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allingford" sheetId="1" state="visible" r:id="rId3"/>
    <sheet name="Midcon" sheetId="2" state="visible" r:id="rId4"/>
    <sheet name="Sheet3" sheetId="3" state="visible" r:id="rId5"/>
  </sheets>
  <definedNames>
    <definedName function="false" hidden="false" localSheetId="1" name="_xlnm.Print_Area" vbProcedure="false">Midcon!$A$8:$L$98</definedName>
    <definedName function="false" hidden="false" localSheetId="1" name="_xlnm.Print_Titles" vbProcedure="false">Midcon!$1:$7</definedName>
    <definedName function="false" hidden="false" localSheetId="0" name="_xlnm.Print_Area" vbProcedure="false">Wallingford!$A$8:$L$99</definedName>
    <definedName function="false" hidden="false" localSheetId="0" name="_xlnm.Print_Titles" vbProcedure="false">Wallingford!$1:$7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<sst xmlns="http://schemas.openxmlformats.org/spreadsheetml/2006/main" count="288" uniqueCount="110">
  <si>
    <t xml:space="preserve">Project:  Wallingford Fuel Cells Power Project (10 Cells)</t>
  </si>
  <si>
    <t xml:space="preserve">Date: October 26, 2000</t>
  </si>
  <si>
    <t xml:space="preserve">Wage Rate: (Union Labor - Loaded)</t>
  </si>
  <si>
    <t xml:space="preserve">Plant Capacity</t>
  </si>
  <si>
    <t xml:space="preserve">MW</t>
  </si>
  <si>
    <t xml:space="preserve">REV.No.1</t>
  </si>
  <si>
    <t xml:space="preserve">LABOR COST</t>
  </si>
  <si>
    <t xml:space="preserve">MATERIAL COST</t>
  </si>
  <si>
    <t xml:space="preserve">S/C &amp; OTHER COST</t>
  </si>
  <si>
    <t xml:space="preserve">DESCRIPTION</t>
  </si>
  <si>
    <t xml:space="preserve">QUANTITY</t>
  </si>
  <si>
    <t xml:space="preserve">UOM</t>
  </si>
  <si>
    <t xml:space="preserve">TOTAL COST</t>
  </si>
  <si>
    <t xml:space="preserve">UNIT MH</t>
  </si>
  <si>
    <t xml:space="preserve">MH</t>
  </si>
  <si>
    <t xml:space="preserve">WAGE RATE</t>
  </si>
  <si>
    <t xml:space="preserve">TOTAL</t>
  </si>
  <si>
    <t xml:space="preserve">UNIT</t>
  </si>
  <si>
    <t xml:space="preserve">FCE Scope</t>
  </si>
  <si>
    <t xml:space="preserve">Fuel Cells - $68,772K</t>
  </si>
  <si>
    <t xml:space="preserve">EA</t>
  </si>
  <si>
    <t xml:space="preserve">Fuel Cell Installation -$275K</t>
  </si>
  <si>
    <t xml:space="preserve">Fuel Cell Interconnects - $2,438K</t>
  </si>
  <si>
    <t xml:space="preserve">Fuel Cell Equipment Foundations; includes  excavation &amp; backfill - $1,700K</t>
  </si>
  <si>
    <t xml:space="preserve">CY</t>
  </si>
  <si>
    <t xml:space="preserve">Electrical Equipment</t>
  </si>
  <si>
    <t xml:space="preserve">125V DC Station Service Battery including Batttery Charger &amp; Switch Board</t>
  </si>
  <si>
    <t xml:space="preserve">115 KV Switch yard (Brkrs, Disconnects,PT,CTS etc.)</t>
  </si>
  <si>
    <t xml:space="preserve">Low Voltage MCC; 480V, 1200A, 3 Phase</t>
  </si>
  <si>
    <t xml:space="preserve">Medium Voltage Switchgear w/ 1200A Breakers</t>
  </si>
  <si>
    <t xml:space="preserve">Protective Relay Panel; HV Circuit Breaker &amp; Disconnects</t>
  </si>
  <si>
    <t xml:space="preserve">Dual Revenue Metering System</t>
  </si>
  <si>
    <t xml:space="preserve">Fuel Cell Generator Step-up Transformer; 3750 kVA, 480V-13.8kV, 3 Phase, 60 Hz</t>
  </si>
  <si>
    <t xml:space="preserve">Distribution Transformer; 1000 kVA, 13.8kV-480V, 3 Phase, 60 Hz</t>
  </si>
  <si>
    <t xml:space="preserve">Main Step-up Transformer</t>
  </si>
  <si>
    <t xml:space="preserve">A-Frame Twr w/115kV</t>
  </si>
  <si>
    <t xml:space="preserve">Uninterruptible Power System</t>
  </si>
  <si>
    <t xml:space="preserve">Bus Duct</t>
  </si>
  <si>
    <t xml:space="preserve">LF</t>
  </si>
  <si>
    <t xml:space="preserve">Subtotal Electrical Equipment</t>
  </si>
  <si>
    <t xml:space="preserve">Electircal Bulks</t>
  </si>
  <si>
    <t xml:space="preserve">Wire &amp; Cable</t>
  </si>
  <si>
    <t xml:space="preserve">    THHN 125A (To Switchgear Bldg)</t>
  </si>
  <si>
    <t xml:space="preserve">    MV Cable / 2000 Amp</t>
  </si>
  <si>
    <t xml:space="preserve">    HV Cable</t>
  </si>
  <si>
    <t xml:space="preserve">    Instrument Cable</t>
  </si>
  <si>
    <t xml:space="preserve">Grounding Grid</t>
  </si>
  <si>
    <t xml:space="preserve">LS</t>
  </si>
  <si>
    <t xml:space="preserve">Exterior Lighting</t>
  </si>
  <si>
    <t xml:space="preserve">Electric Heat Tracing</t>
  </si>
  <si>
    <t xml:space="preserve">Grid Interconnect</t>
  </si>
  <si>
    <t xml:space="preserve">Cathodic Protection Allowance</t>
  </si>
  <si>
    <t xml:space="preserve">Subtotal Electrical Bulks</t>
  </si>
  <si>
    <t xml:space="preserve">CIVIL/STRUCTURAL</t>
  </si>
  <si>
    <t xml:space="preserve">Sitework, Scarfiy &amp; Recompact</t>
  </si>
  <si>
    <t xml:space="preserve">Excavation/Backfill Foundations</t>
  </si>
  <si>
    <t xml:space="preserve">Pipe Trenching  (for Gas  &amp; Utility  U / G  Piping)</t>
  </si>
  <si>
    <t xml:space="preserve">Fence</t>
  </si>
  <si>
    <t xml:space="preserve">Plant Road</t>
  </si>
  <si>
    <t xml:space="preserve">SY</t>
  </si>
  <si>
    <t xml:space="preserve">Piling; 12" Precast, Prestressed, 50' long</t>
  </si>
  <si>
    <t xml:space="preserve">Concrete</t>
  </si>
  <si>
    <t xml:space="preserve">    Electrical Trench                  6  Feet Wide</t>
  </si>
  <si>
    <t xml:space="preserve">    Main Step-up Transformer Foundation</t>
  </si>
  <si>
    <t xml:space="preserve">    Fuel Cell  Step-up Transformer Foundations (10 Each)</t>
  </si>
  <si>
    <t xml:space="preserve">    A-Frame Twr Foundation</t>
  </si>
  <si>
    <t xml:space="preserve">    Misc. Electrical Fdns</t>
  </si>
  <si>
    <t xml:space="preserve">    Slab @ Grade</t>
  </si>
  <si>
    <t xml:space="preserve">    Ductbank, Sand Fill</t>
  </si>
  <si>
    <t xml:space="preserve">Subtotal Civil/Structural</t>
  </si>
  <si>
    <t xml:space="preserve">UTILITIES</t>
  </si>
  <si>
    <t xml:space="preserve">Fuel Gas Pipeline Tie-in (6")</t>
  </si>
  <si>
    <t xml:space="preserve">Gas Metering Stations</t>
  </si>
  <si>
    <t xml:space="preserve">City Water Connections (3")</t>
  </si>
  <si>
    <t xml:space="preserve">Municiple Waste Water Connection (4")</t>
  </si>
  <si>
    <t xml:space="preserve">Utility Distribution (&lt;2")</t>
  </si>
  <si>
    <t xml:space="preserve">Subtotal Utilities</t>
  </si>
  <si>
    <t xml:space="preserve">BUILDINGS</t>
  </si>
  <si>
    <t xml:space="preserve">Switchgear Building; 20'x60'; Lighting &amp; HVAC</t>
  </si>
  <si>
    <t xml:space="preserve">SF</t>
  </si>
  <si>
    <t xml:space="preserve">Control Room/Shop/Admin Facility; 20'x30'; Lighting &amp; HVAC</t>
  </si>
  <si>
    <t xml:space="preserve">Subtotal Buildings</t>
  </si>
  <si>
    <t xml:space="preserve">Labor Productivity Adjustment(New England Union vs Gulf Coast)</t>
  </si>
  <si>
    <t xml:space="preserve">Subtotal Direct Costs</t>
  </si>
  <si>
    <r>
      <rPr>
        <b val="true"/>
        <sz val="10"/>
        <rFont val="Arial"/>
        <family val="2"/>
      </rPr>
      <t xml:space="preserve">Engineering </t>
    </r>
    <r>
      <rPr>
        <sz val="10"/>
        <rFont val="Arial"/>
        <family val="2"/>
      </rPr>
      <t xml:space="preserve">(Provided by Engineering &amp; Adjusted to include Piling Design) </t>
    </r>
  </si>
  <si>
    <t xml:space="preserve">1   LS</t>
  </si>
  <si>
    <t xml:space="preserve">Indirect Costs</t>
  </si>
  <si>
    <t xml:space="preserve">Project Management</t>
  </si>
  <si>
    <t xml:space="preserve">of Direct</t>
  </si>
  <si>
    <t xml:space="preserve">Construction Indirects</t>
  </si>
  <si>
    <t xml:space="preserve">Startup &amp; Commissioning</t>
  </si>
  <si>
    <t xml:space="preserve">Warranty Allowance</t>
  </si>
  <si>
    <t xml:space="preserve">Subtotal Indirect Costs</t>
  </si>
  <si>
    <t xml:space="preserve">Subtotal Project Costs</t>
  </si>
  <si>
    <t xml:space="preserve">Escalation</t>
  </si>
  <si>
    <t xml:space="preserve">Contingency  (Recommended  15 %)</t>
  </si>
  <si>
    <t xml:space="preserve">Profit ( Recommended  8 %)</t>
  </si>
  <si>
    <t xml:space="preserve">Total Project Costs</t>
  </si>
  <si>
    <t xml:space="preserve">/KW</t>
  </si>
  <si>
    <t xml:space="preserve">Project:  Midcon Fuel Cells Power Project (12 Cells)</t>
  </si>
  <si>
    <t xml:space="preserve">REV No.1</t>
  </si>
  <si>
    <t xml:space="preserve">Fuel Cells - $70,728K</t>
  </si>
  <si>
    <t xml:space="preserve">Fuel Cell Installation - $330K</t>
  </si>
  <si>
    <t xml:space="preserve">Fuel Cell Interconnects - $2,925K</t>
  </si>
  <si>
    <t xml:space="preserve">Fuel Cell Equipment Foundations; includes  excavation &amp; backfill - $2040K</t>
  </si>
  <si>
    <t xml:space="preserve">Grounding Grid     ( $10,000 per Cell  for 12 Cells)</t>
  </si>
  <si>
    <t xml:space="preserve">    Fuel Cell  Step-up Transformer Foundations (12 Each)</t>
  </si>
  <si>
    <t xml:space="preserve">Ductbank, Sand Fill</t>
  </si>
  <si>
    <t xml:space="preserve">Switchgear Building; 20'x80'; Lighting &amp; HVAC</t>
  </si>
  <si>
    <r>
      <rPr>
        <b val="true"/>
        <sz val="10"/>
        <rFont val="Arial"/>
        <family val="2"/>
      </rPr>
      <t xml:space="preserve">Engineering </t>
    </r>
    <r>
      <rPr>
        <sz val="10"/>
        <rFont val="Arial"/>
        <family val="2"/>
      </rPr>
      <t xml:space="preserve">(Provided by Engineering))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</si>
</sst>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#,##0"/>
    <numFmt numFmtId="169" formatCode="[$-409]#,##0_);[RED]\(#,##0\)"/>
    <numFmt numFmtId="170" formatCode="_(* #,##0_);_(* \(#,##0\);_(* \-??_);_(@_)"/>
    <numFmt numFmtId="171" formatCode="0%"/>
    <numFmt numFmtId="172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5.56"/>
    <col collapsed="false" customWidth="true" hidden="false" outlineLevel="0" max="2" min="2" style="0" width="10.28"/>
    <col collapsed="false" customWidth="true" hidden="false" outlineLevel="0" max="3" min="3" style="1" width="10.28"/>
    <col collapsed="false" customWidth="true" hidden="false" outlineLevel="0" max="4" min="4" style="2" width="14.85"/>
    <col collapsed="false" customWidth="true" hidden="false" outlineLevel="0" max="6" min="5" style="2" width="10.71"/>
    <col collapsed="false" customWidth="true" hidden="false" outlineLevel="0" max="7" min="7" style="2" width="12.28"/>
    <col collapsed="false" customWidth="true" hidden="false" outlineLevel="0" max="8" min="8" style="2" width="15.7"/>
    <col collapsed="false" customWidth="true" hidden="false" outlineLevel="0" max="9" min="9" style="0" width="12.7"/>
    <col collapsed="false" customWidth="true" hidden="false" outlineLevel="0" max="10" min="10" style="0" width="15.7"/>
    <col collapsed="false" customWidth="true" hidden="false" outlineLevel="0" max="11" min="11" style="0" width="12.56"/>
    <col collapsed="false" customWidth="true" hidden="false" outlineLevel="0" max="12" min="12" style="0" width="12.7"/>
  </cols>
  <sheetData>
    <row r="1" customFormat="false" ht="12.75" hidden="false" customHeight="false" outlineLevel="0" collapsed="false">
      <c r="A1" s="0" t="s">
        <v>0</v>
      </c>
      <c r="L1" s="3" t="s">
        <v>1</v>
      </c>
    </row>
    <row r="2" customFormat="false" ht="12.75" hidden="false" customHeight="false" outlineLevel="0" collapsed="false">
      <c r="A2" s="0" t="s">
        <v>2</v>
      </c>
      <c r="B2" s="0" t="n">
        <v>80</v>
      </c>
    </row>
    <row r="3" customFormat="false" ht="12.75" hidden="false" customHeight="false" outlineLevel="0" collapsed="false">
      <c r="A3" s="0" t="s">
        <v>3</v>
      </c>
      <c r="B3" s="0" t="n">
        <f aca="false">7*2+3*2.4</f>
        <v>21.2</v>
      </c>
      <c r="C3" s="1" t="s">
        <v>4</v>
      </c>
      <c r="K3" s="0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4"/>
      <c r="B6" s="5"/>
      <c r="C6" s="6"/>
      <c r="D6" s="7"/>
      <c r="E6" s="8" t="s">
        <v>6</v>
      </c>
      <c r="F6" s="8"/>
      <c r="G6" s="8"/>
      <c r="H6" s="8"/>
      <c r="I6" s="8" t="s">
        <v>7</v>
      </c>
      <c r="J6" s="8"/>
      <c r="K6" s="8" t="s">
        <v>8</v>
      </c>
      <c r="L6" s="8"/>
    </row>
    <row r="7" customFormat="false" ht="13.5" hidden="false" customHeight="false" outlineLevel="0" collapsed="false">
      <c r="A7" s="9" t="s">
        <v>9</v>
      </c>
      <c r="B7" s="10" t="s">
        <v>10</v>
      </c>
      <c r="C7" s="11" t="s">
        <v>11</v>
      </c>
      <c r="D7" s="12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16</v>
      </c>
      <c r="K7" s="13" t="s">
        <v>17</v>
      </c>
      <c r="L7" s="13" t="s">
        <v>16</v>
      </c>
    </row>
    <row r="8" customFormat="false" ht="12.75" hidden="false" customHeight="false" outlineLevel="0" collapsed="false">
      <c r="A8" s="14"/>
      <c r="B8" s="2"/>
      <c r="C8" s="15"/>
      <c r="D8" s="16" t="str">
        <f aca="false">IF(B8&lt;&gt;0,H8+J8+L8,"")</f>
        <v/>
      </c>
      <c r="E8" s="17"/>
      <c r="F8" s="18" t="str">
        <f aca="false">IF(B8&lt;&gt;0,B8*E8,"")</f>
        <v/>
      </c>
      <c r="G8" s="19"/>
      <c r="H8" s="20" t="str">
        <f aca="false">IF($B8&lt;&gt;0,$B8*E8*G8,"")</f>
        <v/>
      </c>
      <c r="I8" s="19"/>
      <c r="J8" s="20" t="str">
        <f aca="false">IF($B8&lt;&gt;0,$B8*I8,"")</f>
        <v/>
      </c>
      <c r="K8" s="21"/>
      <c r="L8" s="20" t="str">
        <f aca="false">IF($B8&lt;&gt;0,$B8*K8,"")</f>
        <v/>
      </c>
    </row>
    <row r="9" customFormat="false" ht="12.75" hidden="false" customHeight="false" outlineLevel="0" collapsed="false">
      <c r="A9" s="22" t="s">
        <v>18</v>
      </c>
      <c r="B9" s="2"/>
      <c r="C9" s="15"/>
      <c r="D9" s="23"/>
      <c r="E9" s="24"/>
      <c r="F9" s="25" t="str">
        <f aca="false">IF(B9&lt;&gt;0,B9*E9,"")</f>
        <v/>
      </c>
      <c r="G9" s="26"/>
      <c r="H9" s="27"/>
      <c r="I9" s="26"/>
      <c r="J9" s="27"/>
      <c r="K9" s="28"/>
      <c r="L9" s="27"/>
    </row>
    <row r="10" customFormat="false" ht="12.75" hidden="false" customHeight="false" outlineLevel="0" collapsed="false">
      <c r="A10" s="29" t="s">
        <v>19</v>
      </c>
      <c r="B10" s="30" t="n">
        <v>10</v>
      </c>
      <c r="C10" s="1" t="s">
        <v>20</v>
      </c>
      <c r="D10" s="23" t="n">
        <f aca="false">IF(B10&lt;&gt;0,H10+J10+L10,"")</f>
        <v>0</v>
      </c>
      <c r="E10" s="24"/>
      <c r="F10" s="25"/>
      <c r="G10" s="26" t="n">
        <f aca="false">$B$2</f>
        <v>80</v>
      </c>
      <c r="H10" s="27" t="n">
        <f aca="false">IF($B10&lt;&gt;0,$B10*E10*G10,"")</f>
        <v>0</v>
      </c>
      <c r="I10" s="26"/>
      <c r="J10" s="27" t="n">
        <f aca="false">IF($B10&lt;&gt;0,$B10*I10,"")</f>
        <v>0</v>
      </c>
      <c r="K10" s="28"/>
      <c r="L10" s="27" t="n">
        <f aca="false">IF(B10&lt;&gt;0,B10*K10,"")</f>
        <v>0</v>
      </c>
    </row>
    <row r="11" customFormat="false" ht="12.75" hidden="false" customHeight="false" outlineLevel="0" collapsed="false">
      <c r="A11" s="29" t="s">
        <v>21</v>
      </c>
      <c r="B11" s="30" t="n">
        <v>10</v>
      </c>
      <c r="C11" s="1" t="s">
        <v>20</v>
      </c>
      <c r="D11" s="23" t="n">
        <f aca="false">IF(B11&lt;&gt;0,H11+J11+L11,"")</f>
        <v>0</v>
      </c>
      <c r="E11" s="24"/>
      <c r="F11" s="25"/>
      <c r="G11" s="26" t="n">
        <f aca="false">$B$2</f>
        <v>80</v>
      </c>
      <c r="H11" s="27" t="n">
        <f aca="false">IF($B11&lt;&gt;0,$B11*E11*G11,"")</f>
        <v>0</v>
      </c>
      <c r="I11" s="26"/>
      <c r="J11" s="27" t="n">
        <f aca="false">IF($B11&lt;&gt;0,$B11*I11,"")</f>
        <v>0</v>
      </c>
      <c r="K11" s="28"/>
      <c r="L11" s="27" t="n">
        <f aca="false">IF(B11&lt;&gt;0,B11*K11,"")</f>
        <v>0</v>
      </c>
    </row>
    <row r="12" customFormat="false" ht="12.75" hidden="false" customHeight="false" outlineLevel="0" collapsed="false">
      <c r="A12" s="29" t="s">
        <v>22</v>
      </c>
      <c r="B12" s="30" t="n">
        <v>10</v>
      </c>
      <c r="C12" s="1" t="s">
        <v>20</v>
      </c>
      <c r="D12" s="23" t="n">
        <f aca="false">IF(B12&lt;&gt;0,H12+J12+L12,"")</f>
        <v>0</v>
      </c>
      <c r="E12" s="24"/>
      <c r="F12" s="25"/>
      <c r="G12" s="26" t="n">
        <f aca="false">$B$2</f>
        <v>80</v>
      </c>
      <c r="H12" s="27" t="n">
        <f aca="false">IF($B12&lt;&gt;0,$B12*E12*G12,"")</f>
        <v>0</v>
      </c>
      <c r="I12" s="26"/>
      <c r="J12" s="27" t="n">
        <f aca="false">IF($B12&lt;&gt;0,$B12*I12,"")</f>
        <v>0</v>
      </c>
      <c r="K12" s="28"/>
      <c r="L12" s="27" t="n">
        <f aca="false">IF(B12&lt;&gt;0,B12*K12,"")</f>
        <v>0</v>
      </c>
    </row>
    <row r="13" customFormat="false" ht="12.75" hidden="false" customHeight="false" outlineLevel="0" collapsed="false">
      <c r="A13" s="29" t="s">
        <v>23</v>
      </c>
      <c r="B13" s="30" t="n">
        <v>2000</v>
      </c>
      <c r="C13" s="1" t="s">
        <v>24</v>
      </c>
      <c r="D13" s="23" t="n">
        <f aca="false">IF(B13&lt;&gt;0,H13+J13+L13,"")</f>
        <v>0</v>
      </c>
      <c r="E13" s="24"/>
      <c r="F13" s="25"/>
      <c r="G13" s="26" t="n">
        <f aca="false">$B$2</f>
        <v>80</v>
      </c>
      <c r="H13" s="27" t="n">
        <f aca="false">IF($B13&lt;&gt;0,$B13*E13*G13,"")</f>
        <v>0</v>
      </c>
      <c r="I13" s="26"/>
      <c r="J13" s="27" t="n">
        <f aca="false">IF($B13&lt;&gt;0,$B13*I13,"")</f>
        <v>0</v>
      </c>
      <c r="K13" s="28"/>
      <c r="L13" s="27" t="n">
        <f aca="false">IF(B13&lt;&gt;0,B13*K13,"")</f>
        <v>0</v>
      </c>
    </row>
    <row r="14" customFormat="false" ht="12.75" hidden="false" customHeight="false" outlineLevel="0" collapsed="false">
      <c r="A14" s="29"/>
      <c r="B14" s="30"/>
      <c r="D14" s="23"/>
      <c r="E14" s="24"/>
      <c r="F14" s="25" t="str">
        <f aca="false">IF(B14&lt;&gt;0,B14*E14,"")</f>
        <v/>
      </c>
      <c r="G14" s="26"/>
      <c r="H14" s="27"/>
      <c r="I14" s="26"/>
      <c r="J14" s="27" t="str">
        <f aca="false">IF($B14&lt;&gt;0,$B14*I14,"")</f>
        <v/>
      </c>
      <c r="K14" s="28"/>
      <c r="L14" s="27"/>
    </row>
    <row r="15" customFormat="false" ht="12.75" hidden="false" customHeight="false" outlineLevel="0" collapsed="false">
      <c r="A15" s="31" t="s">
        <v>25</v>
      </c>
      <c r="B15" s="32"/>
      <c r="C15" s="33"/>
      <c r="D15" s="34" t="str">
        <f aca="false">IF(B15&lt;&gt;0,H15+J15+L15,"")</f>
        <v/>
      </c>
      <c r="E15" s="35"/>
      <c r="F15" s="36"/>
      <c r="G15" s="37"/>
      <c r="H15" s="38" t="str">
        <f aca="false">IF($B15&lt;&gt;0,$B15*E15*G15,"")</f>
        <v/>
      </c>
      <c r="I15" s="37"/>
      <c r="J15" s="38" t="str">
        <f aca="false">IF($B15&lt;&gt;0,$B15*I15,"")</f>
        <v/>
      </c>
      <c r="K15" s="39"/>
      <c r="L15" s="38" t="str">
        <f aca="false">IF(B15&lt;&gt;0,B15*K15,"")</f>
        <v/>
      </c>
    </row>
    <row r="16" customFormat="false" ht="12.75" hidden="false" customHeight="false" outlineLevel="0" collapsed="false">
      <c r="A16" s="40" t="s">
        <v>26</v>
      </c>
      <c r="B16" s="32" t="n">
        <v>1</v>
      </c>
      <c r="C16" s="33" t="s">
        <v>20</v>
      </c>
      <c r="D16" s="23" t="n">
        <f aca="false">IF(B16&lt;&gt;0,H16+J16+L16,"")</f>
        <v>83600</v>
      </c>
      <c r="E16" s="35" t="n">
        <v>170</v>
      </c>
      <c r="F16" s="36" t="n">
        <f aca="false">IF(B16&lt;&gt;0,B16*E16,"")</f>
        <v>170</v>
      </c>
      <c r="G16" s="37" t="n">
        <f aca="false">$B$2</f>
        <v>80</v>
      </c>
      <c r="H16" s="38" t="n">
        <f aca="false">IF($B16&lt;&gt;0,$B16*E16*G16,"")</f>
        <v>13600</v>
      </c>
      <c r="I16" s="37" t="n">
        <v>70000</v>
      </c>
      <c r="J16" s="38" t="n">
        <f aca="false">IF($B16&lt;&gt;0,$B16*I16,"")</f>
        <v>70000</v>
      </c>
      <c r="K16" s="39"/>
      <c r="L16" s="38" t="n">
        <f aca="false">IF(B16&lt;&gt;0,B16*K16,"")</f>
        <v>0</v>
      </c>
    </row>
    <row r="17" customFormat="false" ht="12.75" hidden="false" customHeight="false" outlineLevel="0" collapsed="false">
      <c r="A17" s="40" t="s">
        <v>27</v>
      </c>
      <c r="B17" s="32" t="n">
        <v>1</v>
      </c>
      <c r="C17" s="33" t="s">
        <v>20</v>
      </c>
      <c r="D17" s="23" t="n">
        <f aca="false">IF(B17&lt;&gt;0,H17+J17+L17,"")</f>
        <v>194000</v>
      </c>
      <c r="E17" s="35" t="n">
        <v>300</v>
      </c>
      <c r="F17" s="36" t="n">
        <f aca="false">IF(B17&lt;&gt;0,B17*E17,"")</f>
        <v>300</v>
      </c>
      <c r="G17" s="37" t="n">
        <f aca="false">$B$2</f>
        <v>80</v>
      </c>
      <c r="H17" s="38" t="n">
        <f aca="false">IF($B17&lt;&gt;0,$B17*E17*G17,"")</f>
        <v>24000</v>
      </c>
      <c r="I17" s="37" t="n">
        <v>170000</v>
      </c>
      <c r="J17" s="38" t="n">
        <f aca="false">IF($B17&lt;&gt;0,$B17*I17,"")</f>
        <v>170000</v>
      </c>
      <c r="K17" s="39"/>
      <c r="L17" s="38" t="n">
        <f aca="false">IF(B17&lt;&gt;0,B17*K17,"")</f>
        <v>0</v>
      </c>
    </row>
    <row r="18" customFormat="false" ht="12.75" hidden="false" customHeight="false" outlineLevel="0" collapsed="false">
      <c r="A18" s="40" t="s">
        <v>28</v>
      </c>
      <c r="B18" s="32" t="n">
        <v>1</v>
      </c>
      <c r="C18" s="33" t="s">
        <v>20</v>
      </c>
      <c r="D18" s="23" t="n">
        <f aca="false">IF(B18&lt;&gt;0,H18+J18+L18,"")</f>
        <v>116000</v>
      </c>
      <c r="E18" s="35" t="n">
        <v>200</v>
      </c>
      <c r="F18" s="36" t="n">
        <f aca="false">IF(B18&lt;&gt;0,B18*E18,"")</f>
        <v>200</v>
      </c>
      <c r="G18" s="37" t="n">
        <f aca="false">$B$2</f>
        <v>80</v>
      </c>
      <c r="H18" s="38" t="n">
        <f aca="false">IF($B18&lt;&gt;0,$B18*E18*G18,"")</f>
        <v>16000</v>
      </c>
      <c r="I18" s="37" t="n">
        <v>100000</v>
      </c>
      <c r="J18" s="38" t="n">
        <f aca="false">IF($B18&lt;&gt;0,$B18*I18,"")</f>
        <v>100000</v>
      </c>
      <c r="K18" s="39"/>
      <c r="L18" s="38" t="n">
        <f aca="false">IF(B18&lt;&gt;0,B18*K18,"")</f>
        <v>0</v>
      </c>
    </row>
    <row r="19" customFormat="false" ht="12.75" hidden="false" customHeight="false" outlineLevel="0" collapsed="false">
      <c r="A19" s="40" t="s">
        <v>29</v>
      </c>
      <c r="B19" s="32" t="n">
        <v>1</v>
      </c>
      <c r="C19" s="33" t="s">
        <v>20</v>
      </c>
      <c r="D19" s="23" t="n">
        <f aca="false">IF(B19&lt;&gt;0,H19+J19+L19,"")</f>
        <v>516000</v>
      </c>
      <c r="E19" s="35" t="n">
        <v>200</v>
      </c>
      <c r="F19" s="36" t="n">
        <f aca="false">IF(B19&lt;&gt;0,B19*E19,"")</f>
        <v>200</v>
      </c>
      <c r="G19" s="37" t="n">
        <f aca="false">$B$2</f>
        <v>80</v>
      </c>
      <c r="H19" s="38" t="n">
        <f aca="false">IF($B19&lt;&gt;0,$B19*E19*G19,"")</f>
        <v>16000</v>
      </c>
      <c r="I19" s="37" t="n">
        <v>500000</v>
      </c>
      <c r="J19" s="38" t="n">
        <f aca="false">IF($B19&lt;&gt;0,$B19*I19,"")</f>
        <v>500000</v>
      </c>
      <c r="K19" s="39"/>
      <c r="L19" s="38" t="n">
        <f aca="false">IF(B19&lt;&gt;0,B19*K19,"")</f>
        <v>0</v>
      </c>
    </row>
    <row r="20" customFormat="false" ht="12.75" hidden="false" customHeight="false" outlineLevel="0" collapsed="false">
      <c r="A20" s="40" t="s">
        <v>30</v>
      </c>
      <c r="B20" s="32" t="n">
        <v>1</v>
      </c>
      <c r="C20" s="33" t="s">
        <v>20</v>
      </c>
      <c r="D20" s="23" t="n">
        <f aca="false">IF(B20&lt;&gt;0,H20+J20+L20,"")</f>
        <v>83000</v>
      </c>
      <c r="E20" s="35" t="n">
        <v>100</v>
      </c>
      <c r="F20" s="36" t="n">
        <f aca="false">IF(B20&lt;&gt;0,B20*E20,"")</f>
        <v>100</v>
      </c>
      <c r="G20" s="37" t="n">
        <f aca="false">$B$2</f>
        <v>80</v>
      </c>
      <c r="H20" s="38" t="n">
        <f aca="false">IF($B20&lt;&gt;0,$B20*E20*G20,"")</f>
        <v>8000</v>
      </c>
      <c r="I20" s="37" t="n">
        <v>75000</v>
      </c>
      <c r="J20" s="38" t="n">
        <f aca="false">IF($B20&lt;&gt;0,$B20*I20,"")</f>
        <v>75000</v>
      </c>
      <c r="K20" s="39"/>
      <c r="L20" s="38" t="n">
        <f aca="false">IF(B20&lt;&gt;0,B20*K20,"")</f>
        <v>0</v>
      </c>
    </row>
    <row r="21" customFormat="false" ht="12.75" hidden="false" customHeight="false" outlineLevel="0" collapsed="false">
      <c r="A21" s="40" t="s">
        <v>31</v>
      </c>
      <c r="B21" s="32" t="n">
        <v>2</v>
      </c>
      <c r="C21" s="33" t="s">
        <v>20</v>
      </c>
      <c r="D21" s="23" t="n">
        <f aca="false">IF(B21&lt;&gt;0,H21+J21+L21,"")</f>
        <v>176000</v>
      </c>
      <c r="E21" s="35" t="n">
        <v>100</v>
      </c>
      <c r="F21" s="36" t="n">
        <f aca="false">IF(B21&lt;&gt;0,B21*E21,"")</f>
        <v>200</v>
      </c>
      <c r="G21" s="37" t="n">
        <f aca="false">$B$2</f>
        <v>80</v>
      </c>
      <c r="H21" s="38" t="n">
        <f aca="false">IF($B21&lt;&gt;0,$B21*E21*G21,"")</f>
        <v>16000</v>
      </c>
      <c r="I21" s="37" t="n">
        <v>80000</v>
      </c>
      <c r="J21" s="38" t="n">
        <f aca="false">IF($B21&lt;&gt;0,$B21*I21,"")</f>
        <v>160000</v>
      </c>
      <c r="K21" s="39"/>
      <c r="L21" s="38" t="n">
        <f aca="false">IF(B21&lt;&gt;0,B21*K21,"")</f>
        <v>0</v>
      </c>
    </row>
    <row r="22" customFormat="false" ht="12.75" hidden="false" customHeight="false" outlineLevel="0" collapsed="false">
      <c r="A22" s="29" t="s">
        <v>32</v>
      </c>
      <c r="B22" s="30" t="n">
        <v>10</v>
      </c>
      <c r="C22" s="1" t="s">
        <v>20</v>
      </c>
      <c r="D22" s="23" t="n">
        <f aca="false">IF(B22&lt;&gt;0,H22+J22+L22,"")</f>
        <v>596000</v>
      </c>
      <c r="E22" s="24" t="n">
        <v>120</v>
      </c>
      <c r="F22" s="25" t="n">
        <f aca="false">IF(B22&lt;&gt;0,B22*E22,"")</f>
        <v>1200</v>
      </c>
      <c r="G22" s="37" t="n">
        <f aca="false">$B$2</f>
        <v>80</v>
      </c>
      <c r="H22" s="38" t="n">
        <f aca="false">IF($B22&lt;&gt;0,$B22*E22*G22,"")</f>
        <v>96000</v>
      </c>
      <c r="I22" s="26" t="n">
        <v>50000</v>
      </c>
      <c r="J22" s="38" t="n">
        <f aca="false">IF($B22&lt;&gt;0,$B22*I22,"")</f>
        <v>500000</v>
      </c>
      <c r="K22" s="28"/>
      <c r="L22" s="27" t="n">
        <f aca="false">IF(B22&lt;&gt;0,B22*K22,"")</f>
        <v>0</v>
      </c>
    </row>
    <row r="23" customFormat="false" ht="12.75" hidden="false" customHeight="false" outlineLevel="0" collapsed="false">
      <c r="A23" s="40" t="s">
        <v>33</v>
      </c>
      <c r="B23" s="32" t="n">
        <v>1</v>
      </c>
      <c r="C23" s="33" t="s">
        <v>20</v>
      </c>
      <c r="D23" s="23" t="n">
        <f aca="false">IF(B23&lt;&gt;0,H23+J23+L23,"")</f>
        <v>28000</v>
      </c>
      <c r="E23" s="35" t="n">
        <v>100</v>
      </c>
      <c r="F23" s="36" t="n">
        <f aca="false">IF(B23&lt;&gt;0,B23*E23,"")</f>
        <v>100</v>
      </c>
      <c r="G23" s="37" t="n">
        <f aca="false">$B$2</f>
        <v>80</v>
      </c>
      <c r="H23" s="38" t="n">
        <f aca="false">IF($B23&lt;&gt;0,$B23*E23*G23,"")</f>
        <v>8000</v>
      </c>
      <c r="I23" s="37" t="n">
        <v>20000</v>
      </c>
      <c r="J23" s="38" t="n">
        <f aca="false">IF($B23&lt;&gt;0,$B23*I23,"")</f>
        <v>20000</v>
      </c>
      <c r="K23" s="39"/>
      <c r="L23" s="38" t="n">
        <f aca="false">IF(B23&lt;&gt;0,B23*K23,"")</f>
        <v>0</v>
      </c>
    </row>
    <row r="24" customFormat="false" ht="12.75" hidden="false" customHeight="false" outlineLevel="0" collapsed="false">
      <c r="A24" s="29" t="s">
        <v>34</v>
      </c>
      <c r="B24" s="30" t="n">
        <v>1</v>
      </c>
      <c r="C24" s="1" t="s">
        <v>20</v>
      </c>
      <c r="D24" s="23" t="n">
        <f aca="false">IF(B24&lt;&gt;0,H24+J24+L24,"")</f>
        <v>428000</v>
      </c>
      <c r="E24" s="24" t="n">
        <v>350</v>
      </c>
      <c r="F24" s="25" t="n">
        <f aca="false">IF(B24&lt;&gt;0,B24*E24,"")</f>
        <v>350</v>
      </c>
      <c r="G24" s="37" t="n">
        <f aca="false">$B$2</f>
        <v>80</v>
      </c>
      <c r="H24" s="38" t="n">
        <f aca="false">IF($B24&lt;&gt;0,$B24*E24*G24,"")</f>
        <v>28000</v>
      </c>
      <c r="I24" s="26" t="n">
        <v>400000</v>
      </c>
      <c r="J24" s="38" t="n">
        <f aca="false">IF($B24&lt;&gt;0,$B24*I24,"")</f>
        <v>400000</v>
      </c>
      <c r="K24" s="28"/>
      <c r="L24" s="27" t="n">
        <f aca="false">IF(B24&lt;&gt;0,B24*K24,"")</f>
        <v>0</v>
      </c>
    </row>
    <row r="25" customFormat="false" ht="12.75" hidden="false" customHeight="false" outlineLevel="0" collapsed="false">
      <c r="A25" s="29" t="s">
        <v>35</v>
      </c>
      <c r="B25" s="30" t="n">
        <v>1</v>
      </c>
      <c r="C25" s="1" t="s">
        <v>20</v>
      </c>
      <c r="D25" s="23" t="n">
        <f aca="false">IF(B25&lt;&gt;0,H25+J25+L25,"")</f>
        <v>32000</v>
      </c>
      <c r="E25" s="24" t="n">
        <v>150</v>
      </c>
      <c r="F25" s="25" t="n">
        <f aca="false">IF(B25&lt;&gt;0,B25*E25,"")</f>
        <v>150</v>
      </c>
      <c r="G25" s="37" t="n">
        <f aca="false">$B$2</f>
        <v>80</v>
      </c>
      <c r="H25" s="38" t="n">
        <f aca="false">IF($B25&lt;&gt;0,$B25*E25*G25,"")</f>
        <v>12000</v>
      </c>
      <c r="I25" s="26" t="n">
        <v>20000</v>
      </c>
      <c r="J25" s="38" t="n">
        <f aca="false">IF($B25&lt;&gt;0,$B25*I25,"")</f>
        <v>20000</v>
      </c>
      <c r="K25" s="28"/>
      <c r="L25" s="27" t="n">
        <f aca="false">IF(B25&lt;&gt;0,B25*K25,"")</f>
        <v>0</v>
      </c>
    </row>
    <row r="26" customFormat="false" ht="12.75" hidden="false" customHeight="false" outlineLevel="0" collapsed="false">
      <c r="A26" s="40" t="s">
        <v>36</v>
      </c>
      <c r="B26" s="32" t="n">
        <v>1</v>
      </c>
      <c r="C26" s="33" t="s">
        <v>20</v>
      </c>
      <c r="D26" s="23" t="n">
        <f aca="false">IF(B26&lt;&gt;0,H26+J26+L26,"")</f>
        <v>38000</v>
      </c>
      <c r="E26" s="35" t="n">
        <v>100</v>
      </c>
      <c r="F26" s="36" t="n">
        <f aca="false">IF(B26&lt;&gt;0,B26*E26,"")</f>
        <v>100</v>
      </c>
      <c r="G26" s="37" t="n">
        <f aca="false">$B$2</f>
        <v>80</v>
      </c>
      <c r="H26" s="38" t="n">
        <f aca="false">IF($B26&lt;&gt;0,$B26*E26*G26,"")</f>
        <v>8000</v>
      </c>
      <c r="I26" s="37" t="n">
        <v>30000</v>
      </c>
      <c r="J26" s="38" t="n">
        <f aca="false">IF($B26&lt;&gt;0,$B26*I26,"")</f>
        <v>30000</v>
      </c>
      <c r="K26" s="39"/>
      <c r="L26" s="38" t="n">
        <f aca="false">IF(B26&lt;&gt;0,B26*K26,"")</f>
        <v>0</v>
      </c>
    </row>
    <row r="27" customFormat="false" ht="12.75" hidden="false" customHeight="false" outlineLevel="0" collapsed="false">
      <c r="A27" s="29" t="s">
        <v>37</v>
      </c>
      <c r="B27" s="30" t="n">
        <v>750</v>
      </c>
      <c r="C27" s="1" t="s">
        <v>38</v>
      </c>
      <c r="D27" s="23" t="n">
        <f aca="false">IF(B27&lt;&gt;0,H27+J27+L27,"")</f>
        <v>191250</v>
      </c>
      <c r="E27" s="24" t="n">
        <v>1</v>
      </c>
      <c r="F27" s="25" t="n">
        <f aca="false">IF(B27&lt;&gt;0,B27*E27,"")</f>
        <v>750</v>
      </c>
      <c r="G27" s="37" t="n">
        <f aca="false">$B$2</f>
        <v>80</v>
      </c>
      <c r="H27" s="27" t="n">
        <f aca="false">IF($B27&lt;&gt;0,$B27*E27*G27,"")</f>
        <v>60000</v>
      </c>
      <c r="I27" s="26" t="n">
        <v>175</v>
      </c>
      <c r="J27" s="38" t="n">
        <f aca="false">IF($B27&lt;&gt;0,$B27*I27,"")</f>
        <v>131250</v>
      </c>
      <c r="K27" s="28"/>
      <c r="L27" s="27" t="n">
        <f aca="false">IF(B27&lt;&gt;0,B27*K27,"")</f>
        <v>0</v>
      </c>
    </row>
    <row r="28" customFormat="false" ht="13.5" hidden="false" customHeight="false" outlineLevel="0" collapsed="false">
      <c r="A28" s="29"/>
      <c r="B28" s="30"/>
      <c r="D28" s="23"/>
      <c r="E28" s="24"/>
      <c r="F28" s="25"/>
      <c r="G28" s="37"/>
      <c r="H28" s="27"/>
      <c r="I28" s="26"/>
      <c r="J28" s="38"/>
      <c r="K28" s="28"/>
      <c r="L28" s="27"/>
    </row>
    <row r="29" customFormat="false" ht="13.5" hidden="false" customHeight="false" outlineLevel="0" collapsed="false">
      <c r="A29" s="41" t="s">
        <v>39</v>
      </c>
      <c r="B29" s="42"/>
      <c r="C29" s="43"/>
      <c r="D29" s="44" t="n">
        <f aca="false">SUM(D16:D28)</f>
        <v>2481850</v>
      </c>
      <c r="E29" s="45"/>
      <c r="F29" s="46" t="n">
        <f aca="false">SUM(F16:F28)</f>
        <v>3820</v>
      </c>
      <c r="G29" s="47"/>
      <c r="H29" s="48" t="n">
        <f aca="false">SUM(H16:H28)</f>
        <v>305600</v>
      </c>
      <c r="I29" s="47"/>
      <c r="J29" s="48" t="n">
        <f aca="false">SUM(J16:J28)</f>
        <v>2176250</v>
      </c>
      <c r="K29" s="49"/>
      <c r="L29" s="48" t="n">
        <f aca="false">SUM(L16:L28)</f>
        <v>0</v>
      </c>
    </row>
    <row r="30" customFormat="false" ht="12.75" hidden="false" customHeight="false" outlineLevel="0" collapsed="false">
      <c r="A30" s="40"/>
      <c r="B30" s="32"/>
      <c r="C30" s="33"/>
      <c r="D30" s="34" t="str">
        <f aca="false">IF(B30&lt;&gt;0,H30+J30+L30,"")</f>
        <v/>
      </c>
      <c r="E30" s="35"/>
      <c r="F30" s="36"/>
      <c r="G30" s="37"/>
      <c r="H30" s="38" t="str">
        <f aca="false">IF($B30&lt;&gt;0,$B30*E30*G30,"")</f>
        <v/>
      </c>
      <c r="I30" s="37"/>
      <c r="J30" s="38" t="str">
        <f aca="false">IF($B30&lt;&gt;0,$B30*I30,"")</f>
        <v/>
      </c>
      <c r="K30" s="39"/>
      <c r="L30" s="38" t="str">
        <f aca="false">IF(B30&lt;&gt;0,B30*K30,"")</f>
        <v/>
      </c>
    </row>
    <row r="31" customFormat="false" ht="12.75" hidden="false" customHeight="false" outlineLevel="0" collapsed="false">
      <c r="A31" s="31" t="s">
        <v>40</v>
      </c>
      <c r="B31" s="32"/>
      <c r="C31" s="33"/>
      <c r="D31" s="34" t="str">
        <f aca="false">IF(B31&lt;&gt;0,H31+J31+L31,"")</f>
        <v/>
      </c>
      <c r="E31" s="35"/>
      <c r="F31" s="36"/>
      <c r="G31" s="37"/>
      <c r="H31" s="38" t="str">
        <f aca="false">IF($B31&lt;&gt;0,$B31*E31*G31,"")</f>
        <v/>
      </c>
      <c r="I31" s="37"/>
      <c r="J31" s="38" t="str">
        <f aca="false">IF($B31&lt;&gt;0,$B31*I31,"")</f>
        <v/>
      </c>
      <c r="K31" s="39"/>
      <c r="L31" s="38" t="str">
        <f aca="false">IF(B31&lt;&gt;0,B31*K31,"")</f>
        <v/>
      </c>
    </row>
    <row r="32" customFormat="false" ht="12.75" hidden="false" customHeight="false" outlineLevel="0" collapsed="false">
      <c r="A32" s="29" t="s">
        <v>41</v>
      </c>
      <c r="B32" s="30"/>
      <c r="D32" s="23" t="str">
        <f aca="false">IF(B32&lt;&gt;0,H32+J32+L32,"")</f>
        <v/>
      </c>
      <c r="E32" s="24"/>
      <c r="F32" s="25"/>
      <c r="G32" s="26"/>
      <c r="H32" s="27" t="str">
        <f aca="false">IF($B32&lt;&gt;0,$B32*E32*G32,"")</f>
        <v/>
      </c>
      <c r="I32" s="26"/>
      <c r="J32" s="27" t="str">
        <f aca="false">IF($B32&lt;&gt;0,$B32*I32,"")</f>
        <v/>
      </c>
      <c r="K32" s="28"/>
      <c r="L32" s="27" t="str">
        <f aca="false">IF(B32&lt;&gt;0,B32*K32,"")</f>
        <v/>
      </c>
    </row>
    <row r="33" customFormat="false" ht="12.75" hidden="false" customHeight="false" outlineLevel="0" collapsed="false">
      <c r="A33" s="29" t="s">
        <v>42</v>
      </c>
      <c r="B33" s="30" t="n">
        <v>3000</v>
      </c>
      <c r="C33" s="1" t="s">
        <v>38</v>
      </c>
      <c r="D33" s="23" t="n">
        <f aca="false">IF(B33&lt;&gt;0,H33+J33+L33,"")</f>
        <v>92400</v>
      </c>
      <c r="E33" s="24" t="n">
        <v>0.135</v>
      </c>
      <c r="F33" s="25" t="n">
        <f aca="false">IF(B33&lt;&gt;0,B33*E33,"")</f>
        <v>405</v>
      </c>
      <c r="G33" s="37" t="n">
        <f aca="false">$B$2</f>
        <v>80</v>
      </c>
      <c r="H33" s="27" t="n">
        <f aca="false">IF($B33&lt;&gt;0,$B33*E33*G33,"")</f>
        <v>32400</v>
      </c>
      <c r="I33" s="26" t="n">
        <v>20</v>
      </c>
      <c r="J33" s="27" t="n">
        <f aca="false">IF($B33&lt;&gt;0,$B33*I33,"")</f>
        <v>60000</v>
      </c>
      <c r="K33" s="28"/>
      <c r="L33" s="27" t="n">
        <f aca="false">IF(B33&lt;&gt;0,B33*K33,"")</f>
        <v>0</v>
      </c>
    </row>
    <row r="34" customFormat="false" ht="12.75" hidden="false" customHeight="false" outlineLevel="0" collapsed="false">
      <c r="A34" s="29" t="s">
        <v>43</v>
      </c>
      <c r="B34" s="30" t="n">
        <v>200</v>
      </c>
      <c r="C34" s="1" t="s">
        <v>38</v>
      </c>
      <c r="D34" s="23" t="n">
        <f aca="false">IF(B34&lt;&gt;0,H34+J34+L34,"")</f>
        <v>43200</v>
      </c>
      <c r="E34" s="24" t="n">
        <v>0.2</v>
      </c>
      <c r="F34" s="25" t="n">
        <f aca="false">IF(B34&lt;&gt;0,B34*E34,"")</f>
        <v>40</v>
      </c>
      <c r="G34" s="37" t="n">
        <f aca="false">$B$2</f>
        <v>80</v>
      </c>
      <c r="H34" s="27" t="n">
        <f aca="false">IF($B34&lt;&gt;0,$B34*E34*G34,"")</f>
        <v>3200</v>
      </c>
      <c r="I34" s="26" t="n">
        <v>200</v>
      </c>
      <c r="J34" s="27" t="n">
        <f aca="false">IF($B34&lt;&gt;0,$B34*I34,"")</f>
        <v>40000</v>
      </c>
      <c r="K34" s="28"/>
      <c r="L34" s="27" t="n">
        <f aca="false">IF(B34&lt;&gt;0,B34*K34,"")</f>
        <v>0</v>
      </c>
    </row>
    <row r="35" customFormat="false" ht="12.75" hidden="false" customHeight="false" outlineLevel="0" collapsed="false">
      <c r="A35" s="29" t="s">
        <v>44</v>
      </c>
      <c r="B35" s="30" t="n">
        <v>200</v>
      </c>
      <c r="C35" s="1" t="s">
        <v>38</v>
      </c>
      <c r="D35" s="23" t="n">
        <f aca="false">IF(B35&lt;&gt;0,H35+J35+L35,"")</f>
        <v>43200</v>
      </c>
      <c r="E35" s="24" t="n">
        <v>0.2</v>
      </c>
      <c r="F35" s="25" t="n">
        <f aca="false">IF(B35&lt;&gt;0,B35*E35,"")</f>
        <v>40</v>
      </c>
      <c r="G35" s="37" t="n">
        <f aca="false">$B$2</f>
        <v>80</v>
      </c>
      <c r="H35" s="27" t="n">
        <f aca="false">IF($B35&lt;&gt;0,$B35*E35*G35,"")</f>
        <v>3200</v>
      </c>
      <c r="I35" s="26" t="n">
        <v>200</v>
      </c>
      <c r="J35" s="27" t="n">
        <f aca="false">IF($B35&lt;&gt;0,$B35*I35,"")</f>
        <v>40000</v>
      </c>
      <c r="K35" s="28"/>
      <c r="L35" s="27" t="n">
        <f aca="false">IF(B35&lt;&gt;0,B35*K35,"")</f>
        <v>0</v>
      </c>
    </row>
    <row r="36" customFormat="false" ht="12.75" hidden="false" customHeight="false" outlineLevel="0" collapsed="false">
      <c r="A36" s="29" t="s">
        <v>45</v>
      </c>
      <c r="B36" s="30" t="n">
        <v>3000</v>
      </c>
      <c r="C36" s="1" t="s">
        <v>38</v>
      </c>
      <c r="D36" s="23" t="n">
        <f aca="false">IF(B36&lt;&gt;0,H36+J36+L36,"")</f>
        <v>10200</v>
      </c>
      <c r="E36" s="24" t="n">
        <v>0.03</v>
      </c>
      <c r="F36" s="25" t="n">
        <f aca="false">IF(B36&lt;&gt;0,B36*E36,"")</f>
        <v>90</v>
      </c>
      <c r="G36" s="37" t="n">
        <f aca="false">$B$2</f>
        <v>80</v>
      </c>
      <c r="H36" s="27" t="n">
        <f aca="false">IF($B36&lt;&gt;0,$B36*E36*G36,"")</f>
        <v>7200</v>
      </c>
      <c r="I36" s="26" t="n">
        <v>1</v>
      </c>
      <c r="J36" s="27" t="n">
        <f aca="false">IF($B36&lt;&gt;0,$B36*I36,"")</f>
        <v>3000</v>
      </c>
      <c r="K36" s="28"/>
      <c r="L36" s="27"/>
    </row>
    <row r="37" customFormat="false" ht="12.75" hidden="false" customHeight="false" outlineLevel="0" collapsed="false">
      <c r="A37" s="29" t="s">
        <v>46</v>
      </c>
      <c r="B37" s="30" t="n">
        <v>1</v>
      </c>
      <c r="C37" s="1" t="s">
        <v>47</v>
      </c>
      <c r="D37" s="23" t="n">
        <f aca="false">IF(B37&lt;&gt;0,H37+J37+L37,"")</f>
        <v>100000</v>
      </c>
      <c r="E37" s="24" t="n">
        <v>840</v>
      </c>
      <c r="F37" s="25" t="n">
        <f aca="false">IF(B37&lt;&gt;0,B37*E37,"")</f>
        <v>840</v>
      </c>
      <c r="G37" s="37" t="n">
        <f aca="false">$B$2</f>
        <v>80</v>
      </c>
      <c r="H37" s="27" t="n">
        <f aca="false">IF($B37&lt;&gt;0,$B37*E37*G37,"")</f>
        <v>67200</v>
      </c>
      <c r="I37" s="26" t="n">
        <v>32800</v>
      </c>
      <c r="J37" s="27" t="n">
        <f aca="false">IF($B37&lt;&gt;0,$B37*I37,"")</f>
        <v>32800</v>
      </c>
      <c r="K37" s="28"/>
      <c r="L37" s="27" t="n">
        <f aca="false">IF(B37&lt;&gt;0,B37*K37,"")</f>
        <v>0</v>
      </c>
    </row>
    <row r="38" customFormat="false" ht="12.75" hidden="false" customHeight="false" outlineLevel="0" collapsed="false">
      <c r="A38" s="29" t="s">
        <v>48</v>
      </c>
      <c r="B38" s="30" t="n">
        <v>1</v>
      </c>
      <c r="C38" s="1" t="s">
        <v>47</v>
      </c>
      <c r="D38" s="23" t="n">
        <f aca="false">IF(B38&lt;&gt;0,H38+J38+L38,"")</f>
        <v>156000</v>
      </c>
      <c r="E38" s="24" t="n">
        <v>1200</v>
      </c>
      <c r="F38" s="25" t="n">
        <f aca="false">IF(B38&lt;&gt;0,B38*E38,"")</f>
        <v>1200</v>
      </c>
      <c r="G38" s="37" t="n">
        <f aca="false">$B$2</f>
        <v>80</v>
      </c>
      <c r="H38" s="27" t="n">
        <f aca="false">IF($B38&lt;&gt;0,$B38*E38*G38,"")</f>
        <v>96000</v>
      </c>
      <c r="I38" s="26" t="n">
        <v>60000</v>
      </c>
      <c r="J38" s="27" t="n">
        <f aca="false">IF($B38&lt;&gt;0,$B38*I38,"")</f>
        <v>60000</v>
      </c>
      <c r="K38" s="28"/>
      <c r="L38" s="27" t="n">
        <f aca="false">IF(B38&lt;&gt;0,B38*K38,"")</f>
        <v>0</v>
      </c>
    </row>
    <row r="39" customFormat="false" ht="12.75" hidden="false" customHeight="false" outlineLevel="0" collapsed="false">
      <c r="A39" s="29" t="s">
        <v>49</v>
      </c>
      <c r="B39" s="30" t="n">
        <v>3300</v>
      </c>
      <c r="C39" s="1" t="s">
        <v>38</v>
      </c>
      <c r="D39" s="23" t="n">
        <f aca="false">IF(B39&lt;&gt;0,H39+J39+L39,"")</f>
        <v>21780</v>
      </c>
      <c r="E39" s="24" t="n">
        <v>0.02</v>
      </c>
      <c r="F39" s="25" t="n">
        <f aca="false">IF(B39&lt;&gt;0,B39*E39,"")</f>
        <v>66</v>
      </c>
      <c r="G39" s="37" t="n">
        <f aca="false">$B$2</f>
        <v>80</v>
      </c>
      <c r="H39" s="27" t="n">
        <f aca="false">IF($B39&lt;&gt;0,$B39*E39*G39,"")</f>
        <v>5280</v>
      </c>
      <c r="I39" s="26" t="n">
        <v>5</v>
      </c>
      <c r="J39" s="27" t="n">
        <f aca="false">IF($B39&lt;&gt;0,$B39*I39,"")</f>
        <v>16500</v>
      </c>
      <c r="K39" s="28"/>
      <c r="L39" s="27" t="n">
        <f aca="false">IF(B39&lt;&gt;0,B39*K39,"")</f>
        <v>0</v>
      </c>
    </row>
    <row r="40" customFormat="false" ht="12.75" hidden="false" customHeight="false" outlineLevel="0" collapsed="false">
      <c r="A40" s="29" t="s">
        <v>50</v>
      </c>
      <c r="B40" s="30" t="n">
        <v>1</v>
      </c>
      <c r="C40" s="1" t="s">
        <v>47</v>
      </c>
      <c r="D40" s="23" t="n">
        <f aca="false">IF(B40&lt;&gt;0,H40+J40+L40,"")</f>
        <v>250000</v>
      </c>
      <c r="E40" s="24"/>
      <c r="F40" s="25"/>
      <c r="G40" s="37" t="n">
        <f aca="false">$B$2</f>
        <v>80</v>
      </c>
      <c r="H40" s="27" t="n">
        <f aca="false">IF($B40&lt;&gt;0,$B40*E40*G40,"")</f>
        <v>0</v>
      </c>
      <c r="I40" s="26"/>
      <c r="J40" s="27" t="n">
        <f aca="false">IF($B40&lt;&gt;0,$B40*I40,"")</f>
        <v>0</v>
      </c>
      <c r="K40" s="28" t="n">
        <v>250000</v>
      </c>
      <c r="L40" s="27" t="n">
        <f aca="false">IF(B40&lt;&gt;0,B40*K40,"")</f>
        <v>250000</v>
      </c>
    </row>
    <row r="41" customFormat="false" ht="12.75" hidden="false" customHeight="false" outlineLevel="0" collapsed="false">
      <c r="A41" s="29" t="s">
        <v>51</v>
      </c>
      <c r="B41" s="30" t="n">
        <v>1</v>
      </c>
      <c r="C41" s="1" t="s">
        <v>47</v>
      </c>
      <c r="D41" s="23" t="n">
        <f aca="false">IF(B41&lt;&gt;0,H41+J41+L41,"")</f>
        <v>40000</v>
      </c>
      <c r="E41" s="24"/>
      <c r="F41" s="50"/>
      <c r="G41" s="26" t="n">
        <f aca="false">$B$2</f>
        <v>80</v>
      </c>
      <c r="H41" s="27" t="n">
        <f aca="false">IF($B41&lt;&gt;0,$B41*E41*G41,"")</f>
        <v>0</v>
      </c>
      <c r="I41" s="26"/>
      <c r="J41" s="27" t="n">
        <f aca="false">IF($B41&lt;&gt;0,$B41*I41,"")</f>
        <v>0</v>
      </c>
      <c r="K41" s="28" t="n">
        <v>40000</v>
      </c>
      <c r="L41" s="27" t="n">
        <f aca="false">IF(B41&lt;&gt;0,B41*K41,"")</f>
        <v>40000</v>
      </c>
    </row>
    <row r="42" customFormat="false" ht="13.5" hidden="false" customHeight="false" outlineLevel="0" collapsed="false">
      <c r="A42" s="29"/>
      <c r="B42" s="30"/>
      <c r="D42" s="23" t="str">
        <f aca="false">IF(B42&lt;&gt;0,H42+J42+L42,"")</f>
        <v/>
      </c>
      <c r="E42" s="24"/>
      <c r="F42" s="25"/>
      <c r="G42" s="26"/>
      <c r="H42" s="27" t="str">
        <f aca="false">IF($B42&lt;&gt;0,$B42*E42*G42,"")</f>
        <v/>
      </c>
      <c r="I42" s="26"/>
      <c r="J42" s="27" t="str">
        <f aca="false">IF($B42&lt;&gt;0,$B42*I42,"")</f>
        <v/>
      </c>
      <c r="K42" s="28"/>
      <c r="L42" s="27" t="str">
        <f aca="false">IF(B42&lt;&gt;0,B42*K42,"")</f>
        <v/>
      </c>
    </row>
    <row r="43" customFormat="false" ht="13.5" hidden="false" customHeight="false" outlineLevel="0" collapsed="false">
      <c r="A43" s="41" t="s">
        <v>52</v>
      </c>
      <c r="B43" s="42"/>
      <c r="C43" s="43"/>
      <c r="D43" s="44" t="n">
        <f aca="false">SUM(D32:D42)</f>
        <v>756780</v>
      </c>
      <c r="E43" s="45"/>
      <c r="F43" s="46" t="n">
        <f aca="false">SUM(F32:F42)</f>
        <v>2681</v>
      </c>
      <c r="G43" s="47"/>
      <c r="H43" s="48" t="n">
        <f aca="false">SUM(H32:H42)</f>
        <v>214480</v>
      </c>
      <c r="I43" s="47"/>
      <c r="J43" s="48" t="n">
        <f aca="false">SUM(J32:J42)</f>
        <v>252300</v>
      </c>
      <c r="K43" s="49"/>
      <c r="L43" s="48" t="n">
        <f aca="false">SUM(L32:L42)</f>
        <v>290000</v>
      </c>
    </row>
    <row r="44" customFormat="false" ht="12.75" hidden="false" customHeight="false" outlineLevel="0" collapsed="false">
      <c r="A44" s="29"/>
      <c r="B44" s="30"/>
      <c r="D44" s="23"/>
      <c r="E44" s="24"/>
      <c r="F44" s="25"/>
      <c r="G44" s="26"/>
      <c r="H44" s="27"/>
      <c r="I44" s="26"/>
      <c r="J44" s="27"/>
      <c r="K44" s="28"/>
      <c r="L44" s="27"/>
    </row>
    <row r="45" customFormat="false" ht="12.75" hidden="false" customHeight="false" outlineLevel="0" collapsed="false">
      <c r="A45" s="31" t="s">
        <v>53</v>
      </c>
      <c r="B45" s="30"/>
      <c r="D45" s="23" t="str">
        <f aca="false">IF(B45&lt;&gt;0,H45+J45+L45,"")</f>
        <v/>
      </c>
      <c r="E45" s="24"/>
      <c r="F45" s="25" t="str">
        <f aca="false">IF(B45&lt;&gt;0,B45*E45,"")</f>
        <v/>
      </c>
      <c r="G45" s="26"/>
      <c r="H45" s="27" t="str">
        <f aca="false">IF($B45&lt;&gt;0,$B45*E45*G45,"")</f>
        <v/>
      </c>
      <c r="I45" s="26"/>
      <c r="J45" s="27" t="str">
        <f aca="false">IF($B45&lt;&gt;0,$B45*I45,"")</f>
        <v/>
      </c>
      <c r="K45" s="28"/>
      <c r="L45" s="27" t="str">
        <f aca="false">IF(B45&lt;&gt;0,B45*K45,"")</f>
        <v/>
      </c>
    </row>
    <row r="46" customFormat="false" ht="12.75" hidden="false" customHeight="false" outlineLevel="0" collapsed="false">
      <c r="A46" s="40" t="s">
        <v>54</v>
      </c>
      <c r="B46" s="30" t="n">
        <v>2000</v>
      </c>
      <c r="C46" s="1" t="s">
        <v>24</v>
      </c>
      <c r="D46" s="23" t="n">
        <f aca="false">IF(B46&lt;&gt;0,H46+J46+L46,"")</f>
        <v>32000</v>
      </c>
      <c r="E46" s="24" t="n">
        <v>0.2</v>
      </c>
      <c r="F46" s="25" t="n">
        <f aca="false">IF(B46&lt;&gt;0,B46*E46,"")</f>
        <v>400</v>
      </c>
      <c r="G46" s="26" t="n">
        <f aca="false">$B$2</f>
        <v>80</v>
      </c>
      <c r="H46" s="27" t="n">
        <f aca="false">IF($B46&lt;&gt;0,$B46*E46*G46,"")</f>
        <v>32000</v>
      </c>
      <c r="I46" s="26" t="n">
        <v>0</v>
      </c>
      <c r="J46" s="27" t="n">
        <f aca="false">IF($B46&lt;&gt;0,$B46*I46,"")</f>
        <v>0</v>
      </c>
      <c r="K46" s="28"/>
      <c r="L46" s="27" t="n">
        <f aca="false">IF(B46&lt;&gt;0,B46*K46,"")</f>
        <v>0</v>
      </c>
    </row>
    <row r="47" customFormat="false" ht="12.75" hidden="false" customHeight="false" outlineLevel="0" collapsed="false">
      <c r="A47" s="40" t="s">
        <v>55</v>
      </c>
      <c r="B47" s="30" t="n">
        <v>350</v>
      </c>
      <c r="C47" s="1" t="s">
        <v>24</v>
      </c>
      <c r="D47" s="23" t="n">
        <f aca="false">IF(B47&lt;&gt;0,H47+J47+L47,"")</f>
        <v>5600</v>
      </c>
      <c r="E47" s="24" t="n">
        <v>0.2</v>
      </c>
      <c r="F47" s="25" t="n">
        <f aca="false">IF(B47&lt;&gt;0,B47*E47,"")</f>
        <v>70</v>
      </c>
      <c r="G47" s="26" t="n">
        <f aca="false">$B$2</f>
        <v>80</v>
      </c>
      <c r="H47" s="27" t="n">
        <f aca="false">IF($B47&lt;&gt;0,$B47*E47*G47,"")</f>
        <v>5600</v>
      </c>
      <c r="I47" s="26"/>
      <c r="J47" s="27" t="n">
        <f aca="false">IF($B47&lt;&gt;0,$B47*I47,"")</f>
        <v>0</v>
      </c>
      <c r="K47" s="28"/>
      <c r="L47" s="27" t="n">
        <f aca="false">IF(B47&lt;&gt;0,B47*K47,"")</f>
        <v>0</v>
      </c>
    </row>
    <row r="48" customFormat="false" ht="12.75" hidden="false" customHeight="false" outlineLevel="0" collapsed="false">
      <c r="A48" s="40" t="s">
        <v>56</v>
      </c>
      <c r="B48" s="30" t="n">
        <v>3600</v>
      </c>
      <c r="C48" s="1" t="s">
        <v>38</v>
      </c>
      <c r="D48" s="23" t="n">
        <f aca="false">IF(B48&lt;&gt;0,H48+J48+L48,"")</f>
        <v>86400</v>
      </c>
      <c r="E48" s="24" t="n">
        <v>0.3</v>
      </c>
      <c r="F48" s="25" t="n">
        <f aca="false">IF(B48&lt;&gt;0,B48*E48,"")</f>
        <v>1080</v>
      </c>
      <c r="G48" s="26" t="n">
        <f aca="false">$B$2</f>
        <v>80</v>
      </c>
      <c r="H48" s="27" t="n">
        <f aca="false">IF($B48&lt;&gt;0,$B48*E48*G48,"")</f>
        <v>86400</v>
      </c>
      <c r="I48" s="26"/>
      <c r="J48" s="27" t="n">
        <f aca="false">IF($B48&lt;&gt;0,$B48*I48,"")</f>
        <v>0</v>
      </c>
      <c r="K48" s="28"/>
      <c r="L48" s="27" t="n">
        <f aca="false">IF(B48&lt;&gt;0,B48*K48,"")</f>
        <v>0</v>
      </c>
    </row>
    <row r="49" customFormat="false" ht="12.75" hidden="false" customHeight="false" outlineLevel="0" collapsed="false">
      <c r="A49" s="40" t="s">
        <v>57</v>
      </c>
      <c r="B49" s="30" t="n">
        <v>1400</v>
      </c>
      <c r="C49" s="1" t="s">
        <v>38</v>
      </c>
      <c r="D49" s="23" t="n">
        <f aca="false">IF(B49&lt;&gt;0,H49+J49+L49,"")</f>
        <v>55720</v>
      </c>
      <c r="E49" s="24" t="n">
        <v>0.3</v>
      </c>
      <c r="F49" s="25" t="n">
        <f aca="false">IF(B49&lt;&gt;0,B49*E49,"")</f>
        <v>420</v>
      </c>
      <c r="G49" s="26" t="n">
        <f aca="false">$B$2</f>
        <v>80</v>
      </c>
      <c r="H49" s="27" t="n">
        <f aca="false">IF($B49&lt;&gt;0,$B49*E49*G49,"")</f>
        <v>33600</v>
      </c>
      <c r="I49" s="26" t="n">
        <v>15.8</v>
      </c>
      <c r="J49" s="27" t="n">
        <f aca="false">IF($B49&lt;&gt;0,$B49*I49,"")</f>
        <v>22120</v>
      </c>
      <c r="K49" s="28"/>
      <c r="L49" s="27" t="n">
        <f aca="false">IF(B49&lt;&gt;0,B49*K49,"")</f>
        <v>0</v>
      </c>
    </row>
    <row r="50" customFormat="false" ht="12.75" hidden="false" customHeight="false" outlineLevel="0" collapsed="false">
      <c r="A50" s="29" t="s">
        <v>58</v>
      </c>
      <c r="B50" s="30" t="n">
        <v>6000</v>
      </c>
      <c r="C50" s="1" t="s">
        <v>59</v>
      </c>
      <c r="D50" s="23" t="n">
        <f aca="false">IF(B50&lt;&gt;0,H50+J50+L50,"")</f>
        <v>108000</v>
      </c>
      <c r="E50" s="24" t="n">
        <v>0.1</v>
      </c>
      <c r="F50" s="25" t="n">
        <f aca="false">IF(B50&lt;&gt;0,B50*E50,"")</f>
        <v>600</v>
      </c>
      <c r="G50" s="26" t="n">
        <f aca="false">$B$2</f>
        <v>80</v>
      </c>
      <c r="H50" s="27" t="n">
        <f aca="false">IF($B50&lt;&gt;0,$B50*E50*G50,"")</f>
        <v>48000</v>
      </c>
      <c r="I50" s="26" t="n">
        <v>10</v>
      </c>
      <c r="J50" s="27" t="n">
        <f aca="false">IF($B50&lt;&gt;0,$B50*I50,"")</f>
        <v>60000</v>
      </c>
      <c r="K50" s="28"/>
      <c r="L50" s="27" t="n">
        <f aca="false">IF(B50&lt;&gt;0,B50*K50,"")</f>
        <v>0</v>
      </c>
    </row>
    <row r="51" customFormat="false" ht="12.75" hidden="false" customHeight="false" outlineLevel="0" collapsed="false">
      <c r="A51" s="29" t="s">
        <v>60</v>
      </c>
      <c r="B51" s="30" t="n">
        <v>10000</v>
      </c>
      <c r="C51" s="1" t="s">
        <v>38</v>
      </c>
      <c r="D51" s="23" t="n">
        <f aca="false">IF(B51&lt;&gt;0,H51+J51+L51,"")</f>
        <v>300000</v>
      </c>
      <c r="E51" s="24" t="n">
        <v>0</v>
      </c>
      <c r="F51" s="25" t="n">
        <f aca="false">IF(B51&lt;&gt;0,B51*E51,"")</f>
        <v>0</v>
      </c>
      <c r="G51" s="26" t="n">
        <f aca="false">$B$2</f>
        <v>80</v>
      </c>
      <c r="H51" s="27" t="n">
        <f aca="false">IF($B51&lt;&gt;0,$B51*E51*G51,"")</f>
        <v>0</v>
      </c>
      <c r="I51" s="26"/>
      <c r="J51" s="27" t="n">
        <f aca="false">IF($B51&lt;&gt;0,$B51*I51,"")</f>
        <v>0</v>
      </c>
      <c r="K51" s="28" t="n">
        <v>30</v>
      </c>
      <c r="L51" s="27" t="n">
        <f aca="false">IF(B51&lt;&gt;0,B51*K51,"")</f>
        <v>300000</v>
      </c>
    </row>
    <row r="52" customFormat="false" ht="12.75" hidden="false" customHeight="false" outlineLevel="0" collapsed="false">
      <c r="A52" s="29" t="s">
        <v>61</v>
      </c>
      <c r="B52" s="30"/>
      <c r="D52" s="23" t="str">
        <f aca="false">IF(B52&lt;&gt;0,H52+J52+L52,"")</f>
        <v/>
      </c>
      <c r="E52" s="24"/>
      <c r="F52" s="25" t="str">
        <f aca="false">IF(B52&lt;&gt;0,B52*E52,"")</f>
        <v/>
      </c>
      <c r="G52" s="26"/>
      <c r="H52" s="27" t="str">
        <f aca="false">IF($B52&lt;&gt;0,$B52*E52*G52,"")</f>
        <v/>
      </c>
      <c r="I52" s="26"/>
      <c r="J52" s="27" t="str">
        <f aca="false">IF($B52&lt;&gt;0,$B52*I52,"")</f>
        <v/>
      </c>
      <c r="K52" s="28"/>
      <c r="L52" s="27" t="str">
        <f aca="false">IF(B52&lt;&gt;0,B52*K52,"")</f>
        <v/>
      </c>
    </row>
    <row r="53" customFormat="false" ht="16.5" hidden="false" customHeight="true" outlineLevel="0" collapsed="false">
      <c r="A53" s="29" t="s">
        <v>62</v>
      </c>
      <c r="B53" s="30" t="n">
        <v>170</v>
      </c>
      <c r="C53" s="1" t="s">
        <v>24</v>
      </c>
      <c r="D53" s="23" t="n">
        <f aca="false">IF(B53&lt;&gt;0,H53+J53+L53,"")</f>
        <v>197200</v>
      </c>
      <c r="E53" s="24" t="n">
        <v>12</v>
      </c>
      <c r="F53" s="25" t="n">
        <f aca="false">IF(B53&lt;&gt;0,B53*E53,"")</f>
        <v>2040</v>
      </c>
      <c r="G53" s="26" t="n">
        <f aca="false">$B$2</f>
        <v>80</v>
      </c>
      <c r="H53" s="27" t="n">
        <f aca="false">IF($B53&lt;&gt;0,$B53*E53*G53,"")</f>
        <v>163200</v>
      </c>
      <c r="I53" s="26" t="n">
        <v>200</v>
      </c>
      <c r="J53" s="27" t="n">
        <f aca="false">IF($B53&lt;&gt;0,$B53*I53,"")</f>
        <v>34000</v>
      </c>
      <c r="K53" s="28"/>
      <c r="L53" s="27" t="n">
        <f aca="false">IF(B53&lt;&gt;0,B53*K53,"")</f>
        <v>0</v>
      </c>
    </row>
    <row r="54" customFormat="false" ht="12.75" hidden="false" customHeight="false" outlineLevel="0" collapsed="false">
      <c r="A54" s="29" t="s">
        <v>63</v>
      </c>
      <c r="B54" s="30" t="n">
        <v>20</v>
      </c>
      <c r="C54" s="1" t="s">
        <v>24</v>
      </c>
      <c r="D54" s="23" t="n">
        <f aca="false">IF(B54&lt;&gt;0,H54+J54+L54,"")</f>
        <v>16800</v>
      </c>
      <c r="E54" s="24" t="n">
        <v>8</v>
      </c>
      <c r="F54" s="25" t="n">
        <f aca="false">IF(B54&lt;&gt;0,B54*E54,"")</f>
        <v>160</v>
      </c>
      <c r="G54" s="26" t="n">
        <f aca="false">$B$2</f>
        <v>80</v>
      </c>
      <c r="H54" s="27" t="n">
        <f aca="false">IF($B54&lt;&gt;0,$B54*E54*G54,"")</f>
        <v>12800</v>
      </c>
      <c r="I54" s="26" t="n">
        <v>200</v>
      </c>
      <c r="J54" s="27" t="n">
        <f aca="false">IF($B54&lt;&gt;0,$B54*I54,"")</f>
        <v>4000</v>
      </c>
      <c r="K54" s="28"/>
      <c r="L54" s="27" t="n">
        <f aca="false">IF(B54&lt;&gt;0,B54*K54,"")</f>
        <v>0</v>
      </c>
    </row>
    <row r="55" customFormat="false" ht="12.75" hidden="false" customHeight="false" outlineLevel="0" collapsed="false">
      <c r="A55" s="29" t="s">
        <v>64</v>
      </c>
      <c r="B55" s="30" t="n">
        <v>100</v>
      </c>
      <c r="C55" s="1" t="s">
        <v>24</v>
      </c>
      <c r="D55" s="23" t="n">
        <f aca="false">IF(B55&lt;&gt;0,H55+J55+L55,"")</f>
        <v>100000</v>
      </c>
      <c r="E55" s="24" t="n">
        <v>10</v>
      </c>
      <c r="F55" s="25" t="n">
        <f aca="false">IF(B55&lt;&gt;0,B55*E55,"")</f>
        <v>1000</v>
      </c>
      <c r="G55" s="26" t="n">
        <f aca="false">$B$2</f>
        <v>80</v>
      </c>
      <c r="H55" s="27" t="n">
        <f aca="false">IF($B55&lt;&gt;0,$B55*E55*G55,"")</f>
        <v>80000</v>
      </c>
      <c r="I55" s="26" t="n">
        <v>200</v>
      </c>
      <c r="J55" s="27" t="n">
        <f aca="false">IF($B55&lt;&gt;0,$B55*I55,"")</f>
        <v>20000</v>
      </c>
      <c r="K55" s="28"/>
      <c r="L55" s="27" t="n">
        <f aca="false">IF(B55&lt;&gt;0,B55*K55,"")</f>
        <v>0</v>
      </c>
    </row>
    <row r="56" customFormat="false" ht="12.75" hidden="false" customHeight="false" outlineLevel="0" collapsed="false">
      <c r="A56" s="29" t="s">
        <v>65</v>
      </c>
      <c r="B56" s="30" t="n">
        <v>40</v>
      </c>
      <c r="C56" s="1" t="s">
        <v>24</v>
      </c>
      <c r="D56" s="23" t="n">
        <f aca="false">IF(B56&lt;&gt;0,H56+J56+L56,"")</f>
        <v>27200</v>
      </c>
      <c r="E56" s="24" t="n">
        <v>6</v>
      </c>
      <c r="F56" s="25" t="n">
        <f aca="false">IF(B56&lt;&gt;0,B56*E56,"")</f>
        <v>240</v>
      </c>
      <c r="G56" s="26" t="n">
        <f aca="false">$B$2</f>
        <v>80</v>
      </c>
      <c r="H56" s="27" t="n">
        <f aca="false">IF($B56&lt;&gt;0,$B56*E56*G56,"")</f>
        <v>19200</v>
      </c>
      <c r="I56" s="26" t="n">
        <v>200</v>
      </c>
      <c r="J56" s="27" t="n">
        <f aca="false">IF($B56&lt;&gt;0,$B56*I56,"")</f>
        <v>8000</v>
      </c>
      <c r="K56" s="28"/>
      <c r="L56" s="27" t="n">
        <f aca="false">IF(B56&lt;&gt;0,B56*K56,"")</f>
        <v>0</v>
      </c>
    </row>
    <row r="57" customFormat="false" ht="12.75" hidden="false" customHeight="false" outlineLevel="0" collapsed="false">
      <c r="A57" s="29" t="s">
        <v>66</v>
      </c>
      <c r="B57" s="30" t="n">
        <v>50</v>
      </c>
      <c r="C57" s="1" t="s">
        <v>24</v>
      </c>
      <c r="D57" s="23" t="n">
        <f aca="false">IF(B57&lt;&gt;0,H57+J57+L57,"")</f>
        <v>42000</v>
      </c>
      <c r="E57" s="24" t="n">
        <v>8</v>
      </c>
      <c r="F57" s="25" t="n">
        <f aca="false">IF(B57&lt;&gt;0,B57*E57,"")</f>
        <v>400</v>
      </c>
      <c r="G57" s="26" t="n">
        <f aca="false">$B$2</f>
        <v>80</v>
      </c>
      <c r="H57" s="27" t="n">
        <f aca="false">IF($B57&lt;&gt;0,$B57*E57*G57,"")</f>
        <v>32000</v>
      </c>
      <c r="I57" s="26" t="n">
        <v>200</v>
      </c>
      <c r="J57" s="27" t="n">
        <f aca="false">IF($B57&lt;&gt;0,$B57*I57,"")</f>
        <v>10000</v>
      </c>
      <c r="K57" s="28"/>
      <c r="L57" s="27" t="n">
        <f aca="false">IF(B57&lt;&gt;0,B57*K57,"")</f>
        <v>0</v>
      </c>
    </row>
    <row r="58" customFormat="false" ht="12.75" hidden="false" customHeight="false" outlineLevel="0" collapsed="false">
      <c r="A58" s="29" t="s">
        <v>67</v>
      </c>
      <c r="B58" s="30" t="n">
        <v>500</v>
      </c>
      <c r="C58" s="1" t="s">
        <v>24</v>
      </c>
      <c r="D58" s="23" t="n">
        <f aca="false">IF(B58&lt;&gt;0,H58+J58+L58,"")</f>
        <v>315000</v>
      </c>
      <c r="E58" s="24" t="n">
        <v>6</v>
      </c>
      <c r="F58" s="25" t="n">
        <f aca="false">IF(B58&lt;&gt;0,B58*E58,"")</f>
        <v>3000</v>
      </c>
      <c r="G58" s="26" t="n">
        <f aca="false">$B$2</f>
        <v>80</v>
      </c>
      <c r="H58" s="27" t="n">
        <f aca="false">IF($B58&lt;&gt;0,$B58*E58*G58,"")</f>
        <v>240000</v>
      </c>
      <c r="I58" s="26" t="n">
        <v>150</v>
      </c>
      <c r="J58" s="27" t="n">
        <f aca="false">IF($B58&lt;&gt;0,$B58*I58,"")</f>
        <v>75000</v>
      </c>
      <c r="K58" s="28"/>
      <c r="L58" s="27" t="n">
        <f aca="false">IF(B58&lt;&gt;0,B58*K58,"")</f>
        <v>0</v>
      </c>
    </row>
    <row r="59" customFormat="false" ht="12.75" hidden="false" customHeight="false" outlineLevel="0" collapsed="false">
      <c r="A59" s="29" t="s">
        <v>68</v>
      </c>
      <c r="B59" s="30" t="n">
        <v>300</v>
      </c>
      <c r="C59" s="1" t="s">
        <v>24</v>
      </c>
      <c r="D59" s="23" t="n">
        <f aca="false">IF(B59&lt;&gt;0,H59+J59+L59,"")</f>
        <v>9300</v>
      </c>
      <c r="E59" s="24" t="n">
        <v>0.2</v>
      </c>
      <c r="F59" s="25" t="n">
        <f aca="false">IF(B59&lt;&gt;0,B59*E59,"")</f>
        <v>60</v>
      </c>
      <c r="G59" s="26" t="n">
        <f aca="false">$B$2</f>
        <v>80</v>
      </c>
      <c r="H59" s="27" t="n">
        <f aca="false">IF($B59&lt;&gt;0,$B59*E59*G59,"")</f>
        <v>4800</v>
      </c>
      <c r="I59" s="26" t="n">
        <v>15</v>
      </c>
      <c r="J59" s="27" t="n">
        <f aca="false">IF($B59&lt;&gt;0,$B59*I59,"")</f>
        <v>4500</v>
      </c>
      <c r="K59" s="28"/>
      <c r="L59" s="27" t="n">
        <f aca="false">IF(B59&lt;&gt;0,B59*K59,"")</f>
        <v>0</v>
      </c>
    </row>
    <row r="60" customFormat="false" ht="13.5" hidden="false" customHeight="false" outlineLevel="0" collapsed="false">
      <c r="A60" s="29"/>
      <c r="B60" s="30"/>
      <c r="D60" s="23" t="str">
        <f aca="false">IF(B60&lt;&gt;0,H60+J60+L60,"")</f>
        <v/>
      </c>
      <c r="E60" s="24"/>
      <c r="F60" s="25" t="str">
        <f aca="false">IF(B60&lt;&gt;0,B60*E60,"")</f>
        <v/>
      </c>
      <c r="G60" s="26"/>
      <c r="H60" s="27" t="str">
        <f aca="false">IF($B60&lt;&gt;0,$B60*E60*G60,"")</f>
        <v/>
      </c>
      <c r="I60" s="26"/>
      <c r="J60" s="27" t="str">
        <f aca="false">IF($B60&lt;&gt;0,$B60*I60,"")</f>
        <v/>
      </c>
      <c r="K60" s="28"/>
      <c r="L60" s="27" t="str">
        <f aca="false">IF(B60&lt;&gt;0,B60*K60,"")</f>
        <v/>
      </c>
    </row>
    <row r="61" customFormat="false" ht="13.5" hidden="false" customHeight="false" outlineLevel="0" collapsed="false">
      <c r="A61" s="41" t="s">
        <v>69</v>
      </c>
      <c r="B61" s="42"/>
      <c r="C61" s="43"/>
      <c r="D61" s="44" t="n">
        <f aca="false">SUM(D46:D60)</f>
        <v>1295220</v>
      </c>
      <c r="E61" s="45"/>
      <c r="F61" s="46" t="n">
        <f aca="false">SUM(F46:F60)</f>
        <v>9470</v>
      </c>
      <c r="G61" s="47"/>
      <c r="H61" s="48" t="n">
        <f aca="false">SUM(H46:H60)</f>
        <v>757600</v>
      </c>
      <c r="I61" s="47"/>
      <c r="J61" s="48" t="n">
        <f aca="false">SUM(J46:J60)</f>
        <v>237620</v>
      </c>
      <c r="K61" s="49"/>
      <c r="L61" s="48" t="n">
        <f aca="false">SUM(L46:L60)</f>
        <v>300000</v>
      </c>
    </row>
    <row r="62" customFormat="false" ht="12.75" hidden="false" customHeight="false" outlineLevel="0" collapsed="false">
      <c r="A62" s="29"/>
      <c r="B62" s="30"/>
      <c r="D62" s="23"/>
      <c r="E62" s="24"/>
      <c r="F62" s="25"/>
      <c r="G62" s="26"/>
      <c r="H62" s="27"/>
      <c r="I62" s="26"/>
      <c r="J62" s="27"/>
      <c r="K62" s="28"/>
      <c r="L62" s="27"/>
    </row>
    <row r="63" customFormat="false" ht="12.75" hidden="false" customHeight="false" outlineLevel="0" collapsed="false">
      <c r="A63" s="31" t="s">
        <v>70</v>
      </c>
      <c r="B63" s="30"/>
      <c r="D63" s="23" t="str">
        <f aca="false">IF(B63&lt;&gt;0,H63+J63+L63,"")</f>
        <v/>
      </c>
      <c r="E63" s="24"/>
      <c r="F63" s="25" t="str">
        <f aca="false">IF(B63&lt;&gt;0,B63*E63,"")</f>
        <v/>
      </c>
      <c r="G63" s="26"/>
      <c r="H63" s="27" t="str">
        <f aca="false">IF($B63&lt;&gt;0,$B63*E63*G63,"")</f>
        <v/>
      </c>
      <c r="I63" s="26"/>
      <c r="J63" s="27" t="str">
        <f aca="false">IF($B63&lt;&gt;0,$B63*I63,"")</f>
        <v/>
      </c>
      <c r="K63" s="28"/>
      <c r="L63" s="27" t="str">
        <f aca="false">IF(B63&lt;&gt;0,B63*K63,"")</f>
        <v/>
      </c>
    </row>
    <row r="64" customFormat="false" ht="12.75" hidden="false" customHeight="false" outlineLevel="0" collapsed="false">
      <c r="A64" s="29" t="s">
        <v>71</v>
      </c>
      <c r="B64" s="30" t="n">
        <v>2800</v>
      </c>
      <c r="C64" s="1" t="s">
        <v>38</v>
      </c>
      <c r="D64" s="23" t="n">
        <f aca="false">IF(B64&lt;&gt;0,H64+J64+L64,"")</f>
        <v>526400</v>
      </c>
      <c r="E64" s="24" t="n">
        <v>2</v>
      </c>
      <c r="F64" s="25" t="n">
        <f aca="false">IF(B64&lt;&gt;0,B64*E64,"")</f>
        <v>5600</v>
      </c>
      <c r="G64" s="26" t="n">
        <f aca="false">$B$2</f>
        <v>80</v>
      </c>
      <c r="H64" s="27" t="n">
        <f aca="false">IF($B64&lt;&gt;0,$B64*E64*G64,"")</f>
        <v>448000</v>
      </c>
      <c r="I64" s="26" t="n">
        <v>28</v>
      </c>
      <c r="J64" s="27" t="n">
        <f aca="false">IF($B64&lt;&gt;0,$B64*I64,"")</f>
        <v>78400</v>
      </c>
      <c r="K64" s="28"/>
      <c r="L64" s="27" t="n">
        <f aca="false">IF(B64&lt;&gt;0,B64*K64,"")</f>
        <v>0</v>
      </c>
    </row>
    <row r="65" customFormat="false" ht="12.75" hidden="false" customHeight="false" outlineLevel="0" collapsed="false">
      <c r="A65" s="29" t="s">
        <v>72</v>
      </c>
      <c r="B65" s="30" t="n">
        <v>10</v>
      </c>
      <c r="C65" s="1" t="s">
        <v>20</v>
      </c>
      <c r="D65" s="23" t="n">
        <f aca="false">IF(B65&lt;&gt;0,H65+J65+L65,"")</f>
        <v>130000</v>
      </c>
      <c r="E65" s="24" t="n">
        <v>100</v>
      </c>
      <c r="F65" s="25" t="n">
        <f aca="false">IF(B65&lt;&gt;0,B65*E65,"")</f>
        <v>1000</v>
      </c>
      <c r="G65" s="26" t="n">
        <f aca="false">$B$2</f>
        <v>80</v>
      </c>
      <c r="H65" s="27" t="n">
        <f aca="false">IF($B65&lt;&gt;0,$B65*E65*G65,"")</f>
        <v>80000</v>
      </c>
      <c r="I65" s="26" t="n">
        <v>5000</v>
      </c>
      <c r="J65" s="27" t="n">
        <f aca="false">IF($B65&lt;&gt;0,$B65*I65,"")</f>
        <v>50000</v>
      </c>
      <c r="K65" s="28"/>
      <c r="L65" s="27" t="n">
        <f aca="false">IF(B65&lt;&gt;0,B65*K65,"")</f>
        <v>0</v>
      </c>
    </row>
    <row r="66" customFormat="false" ht="12.75" hidden="false" customHeight="false" outlineLevel="0" collapsed="false">
      <c r="A66" s="29" t="s">
        <v>73</v>
      </c>
      <c r="B66" s="30" t="n">
        <v>400</v>
      </c>
      <c r="C66" s="1" t="s">
        <v>38</v>
      </c>
      <c r="D66" s="23" t="n">
        <f aca="false">IF(B66&lt;&gt;0,H66+J66+L66,"")</f>
        <v>43200</v>
      </c>
      <c r="E66" s="24" t="n">
        <v>1.2</v>
      </c>
      <c r="F66" s="25" t="n">
        <f aca="false">IF(B66&lt;&gt;0,B66*E66,"")</f>
        <v>480</v>
      </c>
      <c r="G66" s="26" t="n">
        <f aca="false">$B$2</f>
        <v>80</v>
      </c>
      <c r="H66" s="27" t="n">
        <f aca="false">IF($B66&lt;&gt;0,$B66*E66*G66,"")</f>
        <v>38400</v>
      </c>
      <c r="I66" s="26" t="n">
        <v>12</v>
      </c>
      <c r="J66" s="27" t="n">
        <f aca="false">IF($B66&lt;&gt;0,$B66*I66,"")</f>
        <v>4800</v>
      </c>
      <c r="K66" s="28"/>
      <c r="L66" s="27" t="n">
        <f aca="false">IF(B66&lt;&gt;0,B66*K66,"")</f>
        <v>0</v>
      </c>
    </row>
    <row r="67" customFormat="false" ht="12.75" hidden="false" customHeight="false" outlineLevel="0" collapsed="false">
      <c r="A67" s="29" t="s">
        <v>74</v>
      </c>
      <c r="B67" s="30" t="n">
        <v>400</v>
      </c>
      <c r="C67" s="1" t="s">
        <v>38</v>
      </c>
      <c r="D67" s="23" t="n">
        <f aca="false">IF(B67&lt;&gt;0,H67+J67+L67,"")</f>
        <v>52000</v>
      </c>
      <c r="E67" s="24" t="n">
        <v>1.4</v>
      </c>
      <c r="F67" s="25" t="n">
        <f aca="false">IF(B67&lt;&gt;0,B67*E67,"")</f>
        <v>560</v>
      </c>
      <c r="G67" s="26" t="n">
        <f aca="false">$B$2</f>
        <v>80</v>
      </c>
      <c r="H67" s="27" t="n">
        <f aca="false">IF($B67&lt;&gt;0,$B67*E67*G67,"")</f>
        <v>44800</v>
      </c>
      <c r="I67" s="26" t="n">
        <v>18</v>
      </c>
      <c r="J67" s="27" t="n">
        <f aca="false">IF($B67&lt;&gt;0,$B67*I67,"")</f>
        <v>7200</v>
      </c>
      <c r="K67" s="28"/>
      <c r="L67" s="27" t="n">
        <f aca="false">IF(B67&lt;&gt;0,B67*K67,"")</f>
        <v>0</v>
      </c>
    </row>
    <row r="68" customFormat="false" ht="12.75" hidden="false" customHeight="false" outlineLevel="0" collapsed="false">
      <c r="A68" s="29" t="s">
        <v>75</v>
      </c>
      <c r="B68" s="30" t="n">
        <v>3300</v>
      </c>
      <c r="C68" s="1" t="s">
        <v>38</v>
      </c>
      <c r="D68" s="23" t="n">
        <f aca="false">IF(B68&lt;&gt;0,H68+J68+L68,"")</f>
        <v>214500</v>
      </c>
      <c r="E68" s="24" t="n">
        <v>0.75</v>
      </c>
      <c r="F68" s="25" t="n">
        <f aca="false">IF(B68&lt;&gt;0,B68*E68,"")</f>
        <v>2475</v>
      </c>
      <c r="G68" s="26" t="n">
        <f aca="false">$B$2</f>
        <v>80</v>
      </c>
      <c r="H68" s="27" t="n">
        <f aca="false">IF($B68&lt;&gt;0,$B68*E68*G68,"")</f>
        <v>198000</v>
      </c>
      <c r="I68" s="26" t="n">
        <v>5</v>
      </c>
      <c r="J68" s="27" t="n">
        <f aca="false">IF($B68&lt;&gt;0,$B68*I68,"")</f>
        <v>16500</v>
      </c>
      <c r="K68" s="28"/>
      <c r="L68" s="27" t="n">
        <f aca="false">IF(B68&lt;&gt;0,B68*K68,"")</f>
        <v>0</v>
      </c>
    </row>
    <row r="69" customFormat="false" ht="13.5" hidden="false" customHeight="false" outlineLevel="0" collapsed="false">
      <c r="A69" s="29"/>
      <c r="B69" s="30"/>
      <c r="D69" s="23"/>
      <c r="E69" s="24"/>
      <c r="F69" s="25" t="str">
        <f aca="false">IF(B69&lt;&gt;0,B69*E69,"")</f>
        <v/>
      </c>
      <c r="G69" s="26"/>
      <c r="H69" s="27"/>
      <c r="I69" s="26"/>
      <c r="J69" s="27"/>
      <c r="K69" s="28"/>
      <c r="L69" s="27"/>
    </row>
    <row r="70" customFormat="false" ht="13.5" hidden="false" customHeight="false" outlineLevel="0" collapsed="false">
      <c r="A70" s="41" t="s">
        <v>76</v>
      </c>
      <c r="B70" s="42"/>
      <c r="C70" s="43"/>
      <c r="D70" s="44" t="n">
        <f aca="false">SUM(D64:D69)</f>
        <v>966100</v>
      </c>
      <c r="E70" s="45"/>
      <c r="F70" s="46" t="n">
        <f aca="false">SUM(F64:F69)</f>
        <v>10115</v>
      </c>
      <c r="G70" s="47"/>
      <c r="H70" s="48" t="n">
        <f aca="false">SUM(H64:H69)</f>
        <v>809200</v>
      </c>
      <c r="I70" s="47"/>
      <c r="J70" s="48" t="n">
        <f aca="false">SUM(J64:J69)</f>
        <v>156900</v>
      </c>
      <c r="K70" s="49"/>
      <c r="L70" s="48" t="n">
        <f aca="false">SUM(L64:L69)</f>
        <v>0</v>
      </c>
    </row>
    <row r="71" customFormat="false" ht="12.75" hidden="false" customHeight="false" outlineLevel="0" collapsed="false">
      <c r="A71" s="29"/>
      <c r="B71" s="30"/>
      <c r="D71" s="23"/>
      <c r="E71" s="24"/>
      <c r="F71" s="25"/>
      <c r="G71" s="26"/>
      <c r="H71" s="27"/>
      <c r="I71" s="26"/>
      <c r="J71" s="27"/>
      <c r="K71" s="28"/>
      <c r="L71" s="27"/>
    </row>
    <row r="72" customFormat="false" ht="12.75" hidden="false" customHeight="false" outlineLevel="0" collapsed="false">
      <c r="A72" s="31" t="s">
        <v>77</v>
      </c>
      <c r="B72" s="30"/>
      <c r="D72" s="23" t="str">
        <f aca="false">IF(B72&lt;&gt;0,H72+J72+L72,"")</f>
        <v/>
      </c>
      <c r="E72" s="24"/>
      <c r="F72" s="25" t="str">
        <f aca="false">IF(B72&lt;&gt;0,B72*E72,"")</f>
        <v/>
      </c>
      <c r="G72" s="26"/>
      <c r="H72" s="27" t="str">
        <f aca="false">IF($B72&lt;&gt;0,$B72*E72*G72,"")</f>
        <v/>
      </c>
      <c r="I72" s="26"/>
      <c r="J72" s="27" t="str">
        <f aca="false">IF($B72&lt;&gt;0,$B72*I72,"")</f>
        <v/>
      </c>
      <c r="K72" s="28"/>
      <c r="L72" s="27" t="str">
        <f aca="false">IF(B72&lt;&gt;0,B72*K72,"")</f>
        <v/>
      </c>
    </row>
    <row r="73" customFormat="false" ht="12.75" hidden="false" customHeight="false" outlineLevel="0" collapsed="false">
      <c r="A73" s="29" t="s">
        <v>78</v>
      </c>
      <c r="B73" s="30" t="n">
        <v>1200</v>
      </c>
      <c r="C73" s="1" t="s">
        <v>79</v>
      </c>
      <c r="D73" s="23" t="n">
        <f aca="false">IF(B73&lt;&gt;0,H73+J73+L73,"")</f>
        <v>180000</v>
      </c>
      <c r="E73" s="24"/>
      <c r="F73" s="25"/>
      <c r="G73" s="26"/>
      <c r="H73" s="27" t="n">
        <f aca="false">IF($B73&lt;&gt;0,$B73*E73*G73,"")</f>
        <v>0</v>
      </c>
      <c r="I73" s="26"/>
      <c r="J73" s="27" t="n">
        <f aca="false">IF($B73&lt;&gt;0,$B73*I73,"")</f>
        <v>0</v>
      </c>
      <c r="K73" s="28" t="n">
        <v>150</v>
      </c>
      <c r="L73" s="27" t="n">
        <f aca="false">IF(B73&lt;&gt;0,B73*K73,"")</f>
        <v>180000</v>
      </c>
    </row>
    <row r="74" customFormat="false" ht="12.75" hidden="false" customHeight="false" outlineLevel="0" collapsed="false">
      <c r="A74" s="29" t="s">
        <v>80</v>
      </c>
      <c r="B74" s="30" t="n">
        <f aca="false">20*30</f>
        <v>600</v>
      </c>
      <c r="C74" s="1" t="s">
        <v>79</v>
      </c>
      <c r="D74" s="23" t="n">
        <f aca="false">IF(B74&lt;&gt;0,H74+J74+L74,"")</f>
        <v>120000</v>
      </c>
      <c r="E74" s="24"/>
      <c r="F74" s="25"/>
      <c r="G74" s="26"/>
      <c r="H74" s="27" t="n">
        <f aca="false">IF($B74&lt;&gt;0,$B74*E74*G74,"")</f>
        <v>0</v>
      </c>
      <c r="I74" s="26"/>
      <c r="J74" s="27" t="n">
        <f aca="false">IF($B74&lt;&gt;0,$B74*I74,"")</f>
        <v>0</v>
      </c>
      <c r="K74" s="28" t="n">
        <v>200</v>
      </c>
      <c r="L74" s="27" t="n">
        <f aca="false">IF(B74&lt;&gt;0,B74*K74,"")</f>
        <v>120000</v>
      </c>
    </row>
    <row r="75" customFormat="false" ht="13.5" hidden="false" customHeight="false" outlineLevel="0" collapsed="false">
      <c r="A75" s="29"/>
      <c r="B75" s="30"/>
      <c r="D75" s="23"/>
      <c r="E75" s="24"/>
      <c r="F75" s="25"/>
      <c r="G75" s="26"/>
      <c r="H75" s="27"/>
      <c r="I75" s="26"/>
      <c r="J75" s="27"/>
      <c r="K75" s="28"/>
      <c r="L75" s="27"/>
    </row>
    <row r="76" customFormat="false" ht="13.5" hidden="false" customHeight="false" outlineLevel="0" collapsed="false">
      <c r="A76" s="41" t="s">
        <v>81</v>
      </c>
      <c r="B76" s="42"/>
      <c r="C76" s="43"/>
      <c r="D76" s="44" t="n">
        <f aca="false">SUM(D73:D75)</f>
        <v>300000</v>
      </c>
      <c r="E76" s="45"/>
      <c r="F76" s="46" t="n">
        <f aca="false">SUM(F73:F75)</f>
        <v>0</v>
      </c>
      <c r="G76" s="47"/>
      <c r="H76" s="48" t="n">
        <f aca="false">SUM(H73:H75)</f>
        <v>0</v>
      </c>
      <c r="I76" s="47"/>
      <c r="J76" s="48" t="n">
        <f aca="false">SUM(J73:J75)</f>
        <v>0</v>
      </c>
      <c r="K76" s="49"/>
      <c r="L76" s="48" t="n">
        <f aca="false">SUM(L73:L75)</f>
        <v>300000</v>
      </c>
    </row>
    <row r="77" customFormat="false" ht="12.75" hidden="false" customHeight="false" outlineLevel="0" collapsed="false">
      <c r="A77" s="22"/>
      <c r="B77" s="51"/>
      <c r="C77" s="52"/>
      <c r="D77" s="53"/>
      <c r="E77" s="54"/>
      <c r="F77" s="55"/>
      <c r="G77" s="56"/>
      <c r="H77" s="57"/>
      <c r="I77" s="56"/>
      <c r="J77" s="57"/>
      <c r="K77" s="58"/>
      <c r="L77" s="57"/>
    </row>
    <row r="78" customFormat="false" ht="12.75" hidden="false" customHeight="false" outlineLevel="0" collapsed="false">
      <c r="A78" s="22" t="s">
        <v>82</v>
      </c>
      <c r="B78" s="59" t="n">
        <v>0.2</v>
      </c>
      <c r="C78" s="52"/>
      <c r="D78" s="53" t="n">
        <f aca="false">IF(B78&lt;&gt;0,H78+J78+L78,"")</f>
        <v>417376</v>
      </c>
      <c r="E78" s="54"/>
      <c r="F78" s="55" t="n">
        <f aca="false">+B78*(F76+F70+F61+F43+F29)</f>
        <v>5217.2</v>
      </c>
      <c r="G78" s="56" t="n">
        <f aca="false">$B$2</f>
        <v>80</v>
      </c>
      <c r="H78" s="57" t="n">
        <f aca="false">IF($B78&lt;&gt;0,F78*G78,"")</f>
        <v>417376</v>
      </c>
      <c r="I78" s="56"/>
      <c r="J78" s="57"/>
      <c r="K78" s="58"/>
      <c r="L78" s="57"/>
    </row>
    <row r="79" customFormat="false" ht="13.5" hidden="false" customHeight="false" outlineLevel="0" collapsed="false">
      <c r="A79" s="29"/>
      <c r="B79" s="30"/>
      <c r="D79" s="23" t="str">
        <f aca="false">IF(B79&lt;&gt;0,H79+J79+L79,"")</f>
        <v/>
      </c>
      <c r="E79" s="24"/>
      <c r="F79" s="25" t="str">
        <f aca="false">IF(B79&lt;&gt;0,B79*E79,"")</f>
        <v/>
      </c>
      <c r="G79" s="26"/>
      <c r="H79" s="27" t="str">
        <f aca="false">IF($B79&lt;&gt;0,$B79*E79*G79,"")</f>
        <v/>
      </c>
      <c r="I79" s="26"/>
      <c r="J79" s="27" t="str">
        <f aca="false">IF($B79&lt;&gt;0,$B79*I79,"")</f>
        <v/>
      </c>
      <c r="K79" s="28"/>
      <c r="L79" s="27" t="str">
        <f aca="false">IF(B79&lt;&gt;0,B79*K79,"")</f>
        <v/>
      </c>
    </row>
    <row r="80" customFormat="false" ht="13.5" hidden="false" customHeight="false" outlineLevel="0" collapsed="false">
      <c r="A80" s="41" t="s">
        <v>83</v>
      </c>
      <c r="B80" s="42"/>
      <c r="C80" s="43"/>
      <c r="D80" s="44" t="n">
        <f aca="false">+D29+D43+D61+D70+D76+D78</f>
        <v>6217326</v>
      </c>
      <c r="E80" s="45"/>
      <c r="F80" s="46" t="n">
        <f aca="false">+F29+F43+F61+F70+F76</f>
        <v>26086</v>
      </c>
      <c r="G80" s="47"/>
      <c r="H80" s="48" t="n">
        <f aca="false">+H29+H43+H61+H70+H76</f>
        <v>2086880</v>
      </c>
      <c r="I80" s="47"/>
      <c r="J80" s="48" t="n">
        <f aca="false">+J29+J43+J61+J70+J76</f>
        <v>2823070</v>
      </c>
      <c r="K80" s="49"/>
      <c r="L80" s="48" t="n">
        <f aca="false">+L29+L43+L61+L70+L76</f>
        <v>890000</v>
      </c>
    </row>
    <row r="81" customFormat="false" ht="13.5" hidden="false" customHeight="false" outlineLevel="0" collapsed="false">
      <c r="A81" s="29"/>
      <c r="B81" s="30"/>
      <c r="D81" s="23" t="str">
        <f aca="false">IF(B81&lt;&gt;0,H81+J81+L81,"")</f>
        <v/>
      </c>
      <c r="E81" s="24"/>
      <c r="F81" s="25" t="str">
        <f aca="false">IF(B81&lt;&gt;0,B81*E81,"")</f>
        <v/>
      </c>
      <c r="G81" s="26"/>
      <c r="H81" s="27" t="str">
        <f aca="false">IF($B81&lt;&gt;0,$B81*E81*G81,"")</f>
        <v/>
      </c>
      <c r="I81" s="26"/>
      <c r="J81" s="27" t="str">
        <f aca="false">IF($B81&lt;&gt;0,$B81*I81,"")</f>
        <v/>
      </c>
      <c r="K81" s="28"/>
      <c r="L81" s="27" t="str">
        <f aca="false">IF(B81&lt;&gt;0,B81*K81,"")</f>
        <v/>
      </c>
    </row>
    <row r="82" customFormat="false" ht="13.5" hidden="false" customHeight="false" outlineLevel="0" collapsed="false">
      <c r="A82" s="41" t="s">
        <v>84</v>
      </c>
      <c r="B82" s="60" t="s">
        <v>85</v>
      </c>
      <c r="C82" s="43"/>
      <c r="D82" s="44" t="n">
        <v>450000</v>
      </c>
      <c r="E82" s="61"/>
      <c r="F82" s="62"/>
      <c r="G82" s="42"/>
      <c r="H82" s="48"/>
      <c r="I82" s="63"/>
      <c r="J82" s="48"/>
      <c r="K82" s="63"/>
      <c r="L82" s="48"/>
    </row>
    <row r="83" customFormat="false" ht="12.75" hidden="false" customHeight="false" outlineLevel="0" collapsed="false">
      <c r="A83" s="29"/>
      <c r="B83" s="64"/>
      <c r="D83" s="23"/>
      <c r="E83" s="65"/>
      <c r="F83" s="66"/>
      <c r="G83" s="67"/>
      <c r="H83" s="27"/>
      <c r="J83" s="27"/>
      <c r="L83" s="27"/>
    </row>
    <row r="84" customFormat="false" ht="12.75" hidden="false" customHeight="false" outlineLevel="0" collapsed="false">
      <c r="A84" s="68" t="s">
        <v>86</v>
      </c>
      <c r="B84" s="64"/>
      <c r="D84" s="23"/>
      <c r="E84" s="65"/>
      <c r="F84" s="66"/>
      <c r="G84" s="67"/>
      <c r="H84" s="27"/>
      <c r="J84" s="27"/>
      <c r="L84" s="27"/>
    </row>
    <row r="85" customFormat="false" ht="12.75" hidden="false" customHeight="false" outlineLevel="0" collapsed="false">
      <c r="A85" s="29" t="s">
        <v>87</v>
      </c>
      <c r="B85" s="64" t="n">
        <v>0.075</v>
      </c>
      <c r="C85" s="1" t="s">
        <v>88</v>
      </c>
      <c r="D85" s="23" t="n">
        <f aca="false">+B85*D80</f>
        <v>466299.45</v>
      </c>
      <c r="E85" s="65"/>
      <c r="F85" s="66"/>
      <c r="G85" s="67"/>
      <c r="H85" s="27"/>
      <c r="J85" s="27"/>
      <c r="L85" s="27"/>
    </row>
    <row r="86" customFormat="false" ht="12.75" hidden="false" customHeight="false" outlineLevel="0" collapsed="false">
      <c r="A86" s="29" t="s">
        <v>89</v>
      </c>
      <c r="B86" s="64" t="n">
        <v>0.06</v>
      </c>
      <c r="C86" s="1" t="s">
        <v>88</v>
      </c>
      <c r="D86" s="23" t="n">
        <f aca="false">+B86*D80</f>
        <v>373039.56</v>
      </c>
      <c r="E86" s="65"/>
      <c r="F86" s="66"/>
      <c r="G86" s="67"/>
      <c r="H86" s="27"/>
      <c r="J86" s="27"/>
      <c r="L86" s="27"/>
    </row>
    <row r="87" customFormat="false" ht="12.75" hidden="false" customHeight="false" outlineLevel="0" collapsed="false">
      <c r="A87" s="29" t="s">
        <v>90</v>
      </c>
      <c r="B87" s="64"/>
      <c r="D87" s="23" t="n">
        <v>50000</v>
      </c>
      <c r="E87" s="65"/>
      <c r="F87" s="66"/>
      <c r="G87" s="67"/>
      <c r="H87" s="27"/>
      <c r="J87" s="27"/>
      <c r="L87" s="27"/>
    </row>
    <row r="88" customFormat="false" ht="12.75" hidden="false" customHeight="false" outlineLevel="0" collapsed="false">
      <c r="A88" s="29" t="s">
        <v>91</v>
      </c>
      <c r="B88" s="64"/>
      <c r="D88" s="23" t="n">
        <v>50000</v>
      </c>
      <c r="E88" s="65"/>
      <c r="F88" s="66"/>
      <c r="G88" s="67"/>
      <c r="H88" s="27"/>
      <c r="J88" s="27"/>
      <c r="L88" s="27"/>
    </row>
    <row r="89" customFormat="false" ht="13.5" hidden="false" customHeight="false" outlineLevel="0" collapsed="false">
      <c r="A89" s="29"/>
      <c r="B89" s="64"/>
      <c r="D89" s="23"/>
      <c r="E89" s="65"/>
      <c r="F89" s="66"/>
      <c r="G89" s="67"/>
      <c r="H89" s="27"/>
      <c r="J89" s="27"/>
      <c r="L89" s="27"/>
    </row>
    <row r="90" customFormat="false" ht="13.5" hidden="false" customHeight="false" outlineLevel="0" collapsed="false">
      <c r="A90" s="41" t="s">
        <v>92</v>
      </c>
      <c r="B90" s="60"/>
      <c r="C90" s="43"/>
      <c r="D90" s="44" t="n">
        <f aca="false">SUM(D85:D89)</f>
        <v>939339.01</v>
      </c>
      <c r="E90" s="61"/>
      <c r="F90" s="69"/>
      <c r="G90" s="42"/>
      <c r="H90" s="48"/>
      <c r="I90" s="63"/>
      <c r="J90" s="48"/>
      <c r="K90" s="63"/>
      <c r="L90" s="48"/>
    </row>
    <row r="91" customFormat="false" ht="13.5" hidden="false" customHeight="false" outlineLevel="0" collapsed="false">
      <c r="A91" s="29"/>
      <c r="B91" s="64"/>
      <c r="D91" s="23"/>
      <c r="E91" s="65"/>
      <c r="F91" s="66"/>
      <c r="G91" s="67"/>
      <c r="H91" s="27"/>
      <c r="J91" s="27"/>
      <c r="L91" s="27"/>
    </row>
    <row r="92" customFormat="false" ht="13.5" hidden="false" customHeight="false" outlineLevel="0" collapsed="false">
      <c r="A92" s="41" t="s">
        <v>93</v>
      </c>
      <c r="B92" s="60"/>
      <c r="C92" s="43"/>
      <c r="D92" s="44" t="n">
        <f aca="false">+D80+D82+D90</f>
        <v>7606665.01</v>
      </c>
      <c r="E92" s="61"/>
      <c r="F92" s="69"/>
      <c r="G92" s="42"/>
      <c r="H92" s="48"/>
      <c r="I92" s="63"/>
      <c r="J92" s="48"/>
      <c r="K92" s="63"/>
      <c r="L92" s="48"/>
    </row>
    <row r="93" customFormat="false" ht="12.75" hidden="false" customHeight="false" outlineLevel="0" collapsed="false">
      <c r="A93" s="29"/>
      <c r="B93" s="64"/>
      <c r="D93" s="23"/>
      <c r="E93" s="65"/>
      <c r="F93" s="66"/>
      <c r="G93" s="67"/>
      <c r="H93" s="27"/>
      <c r="J93" s="27"/>
      <c r="L93" s="27"/>
    </row>
    <row r="94" customFormat="false" ht="12.75" hidden="false" customHeight="false" outlineLevel="0" collapsed="false">
      <c r="A94" s="29" t="s">
        <v>94</v>
      </c>
      <c r="B94" s="64" t="n">
        <v>0.105</v>
      </c>
      <c r="C94" s="1" t="s">
        <v>88</v>
      </c>
      <c r="D94" s="23" t="n">
        <f aca="false">IF(B94&lt;&gt;0,H94+J94+L94,"")</f>
        <v>608994.75</v>
      </c>
      <c r="E94" s="65"/>
      <c r="F94" s="66"/>
      <c r="G94" s="67"/>
      <c r="H94" s="27" t="n">
        <f aca="false">+H80*B94</f>
        <v>219122.4</v>
      </c>
      <c r="J94" s="27" t="n">
        <f aca="false">+J80*B94</f>
        <v>296422.35</v>
      </c>
      <c r="L94" s="27" t="n">
        <f aca="false">+L80*B94</f>
        <v>93450</v>
      </c>
    </row>
    <row r="95" customFormat="false" ht="12.75" hidden="false" customHeight="false" outlineLevel="0" collapsed="false">
      <c r="A95" s="29" t="s">
        <v>95</v>
      </c>
      <c r="B95" s="64" t="n">
        <v>0.1</v>
      </c>
      <c r="C95" s="1" t="s">
        <v>88</v>
      </c>
      <c r="D95" s="23" t="n">
        <f aca="false">+B95*D92+B95*D94</f>
        <v>821565.976</v>
      </c>
      <c r="E95" s="65"/>
      <c r="F95" s="66"/>
      <c r="G95" s="67"/>
      <c r="H95" s="27"/>
      <c r="J95" s="27"/>
      <c r="L95" s="27"/>
    </row>
    <row r="96" customFormat="false" ht="12.75" hidden="false" customHeight="false" outlineLevel="0" collapsed="false">
      <c r="A96" s="29" t="s">
        <v>96</v>
      </c>
      <c r="B96" s="64" t="n">
        <v>0.05</v>
      </c>
      <c r="C96" s="1" t="s">
        <v>88</v>
      </c>
      <c r="D96" s="23" t="n">
        <f aca="false">+B96*(D92+D94+D95)</f>
        <v>451861.2868</v>
      </c>
      <c r="E96" s="65"/>
      <c r="F96" s="66"/>
      <c r="G96" s="67"/>
      <c r="H96" s="27"/>
      <c r="J96" s="27"/>
      <c r="L96" s="27"/>
    </row>
    <row r="97" customFormat="false" ht="13.5" hidden="false" customHeight="false" outlineLevel="0" collapsed="false">
      <c r="A97" s="29"/>
      <c r="B97" s="64"/>
      <c r="D97" s="23"/>
      <c r="E97" s="65"/>
      <c r="F97" s="66"/>
      <c r="G97" s="67"/>
      <c r="H97" s="27"/>
      <c r="J97" s="27"/>
      <c r="L97" s="27"/>
    </row>
    <row r="98" customFormat="false" ht="13.5" hidden="false" customHeight="false" outlineLevel="0" collapsed="false">
      <c r="A98" s="41" t="s">
        <v>97</v>
      </c>
      <c r="B98" s="60"/>
      <c r="C98" s="43"/>
      <c r="D98" s="44" t="n">
        <f aca="false">+SUM(D92:D97)</f>
        <v>9489087.0228</v>
      </c>
      <c r="E98" s="61"/>
      <c r="F98" s="69"/>
      <c r="G98" s="42"/>
      <c r="H98" s="48"/>
      <c r="I98" s="63"/>
      <c r="J98" s="48"/>
      <c r="K98" s="63"/>
      <c r="L98" s="48"/>
    </row>
    <row r="99" customFormat="false" ht="13.5" hidden="false" customHeight="false" outlineLevel="0" collapsed="false">
      <c r="A99" s="70"/>
      <c r="B99" s="71"/>
      <c r="C99" s="72"/>
      <c r="D99" s="73" t="n">
        <f aca="false">+D98/B3/1000</f>
        <v>447.598444471698</v>
      </c>
      <c r="E99" s="74" t="s">
        <v>98</v>
      </c>
      <c r="F99" s="75"/>
      <c r="G99" s="76"/>
      <c r="H99" s="77"/>
      <c r="I99" s="10"/>
      <c r="J99" s="77"/>
      <c r="K99" s="10"/>
      <c r="L99" s="77"/>
    </row>
    <row r="100" customFormat="false" ht="12.75" hidden="false" customHeight="false" outlineLevel="0" collapsed="false">
      <c r="A100" s="29"/>
      <c r="B100" s="64"/>
      <c r="D100" s="67"/>
      <c r="E100" s="67"/>
      <c r="F100" s="67"/>
      <c r="G100" s="67"/>
      <c r="H100" s="67"/>
    </row>
    <row r="101" customFormat="false" ht="12.75" hidden="false" customHeight="false" outlineLevel="0" collapsed="false">
      <c r="A101" s="29"/>
      <c r="B101" s="64"/>
      <c r="D101" s="67"/>
      <c r="E101" s="67"/>
      <c r="F101" s="67"/>
      <c r="G101" s="67"/>
      <c r="H101" s="67"/>
    </row>
    <row r="102" customFormat="false" ht="12.75" hidden="false" customHeight="false" outlineLevel="0" collapsed="false">
      <c r="A102" s="29"/>
      <c r="B102" s="64"/>
      <c r="D102" s="67"/>
      <c r="E102" s="67"/>
      <c r="F102" s="67"/>
      <c r="G102" s="67"/>
      <c r="H102" s="67"/>
    </row>
    <row r="103" customFormat="false" ht="12.75" hidden="false" customHeight="false" outlineLevel="0" collapsed="false">
      <c r="A103" s="29"/>
      <c r="B103" s="64"/>
      <c r="D103" s="67"/>
      <c r="E103" s="67"/>
      <c r="F103" s="67"/>
      <c r="G103" s="67"/>
      <c r="H103" s="67"/>
    </row>
    <row r="104" customFormat="false" ht="12.75" hidden="false" customHeight="false" outlineLevel="0" collapsed="false">
      <c r="A104" s="29"/>
      <c r="B104" s="64"/>
      <c r="D104" s="67"/>
      <c r="E104" s="67"/>
      <c r="F104" s="67"/>
      <c r="G104" s="67"/>
      <c r="H104" s="67"/>
    </row>
    <row r="105" customFormat="false" ht="12.75" hidden="false" customHeight="false" outlineLevel="0" collapsed="false">
      <c r="A105" s="29"/>
      <c r="B105" s="64"/>
      <c r="D105" s="67"/>
      <c r="E105" s="67"/>
      <c r="F105" s="67"/>
      <c r="G105" s="67"/>
      <c r="H105" s="67"/>
    </row>
    <row r="106" customFormat="false" ht="12.75" hidden="false" customHeight="false" outlineLevel="0" collapsed="false">
      <c r="A106" s="29"/>
      <c r="B106" s="64"/>
      <c r="D106" s="67"/>
      <c r="E106" s="67"/>
      <c r="F106" s="67"/>
      <c r="G106" s="67"/>
      <c r="H106" s="67"/>
    </row>
    <row r="107" customFormat="false" ht="12.75" hidden="false" customHeight="false" outlineLevel="0" collapsed="false">
      <c r="A107" s="29"/>
      <c r="B107" s="64"/>
      <c r="D107" s="67"/>
      <c r="E107" s="67"/>
      <c r="F107" s="67"/>
      <c r="G107" s="67"/>
      <c r="H107" s="67"/>
    </row>
    <row r="108" customFormat="false" ht="12.75" hidden="false" customHeight="false" outlineLevel="0" collapsed="false">
      <c r="A108" s="29"/>
      <c r="B108" s="64"/>
      <c r="D108" s="67"/>
      <c r="E108" s="67"/>
      <c r="F108" s="67"/>
      <c r="G108" s="67"/>
      <c r="H108" s="67"/>
    </row>
    <row r="109" customFormat="false" ht="12.75" hidden="false" customHeight="false" outlineLevel="0" collapsed="false">
      <c r="A109" s="29"/>
      <c r="B109" s="64"/>
      <c r="D109" s="67"/>
      <c r="E109" s="67"/>
      <c r="F109" s="67"/>
      <c r="G109" s="67"/>
      <c r="H109" s="67"/>
    </row>
    <row r="110" customFormat="false" ht="12.75" hidden="false" customHeight="false" outlineLevel="0" collapsed="false">
      <c r="A110" s="29"/>
      <c r="B110" s="64"/>
      <c r="D110" s="67"/>
      <c r="E110" s="67"/>
      <c r="F110" s="67"/>
      <c r="G110" s="67"/>
      <c r="H110" s="67"/>
    </row>
    <row r="111" customFormat="false" ht="12.75" hidden="false" customHeight="false" outlineLevel="0" collapsed="false">
      <c r="A111" s="29"/>
      <c r="B111" s="64"/>
      <c r="D111" s="67"/>
      <c r="E111" s="67"/>
      <c r="F111" s="67"/>
      <c r="G111" s="67"/>
      <c r="H111" s="67"/>
    </row>
    <row r="112" customFormat="false" ht="12.75" hidden="false" customHeight="false" outlineLevel="0" collapsed="false">
      <c r="A112" s="29"/>
      <c r="B112" s="64"/>
    </row>
    <row r="113" customFormat="false" ht="12.75" hidden="false" customHeight="false" outlineLevel="0" collapsed="false">
      <c r="A113" s="29"/>
      <c r="B113" s="64"/>
    </row>
    <row r="114" customFormat="false" ht="12.75" hidden="false" customHeight="false" outlineLevel="0" collapsed="false">
      <c r="A114" s="29"/>
      <c r="B114" s="64"/>
    </row>
    <row r="115" customFormat="false" ht="12.75" hidden="false" customHeight="false" outlineLevel="0" collapsed="false">
      <c r="A115" s="29"/>
      <c r="B115" s="64"/>
    </row>
    <row r="116" customFormat="false" ht="12.75" hidden="false" customHeight="false" outlineLevel="0" collapsed="false">
      <c r="A116" s="29"/>
      <c r="B116" s="64"/>
    </row>
    <row r="117" customFormat="false" ht="12.75" hidden="false" customHeight="false" outlineLevel="0" collapsed="false">
      <c r="A117" s="29"/>
      <c r="B117" s="64"/>
    </row>
    <row r="118" customFormat="false" ht="12.75" hidden="false" customHeight="false" outlineLevel="0" collapsed="false">
      <c r="A118" s="29"/>
      <c r="B118" s="64"/>
    </row>
    <row r="119" customFormat="false" ht="12.75" hidden="false" customHeight="false" outlineLevel="0" collapsed="false">
      <c r="A119" s="29"/>
      <c r="B119" s="64"/>
    </row>
    <row r="120" customFormat="false" ht="12.75" hidden="false" customHeight="false" outlineLevel="0" collapsed="false">
      <c r="A120" s="29"/>
      <c r="B120" s="64"/>
    </row>
    <row r="121" customFormat="false" ht="12.75" hidden="false" customHeight="false" outlineLevel="0" collapsed="false">
      <c r="A121" s="29"/>
      <c r="B121" s="64"/>
    </row>
    <row r="122" customFormat="false" ht="12.75" hidden="false" customHeight="false" outlineLevel="0" collapsed="false">
      <c r="A122" s="29"/>
      <c r="B122" s="64"/>
    </row>
    <row r="123" customFormat="false" ht="12.75" hidden="false" customHeight="false" outlineLevel="0" collapsed="false">
      <c r="A123" s="29"/>
      <c r="B123" s="64"/>
    </row>
    <row r="124" customFormat="false" ht="12.75" hidden="false" customHeight="false" outlineLevel="0" collapsed="false">
      <c r="A124" s="29"/>
      <c r="B124" s="64"/>
    </row>
    <row r="125" customFormat="false" ht="12.75" hidden="false" customHeight="false" outlineLevel="0" collapsed="false">
      <c r="A125" s="29"/>
      <c r="B125" s="64"/>
    </row>
    <row r="126" customFormat="false" ht="12.75" hidden="false" customHeight="false" outlineLevel="0" collapsed="false">
      <c r="A126" s="29"/>
      <c r="B126" s="64"/>
    </row>
    <row r="127" customFormat="false" ht="12.75" hidden="false" customHeight="false" outlineLevel="0" collapsed="false">
      <c r="A127" s="29"/>
      <c r="B127" s="64"/>
    </row>
    <row r="128" customFormat="false" ht="12.75" hidden="false" customHeight="false" outlineLevel="0" collapsed="false">
      <c r="A128" s="29"/>
      <c r="B128" s="64"/>
    </row>
    <row r="129" customFormat="false" ht="12.75" hidden="false" customHeight="false" outlineLevel="0" collapsed="false">
      <c r="A129" s="29"/>
      <c r="B129" s="64"/>
    </row>
    <row r="130" customFormat="false" ht="12.75" hidden="false" customHeight="false" outlineLevel="0" collapsed="false">
      <c r="A130" s="29"/>
      <c r="B130" s="64"/>
    </row>
    <row r="131" customFormat="false" ht="12.75" hidden="false" customHeight="false" outlineLevel="0" collapsed="false">
      <c r="A131" s="29"/>
      <c r="B131" s="64"/>
    </row>
    <row r="132" customFormat="false" ht="12.75" hidden="false" customHeight="false" outlineLevel="0" collapsed="false">
      <c r="A132" s="29"/>
      <c r="B132" s="64"/>
    </row>
    <row r="133" customFormat="false" ht="12.75" hidden="false" customHeight="false" outlineLevel="0" collapsed="false">
      <c r="A133" s="29"/>
      <c r="B133" s="64"/>
    </row>
    <row r="134" customFormat="false" ht="12.75" hidden="false" customHeight="false" outlineLevel="0" collapsed="false">
      <c r="A134" s="29"/>
      <c r="B134" s="64"/>
    </row>
    <row r="135" customFormat="false" ht="12.75" hidden="false" customHeight="false" outlineLevel="0" collapsed="false">
      <c r="A135" s="29"/>
      <c r="B135" s="64"/>
    </row>
    <row r="136" customFormat="false" ht="12.75" hidden="false" customHeight="false" outlineLevel="0" collapsed="false">
      <c r="A136" s="29"/>
      <c r="B136" s="64"/>
    </row>
    <row r="137" customFormat="false" ht="12.75" hidden="false" customHeight="false" outlineLevel="0" collapsed="false">
      <c r="A137" s="29"/>
      <c r="B137" s="64"/>
    </row>
    <row r="138" customFormat="false" ht="12.75" hidden="false" customHeight="false" outlineLevel="0" collapsed="false">
      <c r="A138" s="29"/>
      <c r="B138" s="64"/>
    </row>
    <row r="139" customFormat="false" ht="12.75" hidden="false" customHeight="false" outlineLevel="0" collapsed="false">
      <c r="A139" s="29"/>
      <c r="B139" s="64"/>
    </row>
    <row r="140" customFormat="false" ht="12.75" hidden="false" customHeight="false" outlineLevel="0" collapsed="false">
      <c r="A140" s="29"/>
      <c r="B140" s="64"/>
    </row>
    <row r="141" customFormat="false" ht="12.75" hidden="false" customHeight="false" outlineLevel="0" collapsed="false">
      <c r="A141" s="29"/>
      <c r="B141" s="64"/>
    </row>
    <row r="142" customFormat="false" ht="12.75" hidden="false" customHeight="false" outlineLevel="0" collapsed="false">
      <c r="A142" s="29"/>
    </row>
    <row r="143" customFormat="false" ht="12.75" hidden="false" customHeight="false" outlineLevel="0" collapsed="false">
      <c r="A143" s="29"/>
    </row>
    <row r="144" customFormat="false" ht="12.75" hidden="false" customHeight="false" outlineLevel="0" collapsed="false">
      <c r="A144" s="29"/>
    </row>
    <row r="145" customFormat="false" ht="12.75" hidden="false" customHeight="false" outlineLevel="0" collapsed="false">
      <c r="A145" s="29"/>
    </row>
    <row r="146" customFormat="false" ht="12.75" hidden="false" customHeight="false" outlineLevel="0" collapsed="false">
      <c r="A146" s="29"/>
    </row>
    <row r="147" customFormat="false" ht="12.75" hidden="false" customHeight="false" outlineLevel="0" collapsed="false">
      <c r="A147" s="29"/>
    </row>
    <row r="148" customFormat="false" ht="12.75" hidden="false" customHeight="false" outlineLevel="0" collapsed="false">
      <c r="A148" s="29"/>
    </row>
    <row r="149" customFormat="false" ht="12.75" hidden="false" customHeight="false" outlineLevel="0" collapsed="false">
      <c r="A149" s="29"/>
    </row>
    <row r="150" customFormat="false" ht="12.75" hidden="false" customHeight="false" outlineLevel="0" collapsed="false">
      <c r="A150" s="29"/>
    </row>
    <row r="151" customFormat="false" ht="12.75" hidden="false" customHeight="false" outlineLevel="0" collapsed="false">
      <c r="A151" s="29"/>
    </row>
    <row r="152" customFormat="false" ht="12.75" hidden="false" customHeight="false" outlineLevel="0" collapsed="false">
      <c r="A152" s="29"/>
    </row>
    <row r="153" customFormat="false" ht="12.75" hidden="false" customHeight="false" outlineLevel="0" collapsed="false">
      <c r="A153" s="29"/>
    </row>
    <row r="154" customFormat="false" ht="12.75" hidden="false" customHeight="false" outlineLevel="0" collapsed="false">
      <c r="A154" s="29"/>
    </row>
    <row r="155" customFormat="false" ht="12.75" hidden="false" customHeight="false" outlineLevel="0" collapsed="false">
      <c r="A155" s="29"/>
    </row>
    <row r="156" customFormat="false" ht="12.75" hidden="false" customHeight="false" outlineLevel="0" collapsed="false">
      <c r="A156" s="29"/>
    </row>
    <row r="157" customFormat="false" ht="12.75" hidden="false" customHeight="false" outlineLevel="0" collapsed="false">
      <c r="A157" s="29"/>
    </row>
    <row r="158" customFormat="false" ht="12.75" hidden="false" customHeight="false" outlineLevel="0" collapsed="false">
      <c r="A158" s="29"/>
    </row>
    <row r="159" customFormat="false" ht="12.75" hidden="false" customHeight="false" outlineLevel="0" collapsed="false">
      <c r="A159" s="29"/>
    </row>
    <row r="160" customFormat="false" ht="12.75" hidden="false" customHeight="false" outlineLevel="0" collapsed="false">
      <c r="A160" s="29"/>
    </row>
    <row r="161" customFormat="false" ht="12.75" hidden="false" customHeight="false" outlineLevel="0" collapsed="false">
      <c r="A161" s="29"/>
    </row>
    <row r="162" customFormat="false" ht="12.75" hidden="false" customHeight="false" outlineLevel="0" collapsed="false">
      <c r="A162" s="29"/>
    </row>
    <row r="163" customFormat="false" ht="12.75" hidden="false" customHeight="false" outlineLevel="0" collapsed="false">
      <c r="A163" s="29"/>
    </row>
    <row r="164" customFormat="false" ht="12.75" hidden="false" customHeight="false" outlineLevel="0" collapsed="false">
      <c r="A164" s="29"/>
    </row>
    <row r="165" customFormat="false" ht="12.75" hidden="false" customHeight="false" outlineLevel="0" collapsed="false">
      <c r="A165" s="29"/>
    </row>
    <row r="166" customFormat="false" ht="12.75" hidden="false" customHeight="false" outlineLevel="0" collapsed="false">
      <c r="A166" s="29"/>
    </row>
    <row r="167" customFormat="false" ht="12.75" hidden="false" customHeight="false" outlineLevel="0" collapsed="false">
      <c r="A167" s="29"/>
    </row>
    <row r="168" customFormat="false" ht="12.75" hidden="false" customHeight="false" outlineLevel="0" collapsed="false">
      <c r="A168" s="29"/>
    </row>
    <row r="169" customFormat="false" ht="12.75" hidden="false" customHeight="false" outlineLevel="0" collapsed="false">
      <c r="A169" s="29"/>
    </row>
    <row r="170" customFormat="false" ht="12.75" hidden="false" customHeight="false" outlineLevel="0" collapsed="false">
      <c r="A170" s="29"/>
    </row>
    <row r="171" customFormat="false" ht="12.75" hidden="false" customHeight="false" outlineLevel="0" collapsed="false">
      <c r="A171" s="29"/>
    </row>
    <row r="172" customFormat="false" ht="12.75" hidden="false" customHeight="false" outlineLevel="0" collapsed="false">
      <c r="A172" s="29"/>
    </row>
    <row r="173" customFormat="false" ht="12.75" hidden="false" customHeight="false" outlineLevel="0" collapsed="false">
      <c r="A173" s="29"/>
    </row>
    <row r="174" customFormat="false" ht="12.75" hidden="false" customHeight="false" outlineLevel="0" collapsed="false">
      <c r="A174" s="29"/>
    </row>
    <row r="175" customFormat="false" ht="12.75" hidden="false" customHeight="false" outlineLevel="0" collapsed="false">
      <c r="A175" s="29"/>
    </row>
    <row r="176" customFormat="false" ht="12.75" hidden="false" customHeight="false" outlineLevel="0" collapsed="false">
      <c r="A176" s="29"/>
    </row>
    <row r="177" customFormat="false" ht="12.75" hidden="false" customHeight="false" outlineLevel="0" collapsed="false">
      <c r="A177" s="29"/>
    </row>
    <row r="178" customFormat="false" ht="12.75" hidden="false" customHeight="false" outlineLevel="0" collapsed="false">
      <c r="A178" s="29"/>
    </row>
    <row r="179" customFormat="false" ht="12.75" hidden="false" customHeight="false" outlineLevel="0" collapsed="false">
      <c r="A179" s="29"/>
    </row>
    <row r="180" customFormat="false" ht="12.75" hidden="false" customHeight="false" outlineLevel="0" collapsed="false">
      <c r="A180" s="29"/>
    </row>
    <row r="181" customFormat="false" ht="12.75" hidden="false" customHeight="false" outlineLevel="0" collapsed="false">
      <c r="A181" s="29"/>
    </row>
    <row r="182" customFormat="false" ht="12.75" hidden="false" customHeight="false" outlineLevel="0" collapsed="false">
      <c r="A182" s="29"/>
    </row>
    <row r="183" customFormat="false" ht="12.75" hidden="false" customHeight="false" outlineLevel="0" collapsed="false">
      <c r="A183" s="29"/>
    </row>
    <row r="184" customFormat="false" ht="12.75" hidden="false" customHeight="false" outlineLevel="0" collapsed="false">
      <c r="A184" s="29"/>
    </row>
    <row r="185" customFormat="false" ht="12.75" hidden="false" customHeight="false" outlineLevel="0" collapsed="false">
      <c r="A185" s="29"/>
    </row>
    <row r="186" customFormat="false" ht="12.75" hidden="false" customHeight="false" outlineLevel="0" collapsed="false">
      <c r="A186" s="29"/>
    </row>
    <row r="187" customFormat="false" ht="12.75" hidden="false" customHeight="false" outlineLevel="0" collapsed="false">
      <c r="A187" s="29"/>
    </row>
    <row r="188" customFormat="false" ht="12.75" hidden="false" customHeight="false" outlineLevel="0" collapsed="false">
      <c r="A188" s="29"/>
    </row>
    <row r="189" customFormat="false" ht="12.75" hidden="false" customHeight="false" outlineLevel="0" collapsed="false">
      <c r="A189" s="29"/>
    </row>
    <row r="190" customFormat="false" ht="12.75" hidden="false" customHeight="false" outlineLevel="0" collapsed="false">
      <c r="A190" s="29"/>
    </row>
    <row r="191" customFormat="false" ht="12.75" hidden="false" customHeight="false" outlineLevel="0" collapsed="false">
      <c r="A191" s="29"/>
    </row>
    <row r="192" customFormat="false" ht="12.75" hidden="false" customHeight="false" outlineLevel="0" collapsed="false">
      <c r="A192" s="29"/>
    </row>
    <row r="193" customFormat="false" ht="12.75" hidden="false" customHeight="false" outlineLevel="0" collapsed="false">
      <c r="A193" s="29"/>
    </row>
    <row r="194" customFormat="false" ht="12.75" hidden="false" customHeight="false" outlineLevel="0" collapsed="false">
      <c r="A194" s="29"/>
    </row>
    <row r="195" customFormat="false" ht="12.75" hidden="false" customHeight="false" outlineLevel="0" collapsed="false">
      <c r="A195" s="29"/>
    </row>
    <row r="196" customFormat="false" ht="12.75" hidden="false" customHeight="false" outlineLevel="0" collapsed="false">
      <c r="A196" s="29"/>
    </row>
    <row r="197" customFormat="false" ht="12.75" hidden="false" customHeight="false" outlineLevel="0" collapsed="false">
      <c r="A197" s="29"/>
    </row>
    <row r="198" customFormat="false" ht="12.75" hidden="false" customHeight="false" outlineLevel="0" collapsed="false">
      <c r="A198" s="29"/>
    </row>
    <row r="199" customFormat="false" ht="12.75" hidden="false" customHeight="false" outlineLevel="0" collapsed="false">
      <c r="A199" s="29"/>
    </row>
    <row r="200" customFormat="false" ht="12.75" hidden="false" customHeight="false" outlineLevel="0" collapsed="false">
      <c r="A200" s="29"/>
    </row>
    <row r="201" customFormat="false" ht="12.75" hidden="false" customHeight="false" outlineLevel="0" collapsed="false">
      <c r="A201" s="29"/>
    </row>
    <row r="202" customFormat="false" ht="12.75" hidden="false" customHeight="false" outlineLevel="0" collapsed="false">
      <c r="A202" s="29"/>
    </row>
    <row r="203" customFormat="false" ht="12.75" hidden="false" customHeight="false" outlineLevel="0" collapsed="false">
      <c r="A203" s="29"/>
    </row>
    <row r="204" customFormat="false" ht="12.75" hidden="false" customHeight="false" outlineLevel="0" collapsed="false">
      <c r="A204" s="29"/>
    </row>
    <row r="205" customFormat="false" ht="12.75" hidden="false" customHeight="false" outlineLevel="0" collapsed="false">
      <c r="A205" s="29"/>
    </row>
    <row r="206" customFormat="false" ht="12.75" hidden="false" customHeight="false" outlineLevel="0" collapsed="false">
      <c r="A206" s="29"/>
    </row>
    <row r="207" customFormat="false" ht="12.75" hidden="false" customHeight="false" outlineLevel="0" collapsed="false">
      <c r="A207" s="29"/>
    </row>
    <row r="208" customFormat="false" ht="12.75" hidden="false" customHeight="false" outlineLevel="0" collapsed="false">
      <c r="A208" s="29"/>
    </row>
    <row r="209" customFormat="false" ht="12.75" hidden="false" customHeight="false" outlineLevel="0" collapsed="false">
      <c r="A209" s="29"/>
    </row>
    <row r="210" customFormat="false" ht="12.75" hidden="false" customHeight="false" outlineLevel="0" collapsed="false">
      <c r="A210" s="29"/>
    </row>
    <row r="211" customFormat="false" ht="12.75" hidden="false" customHeight="false" outlineLevel="0" collapsed="false">
      <c r="A211" s="29"/>
    </row>
    <row r="212" customFormat="false" ht="12.75" hidden="false" customHeight="false" outlineLevel="0" collapsed="false">
      <c r="A212" s="29"/>
    </row>
    <row r="213" customFormat="false" ht="12.75" hidden="false" customHeight="false" outlineLevel="0" collapsed="false">
      <c r="A213" s="29"/>
    </row>
    <row r="214" customFormat="false" ht="12.75" hidden="false" customHeight="false" outlineLevel="0" collapsed="false">
      <c r="A214" s="29"/>
    </row>
    <row r="215" customFormat="false" ht="12.75" hidden="false" customHeight="false" outlineLevel="0" collapsed="false">
      <c r="A215" s="29"/>
    </row>
    <row r="216" customFormat="false" ht="12.75" hidden="false" customHeight="false" outlineLevel="0" collapsed="false">
      <c r="A216" s="29"/>
    </row>
    <row r="217" customFormat="false" ht="12.75" hidden="false" customHeight="false" outlineLevel="0" collapsed="false">
      <c r="A217" s="29"/>
    </row>
    <row r="218" customFormat="false" ht="12.75" hidden="false" customHeight="false" outlineLevel="0" collapsed="false">
      <c r="A218" s="29"/>
    </row>
    <row r="219" customFormat="false" ht="12.75" hidden="false" customHeight="false" outlineLevel="0" collapsed="false">
      <c r="A219" s="29"/>
    </row>
    <row r="220" customFormat="false" ht="12.75" hidden="false" customHeight="false" outlineLevel="0" collapsed="false">
      <c r="A220" s="29"/>
    </row>
    <row r="221" customFormat="false" ht="12.75" hidden="false" customHeight="false" outlineLevel="0" collapsed="false">
      <c r="A221" s="29"/>
    </row>
    <row r="222" customFormat="false" ht="12.75" hidden="false" customHeight="false" outlineLevel="0" collapsed="false">
      <c r="A222" s="29"/>
    </row>
    <row r="223" customFormat="false" ht="12.75" hidden="false" customHeight="false" outlineLevel="0" collapsed="false">
      <c r="A223" s="29"/>
    </row>
    <row r="224" customFormat="false" ht="12.75" hidden="false" customHeight="false" outlineLevel="0" collapsed="false">
      <c r="A224" s="29"/>
    </row>
    <row r="225" customFormat="false" ht="12.75" hidden="false" customHeight="false" outlineLevel="0" collapsed="false">
      <c r="A225" s="29"/>
    </row>
    <row r="226" customFormat="false" ht="12.75" hidden="false" customHeight="false" outlineLevel="0" collapsed="false">
      <c r="A226" s="29"/>
    </row>
    <row r="227" customFormat="false" ht="12.75" hidden="false" customHeight="false" outlineLevel="0" collapsed="false">
      <c r="A227" s="29"/>
    </row>
    <row r="228" customFormat="false" ht="12.75" hidden="false" customHeight="false" outlineLevel="0" collapsed="false">
      <c r="A228" s="29"/>
    </row>
    <row r="229" customFormat="false" ht="12.75" hidden="false" customHeight="false" outlineLevel="0" collapsed="false">
      <c r="A229" s="29"/>
    </row>
    <row r="230" customFormat="false" ht="12.75" hidden="false" customHeight="false" outlineLevel="0" collapsed="false">
      <c r="A230" s="29"/>
    </row>
    <row r="231" customFormat="false" ht="12.75" hidden="false" customHeight="false" outlineLevel="0" collapsed="false">
      <c r="A231" s="29"/>
    </row>
    <row r="232" customFormat="false" ht="12.75" hidden="false" customHeight="false" outlineLevel="0" collapsed="false">
      <c r="A232" s="29"/>
    </row>
    <row r="233" customFormat="false" ht="12.75" hidden="false" customHeight="false" outlineLevel="0" collapsed="false">
      <c r="A233" s="29"/>
    </row>
    <row r="234" customFormat="false" ht="12.75" hidden="false" customHeight="false" outlineLevel="0" collapsed="false">
      <c r="A234" s="29"/>
    </row>
    <row r="235" customFormat="false" ht="12.75" hidden="false" customHeight="false" outlineLevel="0" collapsed="false">
      <c r="A235" s="29"/>
    </row>
    <row r="236" customFormat="false" ht="12.75" hidden="false" customHeight="false" outlineLevel="0" collapsed="false">
      <c r="A236" s="29"/>
    </row>
    <row r="237" customFormat="false" ht="12.75" hidden="false" customHeight="false" outlineLevel="0" collapsed="false">
      <c r="A237" s="29"/>
    </row>
    <row r="238" customFormat="false" ht="12.75" hidden="false" customHeight="false" outlineLevel="0" collapsed="false">
      <c r="A238" s="29"/>
    </row>
    <row r="239" customFormat="false" ht="12.75" hidden="false" customHeight="false" outlineLevel="0" collapsed="false">
      <c r="A239" s="29"/>
    </row>
    <row r="240" customFormat="false" ht="12.75" hidden="false" customHeight="false" outlineLevel="0" collapsed="false">
      <c r="A240" s="29"/>
    </row>
    <row r="241" customFormat="false" ht="12.75" hidden="false" customHeight="false" outlineLevel="0" collapsed="false">
      <c r="A241" s="29"/>
    </row>
    <row r="242" customFormat="false" ht="12.75" hidden="false" customHeight="false" outlineLevel="0" collapsed="false">
      <c r="A242" s="29"/>
    </row>
    <row r="243" customFormat="false" ht="12.75" hidden="false" customHeight="false" outlineLevel="0" collapsed="false">
      <c r="A243" s="29"/>
    </row>
    <row r="244" customFormat="false" ht="12.75" hidden="false" customHeight="false" outlineLevel="0" collapsed="false">
      <c r="A244" s="29"/>
    </row>
    <row r="245" customFormat="false" ht="12.75" hidden="false" customHeight="false" outlineLevel="0" collapsed="false">
      <c r="A245" s="29"/>
    </row>
    <row r="246" customFormat="false" ht="12.75" hidden="false" customHeight="false" outlineLevel="0" collapsed="false">
      <c r="A246" s="29"/>
    </row>
    <row r="247" customFormat="false" ht="12.75" hidden="false" customHeight="false" outlineLevel="0" collapsed="false">
      <c r="A247" s="29"/>
    </row>
    <row r="248" customFormat="false" ht="12.75" hidden="false" customHeight="false" outlineLevel="0" collapsed="false">
      <c r="A248" s="29"/>
    </row>
    <row r="249" customFormat="false" ht="12.75" hidden="false" customHeight="false" outlineLevel="0" collapsed="false">
      <c r="A249" s="29"/>
    </row>
    <row r="250" customFormat="false" ht="12.75" hidden="false" customHeight="false" outlineLevel="0" collapsed="false">
      <c r="A250" s="29"/>
    </row>
    <row r="251" customFormat="false" ht="12.75" hidden="false" customHeight="false" outlineLevel="0" collapsed="false">
      <c r="A251" s="29"/>
    </row>
    <row r="252" customFormat="false" ht="12.75" hidden="false" customHeight="false" outlineLevel="0" collapsed="false">
      <c r="A252" s="29"/>
    </row>
    <row r="253" customFormat="false" ht="12.75" hidden="false" customHeight="false" outlineLevel="0" collapsed="false">
      <c r="A253" s="29"/>
    </row>
    <row r="254" customFormat="false" ht="12.75" hidden="false" customHeight="false" outlineLevel="0" collapsed="false">
      <c r="A254" s="29"/>
    </row>
    <row r="255" customFormat="false" ht="12.75" hidden="false" customHeight="false" outlineLevel="0" collapsed="false">
      <c r="A255" s="29"/>
    </row>
    <row r="256" customFormat="false" ht="12.75" hidden="false" customHeight="false" outlineLevel="0" collapsed="false">
      <c r="A256" s="29"/>
    </row>
    <row r="257" customFormat="false" ht="12.75" hidden="false" customHeight="false" outlineLevel="0" collapsed="false">
      <c r="A257" s="29"/>
    </row>
    <row r="258" customFormat="false" ht="12.75" hidden="false" customHeight="false" outlineLevel="0" collapsed="false">
      <c r="A258" s="29"/>
    </row>
    <row r="259" customFormat="false" ht="12.75" hidden="false" customHeight="false" outlineLevel="0" collapsed="false">
      <c r="A259" s="29"/>
    </row>
    <row r="260" customFormat="false" ht="12.75" hidden="false" customHeight="false" outlineLevel="0" collapsed="false">
      <c r="A260" s="29"/>
    </row>
    <row r="261" customFormat="false" ht="12.75" hidden="false" customHeight="false" outlineLevel="0" collapsed="false">
      <c r="A261" s="29"/>
    </row>
    <row r="262" customFormat="false" ht="12.75" hidden="false" customHeight="false" outlineLevel="0" collapsed="false">
      <c r="A262" s="29"/>
    </row>
    <row r="263" customFormat="false" ht="12.75" hidden="false" customHeight="false" outlineLevel="0" collapsed="false">
      <c r="A263" s="29"/>
    </row>
    <row r="264" customFormat="false" ht="12.75" hidden="false" customHeight="false" outlineLevel="0" collapsed="false">
      <c r="A264" s="29"/>
    </row>
    <row r="265" customFormat="false" ht="12.75" hidden="false" customHeight="false" outlineLevel="0" collapsed="false">
      <c r="A265" s="29"/>
    </row>
    <row r="266" customFormat="false" ht="12.75" hidden="false" customHeight="false" outlineLevel="0" collapsed="false">
      <c r="A266" s="29"/>
    </row>
    <row r="267" customFormat="false" ht="12.75" hidden="false" customHeight="false" outlineLevel="0" collapsed="false">
      <c r="A267" s="29"/>
    </row>
    <row r="268" customFormat="false" ht="12.75" hidden="false" customHeight="false" outlineLevel="0" collapsed="false">
      <c r="A268" s="29"/>
    </row>
    <row r="269" customFormat="false" ht="12.75" hidden="false" customHeight="false" outlineLevel="0" collapsed="false">
      <c r="A269" s="29"/>
    </row>
    <row r="270" customFormat="false" ht="12.75" hidden="false" customHeight="false" outlineLevel="0" collapsed="false">
      <c r="A270" s="29"/>
    </row>
    <row r="271" customFormat="false" ht="12.75" hidden="false" customHeight="false" outlineLevel="0" collapsed="false">
      <c r="A271" s="29"/>
    </row>
    <row r="272" customFormat="false" ht="12.75" hidden="false" customHeight="false" outlineLevel="0" collapsed="false">
      <c r="A272" s="29"/>
    </row>
    <row r="273" customFormat="false" ht="12.75" hidden="false" customHeight="false" outlineLevel="0" collapsed="false">
      <c r="A273" s="29"/>
    </row>
    <row r="274" customFormat="false" ht="12.75" hidden="false" customHeight="false" outlineLevel="0" collapsed="false">
      <c r="A274" s="29"/>
    </row>
    <row r="275" customFormat="false" ht="12.75" hidden="false" customHeight="false" outlineLevel="0" collapsed="false">
      <c r="A275" s="29"/>
    </row>
    <row r="276" customFormat="false" ht="12.75" hidden="false" customHeight="false" outlineLevel="0" collapsed="false">
      <c r="A276" s="29"/>
    </row>
    <row r="277" customFormat="false" ht="12.75" hidden="false" customHeight="false" outlineLevel="0" collapsed="false">
      <c r="A277" s="29"/>
    </row>
    <row r="278" customFormat="false" ht="12.75" hidden="false" customHeight="false" outlineLevel="0" collapsed="false">
      <c r="A278" s="29"/>
    </row>
    <row r="279" customFormat="false" ht="12.75" hidden="false" customHeight="false" outlineLevel="0" collapsed="false">
      <c r="A279" s="29"/>
    </row>
    <row r="280" customFormat="false" ht="12.75" hidden="false" customHeight="false" outlineLevel="0" collapsed="false">
      <c r="A280" s="29"/>
    </row>
    <row r="281" customFormat="false" ht="12.75" hidden="false" customHeight="false" outlineLevel="0" collapsed="false">
      <c r="A281" s="29"/>
    </row>
    <row r="282" customFormat="false" ht="12.75" hidden="false" customHeight="false" outlineLevel="0" collapsed="false">
      <c r="A282" s="29"/>
    </row>
    <row r="283" customFormat="false" ht="12.75" hidden="false" customHeight="false" outlineLevel="0" collapsed="false">
      <c r="A283" s="29"/>
    </row>
    <row r="284" customFormat="false" ht="12.75" hidden="false" customHeight="false" outlineLevel="0" collapsed="false">
      <c r="A284" s="29"/>
    </row>
    <row r="285" customFormat="false" ht="12.75" hidden="false" customHeight="false" outlineLevel="0" collapsed="false">
      <c r="A285" s="29"/>
    </row>
    <row r="286" customFormat="false" ht="12.75" hidden="false" customHeight="false" outlineLevel="0" collapsed="false">
      <c r="A286" s="29"/>
    </row>
    <row r="287" customFormat="false" ht="12.75" hidden="false" customHeight="false" outlineLevel="0" collapsed="false">
      <c r="A287" s="29"/>
    </row>
    <row r="288" customFormat="false" ht="12.75" hidden="false" customHeight="false" outlineLevel="0" collapsed="false">
      <c r="A288" s="29"/>
    </row>
    <row r="289" customFormat="false" ht="12.75" hidden="false" customHeight="false" outlineLevel="0" collapsed="false">
      <c r="A289" s="29"/>
    </row>
    <row r="290" customFormat="false" ht="12.75" hidden="false" customHeight="false" outlineLevel="0" collapsed="false">
      <c r="A290" s="29"/>
    </row>
    <row r="291" customFormat="false" ht="12.75" hidden="false" customHeight="false" outlineLevel="0" collapsed="false">
      <c r="A291" s="29"/>
    </row>
    <row r="292" customFormat="false" ht="12.75" hidden="false" customHeight="false" outlineLevel="0" collapsed="false">
      <c r="A292" s="29"/>
    </row>
    <row r="293" customFormat="false" ht="12.75" hidden="false" customHeight="false" outlineLevel="0" collapsed="false">
      <c r="A293" s="29"/>
    </row>
    <row r="294" customFormat="false" ht="12.75" hidden="false" customHeight="false" outlineLevel="0" collapsed="false">
      <c r="A294" s="29"/>
    </row>
    <row r="295" customFormat="false" ht="12.75" hidden="false" customHeight="false" outlineLevel="0" collapsed="false">
      <c r="A295" s="29"/>
    </row>
    <row r="296" customFormat="false" ht="12.75" hidden="false" customHeight="false" outlineLevel="0" collapsed="false">
      <c r="A296" s="29"/>
    </row>
    <row r="297" customFormat="false" ht="12.75" hidden="false" customHeight="false" outlineLevel="0" collapsed="false">
      <c r="A297" s="29"/>
    </row>
    <row r="298" customFormat="false" ht="12.75" hidden="false" customHeight="false" outlineLevel="0" collapsed="false">
      <c r="A298" s="29"/>
    </row>
    <row r="299" customFormat="false" ht="12.75" hidden="false" customHeight="false" outlineLevel="0" collapsed="false">
      <c r="A299" s="29"/>
    </row>
    <row r="300" customFormat="false" ht="12.75" hidden="false" customHeight="false" outlineLevel="0" collapsed="false">
      <c r="A300" s="29"/>
    </row>
    <row r="301" customFormat="false" ht="12.75" hidden="false" customHeight="false" outlineLevel="0" collapsed="false">
      <c r="A301" s="29"/>
    </row>
    <row r="302" customFormat="false" ht="12.75" hidden="false" customHeight="false" outlineLevel="0" collapsed="false">
      <c r="A302" s="29"/>
    </row>
    <row r="303" customFormat="false" ht="12.75" hidden="false" customHeight="false" outlineLevel="0" collapsed="false">
      <c r="A303" s="29"/>
    </row>
    <row r="304" customFormat="false" ht="12.75" hidden="false" customHeight="false" outlineLevel="0" collapsed="false">
      <c r="A304" s="29"/>
    </row>
    <row r="305" customFormat="false" ht="12.75" hidden="false" customHeight="false" outlineLevel="0" collapsed="false">
      <c r="A305" s="29"/>
    </row>
    <row r="306" customFormat="false" ht="12.75" hidden="false" customHeight="false" outlineLevel="0" collapsed="false">
      <c r="A306" s="29"/>
    </row>
    <row r="307" customFormat="false" ht="12.75" hidden="false" customHeight="false" outlineLevel="0" collapsed="false">
      <c r="A307" s="29"/>
    </row>
    <row r="308" customFormat="false" ht="12.75" hidden="false" customHeight="false" outlineLevel="0" collapsed="false">
      <c r="A308" s="29"/>
    </row>
    <row r="309" customFormat="false" ht="12.75" hidden="false" customHeight="false" outlineLevel="0" collapsed="false">
      <c r="A309" s="29"/>
    </row>
    <row r="310" customFormat="false" ht="12.75" hidden="false" customHeight="false" outlineLevel="0" collapsed="false">
      <c r="A310" s="29"/>
    </row>
    <row r="311" customFormat="false" ht="12.75" hidden="false" customHeight="false" outlineLevel="0" collapsed="false">
      <c r="A311" s="29"/>
    </row>
    <row r="312" customFormat="false" ht="12.75" hidden="false" customHeight="false" outlineLevel="0" collapsed="false">
      <c r="A312" s="29"/>
    </row>
    <row r="313" customFormat="false" ht="12.75" hidden="false" customHeight="false" outlineLevel="0" collapsed="false">
      <c r="A313" s="29"/>
    </row>
    <row r="314" customFormat="false" ht="12.75" hidden="false" customHeight="false" outlineLevel="0" collapsed="false">
      <c r="A314" s="29"/>
    </row>
    <row r="315" customFormat="false" ht="12.75" hidden="false" customHeight="false" outlineLevel="0" collapsed="false">
      <c r="A315" s="29"/>
    </row>
    <row r="316" customFormat="false" ht="12.75" hidden="false" customHeight="false" outlineLevel="0" collapsed="false">
      <c r="A316" s="29"/>
    </row>
    <row r="317" customFormat="false" ht="12.75" hidden="false" customHeight="false" outlineLevel="0" collapsed="false">
      <c r="A317" s="29"/>
    </row>
    <row r="318" customFormat="false" ht="12.75" hidden="false" customHeight="false" outlineLevel="0" collapsed="false">
      <c r="A318" s="29"/>
    </row>
    <row r="319" customFormat="false" ht="12.75" hidden="false" customHeight="false" outlineLevel="0" collapsed="false">
      <c r="A319" s="29"/>
    </row>
    <row r="320" customFormat="false" ht="12.75" hidden="false" customHeight="false" outlineLevel="0" collapsed="false">
      <c r="A320" s="29"/>
    </row>
    <row r="321" customFormat="false" ht="12.75" hidden="false" customHeight="false" outlineLevel="0" collapsed="false">
      <c r="A321" s="29"/>
    </row>
    <row r="322" customFormat="false" ht="12.75" hidden="false" customHeight="false" outlineLevel="0" collapsed="false">
      <c r="A322" s="29"/>
    </row>
    <row r="323" customFormat="false" ht="12.75" hidden="false" customHeight="false" outlineLevel="0" collapsed="false">
      <c r="A323" s="29"/>
    </row>
    <row r="324" customFormat="false" ht="12.75" hidden="false" customHeight="false" outlineLevel="0" collapsed="false">
      <c r="A324" s="29"/>
    </row>
    <row r="325" customFormat="false" ht="12.75" hidden="false" customHeight="false" outlineLevel="0" collapsed="false">
      <c r="A325" s="29"/>
    </row>
    <row r="326" customFormat="false" ht="12.75" hidden="false" customHeight="false" outlineLevel="0" collapsed="false">
      <c r="A326" s="29"/>
    </row>
    <row r="327" customFormat="false" ht="12.75" hidden="false" customHeight="false" outlineLevel="0" collapsed="false">
      <c r="A327" s="29"/>
    </row>
    <row r="328" customFormat="false" ht="12.75" hidden="false" customHeight="false" outlineLevel="0" collapsed="false">
      <c r="A328" s="29"/>
    </row>
    <row r="329" customFormat="false" ht="12.75" hidden="false" customHeight="false" outlineLevel="0" collapsed="false">
      <c r="A329" s="29"/>
    </row>
    <row r="330" customFormat="false" ht="12.75" hidden="false" customHeight="false" outlineLevel="0" collapsed="false">
      <c r="A330" s="29"/>
    </row>
    <row r="331" customFormat="false" ht="12.75" hidden="false" customHeight="false" outlineLevel="0" collapsed="false">
      <c r="A331" s="29"/>
    </row>
    <row r="332" customFormat="false" ht="12.75" hidden="false" customHeight="false" outlineLevel="0" collapsed="false">
      <c r="A332" s="29"/>
    </row>
    <row r="333" customFormat="false" ht="12.75" hidden="false" customHeight="false" outlineLevel="0" collapsed="false">
      <c r="A333" s="29"/>
    </row>
    <row r="334" customFormat="false" ht="12.75" hidden="false" customHeight="false" outlineLevel="0" collapsed="false">
      <c r="A334" s="29"/>
    </row>
    <row r="335" customFormat="false" ht="12.75" hidden="false" customHeight="false" outlineLevel="0" collapsed="false">
      <c r="A335" s="29"/>
    </row>
    <row r="336" customFormat="false" ht="12.75" hidden="false" customHeight="false" outlineLevel="0" collapsed="false">
      <c r="A336" s="29"/>
    </row>
    <row r="337" customFormat="false" ht="12.75" hidden="false" customHeight="false" outlineLevel="0" collapsed="false">
      <c r="A337" s="29"/>
    </row>
    <row r="338" customFormat="false" ht="12.75" hidden="false" customHeight="false" outlineLevel="0" collapsed="false">
      <c r="A338" s="29"/>
    </row>
    <row r="339" customFormat="false" ht="12.75" hidden="false" customHeight="false" outlineLevel="0" collapsed="false">
      <c r="A339" s="29"/>
    </row>
    <row r="340" customFormat="false" ht="12.75" hidden="false" customHeight="false" outlineLevel="0" collapsed="false">
      <c r="A340" s="29"/>
    </row>
    <row r="341" customFormat="false" ht="12.75" hidden="false" customHeight="false" outlineLevel="0" collapsed="false">
      <c r="A341" s="29"/>
    </row>
    <row r="342" customFormat="false" ht="12.75" hidden="false" customHeight="false" outlineLevel="0" collapsed="false">
      <c r="A342" s="29"/>
    </row>
    <row r="343" customFormat="false" ht="12.75" hidden="false" customHeight="false" outlineLevel="0" collapsed="false">
      <c r="A343" s="29"/>
    </row>
    <row r="344" customFormat="false" ht="12.75" hidden="false" customHeight="false" outlineLevel="0" collapsed="false">
      <c r="A344" s="29"/>
    </row>
    <row r="345" customFormat="false" ht="12.75" hidden="false" customHeight="false" outlineLevel="0" collapsed="false">
      <c r="A345" s="29"/>
    </row>
    <row r="346" customFormat="false" ht="12.75" hidden="false" customHeight="false" outlineLevel="0" collapsed="false">
      <c r="A346" s="29"/>
    </row>
    <row r="347" customFormat="false" ht="12.75" hidden="false" customHeight="false" outlineLevel="0" collapsed="false">
      <c r="A347" s="29"/>
    </row>
    <row r="348" customFormat="false" ht="12.75" hidden="false" customHeight="false" outlineLevel="0" collapsed="false">
      <c r="A348" s="29"/>
    </row>
    <row r="349" customFormat="false" ht="12.75" hidden="false" customHeight="false" outlineLevel="0" collapsed="false">
      <c r="A349" s="29"/>
    </row>
    <row r="350" customFormat="false" ht="12.75" hidden="false" customHeight="false" outlineLevel="0" collapsed="false">
      <c r="A350" s="29"/>
    </row>
    <row r="351" customFormat="false" ht="12.75" hidden="false" customHeight="false" outlineLevel="0" collapsed="false">
      <c r="A351" s="29"/>
    </row>
    <row r="352" customFormat="false" ht="12.75" hidden="false" customHeight="false" outlineLevel="0" collapsed="false">
      <c r="A352" s="29"/>
    </row>
    <row r="353" customFormat="false" ht="12.75" hidden="false" customHeight="false" outlineLevel="0" collapsed="false">
      <c r="A353" s="29"/>
    </row>
    <row r="354" customFormat="false" ht="12.75" hidden="false" customHeight="false" outlineLevel="0" collapsed="false">
      <c r="A354" s="29"/>
    </row>
    <row r="355" customFormat="false" ht="12.75" hidden="false" customHeight="false" outlineLevel="0" collapsed="false">
      <c r="A355" s="29"/>
    </row>
    <row r="356" customFormat="false" ht="12.75" hidden="false" customHeight="false" outlineLevel="0" collapsed="false">
      <c r="A356" s="29"/>
    </row>
    <row r="357" customFormat="false" ht="12.75" hidden="false" customHeight="false" outlineLevel="0" collapsed="false">
      <c r="A357" s="29"/>
    </row>
    <row r="358" customFormat="false" ht="12.75" hidden="false" customHeight="false" outlineLevel="0" collapsed="false">
      <c r="A358" s="29"/>
    </row>
    <row r="359" customFormat="false" ht="12.75" hidden="false" customHeight="false" outlineLevel="0" collapsed="false">
      <c r="A359" s="29"/>
    </row>
    <row r="360" customFormat="false" ht="12.75" hidden="false" customHeight="false" outlineLevel="0" collapsed="false">
      <c r="A360" s="29"/>
    </row>
    <row r="361" customFormat="false" ht="12.75" hidden="false" customHeight="false" outlineLevel="0" collapsed="false">
      <c r="A361" s="29"/>
    </row>
    <row r="362" customFormat="false" ht="12.75" hidden="false" customHeight="false" outlineLevel="0" collapsed="false">
      <c r="A362" s="29"/>
    </row>
    <row r="363" customFormat="false" ht="12.75" hidden="false" customHeight="false" outlineLevel="0" collapsed="false">
      <c r="A363" s="29"/>
    </row>
    <row r="364" customFormat="false" ht="12.75" hidden="false" customHeight="false" outlineLevel="0" collapsed="false">
      <c r="A364" s="29"/>
    </row>
    <row r="365" customFormat="false" ht="12.75" hidden="false" customHeight="false" outlineLevel="0" collapsed="false">
      <c r="A365" s="29"/>
    </row>
    <row r="366" customFormat="false" ht="12.75" hidden="false" customHeight="false" outlineLevel="0" collapsed="false">
      <c r="A366" s="29"/>
    </row>
    <row r="367" customFormat="false" ht="12.75" hidden="false" customHeight="false" outlineLevel="0" collapsed="false">
      <c r="A367" s="29"/>
    </row>
    <row r="368" customFormat="false" ht="12.75" hidden="false" customHeight="false" outlineLevel="0" collapsed="false">
      <c r="A368" s="29"/>
    </row>
    <row r="369" customFormat="false" ht="12.75" hidden="false" customHeight="false" outlineLevel="0" collapsed="false">
      <c r="A369" s="29"/>
    </row>
    <row r="370" customFormat="false" ht="12.75" hidden="false" customHeight="false" outlineLevel="0" collapsed="false">
      <c r="A370" s="29"/>
    </row>
    <row r="371" customFormat="false" ht="12.75" hidden="false" customHeight="false" outlineLevel="0" collapsed="false">
      <c r="A371" s="29"/>
    </row>
    <row r="372" customFormat="false" ht="12.75" hidden="false" customHeight="false" outlineLevel="0" collapsed="false">
      <c r="A372" s="29"/>
    </row>
    <row r="373" customFormat="false" ht="12.75" hidden="false" customHeight="false" outlineLevel="0" collapsed="false">
      <c r="A373" s="29"/>
    </row>
    <row r="374" customFormat="false" ht="12.75" hidden="false" customHeight="false" outlineLevel="0" collapsed="false">
      <c r="A374" s="29"/>
    </row>
    <row r="375" customFormat="false" ht="12.75" hidden="false" customHeight="false" outlineLevel="0" collapsed="false">
      <c r="A375" s="29"/>
    </row>
    <row r="376" customFormat="false" ht="12.75" hidden="false" customHeight="false" outlineLevel="0" collapsed="false">
      <c r="A376" s="29"/>
    </row>
    <row r="377" customFormat="false" ht="12.75" hidden="false" customHeight="false" outlineLevel="0" collapsed="false">
      <c r="A377" s="29"/>
    </row>
    <row r="378" customFormat="false" ht="12.75" hidden="false" customHeight="false" outlineLevel="0" collapsed="false">
      <c r="A378" s="29"/>
    </row>
    <row r="379" customFormat="false" ht="12.75" hidden="false" customHeight="false" outlineLevel="0" collapsed="false">
      <c r="A379" s="29"/>
    </row>
    <row r="380" customFormat="false" ht="12.75" hidden="false" customHeight="false" outlineLevel="0" collapsed="false">
      <c r="A380" s="29"/>
    </row>
    <row r="381" customFormat="false" ht="12.75" hidden="false" customHeight="false" outlineLevel="0" collapsed="false">
      <c r="A381" s="29"/>
    </row>
    <row r="382" customFormat="false" ht="12.75" hidden="false" customHeight="false" outlineLevel="0" collapsed="false">
      <c r="A382" s="29"/>
    </row>
    <row r="383" customFormat="false" ht="12.75" hidden="false" customHeight="false" outlineLevel="0" collapsed="false">
      <c r="A383" s="29"/>
    </row>
    <row r="384" customFormat="false" ht="12.75" hidden="false" customHeight="false" outlineLevel="0" collapsed="false">
      <c r="A384" s="29"/>
    </row>
    <row r="385" customFormat="false" ht="12.75" hidden="false" customHeight="false" outlineLevel="0" collapsed="false">
      <c r="A385" s="29"/>
    </row>
    <row r="386" customFormat="false" ht="12.75" hidden="false" customHeight="false" outlineLevel="0" collapsed="false">
      <c r="A386" s="29"/>
    </row>
    <row r="387" customFormat="false" ht="12.75" hidden="false" customHeight="false" outlineLevel="0" collapsed="false">
      <c r="A387" s="29"/>
    </row>
    <row r="388" customFormat="false" ht="12.75" hidden="false" customHeight="false" outlineLevel="0" collapsed="false">
      <c r="A388" s="29"/>
    </row>
    <row r="389" customFormat="false" ht="12.75" hidden="false" customHeight="false" outlineLevel="0" collapsed="false">
      <c r="A389" s="29"/>
    </row>
    <row r="390" customFormat="false" ht="12.75" hidden="false" customHeight="false" outlineLevel="0" collapsed="false">
      <c r="A390" s="29"/>
    </row>
    <row r="391" customFormat="false" ht="12.75" hidden="false" customHeight="false" outlineLevel="0" collapsed="false">
      <c r="A391" s="29"/>
    </row>
    <row r="392" customFormat="false" ht="12.75" hidden="false" customHeight="false" outlineLevel="0" collapsed="false">
      <c r="A392" s="29"/>
    </row>
    <row r="393" customFormat="false" ht="12.75" hidden="false" customHeight="false" outlineLevel="0" collapsed="false">
      <c r="A393" s="29"/>
    </row>
    <row r="394" customFormat="false" ht="12.75" hidden="false" customHeight="false" outlineLevel="0" collapsed="false">
      <c r="A394" s="29"/>
    </row>
    <row r="395" customFormat="false" ht="12.75" hidden="false" customHeight="false" outlineLevel="0" collapsed="false">
      <c r="A395" s="29"/>
    </row>
    <row r="396" customFormat="false" ht="12.75" hidden="false" customHeight="false" outlineLevel="0" collapsed="false">
      <c r="A396" s="29"/>
    </row>
    <row r="397" customFormat="false" ht="12.75" hidden="false" customHeight="false" outlineLevel="0" collapsed="false">
      <c r="A397" s="29"/>
    </row>
    <row r="398" customFormat="false" ht="12.75" hidden="false" customHeight="false" outlineLevel="0" collapsed="false">
      <c r="A398" s="29"/>
    </row>
    <row r="399" customFormat="false" ht="12.75" hidden="false" customHeight="false" outlineLevel="0" collapsed="false">
      <c r="A399" s="29"/>
    </row>
    <row r="400" customFormat="false" ht="12.75" hidden="false" customHeight="false" outlineLevel="0" collapsed="false">
      <c r="A400" s="29"/>
    </row>
    <row r="401" customFormat="false" ht="12.75" hidden="false" customHeight="false" outlineLevel="0" collapsed="false">
      <c r="A401" s="29"/>
    </row>
    <row r="402" customFormat="false" ht="12.75" hidden="false" customHeight="false" outlineLevel="0" collapsed="false">
      <c r="A402" s="29"/>
    </row>
    <row r="403" customFormat="false" ht="12.75" hidden="false" customHeight="false" outlineLevel="0" collapsed="false">
      <c r="A403" s="29"/>
    </row>
    <row r="404" customFormat="false" ht="12.75" hidden="false" customHeight="false" outlineLevel="0" collapsed="false">
      <c r="A404" s="29"/>
    </row>
    <row r="405" customFormat="false" ht="12.75" hidden="false" customHeight="false" outlineLevel="0" collapsed="false">
      <c r="A405" s="29"/>
    </row>
    <row r="406" customFormat="false" ht="12.75" hidden="false" customHeight="false" outlineLevel="0" collapsed="false">
      <c r="A406" s="29"/>
    </row>
    <row r="407" customFormat="false" ht="12.75" hidden="false" customHeight="false" outlineLevel="0" collapsed="false">
      <c r="A407" s="29"/>
    </row>
    <row r="408" customFormat="false" ht="12.75" hidden="false" customHeight="false" outlineLevel="0" collapsed="false">
      <c r="A408" s="29"/>
    </row>
    <row r="409" customFormat="false" ht="12.75" hidden="false" customHeight="false" outlineLevel="0" collapsed="false">
      <c r="A409" s="29"/>
    </row>
    <row r="410" customFormat="false" ht="12.75" hidden="false" customHeight="false" outlineLevel="0" collapsed="false">
      <c r="A410" s="29"/>
    </row>
    <row r="411" customFormat="false" ht="12.75" hidden="false" customHeight="false" outlineLevel="0" collapsed="false">
      <c r="A411" s="29"/>
    </row>
    <row r="412" customFormat="false" ht="12.75" hidden="false" customHeight="false" outlineLevel="0" collapsed="false">
      <c r="A412" s="29"/>
    </row>
    <row r="413" customFormat="false" ht="12.75" hidden="false" customHeight="false" outlineLevel="0" collapsed="false">
      <c r="A413" s="29"/>
    </row>
    <row r="414" customFormat="false" ht="12.75" hidden="false" customHeight="false" outlineLevel="0" collapsed="false">
      <c r="A414" s="29"/>
    </row>
    <row r="415" customFormat="false" ht="12.75" hidden="false" customHeight="false" outlineLevel="0" collapsed="false">
      <c r="A415" s="29"/>
    </row>
    <row r="416" customFormat="false" ht="12.75" hidden="false" customHeight="false" outlineLevel="0" collapsed="false">
      <c r="A416" s="29"/>
    </row>
    <row r="417" customFormat="false" ht="12.75" hidden="false" customHeight="false" outlineLevel="0" collapsed="false">
      <c r="A417" s="29"/>
    </row>
    <row r="418" customFormat="false" ht="12.75" hidden="false" customHeight="false" outlineLevel="0" collapsed="false">
      <c r="A418" s="29"/>
    </row>
    <row r="419" customFormat="false" ht="12.75" hidden="false" customHeight="false" outlineLevel="0" collapsed="false">
      <c r="A419" s="29"/>
    </row>
    <row r="420" customFormat="false" ht="12.75" hidden="false" customHeight="false" outlineLevel="0" collapsed="false">
      <c r="A420" s="29"/>
    </row>
    <row r="421" customFormat="false" ht="12.75" hidden="false" customHeight="false" outlineLevel="0" collapsed="false">
      <c r="A421" s="29"/>
    </row>
    <row r="422" customFormat="false" ht="12.75" hidden="false" customHeight="false" outlineLevel="0" collapsed="false">
      <c r="A422" s="29"/>
    </row>
    <row r="423" customFormat="false" ht="12.75" hidden="false" customHeight="false" outlineLevel="0" collapsed="false">
      <c r="A423" s="29"/>
    </row>
    <row r="424" customFormat="false" ht="12.75" hidden="false" customHeight="false" outlineLevel="0" collapsed="false">
      <c r="A424" s="29"/>
    </row>
    <row r="425" customFormat="false" ht="12.75" hidden="false" customHeight="false" outlineLevel="0" collapsed="false">
      <c r="A425" s="29"/>
    </row>
    <row r="426" customFormat="false" ht="12.75" hidden="false" customHeight="false" outlineLevel="0" collapsed="false">
      <c r="A426" s="29"/>
    </row>
    <row r="427" customFormat="false" ht="12.75" hidden="false" customHeight="false" outlineLevel="0" collapsed="false">
      <c r="A427" s="29"/>
    </row>
    <row r="428" customFormat="false" ht="12.75" hidden="false" customHeight="false" outlineLevel="0" collapsed="false">
      <c r="A428" s="29"/>
    </row>
    <row r="429" customFormat="false" ht="12.75" hidden="false" customHeight="false" outlineLevel="0" collapsed="false">
      <c r="A429" s="29"/>
    </row>
    <row r="430" customFormat="false" ht="12.75" hidden="false" customHeight="false" outlineLevel="0" collapsed="false">
      <c r="A430" s="29"/>
    </row>
    <row r="431" customFormat="false" ht="12.75" hidden="false" customHeight="false" outlineLevel="0" collapsed="false">
      <c r="A431" s="29"/>
    </row>
    <row r="432" customFormat="false" ht="12.75" hidden="false" customHeight="false" outlineLevel="0" collapsed="false">
      <c r="A432" s="29"/>
    </row>
    <row r="433" customFormat="false" ht="12.75" hidden="false" customHeight="false" outlineLevel="0" collapsed="false">
      <c r="A433" s="29"/>
    </row>
    <row r="434" customFormat="false" ht="12.75" hidden="false" customHeight="false" outlineLevel="0" collapsed="false">
      <c r="A434" s="29"/>
    </row>
    <row r="435" customFormat="false" ht="12.75" hidden="false" customHeight="false" outlineLevel="0" collapsed="false">
      <c r="A435" s="29"/>
    </row>
    <row r="436" customFormat="false" ht="12.75" hidden="false" customHeight="false" outlineLevel="0" collapsed="false">
      <c r="A436" s="29"/>
    </row>
    <row r="437" customFormat="false" ht="12.75" hidden="false" customHeight="false" outlineLevel="0" collapsed="false">
      <c r="A437" s="29"/>
    </row>
    <row r="438" customFormat="false" ht="12.75" hidden="false" customHeight="false" outlineLevel="0" collapsed="false">
      <c r="A438" s="29"/>
    </row>
    <row r="439" customFormat="false" ht="12.75" hidden="false" customHeight="false" outlineLevel="0" collapsed="false">
      <c r="A439" s="29"/>
    </row>
    <row r="440" customFormat="false" ht="12.75" hidden="false" customHeight="false" outlineLevel="0" collapsed="false">
      <c r="A440" s="29"/>
    </row>
    <row r="441" customFormat="false" ht="12.75" hidden="false" customHeight="false" outlineLevel="0" collapsed="false">
      <c r="A441" s="29"/>
    </row>
    <row r="442" customFormat="false" ht="12.75" hidden="false" customHeight="false" outlineLevel="0" collapsed="false">
      <c r="A442" s="29"/>
    </row>
    <row r="443" customFormat="false" ht="12.75" hidden="false" customHeight="false" outlineLevel="0" collapsed="false">
      <c r="A443" s="29"/>
    </row>
    <row r="444" customFormat="false" ht="12.75" hidden="false" customHeight="false" outlineLevel="0" collapsed="false">
      <c r="A444" s="29"/>
    </row>
    <row r="445" customFormat="false" ht="12.75" hidden="false" customHeight="false" outlineLevel="0" collapsed="false">
      <c r="A445" s="29"/>
    </row>
    <row r="446" customFormat="false" ht="12.75" hidden="false" customHeight="false" outlineLevel="0" collapsed="false">
      <c r="A446" s="29"/>
    </row>
    <row r="447" customFormat="false" ht="12.75" hidden="false" customHeight="false" outlineLevel="0" collapsed="false">
      <c r="A447" s="29"/>
    </row>
    <row r="448" customFormat="false" ht="12.75" hidden="false" customHeight="false" outlineLevel="0" collapsed="false">
      <c r="A448" s="29"/>
    </row>
    <row r="449" customFormat="false" ht="12.75" hidden="false" customHeight="false" outlineLevel="0" collapsed="false">
      <c r="A449" s="29"/>
    </row>
    <row r="450" customFormat="false" ht="12.75" hidden="false" customHeight="false" outlineLevel="0" collapsed="false">
      <c r="A450" s="29"/>
    </row>
    <row r="451" customFormat="false" ht="12.75" hidden="false" customHeight="false" outlineLevel="0" collapsed="false">
      <c r="A451" s="29"/>
    </row>
    <row r="452" customFormat="false" ht="12.75" hidden="false" customHeight="false" outlineLevel="0" collapsed="false">
      <c r="A452" s="29"/>
    </row>
    <row r="453" customFormat="false" ht="12.75" hidden="false" customHeight="false" outlineLevel="0" collapsed="false">
      <c r="A453" s="29"/>
    </row>
    <row r="454" customFormat="false" ht="12.75" hidden="false" customHeight="false" outlineLevel="0" collapsed="false">
      <c r="A454" s="29"/>
    </row>
    <row r="455" customFormat="false" ht="12.75" hidden="false" customHeight="false" outlineLevel="0" collapsed="false">
      <c r="A455" s="29"/>
    </row>
    <row r="456" customFormat="false" ht="12.75" hidden="false" customHeight="false" outlineLevel="0" collapsed="false">
      <c r="A456" s="29"/>
    </row>
    <row r="457" customFormat="false" ht="12.75" hidden="false" customHeight="false" outlineLevel="0" collapsed="false">
      <c r="A457" s="29"/>
    </row>
    <row r="458" customFormat="false" ht="12.75" hidden="false" customHeight="false" outlineLevel="0" collapsed="false">
      <c r="A458" s="29"/>
    </row>
    <row r="459" customFormat="false" ht="12.75" hidden="false" customHeight="false" outlineLevel="0" collapsed="false">
      <c r="A459" s="29"/>
    </row>
    <row r="460" customFormat="false" ht="12.75" hidden="false" customHeight="false" outlineLevel="0" collapsed="false">
      <c r="A460" s="29"/>
    </row>
    <row r="461" customFormat="false" ht="12.75" hidden="false" customHeight="false" outlineLevel="0" collapsed="false">
      <c r="A461" s="29"/>
    </row>
    <row r="462" customFormat="false" ht="12.75" hidden="false" customHeight="false" outlineLevel="0" collapsed="false">
      <c r="A462" s="29"/>
    </row>
    <row r="463" customFormat="false" ht="12.75" hidden="false" customHeight="false" outlineLevel="0" collapsed="false">
      <c r="A463" s="29"/>
    </row>
    <row r="464" customFormat="false" ht="12.75" hidden="false" customHeight="false" outlineLevel="0" collapsed="false">
      <c r="A464" s="29"/>
    </row>
    <row r="465" customFormat="false" ht="12.75" hidden="false" customHeight="false" outlineLevel="0" collapsed="false">
      <c r="A465" s="29"/>
    </row>
    <row r="466" customFormat="false" ht="12.75" hidden="false" customHeight="false" outlineLevel="0" collapsed="false">
      <c r="A466" s="29"/>
    </row>
    <row r="467" customFormat="false" ht="12.75" hidden="false" customHeight="false" outlineLevel="0" collapsed="false">
      <c r="A467" s="29"/>
    </row>
    <row r="468" customFormat="false" ht="12.75" hidden="false" customHeight="false" outlineLevel="0" collapsed="false">
      <c r="A468" s="29"/>
    </row>
    <row r="469" customFormat="false" ht="12.75" hidden="false" customHeight="false" outlineLevel="0" collapsed="false">
      <c r="A469" s="29"/>
    </row>
    <row r="470" customFormat="false" ht="12.75" hidden="false" customHeight="false" outlineLevel="0" collapsed="false">
      <c r="A470" s="29"/>
    </row>
    <row r="471" customFormat="false" ht="12.75" hidden="false" customHeight="false" outlineLevel="0" collapsed="false">
      <c r="A471" s="29"/>
    </row>
    <row r="472" customFormat="false" ht="12.75" hidden="false" customHeight="false" outlineLevel="0" collapsed="false">
      <c r="A472" s="29"/>
    </row>
    <row r="473" customFormat="false" ht="12.75" hidden="false" customHeight="false" outlineLevel="0" collapsed="false">
      <c r="A473" s="29"/>
    </row>
    <row r="474" customFormat="false" ht="12.75" hidden="false" customHeight="false" outlineLevel="0" collapsed="false">
      <c r="A474" s="29"/>
    </row>
    <row r="475" customFormat="false" ht="12.75" hidden="false" customHeight="false" outlineLevel="0" collapsed="false">
      <c r="A475" s="29"/>
    </row>
    <row r="476" customFormat="false" ht="12.75" hidden="false" customHeight="false" outlineLevel="0" collapsed="false">
      <c r="A476" s="29"/>
    </row>
    <row r="477" customFormat="false" ht="12.75" hidden="false" customHeight="false" outlineLevel="0" collapsed="false">
      <c r="A477" s="29"/>
    </row>
    <row r="478" customFormat="false" ht="12.75" hidden="false" customHeight="false" outlineLevel="0" collapsed="false">
      <c r="A478" s="29"/>
    </row>
    <row r="479" customFormat="false" ht="12.75" hidden="false" customHeight="false" outlineLevel="0" collapsed="false">
      <c r="A479" s="29"/>
    </row>
    <row r="480" customFormat="false" ht="12.75" hidden="false" customHeight="false" outlineLevel="0" collapsed="false">
      <c r="A480" s="29"/>
    </row>
    <row r="481" customFormat="false" ht="12.75" hidden="false" customHeight="false" outlineLevel="0" collapsed="false">
      <c r="A481" s="29"/>
    </row>
    <row r="482" customFormat="false" ht="12.75" hidden="false" customHeight="false" outlineLevel="0" collapsed="false">
      <c r="A482" s="29"/>
    </row>
    <row r="483" customFormat="false" ht="12.75" hidden="false" customHeight="false" outlineLevel="0" collapsed="false">
      <c r="A483" s="29"/>
    </row>
    <row r="484" customFormat="false" ht="12.75" hidden="false" customHeight="false" outlineLevel="0" collapsed="false">
      <c r="A484" s="29"/>
    </row>
    <row r="485" customFormat="false" ht="12.75" hidden="false" customHeight="false" outlineLevel="0" collapsed="false">
      <c r="A485" s="29"/>
    </row>
    <row r="486" customFormat="false" ht="12.75" hidden="false" customHeight="false" outlineLevel="0" collapsed="false">
      <c r="A486" s="29"/>
    </row>
    <row r="487" customFormat="false" ht="12.75" hidden="false" customHeight="false" outlineLevel="0" collapsed="false">
      <c r="A487" s="29"/>
    </row>
    <row r="488" customFormat="false" ht="12.75" hidden="false" customHeight="false" outlineLevel="0" collapsed="false">
      <c r="A488" s="29"/>
    </row>
    <row r="489" customFormat="false" ht="12.75" hidden="false" customHeight="false" outlineLevel="0" collapsed="false">
      <c r="A489" s="29"/>
    </row>
    <row r="490" customFormat="false" ht="12.75" hidden="false" customHeight="false" outlineLevel="0" collapsed="false">
      <c r="A490" s="29"/>
    </row>
    <row r="491" customFormat="false" ht="12.75" hidden="false" customHeight="false" outlineLevel="0" collapsed="false">
      <c r="A491" s="29"/>
    </row>
    <row r="492" customFormat="false" ht="12.75" hidden="false" customHeight="false" outlineLevel="0" collapsed="false">
      <c r="A492" s="29"/>
    </row>
    <row r="493" customFormat="false" ht="12.75" hidden="false" customHeight="false" outlineLevel="0" collapsed="false">
      <c r="A493" s="29"/>
    </row>
    <row r="494" customFormat="false" ht="12.75" hidden="false" customHeight="false" outlineLevel="0" collapsed="false">
      <c r="A494" s="29"/>
    </row>
    <row r="495" customFormat="false" ht="12.75" hidden="false" customHeight="false" outlineLevel="0" collapsed="false">
      <c r="A495" s="29"/>
    </row>
    <row r="496" customFormat="false" ht="12.75" hidden="false" customHeight="false" outlineLevel="0" collapsed="false">
      <c r="A496" s="29"/>
    </row>
    <row r="497" customFormat="false" ht="12.75" hidden="false" customHeight="false" outlineLevel="0" collapsed="false">
      <c r="A497" s="29"/>
    </row>
    <row r="498" customFormat="false" ht="12.75" hidden="false" customHeight="false" outlineLevel="0" collapsed="false">
      <c r="A498" s="29"/>
    </row>
    <row r="499" customFormat="false" ht="12.75" hidden="false" customHeight="false" outlineLevel="0" collapsed="false">
      <c r="A499" s="29"/>
    </row>
    <row r="500" customFormat="false" ht="12.75" hidden="false" customHeight="false" outlineLevel="0" collapsed="false">
      <c r="A500" s="29"/>
    </row>
    <row r="501" customFormat="false" ht="12.75" hidden="false" customHeight="false" outlineLevel="0" collapsed="false">
      <c r="A501" s="29"/>
    </row>
    <row r="502" customFormat="false" ht="12.75" hidden="false" customHeight="false" outlineLevel="0" collapsed="false">
      <c r="A502" s="29"/>
    </row>
    <row r="503" customFormat="false" ht="12.75" hidden="false" customHeight="false" outlineLevel="0" collapsed="false">
      <c r="A503" s="29"/>
    </row>
    <row r="504" customFormat="false" ht="12.75" hidden="false" customHeight="false" outlineLevel="0" collapsed="false">
      <c r="A504" s="29"/>
    </row>
    <row r="505" customFormat="false" ht="12.75" hidden="false" customHeight="false" outlineLevel="0" collapsed="false">
      <c r="A505" s="29"/>
    </row>
    <row r="506" customFormat="false" ht="12.75" hidden="false" customHeight="false" outlineLevel="0" collapsed="false">
      <c r="A506" s="29"/>
    </row>
    <row r="507" customFormat="false" ht="12.75" hidden="false" customHeight="false" outlineLevel="0" collapsed="false">
      <c r="A507" s="29"/>
    </row>
    <row r="508" customFormat="false" ht="12.75" hidden="false" customHeight="false" outlineLevel="0" collapsed="false">
      <c r="A508" s="29"/>
    </row>
    <row r="509" customFormat="false" ht="12.75" hidden="false" customHeight="false" outlineLevel="0" collapsed="false">
      <c r="A509" s="29"/>
    </row>
    <row r="510" customFormat="false" ht="12.75" hidden="false" customHeight="false" outlineLevel="0" collapsed="false">
      <c r="A510" s="29"/>
    </row>
    <row r="511" customFormat="false" ht="12.75" hidden="false" customHeight="false" outlineLevel="0" collapsed="false">
      <c r="A511" s="29"/>
    </row>
    <row r="512" customFormat="false" ht="12.75" hidden="false" customHeight="false" outlineLevel="0" collapsed="false">
      <c r="A512" s="29"/>
    </row>
    <row r="513" customFormat="false" ht="12.75" hidden="false" customHeight="false" outlineLevel="0" collapsed="false">
      <c r="A513" s="29"/>
    </row>
    <row r="514" customFormat="false" ht="12.75" hidden="false" customHeight="false" outlineLevel="0" collapsed="false">
      <c r="A514" s="29"/>
    </row>
    <row r="515" customFormat="false" ht="12.75" hidden="false" customHeight="false" outlineLevel="0" collapsed="false">
      <c r="A515" s="29"/>
    </row>
    <row r="516" customFormat="false" ht="12.75" hidden="false" customHeight="false" outlineLevel="0" collapsed="false">
      <c r="A516" s="29"/>
    </row>
    <row r="517" customFormat="false" ht="12.75" hidden="false" customHeight="false" outlineLevel="0" collapsed="false">
      <c r="A517" s="29"/>
    </row>
    <row r="518" customFormat="false" ht="12.75" hidden="false" customHeight="false" outlineLevel="0" collapsed="false">
      <c r="A518" s="29"/>
    </row>
    <row r="519" customFormat="false" ht="12.75" hidden="false" customHeight="false" outlineLevel="0" collapsed="false">
      <c r="A519" s="29"/>
    </row>
    <row r="520" customFormat="false" ht="12.75" hidden="false" customHeight="false" outlineLevel="0" collapsed="false">
      <c r="A520" s="29"/>
    </row>
    <row r="521" customFormat="false" ht="12.75" hidden="false" customHeight="false" outlineLevel="0" collapsed="false">
      <c r="A521" s="29"/>
    </row>
    <row r="522" customFormat="false" ht="12.75" hidden="false" customHeight="false" outlineLevel="0" collapsed="false">
      <c r="A522" s="29"/>
    </row>
    <row r="523" customFormat="false" ht="12.75" hidden="false" customHeight="false" outlineLevel="0" collapsed="false">
      <c r="A523" s="29"/>
    </row>
    <row r="524" customFormat="false" ht="12.75" hidden="false" customHeight="false" outlineLevel="0" collapsed="false">
      <c r="A524" s="29"/>
    </row>
    <row r="525" customFormat="false" ht="12.75" hidden="false" customHeight="false" outlineLevel="0" collapsed="false">
      <c r="A525" s="29"/>
    </row>
    <row r="526" customFormat="false" ht="12.75" hidden="false" customHeight="false" outlineLevel="0" collapsed="false">
      <c r="A526" s="29"/>
    </row>
    <row r="527" customFormat="false" ht="12.75" hidden="false" customHeight="false" outlineLevel="0" collapsed="false">
      <c r="A527" s="29"/>
    </row>
    <row r="528" customFormat="false" ht="12.75" hidden="false" customHeight="false" outlineLevel="0" collapsed="false">
      <c r="A528" s="29"/>
    </row>
    <row r="529" customFormat="false" ht="12.75" hidden="false" customHeight="false" outlineLevel="0" collapsed="false">
      <c r="A529" s="29"/>
    </row>
    <row r="530" customFormat="false" ht="12.75" hidden="false" customHeight="false" outlineLevel="0" collapsed="false">
      <c r="A530" s="29"/>
    </row>
    <row r="531" customFormat="false" ht="12.75" hidden="false" customHeight="false" outlineLevel="0" collapsed="false">
      <c r="A531" s="29"/>
    </row>
    <row r="532" customFormat="false" ht="12.75" hidden="false" customHeight="false" outlineLevel="0" collapsed="false">
      <c r="A532" s="29"/>
    </row>
    <row r="533" customFormat="false" ht="12.75" hidden="false" customHeight="false" outlineLevel="0" collapsed="false">
      <c r="A533" s="29"/>
    </row>
    <row r="534" customFormat="false" ht="12.75" hidden="false" customHeight="false" outlineLevel="0" collapsed="false">
      <c r="A534" s="29"/>
    </row>
    <row r="535" customFormat="false" ht="12.75" hidden="false" customHeight="false" outlineLevel="0" collapsed="false">
      <c r="A535" s="29"/>
    </row>
    <row r="536" customFormat="false" ht="12.75" hidden="false" customHeight="false" outlineLevel="0" collapsed="false">
      <c r="A536" s="29"/>
    </row>
    <row r="537" customFormat="false" ht="12.75" hidden="false" customHeight="false" outlineLevel="0" collapsed="false">
      <c r="A537" s="29"/>
    </row>
    <row r="538" customFormat="false" ht="12.75" hidden="false" customHeight="false" outlineLevel="0" collapsed="false">
      <c r="A538" s="29"/>
    </row>
    <row r="539" customFormat="false" ht="12.75" hidden="false" customHeight="false" outlineLevel="0" collapsed="false">
      <c r="A539" s="29"/>
    </row>
    <row r="540" customFormat="false" ht="12.75" hidden="false" customHeight="false" outlineLevel="0" collapsed="false">
      <c r="A540" s="29"/>
    </row>
    <row r="541" customFormat="false" ht="12.75" hidden="false" customHeight="false" outlineLevel="0" collapsed="false">
      <c r="A541" s="29"/>
    </row>
    <row r="542" customFormat="false" ht="12.75" hidden="false" customHeight="false" outlineLevel="0" collapsed="false">
      <c r="A542" s="29"/>
    </row>
    <row r="543" customFormat="false" ht="12.75" hidden="false" customHeight="false" outlineLevel="0" collapsed="false">
      <c r="A543" s="29"/>
    </row>
    <row r="544" customFormat="false" ht="12.75" hidden="false" customHeight="false" outlineLevel="0" collapsed="false">
      <c r="A544" s="29"/>
    </row>
    <row r="545" customFormat="false" ht="12.75" hidden="false" customHeight="false" outlineLevel="0" collapsed="false">
      <c r="A545" s="29"/>
    </row>
    <row r="546" customFormat="false" ht="12.75" hidden="false" customHeight="false" outlineLevel="0" collapsed="false">
      <c r="A546" s="29"/>
    </row>
    <row r="547" customFormat="false" ht="12.75" hidden="false" customHeight="false" outlineLevel="0" collapsed="false">
      <c r="A547" s="29"/>
    </row>
    <row r="548" customFormat="false" ht="12.75" hidden="false" customHeight="false" outlineLevel="0" collapsed="false">
      <c r="A548" s="29"/>
    </row>
    <row r="549" customFormat="false" ht="12.75" hidden="false" customHeight="false" outlineLevel="0" collapsed="false">
      <c r="A549" s="29"/>
    </row>
    <row r="550" customFormat="false" ht="12.75" hidden="false" customHeight="false" outlineLevel="0" collapsed="false">
      <c r="A550" s="29"/>
    </row>
    <row r="551" customFormat="false" ht="12.75" hidden="false" customHeight="false" outlineLevel="0" collapsed="false">
      <c r="A551" s="29"/>
    </row>
    <row r="552" customFormat="false" ht="12.75" hidden="false" customHeight="false" outlineLevel="0" collapsed="false">
      <c r="A552" s="29"/>
    </row>
    <row r="553" customFormat="false" ht="12.75" hidden="false" customHeight="false" outlineLevel="0" collapsed="false">
      <c r="A553" s="29"/>
    </row>
    <row r="554" customFormat="false" ht="12.75" hidden="false" customHeight="false" outlineLevel="0" collapsed="false">
      <c r="A554" s="29"/>
    </row>
    <row r="555" customFormat="false" ht="12.75" hidden="false" customHeight="false" outlineLevel="0" collapsed="false">
      <c r="A555" s="29"/>
    </row>
    <row r="556" customFormat="false" ht="12.75" hidden="false" customHeight="false" outlineLevel="0" collapsed="false">
      <c r="A556" s="29"/>
    </row>
    <row r="557" customFormat="false" ht="12.75" hidden="false" customHeight="false" outlineLevel="0" collapsed="false">
      <c r="A557" s="29"/>
    </row>
    <row r="558" customFormat="false" ht="12.75" hidden="false" customHeight="false" outlineLevel="0" collapsed="false">
      <c r="A558" s="29"/>
    </row>
    <row r="559" customFormat="false" ht="12.75" hidden="false" customHeight="false" outlineLevel="0" collapsed="false">
      <c r="A559" s="29"/>
    </row>
    <row r="560" customFormat="false" ht="12.75" hidden="false" customHeight="false" outlineLevel="0" collapsed="false">
      <c r="A560" s="29"/>
    </row>
    <row r="561" customFormat="false" ht="12.75" hidden="false" customHeight="false" outlineLevel="0" collapsed="false">
      <c r="A561" s="29"/>
    </row>
    <row r="562" customFormat="false" ht="12.75" hidden="false" customHeight="false" outlineLevel="0" collapsed="false">
      <c r="A562" s="29"/>
    </row>
    <row r="563" customFormat="false" ht="12.75" hidden="false" customHeight="false" outlineLevel="0" collapsed="false">
      <c r="A563" s="29"/>
    </row>
    <row r="564" customFormat="false" ht="12.75" hidden="false" customHeight="false" outlineLevel="0" collapsed="false">
      <c r="A564" s="29"/>
    </row>
    <row r="565" customFormat="false" ht="12.75" hidden="false" customHeight="false" outlineLevel="0" collapsed="false">
      <c r="A565" s="29"/>
    </row>
    <row r="566" customFormat="false" ht="12.75" hidden="false" customHeight="false" outlineLevel="0" collapsed="false">
      <c r="A566" s="29"/>
    </row>
    <row r="567" customFormat="false" ht="12.75" hidden="false" customHeight="false" outlineLevel="0" collapsed="false">
      <c r="A567" s="29"/>
    </row>
    <row r="568" customFormat="false" ht="12.75" hidden="false" customHeight="false" outlineLevel="0" collapsed="false">
      <c r="A568" s="29"/>
    </row>
    <row r="569" customFormat="false" ht="12.75" hidden="false" customHeight="false" outlineLevel="0" collapsed="false">
      <c r="A569" s="29"/>
    </row>
    <row r="570" customFormat="false" ht="12.75" hidden="false" customHeight="false" outlineLevel="0" collapsed="false">
      <c r="A570" s="29"/>
    </row>
    <row r="571" customFormat="false" ht="12.75" hidden="false" customHeight="false" outlineLevel="0" collapsed="false">
      <c r="A571" s="29"/>
    </row>
    <row r="572" customFormat="false" ht="12.75" hidden="false" customHeight="false" outlineLevel="0" collapsed="false">
      <c r="A572" s="29"/>
    </row>
    <row r="573" customFormat="false" ht="12.75" hidden="false" customHeight="false" outlineLevel="0" collapsed="false">
      <c r="A573" s="29"/>
    </row>
    <row r="574" customFormat="false" ht="12.75" hidden="false" customHeight="false" outlineLevel="0" collapsed="false">
      <c r="A574" s="29"/>
    </row>
    <row r="575" customFormat="false" ht="12.75" hidden="false" customHeight="false" outlineLevel="0" collapsed="false">
      <c r="A575" s="29"/>
    </row>
    <row r="576" customFormat="false" ht="12.75" hidden="false" customHeight="false" outlineLevel="0" collapsed="false">
      <c r="A576" s="29"/>
    </row>
    <row r="577" customFormat="false" ht="12.75" hidden="false" customHeight="false" outlineLevel="0" collapsed="false">
      <c r="A577" s="29"/>
    </row>
    <row r="578" customFormat="false" ht="12.75" hidden="false" customHeight="false" outlineLevel="0" collapsed="false">
      <c r="A578" s="29"/>
    </row>
    <row r="579" customFormat="false" ht="12.75" hidden="false" customHeight="false" outlineLevel="0" collapsed="false">
      <c r="A579" s="29"/>
    </row>
    <row r="580" customFormat="false" ht="12.75" hidden="false" customHeight="false" outlineLevel="0" collapsed="false">
      <c r="A580" s="29"/>
    </row>
    <row r="581" customFormat="false" ht="12.75" hidden="false" customHeight="false" outlineLevel="0" collapsed="false">
      <c r="A581" s="29"/>
    </row>
    <row r="582" customFormat="false" ht="12.75" hidden="false" customHeight="false" outlineLevel="0" collapsed="false">
      <c r="A582" s="29"/>
    </row>
    <row r="583" customFormat="false" ht="12.75" hidden="false" customHeight="false" outlineLevel="0" collapsed="false">
      <c r="A583" s="29"/>
    </row>
    <row r="584" customFormat="false" ht="12.75" hidden="false" customHeight="false" outlineLevel="0" collapsed="false">
      <c r="A584" s="29"/>
    </row>
    <row r="585" customFormat="false" ht="12.75" hidden="false" customHeight="false" outlineLevel="0" collapsed="false">
      <c r="A585" s="29"/>
    </row>
    <row r="586" customFormat="false" ht="12.75" hidden="false" customHeight="false" outlineLevel="0" collapsed="false">
      <c r="A586" s="29"/>
    </row>
    <row r="587" customFormat="false" ht="12.75" hidden="false" customHeight="false" outlineLevel="0" collapsed="false">
      <c r="A587" s="29"/>
    </row>
    <row r="588" customFormat="false" ht="12.75" hidden="false" customHeight="false" outlineLevel="0" collapsed="false">
      <c r="A588" s="29"/>
    </row>
    <row r="589" customFormat="false" ht="12.75" hidden="false" customHeight="false" outlineLevel="0" collapsed="false">
      <c r="A589" s="29"/>
    </row>
    <row r="590" customFormat="false" ht="12.75" hidden="false" customHeight="false" outlineLevel="0" collapsed="false">
      <c r="A590" s="29"/>
    </row>
    <row r="591" customFormat="false" ht="12.75" hidden="false" customHeight="false" outlineLevel="0" collapsed="false">
      <c r="A591" s="29"/>
    </row>
    <row r="592" customFormat="false" ht="12.75" hidden="false" customHeight="false" outlineLevel="0" collapsed="false">
      <c r="A592" s="29"/>
    </row>
    <row r="593" customFormat="false" ht="12.75" hidden="false" customHeight="false" outlineLevel="0" collapsed="false">
      <c r="A593" s="29"/>
    </row>
    <row r="594" customFormat="false" ht="12.75" hidden="false" customHeight="false" outlineLevel="0" collapsed="false">
      <c r="A594" s="29"/>
    </row>
    <row r="595" customFormat="false" ht="12.75" hidden="false" customHeight="false" outlineLevel="0" collapsed="false">
      <c r="A595" s="29"/>
    </row>
    <row r="596" customFormat="false" ht="12.75" hidden="false" customHeight="false" outlineLevel="0" collapsed="false">
      <c r="A596" s="29"/>
    </row>
    <row r="597" customFormat="false" ht="12.75" hidden="false" customHeight="false" outlineLevel="0" collapsed="false">
      <c r="A597" s="29"/>
    </row>
    <row r="598" customFormat="false" ht="12.75" hidden="false" customHeight="false" outlineLevel="0" collapsed="false">
      <c r="A598" s="29"/>
    </row>
    <row r="599" customFormat="false" ht="12.75" hidden="false" customHeight="false" outlineLevel="0" collapsed="false">
      <c r="A599" s="29"/>
    </row>
    <row r="600" customFormat="false" ht="12.75" hidden="false" customHeight="false" outlineLevel="0" collapsed="false">
      <c r="A600" s="29"/>
    </row>
    <row r="601" customFormat="false" ht="12.75" hidden="false" customHeight="false" outlineLevel="0" collapsed="false">
      <c r="A601" s="29"/>
    </row>
    <row r="602" customFormat="false" ht="12.75" hidden="false" customHeight="false" outlineLevel="0" collapsed="false">
      <c r="A602" s="29"/>
    </row>
    <row r="603" customFormat="false" ht="12.75" hidden="false" customHeight="false" outlineLevel="0" collapsed="false">
      <c r="A603" s="29"/>
    </row>
    <row r="604" customFormat="false" ht="12.75" hidden="false" customHeight="false" outlineLevel="0" collapsed="false">
      <c r="A604" s="29"/>
    </row>
    <row r="605" customFormat="false" ht="12.75" hidden="false" customHeight="false" outlineLevel="0" collapsed="false">
      <c r="A605" s="29"/>
    </row>
    <row r="606" customFormat="false" ht="12.75" hidden="false" customHeight="false" outlineLevel="0" collapsed="false">
      <c r="A606" s="29"/>
    </row>
    <row r="607" customFormat="false" ht="12.75" hidden="false" customHeight="false" outlineLevel="0" collapsed="false">
      <c r="A607" s="29"/>
    </row>
    <row r="608" customFormat="false" ht="12.75" hidden="false" customHeight="false" outlineLevel="0" collapsed="false">
      <c r="A608" s="29"/>
    </row>
    <row r="609" customFormat="false" ht="12.75" hidden="false" customHeight="false" outlineLevel="0" collapsed="false">
      <c r="A609" s="29"/>
    </row>
    <row r="610" customFormat="false" ht="12.75" hidden="false" customHeight="false" outlineLevel="0" collapsed="false">
      <c r="A610" s="29"/>
    </row>
    <row r="611" customFormat="false" ht="12.75" hidden="false" customHeight="false" outlineLevel="0" collapsed="false">
      <c r="A611" s="29"/>
    </row>
    <row r="612" customFormat="false" ht="12.75" hidden="false" customHeight="false" outlineLevel="0" collapsed="false">
      <c r="A612" s="29"/>
    </row>
    <row r="613" customFormat="false" ht="12.75" hidden="false" customHeight="false" outlineLevel="0" collapsed="false">
      <c r="A613" s="29"/>
    </row>
    <row r="614" customFormat="false" ht="12.75" hidden="false" customHeight="false" outlineLevel="0" collapsed="false">
      <c r="A614" s="29"/>
    </row>
    <row r="615" customFormat="false" ht="12.75" hidden="false" customHeight="false" outlineLevel="0" collapsed="false">
      <c r="A615" s="29"/>
    </row>
    <row r="616" customFormat="false" ht="12.75" hidden="false" customHeight="false" outlineLevel="0" collapsed="false">
      <c r="A616" s="29"/>
    </row>
    <row r="617" customFormat="false" ht="12.75" hidden="false" customHeight="false" outlineLevel="0" collapsed="false">
      <c r="A617" s="29"/>
    </row>
    <row r="618" customFormat="false" ht="12.75" hidden="false" customHeight="false" outlineLevel="0" collapsed="false">
      <c r="A618" s="29"/>
    </row>
    <row r="619" customFormat="false" ht="12.75" hidden="false" customHeight="false" outlineLevel="0" collapsed="false">
      <c r="A619" s="29"/>
    </row>
    <row r="620" customFormat="false" ht="12.75" hidden="false" customHeight="false" outlineLevel="0" collapsed="false">
      <c r="A620" s="29"/>
    </row>
    <row r="621" customFormat="false" ht="12.75" hidden="false" customHeight="false" outlineLevel="0" collapsed="false">
      <c r="A621" s="29"/>
    </row>
    <row r="622" customFormat="false" ht="12.75" hidden="false" customHeight="false" outlineLevel="0" collapsed="false">
      <c r="A622" s="29"/>
    </row>
    <row r="623" customFormat="false" ht="12.75" hidden="false" customHeight="false" outlineLevel="0" collapsed="false">
      <c r="A623" s="29"/>
    </row>
    <row r="624" customFormat="false" ht="12.75" hidden="false" customHeight="false" outlineLevel="0" collapsed="false">
      <c r="A624" s="29"/>
    </row>
    <row r="625" customFormat="false" ht="12.75" hidden="false" customHeight="false" outlineLevel="0" collapsed="false">
      <c r="A625" s="29"/>
    </row>
    <row r="626" customFormat="false" ht="12.75" hidden="false" customHeight="false" outlineLevel="0" collapsed="false">
      <c r="A626" s="29"/>
    </row>
    <row r="627" customFormat="false" ht="12.75" hidden="false" customHeight="false" outlineLevel="0" collapsed="false">
      <c r="A627" s="29"/>
    </row>
    <row r="628" customFormat="false" ht="12.75" hidden="false" customHeight="false" outlineLevel="0" collapsed="false">
      <c r="A628" s="29"/>
    </row>
    <row r="629" customFormat="false" ht="12.75" hidden="false" customHeight="false" outlineLevel="0" collapsed="false">
      <c r="A629" s="29"/>
    </row>
    <row r="630" customFormat="false" ht="12.75" hidden="false" customHeight="false" outlineLevel="0" collapsed="false">
      <c r="A630" s="29"/>
    </row>
    <row r="631" customFormat="false" ht="12.75" hidden="false" customHeight="false" outlineLevel="0" collapsed="false">
      <c r="A631" s="29"/>
    </row>
    <row r="632" customFormat="false" ht="12.75" hidden="false" customHeight="false" outlineLevel="0" collapsed="false">
      <c r="A632" s="29"/>
    </row>
    <row r="633" customFormat="false" ht="12.75" hidden="false" customHeight="false" outlineLevel="0" collapsed="false">
      <c r="A633" s="29"/>
    </row>
    <row r="634" customFormat="false" ht="12.75" hidden="false" customHeight="false" outlineLevel="0" collapsed="false">
      <c r="A634" s="29"/>
    </row>
    <row r="635" customFormat="false" ht="12.75" hidden="false" customHeight="false" outlineLevel="0" collapsed="false">
      <c r="A635" s="29"/>
    </row>
    <row r="636" customFormat="false" ht="12.75" hidden="false" customHeight="false" outlineLevel="0" collapsed="false">
      <c r="A636" s="29"/>
    </row>
    <row r="637" customFormat="false" ht="12.75" hidden="false" customHeight="false" outlineLevel="0" collapsed="false">
      <c r="A637" s="29"/>
    </row>
    <row r="638" customFormat="false" ht="12.75" hidden="false" customHeight="false" outlineLevel="0" collapsed="false">
      <c r="A638" s="29"/>
    </row>
    <row r="639" customFormat="false" ht="12.75" hidden="false" customHeight="false" outlineLevel="0" collapsed="false">
      <c r="A639" s="29"/>
    </row>
    <row r="640" customFormat="false" ht="12.75" hidden="false" customHeight="false" outlineLevel="0" collapsed="false">
      <c r="A640" s="29"/>
    </row>
    <row r="641" customFormat="false" ht="12.75" hidden="false" customHeight="false" outlineLevel="0" collapsed="false">
      <c r="A641" s="29"/>
    </row>
    <row r="642" customFormat="false" ht="12.75" hidden="false" customHeight="false" outlineLevel="0" collapsed="false">
      <c r="A642" s="29"/>
    </row>
    <row r="643" customFormat="false" ht="12.75" hidden="false" customHeight="false" outlineLevel="0" collapsed="false">
      <c r="A643" s="29"/>
    </row>
    <row r="644" customFormat="false" ht="12.75" hidden="false" customHeight="false" outlineLevel="0" collapsed="false">
      <c r="A644" s="29"/>
    </row>
    <row r="645" customFormat="false" ht="12.75" hidden="false" customHeight="false" outlineLevel="0" collapsed="false">
      <c r="A645" s="29"/>
    </row>
    <row r="646" customFormat="false" ht="12.75" hidden="false" customHeight="false" outlineLevel="0" collapsed="false">
      <c r="A646" s="29"/>
    </row>
    <row r="647" customFormat="false" ht="12.75" hidden="false" customHeight="false" outlineLevel="0" collapsed="false">
      <c r="A647" s="29"/>
    </row>
    <row r="648" customFormat="false" ht="12.75" hidden="false" customHeight="false" outlineLevel="0" collapsed="false">
      <c r="A648" s="29"/>
    </row>
    <row r="649" customFormat="false" ht="12.75" hidden="false" customHeight="false" outlineLevel="0" collapsed="false">
      <c r="A649" s="29"/>
    </row>
    <row r="650" customFormat="false" ht="12.75" hidden="false" customHeight="false" outlineLevel="0" collapsed="false">
      <c r="A650" s="29"/>
    </row>
    <row r="651" customFormat="false" ht="12.75" hidden="false" customHeight="false" outlineLevel="0" collapsed="false">
      <c r="A651" s="29"/>
    </row>
    <row r="652" customFormat="false" ht="12.75" hidden="false" customHeight="false" outlineLevel="0" collapsed="false">
      <c r="A652" s="29"/>
    </row>
    <row r="653" customFormat="false" ht="12.75" hidden="false" customHeight="false" outlineLevel="0" collapsed="false">
      <c r="A653" s="29"/>
    </row>
    <row r="654" customFormat="false" ht="12.75" hidden="false" customHeight="false" outlineLevel="0" collapsed="false">
      <c r="A654" s="29"/>
    </row>
    <row r="655" customFormat="false" ht="12.75" hidden="false" customHeight="false" outlineLevel="0" collapsed="false">
      <c r="A655" s="29"/>
    </row>
    <row r="656" customFormat="false" ht="12.75" hidden="false" customHeight="false" outlineLevel="0" collapsed="false">
      <c r="A656" s="29"/>
    </row>
    <row r="657" customFormat="false" ht="12.75" hidden="false" customHeight="false" outlineLevel="0" collapsed="false">
      <c r="A657" s="29"/>
    </row>
    <row r="658" customFormat="false" ht="12.75" hidden="false" customHeight="false" outlineLevel="0" collapsed="false">
      <c r="A658" s="29"/>
    </row>
    <row r="659" customFormat="false" ht="12.75" hidden="false" customHeight="false" outlineLevel="0" collapsed="false">
      <c r="A659" s="29"/>
    </row>
    <row r="660" customFormat="false" ht="12.75" hidden="false" customHeight="false" outlineLevel="0" collapsed="false">
      <c r="A660" s="29"/>
    </row>
    <row r="661" customFormat="false" ht="12.75" hidden="false" customHeight="false" outlineLevel="0" collapsed="false">
      <c r="A661" s="29"/>
    </row>
    <row r="662" customFormat="false" ht="12.75" hidden="false" customHeight="false" outlineLevel="0" collapsed="false">
      <c r="A662" s="29"/>
    </row>
    <row r="663" customFormat="false" ht="12.75" hidden="false" customHeight="false" outlineLevel="0" collapsed="false">
      <c r="A663" s="29"/>
    </row>
    <row r="664" customFormat="false" ht="12.75" hidden="false" customHeight="false" outlineLevel="0" collapsed="false">
      <c r="A664" s="29"/>
    </row>
    <row r="665" customFormat="false" ht="12.75" hidden="false" customHeight="false" outlineLevel="0" collapsed="false">
      <c r="A665" s="29"/>
    </row>
    <row r="666" customFormat="false" ht="12.75" hidden="false" customHeight="false" outlineLevel="0" collapsed="false">
      <c r="A666" s="29"/>
    </row>
    <row r="667" customFormat="false" ht="12.75" hidden="false" customHeight="false" outlineLevel="0" collapsed="false">
      <c r="A667" s="29"/>
    </row>
    <row r="668" customFormat="false" ht="12.75" hidden="false" customHeight="false" outlineLevel="0" collapsed="false">
      <c r="A668" s="29"/>
    </row>
    <row r="669" customFormat="false" ht="12.75" hidden="false" customHeight="false" outlineLevel="0" collapsed="false">
      <c r="A669" s="29"/>
    </row>
    <row r="670" customFormat="false" ht="12.75" hidden="false" customHeight="false" outlineLevel="0" collapsed="false">
      <c r="A670" s="29"/>
    </row>
    <row r="671" customFormat="false" ht="12.75" hidden="false" customHeight="false" outlineLevel="0" collapsed="false">
      <c r="A671" s="29"/>
    </row>
    <row r="672" customFormat="false" ht="12.75" hidden="false" customHeight="false" outlineLevel="0" collapsed="false">
      <c r="A672" s="29"/>
    </row>
    <row r="673" customFormat="false" ht="12.75" hidden="false" customHeight="false" outlineLevel="0" collapsed="false">
      <c r="A673" s="29"/>
    </row>
    <row r="674" customFormat="false" ht="12.75" hidden="false" customHeight="false" outlineLevel="0" collapsed="false">
      <c r="A674" s="29"/>
    </row>
    <row r="675" customFormat="false" ht="12.75" hidden="false" customHeight="false" outlineLevel="0" collapsed="false">
      <c r="A675" s="29"/>
    </row>
    <row r="676" customFormat="false" ht="12.75" hidden="false" customHeight="false" outlineLevel="0" collapsed="false">
      <c r="A676" s="29"/>
    </row>
    <row r="677" customFormat="false" ht="12.75" hidden="false" customHeight="false" outlineLevel="0" collapsed="false">
      <c r="A677" s="29"/>
    </row>
    <row r="678" customFormat="false" ht="12.75" hidden="false" customHeight="false" outlineLevel="0" collapsed="false">
      <c r="A678" s="29"/>
    </row>
    <row r="679" customFormat="false" ht="12.75" hidden="false" customHeight="false" outlineLevel="0" collapsed="false">
      <c r="A679" s="29"/>
    </row>
    <row r="680" customFormat="false" ht="12.75" hidden="false" customHeight="false" outlineLevel="0" collapsed="false">
      <c r="A680" s="29"/>
    </row>
    <row r="681" customFormat="false" ht="12.75" hidden="false" customHeight="false" outlineLevel="0" collapsed="false">
      <c r="A681" s="29"/>
    </row>
    <row r="682" customFormat="false" ht="12.75" hidden="false" customHeight="false" outlineLevel="0" collapsed="false">
      <c r="A682" s="29"/>
    </row>
    <row r="683" customFormat="false" ht="12.75" hidden="false" customHeight="false" outlineLevel="0" collapsed="false">
      <c r="A683" s="29"/>
    </row>
    <row r="684" customFormat="false" ht="12.75" hidden="false" customHeight="false" outlineLevel="0" collapsed="false">
      <c r="A684" s="29"/>
    </row>
    <row r="685" customFormat="false" ht="12.75" hidden="false" customHeight="false" outlineLevel="0" collapsed="false">
      <c r="A685" s="29"/>
    </row>
    <row r="686" customFormat="false" ht="12.75" hidden="false" customHeight="false" outlineLevel="0" collapsed="false">
      <c r="A686" s="29"/>
    </row>
    <row r="687" customFormat="false" ht="12.75" hidden="false" customHeight="false" outlineLevel="0" collapsed="false">
      <c r="A687" s="29"/>
    </row>
    <row r="688" customFormat="false" ht="12.75" hidden="false" customHeight="false" outlineLevel="0" collapsed="false">
      <c r="A688" s="29"/>
    </row>
    <row r="689" customFormat="false" ht="12.75" hidden="false" customHeight="false" outlineLevel="0" collapsed="false">
      <c r="A689" s="29"/>
    </row>
    <row r="690" customFormat="false" ht="12.75" hidden="false" customHeight="false" outlineLevel="0" collapsed="false">
      <c r="A690" s="29"/>
    </row>
    <row r="691" customFormat="false" ht="12.75" hidden="false" customHeight="false" outlineLevel="0" collapsed="false">
      <c r="A691" s="29"/>
    </row>
    <row r="692" customFormat="false" ht="12.75" hidden="false" customHeight="false" outlineLevel="0" collapsed="false">
      <c r="A692" s="29"/>
    </row>
    <row r="693" customFormat="false" ht="12.75" hidden="false" customHeight="false" outlineLevel="0" collapsed="false">
      <c r="A693" s="29"/>
    </row>
    <row r="694" customFormat="false" ht="12.75" hidden="false" customHeight="false" outlineLevel="0" collapsed="false">
      <c r="A694" s="29"/>
    </row>
    <row r="695" customFormat="false" ht="12.75" hidden="false" customHeight="false" outlineLevel="0" collapsed="false">
      <c r="A695" s="29"/>
    </row>
    <row r="696" customFormat="false" ht="12.75" hidden="false" customHeight="false" outlineLevel="0" collapsed="false">
      <c r="A696" s="29"/>
    </row>
    <row r="697" customFormat="false" ht="12.75" hidden="false" customHeight="false" outlineLevel="0" collapsed="false">
      <c r="A697" s="29"/>
    </row>
    <row r="698" customFormat="false" ht="12.75" hidden="false" customHeight="false" outlineLevel="0" collapsed="false">
      <c r="A698" s="29"/>
    </row>
    <row r="699" customFormat="false" ht="12.75" hidden="false" customHeight="false" outlineLevel="0" collapsed="false">
      <c r="A699" s="29"/>
    </row>
    <row r="700" customFormat="false" ht="12.75" hidden="false" customHeight="false" outlineLevel="0" collapsed="false">
      <c r="A700" s="29"/>
    </row>
    <row r="701" customFormat="false" ht="12.75" hidden="false" customHeight="false" outlineLevel="0" collapsed="false">
      <c r="A701" s="29"/>
    </row>
    <row r="702" customFormat="false" ht="12.75" hidden="false" customHeight="false" outlineLevel="0" collapsed="false">
      <c r="A702" s="29"/>
    </row>
    <row r="703" customFormat="false" ht="12.75" hidden="false" customHeight="false" outlineLevel="0" collapsed="false">
      <c r="A703" s="29"/>
    </row>
    <row r="704" customFormat="false" ht="12.75" hidden="false" customHeight="false" outlineLevel="0" collapsed="false">
      <c r="A704" s="29"/>
    </row>
    <row r="705" customFormat="false" ht="12.75" hidden="false" customHeight="false" outlineLevel="0" collapsed="false">
      <c r="A705" s="29"/>
    </row>
    <row r="706" customFormat="false" ht="12.75" hidden="false" customHeight="false" outlineLevel="0" collapsed="false">
      <c r="A706" s="29"/>
    </row>
    <row r="707" customFormat="false" ht="12.75" hidden="false" customHeight="false" outlineLevel="0" collapsed="false">
      <c r="A707" s="29"/>
    </row>
    <row r="708" customFormat="false" ht="12.75" hidden="false" customHeight="false" outlineLevel="0" collapsed="false">
      <c r="A708" s="29"/>
    </row>
    <row r="709" customFormat="false" ht="12.75" hidden="false" customHeight="false" outlineLevel="0" collapsed="false">
      <c r="A709" s="29"/>
    </row>
    <row r="710" customFormat="false" ht="12.75" hidden="false" customHeight="false" outlineLevel="0" collapsed="false">
      <c r="A710" s="29"/>
    </row>
    <row r="711" customFormat="false" ht="12.75" hidden="false" customHeight="false" outlineLevel="0" collapsed="false">
      <c r="A711" s="29"/>
    </row>
    <row r="712" customFormat="false" ht="12.75" hidden="false" customHeight="false" outlineLevel="0" collapsed="false">
      <c r="A712" s="29"/>
    </row>
    <row r="713" customFormat="false" ht="12.75" hidden="false" customHeight="false" outlineLevel="0" collapsed="false">
      <c r="A713" s="29"/>
    </row>
    <row r="714" customFormat="false" ht="12.75" hidden="false" customHeight="false" outlineLevel="0" collapsed="false">
      <c r="A714" s="29"/>
    </row>
    <row r="715" customFormat="false" ht="12.75" hidden="false" customHeight="false" outlineLevel="0" collapsed="false">
      <c r="A715" s="29"/>
    </row>
    <row r="716" customFormat="false" ht="12.75" hidden="false" customHeight="false" outlineLevel="0" collapsed="false">
      <c r="A716" s="29"/>
    </row>
    <row r="717" customFormat="false" ht="12.75" hidden="false" customHeight="false" outlineLevel="0" collapsed="false">
      <c r="A717" s="29"/>
    </row>
    <row r="718" customFormat="false" ht="12.75" hidden="false" customHeight="false" outlineLevel="0" collapsed="false">
      <c r="A718" s="29"/>
    </row>
    <row r="719" customFormat="false" ht="12.75" hidden="false" customHeight="false" outlineLevel="0" collapsed="false">
      <c r="A719" s="29"/>
    </row>
    <row r="720" customFormat="false" ht="12.75" hidden="false" customHeight="false" outlineLevel="0" collapsed="false">
      <c r="A720" s="29"/>
    </row>
    <row r="721" customFormat="false" ht="12.75" hidden="false" customHeight="false" outlineLevel="0" collapsed="false">
      <c r="A721" s="29"/>
    </row>
    <row r="722" customFormat="false" ht="12.75" hidden="false" customHeight="false" outlineLevel="0" collapsed="false">
      <c r="A722" s="29"/>
    </row>
    <row r="723" customFormat="false" ht="12.75" hidden="false" customHeight="false" outlineLevel="0" collapsed="false">
      <c r="A723" s="29"/>
    </row>
    <row r="724" customFormat="false" ht="12.75" hidden="false" customHeight="false" outlineLevel="0" collapsed="false">
      <c r="A724" s="29"/>
    </row>
    <row r="725" customFormat="false" ht="12.75" hidden="false" customHeight="false" outlineLevel="0" collapsed="false">
      <c r="A725" s="29"/>
    </row>
    <row r="726" customFormat="false" ht="12.75" hidden="false" customHeight="false" outlineLevel="0" collapsed="false">
      <c r="A726" s="29"/>
    </row>
    <row r="727" customFormat="false" ht="12.75" hidden="false" customHeight="false" outlineLevel="0" collapsed="false">
      <c r="A727" s="29"/>
    </row>
    <row r="728" customFormat="false" ht="12.75" hidden="false" customHeight="false" outlineLevel="0" collapsed="false">
      <c r="A728" s="29"/>
    </row>
    <row r="729" customFormat="false" ht="12.75" hidden="false" customHeight="false" outlineLevel="0" collapsed="false">
      <c r="A729" s="29"/>
    </row>
    <row r="730" customFormat="false" ht="12.75" hidden="false" customHeight="false" outlineLevel="0" collapsed="false">
      <c r="A730" s="29"/>
    </row>
    <row r="731" customFormat="false" ht="12.75" hidden="false" customHeight="false" outlineLevel="0" collapsed="false">
      <c r="A731" s="29"/>
    </row>
    <row r="732" customFormat="false" ht="12.75" hidden="false" customHeight="false" outlineLevel="0" collapsed="false">
      <c r="A732" s="29"/>
    </row>
    <row r="733" customFormat="false" ht="12.75" hidden="false" customHeight="false" outlineLevel="0" collapsed="false">
      <c r="A733" s="29"/>
    </row>
    <row r="734" customFormat="false" ht="12.75" hidden="false" customHeight="false" outlineLevel="0" collapsed="false">
      <c r="A734" s="29"/>
    </row>
    <row r="735" customFormat="false" ht="12.75" hidden="false" customHeight="false" outlineLevel="0" collapsed="false">
      <c r="A735" s="29"/>
    </row>
    <row r="736" customFormat="false" ht="12.75" hidden="false" customHeight="false" outlineLevel="0" collapsed="false">
      <c r="A736" s="29"/>
    </row>
    <row r="737" customFormat="false" ht="12.75" hidden="false" customHeight="false" outlineLevel="0" collapsed="false">
      <c r="A737" s="29"/>
    </row>
    <row r="738" customFormat="false" ht="12.75" hidden="false" customHeight="false" outlineLevel="0" collapsed="false">
      <c r="A738" s="29"/>
    </row>
    <row r="739" customFormat="false" ht="12.75" hidden="false" customHeight="false" outlineLevel="0" collapsed="false">
      <c r="A739" s="29"/>
    </row>
    <row r="740" customFormat="false" ht="12.75" hidden="false" customHeight="false" outlineLevel="0" collapsed="false">
      <c r="A740" s="29"/>
    </row>
    <row r="741" customFormat="false" ht="12.75" hidden="false" customHeight="false" outlineLevel="0" collapsed="false">
      <c r="A741" s="29"/>
    </row>
    <row r="742" customFormat="false" ht="12.75" hidden="false" customHeight="false" outlineLevel="0" collapsed="false">
      <c r="A742" s="29"/>
    </row>
    <row r="743" customFormat="false" ht="12.75" hidden="false" customHeight="false" outlineLevel="0" collapsed="false">
      <c r="A743" s="29"/>
    </row>
    <row r="744" customFormat="false" ht="12.75" hidden="false" customHeight="false" outlineLevel="0" collapsed="false">
      <c r="A744" s="29"/>
    </row>
    <row r="745" customFormat="false" ht="12.75" hidden="false" customHeight="false" outlineLevel="0" collapsed="false">
      <c r="A745" s="29"/>
    </row>
    <row r="746" customFormat="false" ht="12.75" hidden="false" customHeight="false" outlineLevel="0" collapsed="false">
      <c r="A746" s="29"/>
    </row>
    <row r="747" customFormat="false" ht="12.75" hidden="false" customHeight="false" outlineLevel="0" collapsed="false">
      <c r="A747" s="29"/>
    </row>
    <row r="748" customFormat="false" ht="12.75" hidden="false" customHeight="false" outlineLevel="0" collapsed="false">
      <c r="A748" s="29"/>
    </row>
    <row r="749" customFormat="false" ht="12.75" hidden="false" customHeight="false" outlineLevel="0" collapsed="false">
      <c r="A749" s="29"/>
    </row>
    <row r="750" customFormat="false" ht="12.75" hidden="false" customHeight="false" outlineLevel="0" collapsed="false">
      <c r="A750" s="29"/>
    </row>
    <row r="751" customFormat="false" ht="12.75" hidden="false" customHeight="false" outlineLevel="0" collapsed="false">
      <c r="A751" s="29"/>
    </row>
    <row r="752" customFormat="false" ht="12.75" hidden="false" customHeight="false" outlineLevel="0" collapsed="false">
      <c r="A752" s="29"/>
    </row>
    <row r="753" customFormat="false" ht="12.75" hidden="false" customHeight="false" outlineLevel="0" collapsed="false">
      <c r="A753" s="29"/>
    </row>
    <row r="754" customFormat="false" ht="12.75" hidden="false" customHeight="false" outlineLevel="0" collapsed="false">
      <c r="A754" s="29"/>
    </row>
    <row r="755" customFormat="false" ht="12.75" hidden="false" customHeight="false" outlineLevel="0" collapsed="false">
      <c r="A755" s="29"/>
    </row>
    <row r="756" customFormat="false" ht="12.75" hidden="false" customHeight="false" outlineLevel="0" collapsed="false">
      <c r="A756" s="29"/>
    </row>
    <row r="757" customFormat="false" ht="12.75" hidden="false" customHeight="false" outlineLevel="0" collapsed="false">
      <c r="A757" s="29"/>
    </row>
    <row r="758" customFormat="false" ht="12.75" hidden="false" customHeight="false" outlineLevel="0" collapsed="false">
      <c r="A758" s="29"/>
    </row>
    <row r="759" customFormat="false" ht="12.75" hidden="false" customHeight="false" outlineLevel="0" collapsed="false">
      <c r="A759" s="29"/>
    </row>
    <row r="760" customFormat="false" ht="12.75" hidden="false" customHeight="false" outlineLevel="0" collapsed="false">
      <c r="A760" s="29"/>
    </row>
    <row r="761" customFormat="false" ht="12.75" hidden="false" customHeight="false" outlineLevel="0" collapsed="false">
      <c r="A761" s="29"/>
    </row>
    <row r="762" customFormat="false" ht="12.75" hidden="false" customHeight="false" outlineLevel="0" collapsed="false">
      <c r="A762" s="29"/>
    </row>
    <row r="763" customFormat="false" ht="12.75" hidden="false" customHeight="false" outlineLevel="0" collapsed="false">
      <c r="A763" s="29"/>
    </row>
    <row r="764" customFormat="false" ht="12.75" hidden="false" customHeight="false" outlineLevel="0" collapsed="false">
      <c r="A764" s="29"/>
    </row>
    <row r="765" customFormat="false" ht="12.75" hidden="false" customHeight="false" outlineLevel="0" collapsed="false">
      <c r="A765" s="29"/>
    </row>
    <row r="766" customFormat="false" ht="12.75" hidden="false" customHeight="false" outlineLevel="0" collapsed="false">
      <c r="A766" s="29"/>
    </row>
    <row r="767" customFormat="false" ht="12.75" hidden="false" customHeight="false" outlineLevel="0" collapsed="false">
      <c r="A767" s="29"/>
    </row>
    <row r="768" customFormat="false" ht="12.75" hidden="false" customHeight="false" outlineLevel="0" collapsed="false">
      <c r="A768" s="29"/>
    </row>
    <row r="769" customFormat="false" ht="12.75" hidden="false" customHeight="false" outlineLevel="0" collapsed="false">
      <c r="A769" s="29"/>
    </row>
    <row r="770" customFormat="false" ht="12.75" hidden="false" customHeight="false" outlineLevel="0" collapsed="false">
      <c r="A770" s="29"/>
    </row>
    <row r="771" customFormat="false" ht="12.75" hidden="false" customHeight="false" outlineLevel="0" collapsed="false">
      <c r="A771" s="29"/>
    </row>
    <row r="772" customFormat="false" ht="12.75" hidden="false" customHeight="false" outlineLevel="0" collapsed="false">
      <c r="A772" s="29"/>
    </row>
    <row r="773" customFormat="false" ht="12.75" hidden="false" customHeight="false" outlineLevel="0" collapsed="false">
      <c r="A773" s="29"/>
    </row>
    <row r="774" customFormat="false" ht="12.75" hidden="false" customHeight="false" outlineLevel="0" collapsed="false">
      <c r="A774" s="29"/>
    </row>
    <row r="775" customFormat="false" ht="12.75" hidden="false" customHeight="false" outlineLevel="0" collapsed="false">
      <c r="A775" s="29"/>
    </row>
    <row r="776" customFormat="false" ht="12.75" hidden="false" customHeight="false" outlineLevel="0" collapsed="false">
      <c r="A776" s="29"/>
    </row>
    <row r="777" customFormat="false" ht="12.75" hidden="false" customHeight="false" outlineLevel="0" collapsed="false">
      <c r="A777" s="29"/>
    </row>
    <row r="778" customFormat="false" ht="12.75" hidden="false" customHeight="false" outlineLevel="0" collapsed="false">
      <c r="A778" s="29"/>
    </row>
    <row r="779" customFormat="false" ht="12.75" hidden="false" customHeight="false" outlineLevel="0" collapsed="false">
      <c r="A779" s="29"/>
    </row>
    <row r="780" customFormat="false" ht="12.75" hidden="false" customHeight="false" outlineLevel="0" collapsed="false">
      <c r="A780" s="29"/>
    </row>
    <row r="781" customFormat="false" ht="12.75" hidden="false" customHeight="false" outlineLevel="0" collapsed="false">
      <c r="A781" s="29"/>
    </row>
    <row r="782" customFormat="false" ht="12.75" hidden="false" customHeight="false" outlineLevel="0" collapsed="false">
      <c r="A782" s="29"/>
    </row>
    <row r="783" customFormat="false" ht="12.75" hidden="false" customHeight="false" outlineLevel="0" collapsed="false">
      <c r="A783" s="29"/>
    </row>
    <row r="784" customFormat="false" ht="12.75" hidden="false" customHeight="false" outlineLevel="0" collapsed="false">
      <c r="A784" s="29"/>
    </row>
    <row r="785" customFormat="false" ht="12.75" hidden="false" customHeight="false" outlineLevel="0" collapsed="false">
      <c r="A785" s="29"/>
    </row>
    <row r="786" customFormat="false" ht="12.75" hidden="false" customHeight="false" outlineLevel="0" collapsed="false">
      <c r="A786" s="29"/>
    </row>
    <row r="787" customFormat="false" ht="12.75" hidden="false" customHeight="false" outlineLevel="0" collapsed="false">
      <c r="A787" s="29"/>
    </row>
    <row r="788" customFormat="false" ht="12.75" hidden="false" customHeight="false" outlineLevel="0" collapsed="false">
      <c r="A788" s="29"/>
    </row>
    <row r="789" customFormat="false" ht="12.75" hidden="false" customHeight="false" outlineLevel="0" collapsed="false">
      <c r="A789" s="29"/>
    </row>
    <row r="790" customFormat="false" ht="12.75" hidden="false" customHeight="false" outlineLevel="0" collapsed="false">
      <c r="A790" s="29"/>
    </row>
    <row r="791" customFormat="false" ht="12.75" hidden="false" customHeight="false" outlineLevel="0" collapsed="false">
      <c r="A791" s="29"/>
    </row>
    <row r="792" customFormat="false" ht="12.75" hidden="false" customHeight="false" outlineLevel="0" collapsed="false">
      <c r="A792" s="29"/>
    </row>
    <row r="793" customFormat="false" ht="12.75" hidden="false" customHeight="false" outlineLevel="0" collapsed="false">
      <c r="A793" s="29"/>
    </row>
    <row r="794" customFormat="false" ht="12.75" hidden="false" customHeight="false" outlineLevel="0" collapsed="false">
      <c r="A794" s="29"/>
    </row>
    <row r="795" customFormat="false" ht="12.75" hidden="false" customHeight="false" outlineLevel="0" collapsed="false">
      <c r="A795" s="29"/>
    </row>
    <row r="796" customFormat="false" ht="12.75" hidden="false" customHeight="false" outlineLevel="0" collapsed="false">
      <c r="A796" s="29"/>
    </row>
    <row r="797" customFormat="false" ht="12.75" hidden="false" customHeight="false" outlineLevel="0" collapsed="false">
      <c r="A797" s="29"/>
    </row>
    <row r="798" customFormat="false" ht="12.75" hidden="false" customHeight="false" outlineLevel="0" collapsed="false">
      <c r="A798" s="29"/>
    </row>
    <row r="799" customFormat="false" ht="12.75" hidden="false" customHeight="false" outlineLevel="0" collapsed="false">
      <c r="A799" s="29"/>
    </row>
    <row r="800" customFormat="false" ht="12.75" hidden="false" customHeight="false" outlineLevel="0" collapsed="false">
      <c r="A800" s="29"/>
    </row>
    <row r="801" customFormat="false" ht="12.75" hidden="false" customHeight="false" outlineLevel="0" collapsed="false">
      <c r="A801" s="29"/>
    </row>
    <row r="802" customFormat="false" ht="12.75" hidden="false" customHeight="false" outlineLevel="0" collapsed="false">
      <c r="A802" s="29"/>
    </row>
    <row r="803" customFormat="false" ht="12.75" hidden="false" customHeight="false" outlineLevel="0" collapsed="false">
      <c r="A803" s="29"/>
    </row>
    <row r="804" customFormat="false" ht="12.75" hidden="false" customHeight="false" outlineLevel="0" collapsed="false">
      <c r="A804" s="29"/>
    </row>
    <row r="805" customFormat="false" ht="12.75" hidden="false" customHeight="false" outlineLevel="0" collapsed="false">
      <c r="A805" s="29"/>
    </row>
    <row r="806" customFormat="false" ht="12.75" hidden="false" customHeight="false" outlineLevel="0" collapsed="false">
      <c r="A806" s="29"/>
    </row>
    <row r="807" customFormat="false" ht="12.75" hidden="false" customHeight="false" outlineLevel="0" collapsed="false">
      <c r="A807" s="29"/>
    </row>
    <row r="808" customFormat="false" ht="12.75" hidden="false" customHeight="false" outlineLevel="0" collapsed="false">
      <c r="A808" s="29"/>
    </row>
    <row r="809" customFormat="false" ht="12.75" hidden="false" customHeight="false" outlineLevel="0" collapsed="false">
      <c r="A809" s="29"/>
    </row>
    <row r="810" customFormat="false" ht="12.75" hidden="false" customHeight="false" outlineLevel="0" collapsed="false">
      <c r="A810" s="29"/>
    </row>
    <row r="811" customFormat="false" ht="12.75" hidden="false" customHeight="false" outlineLevel="0" collapsed="false">
      <c r="A811" s="29"/>
    </row>
    <row r="812" customFormat="false" ht="12.75" hidden="false" customHeight="false" outlineLevel="0" collapsed="false">
      <c r="A812" s="29"/>
    </row>
    <row r="813" customFormat="false" ht="12.75" hidden="false" customHeight="false" outlineLevel="0" collapsed="false">
      <c r="A813" s="29"/>
    </row>
    <row r="814" customFormat="false" ht="12.75" hidden="false" customHeight="false" outlineLevel="0" collapsed="false">
      <c r="A814" s="29"/>
    </row>
    <row r="815" customFormat="false" ht="12.75" hidden="false" customHeight="false" outlineLevel="0" collapsed="false">
      <c r="A815" s="29"/>
    </row>
    <row r="816" customFormat="false" ht="12.75" hidden="false" customHeight="false" outlineLevel="0" collapsed="false">
      <c r="A816" s="29"/>
    </row>
    <row r="817" customFormat="false" ht="12.75" hidden="false" customHeight="false" outlineLevel="0" collapsed="false">
      <c r="A817" s="29"/>
    </row>
    <row r="818" customFormat="false" ht="12.75" hidden="false" customHeight="false" outlineLevel="0" collapsed="false">
      <c r="A818" s="29"/>
    </row>
    <row r="819" customFormat="false" ht="12.75" hidden="false" customHeight="false" outlineLevel="0" collapsed="false">
      <c r="A819" s="29"/>
    </row>
    <row r="820" customFormat="false" ht="12.75" hidden="false" customHeight="false" outlineLevel="0" collapsed="false">
      <c r="A820" s="29"/>
    </row>
    <row r="821" customFormat="false" ht="12.75" hidden="false" customHeight="false" outlineLevel="0" collapsed="false">
      <c r="A821" s="29"/>
    </row>
    <row r="822" customFormat="false" ht="12.75" hidden="false" customHeight="false" outlineLevel="0" collapsed="false">
      <c r="A822" s="29"/>
    </row>
    <row r="823" customFormat="false" ht="12.75" hidden="false" customHeight="false" outlineLevel="0" collapsed="false">
      <c r="A823" s="29"/>
    </row>
    <row r="824" customFormat="false" ht="12.75" hidden="false" customHeight="false" outlineLevel="0" collapsed="false">
      <c r="A824" s="29"/>
    </row>
    <row r="825" customFormat="false" ht="12.75" hidden="false" customHeight="false" outlineLevel="0" collapsed="false">
      <c r="A825" s="29"/>
    </row>
    <row r="826" customFormat="false" ht="12.75" hidden="false" customHeight="false" outlineLevel="0" collapsed="false">
      <c r="A826" s="29"/>
    </row>
    <row r="827" customFormat="false" ht="12.75" hidden="false" customHeight="false" outlineLevel="0" collapsed="false">
      <c r="A827" s="29"/>
    </row>
    <row r="828" customFormat="false" ht="12.75" hidden="false" customHeight="false" outlineLevel="0" collapsed="false">
      <c r="A828" s="29"/>
    </row>
    <row r="829" customFormat="false" ht="12.75" hidden="false" customHeight="false" outlineLevel="0" collapsed="false">
      <c r="A829" s="29"/>
    </row>
    <row r="830" customFormat="false" ht="12.75" hidden="false" customHeight="false" outlineLevel="0" collapsed="false">
      <c r="A830" s="29"/>
    </row>
    <row r="831" customFormat="false" ht="12.75" hidden="false" customHeight="false" outlineLevel="0" collapsed="false">
      <c r="A831" s="29"/>
    </row>
    <row r="832" customFormat="false" ht="12.75" hidden="false" customHeight="false" outlineLevel="0" collapsed="false">
      <c r="A832" s="29"/>
    </row>
    <row r="833" customFormat="false" ht="12.75" hidden="false" customHeight="false" outlineLevel="0" collapsed="false">
      <c r="A833" s="29"/>
    </row>
    <row r="834" customFormat="false" ht="12.75" hidden="false" customHeight="false" outlineLevel="0" collapsed="false">
      <c r="A834" s="29"/>
    </row>
    <row r="835" customFormat="false" ht="12.75" hidden="false" customHeight="false" outlineLevel="0" collapsed="false">
      <c r="A835" s="29"/>
    </row>
    <row r="836" customFormat="false" ht="12.75" hidden="false" customHeight="false" outlineLevel="0" collapsed="false">
      <c r="A836" s="29"/>
    </row>
    <row r="837" customFormat="false" ht="12.75" hidden="false" customHeight="false" outlineLevel="0" collapsed="false">
      <c r="A837" s="29"/>
    </row>
    <row r="838" customFormat="false" ht="12.75" hidden="false" customHeight="false" outlineLevel="0" collapsed="false">
      <c r="A838" s="29"/>
    </row>
    <row r="839" customFormat="false" ht="12.75" hidden="false" customHeight="false" outlineLevel="0" collapsed="false">
      <c r="A839" s="29"/>
    </row>
    <row r="840" customFormat="false" ht="12.75" hidden="false" customHeight="false" outlineLevel="0" collapsed="false">
      <c r="A840" s="29"/>
    </row>
    <row r="841" customFormat="false" ht="12.75" hidden="false" customHeight="false" outlineLevel="0" collapsed="false">
      <c r="A841" s="29"/>
    </row>
    <row r="842" customFormat="false" ht="12.75" hidden="false" customHeight="false" outlineLevel="0" collapsed="false">
      <c r="A842" s="29"/>
    </row>
    <row r="843" customFormat="false" ht="12.75" hidden="false" customHeight="false" outlineLevel="0" collapsed="false">
      <c r="A843" s="29"/>
    </row>
    <row r="844" customFormat="false" ht="12.75" hidden="false" customHeight="false" outlineLevel="0" collapsed="false">
      <c r="A844" s="29"/>
    </row>
    <row r="845" customFormat="false" ht="12.75" hidden="false" customHeight="false" outlineLevel="0" collapsed="false">
      <c r="A845" s="29"/>
    </row>
    <row r="846" customFormat="false" ht="12.75" hidden="false" customHeight="false" outlineLevel="0" collapsed="false">
      <c r="A846" s="29"/>
    </row>
    <row r="847" customFormat="false" ht="12.75" hidden="false" customHeight="false" outlineLevel="0" collapsed="false">
      <c r="A847" s="29"/>
    </row>
    <row r="848" customFormat="false" ht="12.75" hidden="false" customHeight="false" outlineLevel="0" collapsed="false">
      <c r="A848" s="29"/>
    </row>
    <row r="849" customFormat="false" ht="12.75" hidden="false" customHeight="false" outlineLevel="0" collapsed="false">
      <c r="A849" s="29"/>
    </row>
    <row r="850" customFormat="false" ht="12.75" hidden="false" customHeight="false" outlineLevel="0" collapsed="false">
      <c r="A850" s="29"/>
    </row>
    <row r="851" customFormat="false" ht="12.75" hidden="false" customHeight="false" outlineLevel="0" collapsed="false">
      <c r="A851" s="29"/>
    </row>
    <row r="852" customFormat="false" ht="12.75" hidden="false" customHeight="false" outlineLevel="0" collapsed="false">
      <c r="A852" s="29"/>
    </row>
    <row r="853" customFormat="false" ht="12.75" hidden="false" customHeight="false" outlineLevel="0" collapsed="false">
      <c r="A853" s="29"/>
    </row>
    <row r="854" customFormat="false" ht="12.75" hidden="false" customHeight="false" outlineLevel="0" collapsed="false">
      <c r="A854" s="29"/>
    </row>
    <row r="855" customFormat="false" ht="12.75" hidden="false" customHeight="false" outlineLevel="0" collapsed="false">
      <c r="A855" s="29"/>
    </row>
    <row r="856" customFormat="false" ht="12.75" hidden="false" customHeight="false" outlineLevel="0" collapsed="false">
      <c r="A856" s="29"/>
    </row>
    <row r="857" customFormat="false" ht="12.75" hidden="false" customHeight="false" outlineLevel="0" collapsed="false">
      <c r="A857" s="29"/>
    </row>
    <row r="858" customFormat="false" ht="12.75" hidden="false" customHeight="false" outlineLevel="0" collapsed="false">
      <c r="A858" s="29"/>
    </row>
    <row r="859" customFormat="false" ht="12.75" hidden="false" customHeight="false" outlineLevel="0" collapsed="false">
      <c r="A859" s="29"/>
    </row>
    <row r="860" customFormat="false" ht="12.75" hidden="false" customHeight="false" outlineLevel="0" collapsed="false">
      <c r="A860" s="29"/>
    </row>
    <row r="861" customFormat="false" ht="12.75" hidden="false" customHeight="false" outlineLevel="0" collapsed="false">
      <c r="A861" s="29"/>
    </row>
    <row r="862" customFormat="false" ht="12.75" hidden="false" customHeight="false" outlineLevel="0" collapsed="false">
      <c r="A862" s="29"/>
    </row>
    <row r="863" customFormat="false" ht="12.75" hidden="false" customHeight="false" outlineLevel="0" collapsed="false">
      <c r="A863" s="29"/>
    </row>
    <row r="864" customFormat="false" ht="12.75" hidden="false" customHeight="false" outlineLevel="0" collapsed="false">
      <c r="A864" s="29"/>
    </row>
    <row r="865" customFormat="false" ht="12.75" hidden="false" customHeight="false" outlineLevel="0" collapsed="false">
      <c r="A865" s="29"/>
    </row>
    <row r="866" customFormat="false" ht="12.75" hidden="false" customHeight="false" outlineLevel="0" collapsed="false">
      <c r="A866" s="29"/>
    </row>
    <row r="867" customFormat="false" ht="12.75" hidden="false" customHeight="false" outlineLevel="0" collapsed="false">
      <c r="A867" s="29"/>
    </row>
    <row r="868" customFormat="false" ht="12.75" hidden="false" customHeight="false" outlineLevel="0" collapsed="false">
      <c r="A868" s="29"/>
    </row>
    <row r="869" customFormat="false" ht="12.75" hidden="false" customHeight="false" outlineLevel="0" collapsed="false">
      <c r="A869" s="29"/>
    </row>
    <row r="870" customFormat="false" ht="12.75" hidden="false" customHeight="false" outlineLevel="0" collapsed="false">
      <c r="A870" s="29"/>
    </row>
    <row r="871" customFormat="false" ht="12.75" hidden="false" customHeight="false" outlineLevel="0" collapsed="false">
      <c r="A871" s="29"/>
    </row>
    <row r="872" customFormat="false" ht="12.75" hidden="false" customHeight="false" outlineLevel="0" collapsed="false">
      <c r="A872" s="29"/>
    </row>
    <row r="873" customFormat="false" ht="12.75" hidden="false" customHeight="false" outlineLevel="0" collapsed="false">
      <c r="A873" s="29"/>
    </row>
    <row r="874" customFormat="false" ht="12.75" hidden="false" customHeight="false" outlineLevel="0" collapsed="false">
      <c r="A874" s="29"/>
    </row>
    <row r="875" customFormat="false" ht="12.75" hidden="false" customHeight="false" outlineLevel="0" collapsed="false">
      <c r="A875" s="29"/>
    </row>
    <row r="876" customFormat="false" ht="12.75" hidden="false" customHeight="false" outlineLevel="0" collapsed="false">
      <c r="A876" s="29"/>
    </row>
    <row r="877" customFormat="false" ht="12.75" hidden="false" customHeight="false" outlineLevel="0" collapsed="false">
      <c r="A877" s="29"/>
    </row>
    <row r="878" customFormat="false" ht="12.75" hidden="false" customHeight="false" outlineLevel="0" collapsed="false">
      <c r="A878" s="29"/>
    </row>
    <row r="879" customFormat="false" ht="12.75" hidden="false" customHeight="false" outlineLevel="0" collapsed="false">
      <c r="A879" s="29"/>
    </row>
    <row r="880" customFormat="false" ht="12.75" hidden="false" customHeight="false" outlineLevel="0" collapsed="false">
      <c r="A880" s="29"/>
    </row>
    <row r="881" customFormat="false" ht="12.75" hidden="false" customHeight="false" outlineLevel="0" collapsed="false">
      <c r="A881" s="29"/>
    </row>
    <row r="882" customFormat="false" ht="12.75" hidden="false" customHeight="false" outlineLevel="0" collapsed="false">
      <c r="A882" s="29"/>
    </row>
    <row r="883" customFormat="false" ht="12.75" hidden="false" customHeight="false" outlineLevel="0" collapsed="false">
      <c r="A883" s="29"/>
    </row>
    <row r="884" customFormat="false" ht="12.75" hidden="false" customHeight="false" outlineLevel="0" collapsed="false">
      <c r="A884" s="29"/>
    </row>
    <row r="885" customFormat="false" ht="12.75" hidden="false" customHeight="false" outlineLevel="0" collapsed="false">
      <c r="A885" s="29"/>
    </row>
    <row r="886" customFormat="false" ht="12.75" hidden="false" customHeight="false" outlineLevel="0" collapsed="false">
      <c r="A886" s="29"/>
    </row>
    <row r="887" customFormat="false" ht="12.75" hidden="false" customHeight="false" outlineLevel="0" collapsed="false">
      <c r="A887" s="29"/>
    </row>
    <row r="888" customFormat="false" ht="12.75" hidden="false" customHeight="false" outlineLevel="0" collapsed="false">
      <c r="A888" s="29"/>
    </row>
    <row r="889" customFormat="false" ht="12.75" hidden="false" customHeight="false" outlineLevel="0" collapsed="false">
      <c r="A889" s="29"/>
    </row>
    <row r="890" customFormat="false" ht="12.75" hidden="false" customHeight="false" outlineLevel="0" collapsed="false">
      <c r="A890" s="29"/>
    </row>
    <row r="891" customFormat="false" ht="12.75" hidden="false" customHeight="false" outlineLevel="0" collapsed="false">
      <c r="A891" s="29"/>
    </row>
    <row r="892" customFormat="false" ht="12.75" hidden="false" customHeight="false" outlineLevel="0" collapsed="false">
      <c r="A892" s="29"/>
    </row>
    <row r="893" customFormat="false" ht="12.75" hidden="false" customHeight="false" outlineLevel="0" collapsed="false">
      <c r="A893" s="29"/>
    </row>
    <row r="894" customFormat="false" ht="12.75" hidden="false" customHeight="false" outlineLevel="0" collapsed="false">
      <c r="A894" s="29"/>
    </row>
    <row r="895" customFormat="false" ht="12.75" hidden="false" customHeight="false" outlineLevel="0" collapsed="false">
      <c r="A895" s="29"/>
    </row>
    <row r="896" customFormat="false" ht="12.75" hidden="false" customHeight="false" outlineLevel="0" collapsed="false">
      <c r="A896" s="29"/>
    </row>
    <row r="897" customFormat="false" ht="12.75" hidden="false" customHeight="false" outlineLevel="0" collapsed="false">
      <c r="A897" s="29"/>
    </row>
    <row r="898" customFormat="false" ht="12.75" hidden="false" customHeight="false" outlineLevel="0" collapsed="false">
      <c r="A898" s="29"/>
    </row>
    <row r="899" customFormat="false" ht="12.75" hidden="false" customHeight="false" outlineLevel="0" collapsed="false">
      <c r="A899" s="29"/>
    </row>
    <row r="900" customFormat="false" ht="12.75" hidden="false" customHeight="false" outlineLevel="0" collapsed="false">
      <c r="A900" s="29"/>
    </row>
    <row r="901" customFormat="false" ht="12.75" hidden="false" customHeight="false" outlineLevel="0" collapsed="false">
      <c r="A901" s="29"/>
    </row>
    <row r="902" customFormat="false" ht="12.75" hidden="false" customHeight="false" outlineLevel="0" collapsed="false">
      <c r="A902" s="29"/>
    </row>
    <row r="903" customFormat="false" ht="12.75" hidden="false" customHeight="false" outlineLevel="0" collapsed="false">
      <c r="A903" s="29"/>
    </row>
    <row r="904" customFormat="false" ht="12.75" hidden="false" customHeight="false" outlineLevel="0" collapsed="false">
      <c r="A904" s="29"/>
    </row>
    <row r="905" customFormat="false" ht="12.75" hidden="false" customHeight="false" outlineLevel="0" collapsed="false">
      <c r="A905" s="29"/>
    </row>
    <row r="906" customFormat="false" ht="12.75" hidden="false" customHeight="false" outlineLevel="0" collapsed="false">
      <c r="A906" s="29"/>
    </row>
    <row r="907" customFormat="false" ht="12.75" hidden="false" customHeight="false" outlineLevel="0" collapsed="false">
      <c r="A907" s="29"/>
    </row>
    <row r="908" customFormat="false" ht="12.75" hidden="false" customHeight="false" outlineLevel="0" collapsed="false">
      <c r="A908" s="29"/>
    </row>
    <row r="909" customFormat="false" ht="12.75" hidden="false" customHeight="false" outlineLevel="0" collapsed="false">
      <c r="A909" s="29"/>
    </row>
    <row r="910" customFormat="false" ht="12.75" hidden="false" customHeight="false" outlineLevel="0" collapsed="false">
      <c r="A910" s="29"/>
    </row>
    <row r="911" customFormat="false" ht="12.75" hidden="false" customHeight="false" outlineLevel="0" collapsed="false">
      <c r="A911" s="29"/>
    </row>
    <row r="912" customFormat="false" ht="12.75" hidden="false" customHeight="false" outlineLevel="0" collapsed="false">
      <c r="A912" s="29"/>
    </row>
    <row r="913" customFormat="false" ht="12.75" hidden="false" customHeight="false" outlineLevel="0" collapsed="false">
      <c r="A913" s="29"/>
    </row>
    <row r="914" customFormat="false" ht="12.75" hidden="false" customHeight="false" outlineLevel="0" collapsed="false">
      <c r="A914" s="29"/>
    </row>
    <row r="915" customFormat="false" ht="12.75" hidden="false" customHeight="false" outlineLevel="0" collapsed="false">
      <c r="A915" s="29"/>
    </row>
    <row r="916" customFormat="false" ht="12.75" hidden="false" customHeight="false" outlineLevel="0" collapsed="false">
      <c r="A916" s="29"/>
    </row>
    <row r="917" customFormat="false" ht="12.75" hidden="false" customHeight="false" outlineLevel="0" collapsed="false">
      <c r="A917" s="29"/>
    </row>
    <row r="918" customFormat="false" ht="12.75" hidden="false" customHeight="false" outlineLevel="0" collapsed="false">
      <c r="A918" s="29"/>
    </row>
    <row r="919" customFormat="false" ht="12.75" hidden="false" customHeight="false" outlineLevel="0" collapsed="false">
      <c r="A919" s="29"/>
    </row>
    <row r="920" customFormat="false" ht="12.75" hidden="false" customHeight="false" outlineLevel="0" collapsed="false">
      <c r="A920" s="29"/>
    </row>
    <row r="921" customFormat="false" ht="12.75" hidden="false" customHeight="false" outlineLevel="0" collapsed="false">
      <c r="A921" s="29"/>
    </row>
    <row r="922" customFormat="false" ht="12.75" hidden="false" customHeight="false" outlineLevel="0" collapsed="false">
      <c r="A922" s="29"/>
    </row>
    <row r="923" customFormat="false" ht="12.75" hidden="false" customHeight="false" outlineLevel="0" collapsed="false">
      <c r="A923" s="29"/>
    </row>
    <row r="924" customFormat="false" ht="12.75" hidden="false" customHeight="false" outlineLevel="0" collapsed="false">
      <c r="A924" s="29"/>
    </row>
    <row r="925" customFormat="false" ht="12.75" hidden="false" customHeight="false" outlineLevel="0" collapsed="false">
      <c r="A925" s="29"/>
    </row>
    <row r="926" customFormat="false" ht="12.75" hidden="false" customHeight="false" outlineLevel="0" collapsed="false">
      <c r="A926" s="29"/>
    </row>
    <row r="927" customFormat="false" ht="12.75" hidden="false" customHeight="false" outlineLevel="0" collapsed="false">
      <c r="A927" s="29"/>
    </row>
    <row r="928" customFormat="false" ht="12.75" hidden="false" customHeight="false" outlineLevel="0" collapsed="false">
      <c r="A928" s="29"/>
    </row>
    <row r="929" customFormat="false" ht="12.75" hidden="false" customHeight="false" outlineLevel="0" collapsed="false">
      <c r="A929" s="29"/>
    </row>
    <row r="930" customFormat="false" ht="12.75" hidden="false" customHeight="false" outlineLevel="0" collapsed="false">
      <c r="A930" s="29"/>
    </row>
    <row r="931" customFormat="false" ht="12.75" hidden="false" customHeight="false" outlineLevel="0" collapsed="false">
      <c r="A931" s="29"/>
    </row>
    <row r="932" customFormat="false" ht="12.75" hidden="false" customHeight="false" outlineLevel="0" collapsed="false">
      <c r="A932" s="29"/>
    </row>
    <row r="933" customFormat="false" ht="12.75" hidden="false" customHeight="false" outlineLevel="0" collapsed="false">
      <c r="A933" s="29"/>
    </row>
    <row r="934" customFormat="false" ht="12.75" hidden="false" customHeight="false" outlineLevel="0" collapsed="false">
      <c r="A934" s="29"/>
    </row>
    <row r="935" customFormat="false" ht="12.75" hidden="false" customHeight="false" outlineLevel="0" collapsed="false">
      <c r="A935" s="29"/>
    </row>
    <row r="936" customFormat="false" ht="12.75" hidden="false" customHeight="false" outlineLevel="0" collapsed="false">
      <c r="A936" s="29"/>
    </row>
    <row r="937" customFormat="false" ht="12.75" hidden="false" customHeight="false" outlineLevel="0" collapsed="false">
      <c r="A937" s="29"/>
    </row>
    <row r="938" customFormat="false" ht="12.75" hidden="false" customHeight="false" outlineLevel="0" collapsed="false">
      <c r="A938" s="29"/>
    </row>
    <row r="939" customFormat="false" ht="12.75" hidden="false" customHeight="false" outlineLevel="0" collapsed="false">
      <c r="A939" s="29"/>
    </row>
    <row r="940" customFormat="false" ht="12.75" hidden="false" customHeight="false" outlineLevel="0" collapsed="false">
      <c r="A940" s="29"/>
    </row>
    <row r="941" customFormat="false" ht="12.75" hidden="false" customHeight="false" outlineLevel="0" collapsed="false">
      <c r="A941" s="29"/>
    </row>
    <row r="942" customFormat="false" ht="12.75" hidden="false" customHeight="false" outlineLevel="0" collapsed="false">
      <c r="A942" s="29"/>
    </row>
    <row r="943" customFormat="false" ht="12.75" hidden="false" customHeight="false" outlineLevel="0" collapsed="false">
      <c r="A943" s="29"/>
    </row>
    <row r="944" customFormat="false" ht="12.75" hidden="false" customHeight="false" outlineLevel="0" collapsed="false">
      <c r="A944" s="29"/>
    </row>
    <row r="945" customFormat="false" ht="12.75" hidden="false" customHeight="false" outlineLevel="0" collapsed="false">
      <c r="A945" s="29"/>
    </row>
    <row r="946" customFormat="false" ht="12.75" hidden="false" customHeight="false" outlineLevel="0" collapsed="false">
      <c r="A946" s="29"/>
    </row>
    <row r="947" customFormat="false" ht="12.75" hidden="false" customHeight="false" outlineLevel="0" collapsed="false">
      <c r="A947" s="29"/>
    </row>
    <row r="948" customFormat="false" ht="12.75" hidden="false" customHeight="false" outlineLevel="0" collapsed="false">
      <c r="A948" s="29"/>
    </row>
    <row r="949" customFormat="false" ht="12.75" hidden="false" customHeight="false" outlineLevel="0" collapsed="false">
      <c r="A949" s="29"/>
    </row>
    <row r="950" customFormat="false" ht="12.75" hidden="false" customHeight="false" outlineLevel="0" collapsed="false">
      <c r="A950" s="29"/>
    </row>
    <row r="951" customFormat="false" ht="12.75" hidden="false" customHeight="false" outlineLevel="0" collapsed="false">
      <c r="A951" s="29"/>
    </row>
    <row r="952" customFormat="false" ht="12.75" hidden="false" customHeight="false" outlineLevel="0" collapsed="false">
      <c r="A952" s="29"/>
    </row>
    <row r="953" customFormat="false" ht="12.75" hidden="false" customHeight="false" outlineLevel="0" collapsed="false">
      <c r="A953" s="29"/>
    </row>
    <row r="954" customFormat="false" ht="12.75" hidden="false" customHeight="false" outlineLevel="0" collapsed="false">
      <c r="A954" s="29"/>
    </row>
    <row r="955" customFormat="false" ht="12.75" hidden="false" customHeight="false" outlineLevel="0" collapsed="false">
      <c r="A955" s="29"/>
    </row>
    <row r="956" customFormat="false" ht="12.75" hidden="false" customHeight="false" outlineLevel="0" collapsed="false">
      <c r="A956" s="29"/>
    </row>
    <row r="957" customFormat="false" ht="12.75" hidden="false" customHeight="false" outlineLevel="0" collapsed="false">
      <c r="A957" s="29"/>
    </row>
    <row r="958" customFormat="false" ht="12.75" hidden="false" customHeight="false" outlineLevel="0" collapsed="false">
      <c r="A958" s="29"/>
    </row>
    <row r="959" customFormat="false" ht="12.75" hidden="false" customHeight="false" outlineLevel="0" collapsed="false">
      <c r="A959" s="29"/>
    </row>
    <row r="960" customFormat="false" ht="12.75" hidden="false" customHeight="false" outlineLevel="0" collapsed="false">
      <c r="A960" s="29"/>
    </row>
    <row r="961" customFormat="false" ht="12.75" hidden="false" customHeight="false" outlineLevel="0" collapsed="false">
      <c r="A961" s="29"/>
    </row>
    <row r="962" customFormat="false" ht="12.75" hidden="false" customHeight="false" outlineLevel="0" collapsed="false">
      <c r="A962" s="29"/>
    </row>
    <row r="963" customFormat="false" ht="12.75" hidden="false" customHeight="false" outlineLevel="0" collapsed="false">
      <c r="A963" s="29"/>
    </row>
    <row r="964" customFormat="false" ht="12.75" hidden="false" customHeight="false" outlineLevel="0" collapsed="false">
      <c r="A964" s="29"/>
    </row>
    <row r="965" customFormat="false" ht="12.75" hidden="false" customHeight="false" outlineLevel="0" collapsed="false">
      <c r="A965" s="29"/>
    </row>
    <row r="966" customFormat="false" ht="12.75" hidden="false" customHeight="false" outlineLevel="0" collapsed="false">
      <c r="A966" s="29"/>
    </row>
    <row r="967" customFormat="false" ht="12.75" hidden="false" customHeight="false" outlineLevel="0" collapsed="false">
      <c r="A967" s="29"/>
    </row>
    <row r="968" customFormat="false" ht="12.75" hidden="false" customHeight="false" outlineLevel="0" collapsed="false">
      <c r="A968" s="29"/>
    </row>
    <row r="969" customFormat="false" ht="12.75" hidden="false" customHeight="false" outlineLevel="0" collapsed="false">
      <c r="A969" s="29"/>
    </row>
    <row r="970" customFormat="false" ht="12.75" hidden="false" customHeight="false" outlineLevel="0" collapsed="false">
      <c r="A970" s="29"/>
    </row>
    <row r="971" customFormat="false" ht="12.75" hidden="false" customHeight="false" outlineLevel="0" collapsed="false">
      <c r="A971" s="29"/>
    </row>
    <row r="972" customFormat="false" ht="12.75" hidden="false" customHeight="false" outlineLevel="0" collapsed="false">
      <c r="A972" s="29"/>
    </row>
    <row r="973" customFormat="false" ht="12.75" hidden="false" customHeight="false" outlineLevel="0" collapsed="false">
      <c r="A973" s="29"/>
    </row>
    <row r="974" customFormat="false" ht="12.75" hidden="false" customHeight="false" outlineLevel="0" collapsed="false">
      <c r="A974" s="29"/>
    </row>
    <row r="975" customFormat="false" ht="12.75" hidden="false" customHeight="false" outlineLevel="0" collapsed="false">
      <c r="A975" s="29"/>
    </row>
    <row r="976" customFormat="false" ht="12.75" hidden="false" customHeight="false" outlineLevel="0" collapsed="false">
      <c r="A976" s="29"/>
    </row>
    <row r="977" customFormat="false" ht="12.75" hidden="false" customHeight="false" outlineLevel="0" collapsed="false">
      <c r="A977" s="29"/>
    </row>
    <row r="978" customFormat="false" ht="12.75" hidden="false" customHeight="false" outlineLevel="0" collapsed="false">
      <c r="A978" s="29"/>
    </row>
    <row r="979" customFormat="false" ht="12.75" hidden="false" customHeight="false" outlineLevel="0" collapsed="false">
      <c r="A979" s="29"/>
    </row>
    <row r="980" customFormat="false" ht="12.75" hidden="false" customHeight="false" outlineLevel="0" collapsed="false">
      <c r="A980" s="29"/>
    </row>
    <row r="981" customFormat="false" ht="12.75" hidden="false" customHeight="false" outlineLevel="0" collapsed="false">
      <c r="A981" s="29"/>
    </row>
    <row r="982" customFormat="false" ht="12.75" hidden="false" customHeight="false" outlineLevel="0" collapsed="false">
      <c r="A982" s="29"/>
    </row>
    <row r="983" customFormat="false" ht="12.75" hidden="false" customHeight="false" outlineLevel="0" collapsed="false">
      <c r="A983" s="29"/>
    </row>
    <row r="984" customFormat="false" ht="12.75" hidden="false" customHeight="false" outlineLevel="0" collapsed="false">
      <c r="A984" s="29"/>
    </row>
    <row r="985" customFormat="false" ht="12.75" hidden="false" customHeight="false" outlineLevel="0" collapsed="false">
      <c r="A985" s="29"/>
    </row>
    <row r="986" customFormat="false" ht="12.75" hidden="false" customHeight="false" outlineLevel="0" collapsed="false">
      <c r="A986" s="29"/>
    </row>
    <row r="987" customFormat="false" ht="12.75" hidden="false" customHeight="false" outlineLevel="0" collapsed="false">
      <c r="A987" s="29"/>
    </row>
    <row r="988" customFormat="false" ht="12.75" hidden="false" customHeight="false" outlineLevel="0" collapsed="false">
      <c r="A988" s="29"/>
    </row>
    <row r="989" customFormat="false" ht="12.75" hidden="false" customHeight="false" outlineLevel="0" collapsed="false">
      <c r="A989" s="29"/>
    </row>
    <row r="990" customFormat="false" ht="12.75" hidden="false" customHeight="false" outlineLevel="0" collapsed="false">
      <c r="A990" s="29"/>
    </row>
    <row r="991" customFormat="false" ht="12.75" hidden="false" customHeight="false" outlineLevel="0" collapsed="false">
      <c r="A991" s="29"/>
    </row>
    <row r="992" customFormat="false" ht="12.75" hidden="false" customHeight="false" outlineLevel="0" collapsed="false">
      <c r="A992" s="29"/>
    </row>
    <row r="993" customFormat="false" ht="12.75" hidden="false" customHeight="false" outlineLevel="0" collapsed="false">
      <c r="A993" s="29"/>
    </row>
    <row r="994" customFormat="false" ht="12.75" hidden="false" customHeight="false" outlineLevel="0" collapsed="false">
      <c r="A994" s="29"/>
    </row>
    <row r="995" customFormat="false" ht="12.75" hidden="false" customHeight="false" outlineLevel="0" collapsed="false">
      <c r="A995" s="29"/>
    </row>
    <row r="996" customFormat="false" ht="12.75" hidden="false" customHeight="false" outlineLevel="0" collapsed="false">
      <c r="A996" s="29"/>
    </row>
    <row r="997" customFormat="false" ht="12.75" hidden="false" customHeight="false" outlineLevel="0" collapsed="false">
      <c r="A997" s="29"/>
    </row>
    <row r="998" customFormat="false" ht="12.75" hidden="false" customHeight="false" outlineLevel="0" collapsed="false">
      <c r="A998" s="29"/>
    </row>
    <row r="999" customFormat="false" ht="12.75" hidden="false" customHeight="false" outlineLevel="0" collapsed="false">
      <c r="A999" s="29"/>
    </row>
    <row r="1000" customFormat="false" ht="12.75" hidden="false" customHeight="false" outlineLevel="0" collapsed="false">
      <c r="A1000" s="29"/>
    </row>
    <row r="1001" customFormat="false" ht="12.75" hidden="false" customHeight="false" outlineLevel="0" collapsed="false">
      <c r="A1001" s="29"/>
    </row>
    <row r="1002" customFormat="false" ht="12.75" hidden="false" customHeight="false" outlineLevel="0" collapsed="false">
      <c r="A1002" s="29"/>
    </row>
    <row r="1003" customFormat="false" ht="12.75" hidden="false" customHeight="false" outlineLevel="0" collapsed="false">
      <c r="A1003" s="29"/>
    </row>
    <row r="1004" customFormat="false" ht="12.75" hidden="false" customHeight="false" outlineLevel="0" collapsed="false">
      <c r="A1004" s="29"/>
    </row>
    <row r="1005" customFormat="false" ht="12.75" hidden="false" customHeight="false" outlineLevel="0" collapsed="false">
      <c r="A1005" s="29"/>
    </row>
    <row r="1006" customFormat="false" ht="12.75" hidden="false" customHeight="false" outlineLevel="0" collapsed="false">
      <c r="A1006" s="29"/>
    </row>
    <row r="1007" customFormat="false" ht="12.75" hidden="false" customHeight="false" outlineLevel="0" collapsed="false">
      <c r="A1007" s="29"/>
    </row>
    <row r="1008" customFormat="false" ht="12.75" hidden="false" customHeight="false" outlineLevel="0" collapsed="false">
      <c r="A1008" s="29"/>
    </row>
    <row r="1009" customFormat="false" ht="12.75" hidden="false" customHeight="false" outlineLevel="0" collapsed="false">
      <c r="A1009" s="29"/>
    </row>
    <row r="1010" customFormat="false" ht="12.75" hidden="false" customHeight="false" outlineLevel="0" collapsed="false">
      <c r="A1010" s="29"/>
    </row>
    <row r="1011" customFormat="false" ht="12.75" hidden="false" customHeight="false" outlineLevel="0" collapsed="false">
      <c r="A1011" s="29"/>
    </row>
    <row r="1012" customFormat="false" ht="12.75" hidden="false" customHeight="false" outlineLevel="0" collapsed="false">
      <c r="A1012" s="29"/>
    </row>
    <row r="1013" customFormat="false" ht="12.75" hidden="false" customHeight="false" outlineLevel="0" collapsed="false">
      <c r="A1013" s="29"/>
    </row>
    <row r="1014" customFormat="false" ht="12.75" hidden="false" customHeight="false" outlineLevel="0" collapsed="false">
      <c r="A1014" s="29"/>
    </row>
    <row r="1015" customFormat="false" ht="12.75" hidden="false" customHeight="false" outlineLevel="0" collapsed="false">
      <c r="A1015" s="29"/>
    </row>
    <row r="1016" customFormat="false" ht="12.75" hidden="false" customHeight="false" outlineLevel="0" collapsed="false">
      <c r="A1016" s="29"/>
    </row>
    <row r="1017" customFormat="false" ht="12.75" hidden="false" customHeight="false" outlineLevel="0" collapsed="false">
      <c r="A1017" s="29"/>
    </row>
    <row r="1018" customFormat="false" ht="12.75" hidden="false" customHeight="false" outlineLevel="0" collapsed="false">
      <c r="A1018" s="29"/>
    </row>
    <row r="1019" customFormat="false" ht="12.75" hidden="false" customHeight="false" outlineLevel="0" collapsed="false">
      <c r="A1019" s="29"/>
    </row>
    <row r="1020" customFormat="false" ht="12.75" hidden="false" customHeight="false" outlineLevel="0" collapsed="false">
      <c r="A1020" s="29"/>
    </row>
    <row r="1021" customFormat="false" ht="12.75" hidden="false" customHeight="false" outlineLevel="0" collapsed="false">
      <c r="A1021" s="29"/>
    </row>
    <row r="1022" customFormat="false" ht="12.75" hidden="false" customHeight="false" outlineLevel="0" collapsed="false">
      <c r="A1022" s="29"/>
    </row>
    <row r="1023" customFormat="false" ht="12.75" hidden="false" customHeight="false" outlineLevel="0" collapsed="false">
      <c r="A1023" s="29"/>
    </row>
    <row r="1024" customFormat="false" ht="12.75" hidden="false" customHeight="false" outlineLevel="0" collapsed="false">
      <c r="A1024" s="29"/>
    </row>
    <row r="1025" customFormat="false" ht="12.75" hidden="false" customHeight="false" outlineLevel="0" collapsed="false">
      <c r="A1025" s="29"/>
    </row>
    <row r="1026" customFormat="false" ht="12.75" hidden="false" customHeight="false" outlineLevel="0" collapsed="false">
      <c r="A1026" s="29"/>
    </row>
    <row r="1027" customFormat="false" ht="12.75" hidden="false" customHeight="false" outlineLevel="0" collapsed="false">
      <c r="A1027" s="29"/>
    </row>
    <row r="1028" customFormat="false" ht="12.75" hidden="false" customHeight="false" outlineLevel="0" collapsed="false">
      <c r="A1028" s="29"/>
    </row>
    <row r="1029" customFormat="false" ht="12.75" hidden="false" customHeight="false" outlineLevel="0" collapsed="false">
      <c r="A1029" s="29"/>
    </row>
    <row r="1030" customFormat="false" ht="12.75" hidden="false" customHeight="false" outlineLevel="0" collapsed="false">
      <c r="A1030" s="29"/>
    </row>
    <row r="1031" customFormat="false" ht="12.75" hidden="false" customHeight="false" outlineLevel="0" collapsed="false">
      <c r="A1031" s="29"/>
    </row>
    <row r="1032" customFormat="false" ht="12.75" hidden="false" customHeight="false" outlineLevel="0" collapsed="false">
      <c r="A1032" s="29"/>
    </row>
    <row r="1033" customFormat="false" ht="12.75" hidden="false" customHeight="false" outlineLevel="0" collapsed="false">
      <c r="A1033" s="29"/>
    </row>
    <row r="1034" customFormat="false" ht="12.75" hidden="false" customHeight="false" outlineLevel="0" collapsed="false">
      <c r="A1034" s="29"/>
    </row>
    <row r="1035" customFormat="false" ht="12.75" hidden="false" customHeight="false" outlineLevel="0" collapsed="false">
      <c r="A1035" s="29"/>
    </row>
    <row r="1036" customFormat="false" ht="12.75" hidden="false" customHeight="false" outlineLevel="0" collapsed="false">
      <c r="A1036" s="29"/>
    </row>
    <row r="1037" customFormat="false" ht="12.75" hidden="false" customHeight="false" outlineLevel="0" collapsed="false">
      <c r="A1037" s="29"/>
    </row>
    <row r="1038" customFormat="false" ht="12.75" hidden="false" customHeight="false" outlineLevel="0" collapsed="false">
      <c r="A1038" s="29"/>
    </row>
    <row r="1039" customFormat="false" ht="12.75" hidden="false" customHeight="false" outlineLevel="0" collapsed="false">
      <c r="A1039" s="29"/>
    </row>
    <row r="1040" customFormat="false" ht="12.75" hidden="false" customHeight="false" outlineLevel="0" collapsed="false">
      <c r="A1040" s="29"/>
    </row>
    <row r="1041" customFormat="false" ht="12.75" hidden="false" customHeight="false" outlineLevel="0" collapsed="false">
      <c r="A1041" s="29"/>
    </row>
    <row r="1042" customFormat="false" ht="12.75" hidden="false" customHeight="false" outlineLevel="0" collapsed="false">
      <c r="A1042" s="29"/>
    </row>
    <row r="1043" customFormat="false" ht="12.75" hidden="false" customHeight="false" outlineLevel="0" collapsed="false">
      <c r="A1043" s="29"/>
    </row>
    <row r="1044" customFormat="false" ht="12.75" hidden="false" customHeight="false" outlineLevel="0" collapsed="false">
      <c r="A1044" s="29"/>
    </row>
    <row r="1045" customFormat="false" ht="12.75" hidden="false" customHeight="false" outlineLevel="0" collapsed="false">
      <c r="A1045" s="29"/>
    </row>
    <row r="1046" customFormat="false" ht="12.75" hidden="false" customHeight="false" outlineLevel="0" collapsed="false">
      <c r="A1046" s="29"/>
    </row>
    <row r="1047" customFormat="false" ht="12.75" hidden="false" customHeight="false" outlineLevel="0" collapsed="false">
      <c r="A1047" s="29"/>
    </row>
    <row r="1048" customFormat="false" ht="12.75" hidden="false" customHeight="false" outlineLevel="0" collapsed="false">
      <c r="A1048" s="29"/>
    </row>
    <row r="1049" customFormat="false" ht="12.75" hidden="false" customHeight="false" outlineLevel="0" collapsed="false">
      <c r="A1049" s="29"/>
    </row>
    <row r="1050" customFormat="false" ht="12.75" hidden="false" customHeight="false" outlineLevel="0" collapsed="false">
      <c r="A1050" s="29"/>
    </row>
    <row r="1051" customFormat="false" ht="12.75" hidden="false" customHeight="false" outlineLevel="0" collapsed="false">
      <c r="A1051" s="29"/>
    </row>
    <row r="1052" customFormat="false" ht="12.75" hidden="false" customHeight="false" outlineLevel="0" collapsed="false">
      <c r="A1052" s="29"/>
    </row>
    <row r="1053" customFormat="false" ht="12.75" hidden="false" customHeight="false" outlineLevel="0" collapsed="false">
      <c r="A1053" s="29"/>
    </row>
    <row r="1054" customFormat="false" ht="12.75" hidden="false" customHeight="false" outlineLevel="0" collapsed="false">
      <c r="A1054" s="29"/>
    </row>
    <row r="1055" customFormat="false" ht="12.75" hidden="false" customHeight="false" outlineLevel="0" collapsed="false">
      <c r="A1055" s="29"/>
    </row>
    <row r="1056" customFormat="false" ht="12.75" hidden="false" customHeight="false" outlineLevel="0" collapsed="false">
      <c r="A1056" s="29"/>
    </row>
    <row r="1057" customFormat="false" ht="12.75" hidden="false" customHeight="false" outlineLevel="0" collapsed="false">
      <c r="A1057" s="29"/>
    </row>
    <row r="1058" customFormat="false" ht="12.75" hidden="false" customHeight="false" outlineLevel="0" collapsed="false">
      <c r="A1058" s="29"/>
    </row>
    <row r="1059" customFormat="false" ht="12.75" hidden="false" customHeight="false" outlineLevel="0" collapsed="false">
      <c r="A1059" s="29"/>
    </row>
    <row r="1060" customFormat="false" ht="12.75" hidden="false" customHeight="false" outlineLevel="0" collapsed="false">
      <c r="A1060" s="29"/>
    </row>
    <row r="1061" customFormat="false" ht="12.75" hidden="false" customHeight="false" outlineLevel="0" collapsed="false">
      <c r="A1061" s="29"/>
    </row>
    <row r="1062" customFormat="false" ht="12.75" hidden="false" customHeight="false" outlineLevel="0" collapsed="false">
      <c r="A1062" s="29"/>
    </row>
    <row r="1063" customFormat="false" ht="12.75" hidden="false" customHeight="false" outlineLevel="0" collapsed="false">
      <c r="A1063" s="29"/>
    </row>
    <row r="1064" customFormat="false" ht="12.75" hidden="false" customHeight="false" outlineLevel="0" collapsed="false">
      <c r="A1064" s="29"/>
    </row>
    <row r="1065" customFormat="false" ht="12.75" hidden="false" customHeight="false" outlineLevel="0" collapsed="false">
      <c r="A1065" s="29"/>
    </row>
    <row r="1066" customFormat="false" ht="12.75" hidden="false" customHeight="false" outlineLevel="0" collapsed="false">
      <c r="A1066" s="29"/>
    </row>
    <row r="1067" customFormat="false" ht="12.75" hidden="false" customHeight="false" outlineLevel="0" collapsed="false">
      <c r="A1067" s="29"/>
    </row>
    <row r="1068" customFormat="false" ht="12.75" hidden="false" customHeight="false" outlineLevel="0" collapsed="false">
      <c r="A1068" s="29"/>
    </row>
    <row r="1069" customFormat="false" ht="12.75" hidden="false" customHeight="false" outlineLevel="0" collapsed="false">
      <c r="A1069" s="29"/>
    </row>
    <row r="1070" customFormat="false" ht="12.75" hidden="false" customHeight="false" outlineLevel="0" collapsed="false">
      <c r="A1070" s="29"/>
    </row>
    <row r="1071" customFormat="false" ht="12.75" hidden="false" customHeight="false" outlineLevel="0" collapsed="false">
      <c r="A1071" s="29"/>
    </row>
    <row r="1072" customFormat="false" ht="12.75" hidden="false" customHeight="false" outlineLevel="0" collapsed="false">
      <c r="A1072" s="29"/>
    </row>
    <row r="1073" customFormat="false" ht="12.75" hidden="false" customHeight="false" outlineLevel="0" collapsed="false">
      <c r="A1073" s="29"/>
    </row>
    <row r="1074" customFormat="false" ht="12.75" hidden="false" customHeight="false" outlineLevel="0" collapsed="false">
      <c r="A1074" s="29"/>
    </row>
    <row r="1075" customFormat="false" ht="12.75" hidden="false" customHeight="false" outlineLevel="0" collapsed="false">
      <c r="A1075" s="29"/>
    </row>
    <row r="1076" customFormat="false" ht="12.75" hidden="false" customHeight="false" outlineLevel="0" collapsed="false">
      <c r="A1076" s="29"/>
    </row>
    <row r="1077" customFormat="false" ht="12.75" hidden="false" customHeight="false" outlineLevel="0" collapsed="false">
      <c r="A1077" s="29"/>
    </row>
    <row r="1078" customFormat="false" ht="12.75" hidden="false" customHeight="false" outlineLevel="0" collapsed="false">
      <c r="A1078" s="29"/>
    </row>
    <row r="1079" customFormat="false" ht="12.75" hidden="false" customHeight="false" outlineLevel="0" collapsed="false">
      <c r="A1079" s="29"/>
    </row>
    <row r="1080" customFormat="false" ht="12.75" hidden="false" customHeight="false" outlineLevel="0" collapsed="false">
      <c r="A1080" s="29"/>
    </row>
    <row r="1081" customFormat="false" ht="12.75" hidden="false" customHeight="false" outlineLevel="0" collapsed="false">
      <c r="A1081" s="29"/>
    </row>
    <row r="1082" customFormat="false" ht="12.75" hidden="false" customHeight="false" outlineLevel="0" collapsed="false">
      <c r="A1082" s="29"/>
    </row>
    <row r="1083" customFormat="false" ht="12.75" hidden="false" customHeight="false" outlineLevel="0" collapsed="false">
      <c r="A1083" s="29"/>
    </row>
    <row r="1084" customFormat="false" ht="12.75" hidden="false" customHeight="false" outlineLevel="0" collapsed="false">
      <c r="A1084" s="29"/>
    </row>
    <row r="1085" customFormat="false" ht="12.75" hidden="false" customHeight="false" outlineLevel="0" collapsed="false">
      <c r="A1085" s="29"/>
    </row>
    <row r="1086" customFormat="false" ht="12.75" hidden="false" customHeight="false" outlineLevel="0" collapsed="false">
      <c r="A1086" s="29"/>
    </row>
    <row r="1087" customFormat="false" ht="12.75" hidden="false" customHeight="false" outlineLevel="0" collapsed="false">
      <c r="A1087" s="29"/>
    </row>
    <row r="1088" customFormat="false" ht="12.75" hidden="false" customHeight="false" outlineLevel="0" collapsed="false">
      <c r="A1088" s="29"/>
    </row>
    <row r="1089" customFormat="false" ht="12.75" hidden="false" customHeight="false" outlineLevel="0" collapsed="false">
      <c r="A1089" s="29"/>
    </row>
    <row r="1090" customFormat="false" ht="12.75" hidden="false" customHeight="false" outlineLevel="0" collapsed="false">
      <c r="A1090" s="29"/>
    </row>
    <row r="1091" customFormat="false" ht="12.75" hidden="false" customHeight="false" outlineLevel="0" collapsed="false">
      <c r="A1091" s="29"/>
    </row>
    <row r="1092" customFormat="false" ht="12.75" hidden="false" customHeight="false" outlineLevel="0" collapsed="false">
      <c r="A1092" s="29"/>
    </row>
    <row r="1093" customFormat="false" ht="12.75" hidden="false" customHeight="false" outlineLevel="0" collapsed="false">
      <c r="A1093" s="29"/>
    </row>
    <row r="1094" customFormat="false" ht="12.75" hidden="false" customHeight="false" outlineLevel="0" collapsed="false">
      <c r="A1094" s="29"/>
    </row>
    <row r="1095" customFormat="false" ht="12.75" hidden="false" customHeight="false" outlineLevel="0" collapsed="false">
      <c r="A1095" s="29"/>
    </row>
    <row r="1096" customFormat="false" ht="12.75" hidden="false" customHeight="false" outlineLevel="0" collapsed="false">
      <c r="A1096" s="29"/>
    </row>
    <row r="1097" customFormat="false" ht="12.75" hidden="false" customHeight="false" outlineLevel="0" collapsed="false">
      <c r="A1097" s="29"/>
    </row>
    <row r="1098" customFormat="false" ht="12.75" hidden="false" customHeight="false" outlineLevel="0" collapsed="false">
      <c r="A1098" s="29"/>
    </row>
    <row r="1099" customFormat="false" ht="12.75" hidden="false" customHeight="false" outlineLevel="0" collapsed="false">
      <c r="A1099" s="29"/>
    </row>
  </sheetData>
  <mergeCells count="3">
    <mergeCell ref="E6:H6"/>
    <mergeCell ref="I6:J6"/>
    <mergeCell ref="K6:L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9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7" topLeftCell="E45" activePane="bottomRight" state="frozen"/>
      <selection pane="topLeft" activeCell="A1" activeCellId="0" sqref="A1"/>
      <selection pane="topRight" activeCell="E1" activeCellId="0" sqref="E1"/>
      <selection pane="bottomLeft" activeCell="A45" activeCellId="0" sqref="A45"/>
      <selection pane="bottomRight" activeCell="A48" activeCellId="0" sqref="A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5.7"/>
    <col collapsed="false" customWidth="true" hidden="false" outlineLevel="0" max="2" min="2" style="0" width="10.28"/>
    <col collapsed="false" customWidth="true" hidden="false" outlineLevel="0" max="3" min="3" style="1" width="10.28"/>
    <col collapsed="false" customWidth="true" hidden="false" outlineLevel="0" max="4" min="4" style="2" width="16.7"/>
    <col collapsed="false" customWidth="true" hidden="false" outlineLevel="0" max="5" min="5" style="2" width="9.99"/>
    <col collapsed="false" customWidth="true" hidden="false" outlineLevel="0" max="6" min="6" style="2" width="10.71"/>
    <col collapsed="false" customWidth="true" hidden="false" outlineLevel="0" max="7" min="7" style="2" width="12.28"/>
    <col collapsed="false" customWidth="true" hidden="false" outlineLevel="0" max="8" min="8" style="2" width="15.7"/>
    <col collapsed="false" customWidth="true" hidden="false" outlineLevel="0" max="9" min="9" style="0" width="12.7"/>
    <col collapsed="false" customWidth="true" hidden="false" outlineLevel="0" max="10" min="10" style="0" width="15.7"/>
    <col collapsed="false" customWidth="true" hidden="false" outlineLevel="0" max="11" min="11" style="0" width="10.85"/>
    <col collapsed="false" customWidth="true" hidden="false" outlineLevel="0" max="12" min="12" style="0" width="12.7"/>
  </cols>
  <sheetData>
    <row r="1" customFormat="false" ht="12.75" hidden="false" customHeight="false" outlineLevel="0" collapsed="false">
      <c r="A1" s="0" t="s">
        <v>99</v>
      </c>
      <c r="L1" s="3" t="s">
        <v>1</v>
      </c>
    </row>
    <row r="2" customFormat="false" ht="12.75" hidden="false" customHeight="false" outlineLevel="0" collapsed="false">
      <c r="A2" s="0" t="s">
        <v>2</v>
      </c>
      <c r="B2" s="0" t="n">
        <v>80</v>
      </c>
    </row>
    <row r="3" customFormat="false" ht="12.75" hidden="false" customHeight="false" outlineLevel="0" collapsed="false">
      <c r="A3" s="0" t="s">
        <v>3</v>
      </c>
      <c r="B3" s="0" t="n">
        <f aca="false">12*2.4</f>
        <v>28.8</v>
      </c>
      <c r="C3" s="1" t="s">
        <v>4</v>
      </c>
      <c r="K3" s="0" t="s">
        <v>100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4" t="s">
        <v>9</v>
      </c>
      <c r="B6" s="5" t="s">
        <v>10</v>
      </c>
      <c r="C6" s="6" t="s">
        <v>11</v>
      </c>
      <c r="D6" s="7" t="s">
        <v>12</v>
      </c>
      <c r="E6" s="8" t="s">
        <v>6</v>
      </c>
      <c r="F6" s="8"/>
      <c r="G6" s="8"/>
      <c r="H6" s="8"/>
      <c r="I6" s="8" t="s">
        <v>7</v>
      </c>
      <c r="J6" s="8"/>
      <c r="K6" s="8" t="s">
        <v>8</v>
      </c>
      <c r="L6" s="8"/>
    </row>
    <row r="7" customFormat="false" ht="13.5" hidden="false" customHeight="false" outlineLevel="0" collapsed="false">
      <c r="A7" s="9"/>
      <c r="B7" s="10"/>
      <c r="C7" s="11"/>
      <c r="D7" s="12"/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16</v>
      </c>
      <c r="K7" s="13" t="s">
        <v>17</v>
      </c>
      <c r="L7" s="13" t="s">
        <v>16</v>
      </c>
    </row>
    <row r="8" customFormat="false" ht="12.75" hidden="false" customHeight="false" outlineLevel="0" collapsed="false">
      <c r="A8" s="14"/>
      <c r="B8" s="2"/>
      <c r="C8" s="15"/>
      <c r="D8" s="16" t="str">
        <f aca="false">IF(B8&lt;&gt;0,H8+J8+L8,"")</f>
        <v/>
      </c>
      <c r="E8" s="17"/>
      <c r="F8" s="78" t="str">
        <f aca="false">IF(B8&lt;&gt;0,B8*E8,"")</f>
        <v/>
      </c>
      <c r="G8" s="19"/>
      <c r="H8" s="20" t="str">
        <f aca="false">IF($B8&lt;&gt;0,$B8*E8*G8,"")</f>
        <v/>
      </c>
      <c r="I8" s="19"/>
      <c r="J8" s="20" t="str">
        <f aca="false">IF($B8&lt;&gt;0,$B8*I8,"")</f>
        <v/>
      </c>
      <c r="K8" s="21"/>
      <c r="L8" s="20" t="str">
        <f aca="false">IF($B8&lt;&gt;0,$B8*K8,"")</f>
        <v/>
      </c>
    </row>
    <row r="9" customFormat="false" ht="12.75" hidden="false" customHeight="false" outlineLevel="0" collapsed="false">
      <c r="A9" s="22" t="s">
        <v>18</v>
      </c>
      <c r="B9" s="2"/>
      <c r="C9" s="15"/>
      <c r="D9" s="23"/>
      <c r="E9" s="24"/>
      <c r="F9" s="50" t="str">
        <f aca="false">IF(B9&lt;&gt;0,B9*E9,"")</f>
        <v/>
      </c>
      <c r="G9" s="26"/>
      <c r="H9" s="27"/>
      <c r="I9" s="26"/>
      <c r="J9" s="27"/>
      <c r="K9" s="28"/>
      <c r="L9" s="27"/>
    </row>
    <row r="10" customFormat="false" ht="12.75" hidden="false" customHeight="false" outlineLevel="0" collapsed="false">
      <c r="A10" s="29" t="s">
        <v>101</v>
      </c>
      <c r="B10" s="30" t="n">
        <v>12</v>
      </c>
      <c r="C10" s="1" t="s">
        <v>20</v>
      </c>
      <c r="D10" s="23" t="n">
        <f aca="false">IF(B10&lt;&gt;0,H10+J10+L10,"")</f>
        <v>0</v>
      </c>
      <c r="E10" s="24"/>
      <c r="F10" s="50"/>
      <c r="G10" s="26"/>
      <c r="H10" s="27" t="n">
        <f aca="false">IF($B10&lt;&gt;0,$B10*E10*G10,"")</f>
        <v>0</v>
      </c>
      <c r="I10" s="26"/>
      <c r="J10" s="27" t="n">
        <f aca="false">IF($B10&lt;&gt;0,$B10*I10,"")</f>
        <v>0</v>
      </c>
      <c r="K10" s="28"/>
      <c r="L10" s="27" t="n">
        <f aca="false">IF(B10&lt;&gt;0,B10*K10,"")</f>
        <v>0</v>
      </c>
    </row>
    <row r="11" customFormat="false" ht="12.75" hidden="false" customHeight="false" outlineLevel="0" collapsed="false">
      <c r="A11" s="29" t="s">
        <v>102</v>
      </c>
      <c r="B11" s="30" t="n">
        <v>12</v>
      </c>
      <c r="C11" s="1" t="s">
        <v>20</v>
      </c>
      <c r="D11" s="23" t="n">
        <f aca="false">IF(B11&lt;&gt;0,H11+J11+L11,"")</f>
        <v>0</v>
      </c>
      <c r="E11" s="24"/>
      <c r="F11" s="50"/>
      <c r="G11" s="26"/>
      <c r="H11" s="27" t="n">
        <f aca="false">IF($B11&lt;&gt;0,$B11*E11*G11,"")</f>
        <v>0</v>
      </c>
      <c r="I11" s="26"/>
      <c r="J11" s="27" t="n">
        <f aca="false">IF($B11&lt;&gt;0,$B11*I11,"")</f>
        <v>0</v>
      </c>
      <c r="K11" s="28"/>
      <c r="L11" s="27" t="n">
        <f aca="false">IF(B11&lt;&gt;0,B11*K11,"")</f>
        <v>0</v>
      </c>
    </row>
    <row r="12" customFormat="false" ht="12.75" hidden="false" customHeight="false" outlineLevel="0" collapsed="false">
      <c r="A12" s="29" t="s">
        <v>103</v>
      </c>
      <c r="B12" s="30" t="n">
        <v>12</v>
      </c>
      <c r="C12" s="1" t="s">
        <v>20</v>
      </c>
      <c r="D12" s="23" t="n">
        <f aca="false">IF(B12&lt;&gt;0,H12+J12+L12,"")</f>
        <v>0</v>
      </c>
      <c r="E12" s="24"/>
      <c r="F12" s="50"/>
      <c r="G12" s="26"/>
      <c r="H12" s="27" t="n">
        <f aca="false">IF($B12&lt;&gt;0,$B12*E12*G12,"")</f>
        <v>0</v>
      </c>
      <c r="I12" s="26"/>
      <c r="J12" s="27" t="n">
        <f aca="false">IF($B12&lt;&gt;0,$B12*I12,"")</f>
        <v>0</v>
      </c>
      <c r="K12" s="28"/>
      <c r="L12" s="27" t="n">
        <f aca="false">IF(B12&lt;&gt;0,B12*K12,"")</f>
        <v>0</v>
      </c>
    </row>
    <row r="13" customFormat="false" ht="12.75" hidden="false" customHeight="false" outlineLevel="0" collapsed="false">
      <c r="A13" s="29" t="s">
        <v>104</v>
      </c>
      <c r="B13" s="30" t="n">
        <v>2400</v>
      </c>
      <c r="C13" s="1" t="s">
        <v>24</v>
      </c>
      <c r="D13" s="23" t="n">
        <f aca="false">IF(B13&lt;&gt;0,H13+J13+L13,"")</f>
        <v>0</v>
      </c>
      <c r="E13" s="24"/>
      <c r="F13" s="25"/>
      <c r="G13" s="26" t="n">
        <f aca="false">$B$2</f>
        <v>80</v>
      </c>
      <c r="H13" s="27" t="n">
        <f aca="false">IF($B13&lt;&gt;0,$B13*E13*G13,"")</f>
        <v>0</v>
      </c>
      <c r="I13" s="26"/>
      <c r="J13" s="27" t="n">
        <f aca="false">IF($B13&lt;&gt;0,$B13*I13,"")</f>
        <v>0</v>
      </c>
      <c r="K13" s="28"/>
      <c r="L13" s="27" t="n">
        <f aca="false">IF(B13&lt;&gt;0,B13*K13,"")</f>
        <v>0</v>
      </c>
    </row>
    <row r="14" customFormat="false" ht="12.75" hidden="false" customHeight="false" outlineLevel="0" collapsed="false">
      <c r="A14" s="29"/>
      <c r="B14" s="30"/>
      <c r="D14" s="23"/>
      <c r="E14" s="24"/>
      <c r="F14" s="50" t="str">
        <f aca="false">IF(B14&lt;&gt;0,B14*E14,"")</f>
        <v/>
      </c>
      <c r="G14" s="26"/>
      <c r="H14" s="27"/>
      <c r="I14" s="26"/>
      <c r="J14" s="27" t="str">
        <f aca="false">IF($B14&lt;&gt;0,$B14*I14,"")</f>
        <v/>
      </c>
      <c r="K14" s="28"/>
      <c r="L14" s="27"/>
    </row>
    <row r="15" customFormat="false" ht="12.75" hidden="false" customHeight="false" outlineLevel="0" collapsed="false">
      <c r="A15" s="31" t="s">
        <v>25</v>
      </c>
      <c r="B15" s="32"/>
      <c r="C15" s="33"/>
      <c r="D15" s="34" t="str">
        <f aca="false">IF(B15&lt;&gt;0,H15+J15+L15,"")</f>
        <v/>
      </c>
      <c r="E15" s="35"/>
      <c r="F15" s="79"/>
      <c r="G15" s="37"/>
      <c r="H15" s="38" t="str">
        <f aca="false">IF($B15&lt;&gt;0,$B15*E15*G15,"")</f>
        <v/>
      </c>
      <c r="I15" s="37"/>
      <c r="J15" s="38" t="str">
        <f aca="false">IF($B15&lt;&gt;0,$B15*I15,"")</f>
        <v/>
      </c>
      <c r="K15" s="39"/>
      <c r="L15" s="38" t="str">
        <f aca="false">IF(B15&lt;&gt;0,B15*K15,"")</f>
        <v/>
      </c>
    </row>
    <row r="16" customFormat="false" ht="12.75" hidden="false" customHeight="false" outlineLevel="0" collapsed="false">
      <c r="A16" s="40" t="s">
        <v>26</v>
      </c>
      <c r="B16" s="32" t="n">
        <v>1</v>
      </c>
      <c r="C16" s="33" t="s">
        <v>20</v>
      </c>
      <c r="D16" s="23" t="n">
        <f aca="false">IF(B16&lt;&gt;0,H16+J16+L16,"")</f>
        <v>83600</v>
      </c>
      <c r="E16" s="35" t="n">
        <v>170</v>
      </c>
      <c r="F16" s="50" t="n">
        <f aca="false">IF(B16&lt;&gt;0,B16*E16,"")</f>
        <v>170</v>
      </c>
      <c r="G16" s="37" t="n">
        <f aca="false">$B$2</f>
        <v>80</v>
      </c>
      <c r="H16" s="38" t="n">
        <f aca="false">IF($B16&lt;&gt;0,$B16*E16*G16,"")</f>
        <v>13600</v>
      </c>
      <c r="I16" s="37" t="n">
        <v>70000</v>
      </c>
      <c r="J16" s="38" t="n">
        <f aca="false">IF($B16&lt;&gt;0,$B16*I16,"")</f>
        <v>70000</v>
      </c>
      <c r="K16" s="39"/>
      <c r="L16" s="38" t="n">
        <f aca="false">IF(B16&lt;&gt;0,B16*K16,"")</f>
        <v>0</v>
      </c>
    </row>
    <row r="17" customFormat="false" ht="12.75" hidden="false" customHeight="false" outlineLevel="0" collapsed="false">
      <c r="A17" s="40" t="s">
        <v>27</v>
      </c>
      <c r="B17" s="32" t="n">
        <v>1</v>
      </c>
      <c r="C17" s="33" t="s">
        <v>20</v>
      </c>
      <c r="D17" s="23" t="n">
        <f aca="false">IF(B17&lt;&gt;0,H17+J17+L17,"")</f>
        <v>194000</v>
      </c>
      <c r="E17" s="35" t="n">
        <v>300</v>
      </c>
      <c r="F17" s="50" t="n">
        <f aca="false">IF(B17&lt;&gt;0,B17*E17,"")</f>
        <v>300</v>
      </c>
      <c r="G17" s="37" t="n">
        <f aca="false">$B$2</f>
        <v>80</v>
      </c>
      <c r="H17" s="38" t="n">
        <f aca="false">IF($B17&lt;&gt;0,$B17*E17*G17,"")</f>
        <v>24000</v>
      </c>
      <c r="I17" s="37" t="n">
        <v>170000</v>
      </c>
      <c r="J17" s="38" t="n">
        <f aca="false">IF($B17&lt;&gt;0,$B17*I17,"")</f>
        <v>170000</v>
      </c>
      <c r="K17" s="39"/>
      <c r="L17" s="38" t="n">
        <f aca="false">IF(B17&lt;&gt;0,B17*K17,"")</f>
        <v>0</v>
      </c>
    </row>
    <row r="18" customFormat="false" ht="12.75" hidden="false" customHeight="false" outlineLevel="0" collapsed="false">
      <c r="A18" s="40" t="s">
        <v>28</v>
      </c>
      <c r="B18" s="32" t="n">
        <v>1</v>
      </c>
      <c r="C18" s="33" t="s">
        <v>20</v>
      </c>
      <c r="D18" s="23" t="n">
        <f aca="false">IF(B18&lt;&gt;0,H18+J18+L18,"")</f>
        <v>116000</v>
      </c>
      <c r="E18" s="35" t="n">
        <v>200</v>
      </c>
      <c r="F18" s="50" t="n">
        <f aca="false">IF(B18&lt;&gt;0,B18*E18,"")</f>
        <v>200</v>
      </c>
      <c r="G18" s="37" t="n">
        <f aca="false">$B$2</f>
        <v>80</v>
      </c>
      <c r="H18" s="38" t="n">
        <f aca="false">IF($B18&lt;&gt;0,$B18*E18*G18,"")</f>
        <v>16000</v>
      </c>
      <c r="I18" s="37" t="n">
        <v>100000</v>
      </c>
      <c r="J18" s="38" t="n">
        <f aca="false">IF($B18&lt;&gt;0,$B18*I18,"")</f>
        <v>100000</v>
      </c>
      <c r="K18" s="39"/>
      <c r="L18" s="38" t="n">
        <f aca="false">IF(B18&lt;&gt;0,B18*K18,"")</f>
        <v>0</v>
      </c>
    </row>
    <row r="19" customFormat="false" ht="12.75" hidden="false" customHeight="false" outlineLevel="0" collapsed="false">
      <c r="A19" s="40" t="s">
        <v>29</v>
      </c>
      <c r="B19" s="32" t="n">
        <v>1</v>
      </c>
      <c r="C19" s="33" t="s">
        <v>20</v>
      </c>
      <c r="D19" s="23" t="n">
        <f aca="false">IF(B19&lt;&gt;0,H19+J19+L19,"")</f>
        <v>516000</v>
      </c>
      <c r="E19" s="35" t="n">
        <v>200</v>
      </c>
      <c r="F19" s="50" t="n">
        <f aca="false">IF(B19&lt;&gt;0,B19*E19,"")</f>
        <v>200</v>
      </c>
      <c r="G19" s="37" t="n">
        <f aca="false">$B$2</f>
        <v>80</v>
      </c>
      <c r="H19" s="38" t="n">
        <f aca="false">IF($B19&lt;&gt;0,$B19*E19*G19,"")</f>
        <v>16000</v>
      </c>
      <c r="I19" s="37" t="n">
        <v>500000</v>
      </c>
      <c r="J19" s="38" t="n">
        <f aca="false">IF($B19&lt;&gt;0,$B19*I19,"")</f>
        <v>500000</v>
      </c>
      <c r="K19" s="39"/>
      <c r="L19" s="38" t="n">
        <f aca="false">IF(B19&lt;&gt;0,B19*K19,"")</f>
        <v>0</v>
      </c>
    </row>
    <row r="20" customFormat="false" ht="12.75" hidden="false" customHeight="false" outlineLevel="0" collapsed="false">
      <c r="A20" s="40" t="s">
        <v>30</v>
      </c>
      <c r="B20" s="32" t="n">
        <v>1</v>
      </c>
      <c r="C20" s="33" t="s">
        <v>20</v>
      </c>
      <c r="D20" s="23" t="n">
        <f aca="false">IF(B20&lt;&gt;0,H20+J20+L20,"")</f>
        <v>83000</v>
      </c>
      <c r="E20" s="35" t="n">
        <v>100</v>
      </c>
      <c r="F20" s="50" t="n">
        <f aca="false">IF(B20&lt;&gt;0,B20*E20,"")</f>
        <v>100</v>
      </c>
      <c r="G20" s="37" t="n">
        <f aca="false">$B$2</f>
        <v>80</v>
      </c>
      <c r="H20" s="38" t="n">
        <f aca="false">IF($B20&lt;&gt;0,$B20*E20*G20,"")</f>
        <v>8000</v>
      </c>
      <c r="I20" s="37" t="n">
        <v>75000</v>
      </c>
      <c r="J20" s="38" t="n">
        <f aca="false">IF($B20&lt;&gt;0,$B20*I20,"")</f>
        <v>75000</v>
      </c>
      <c r="K20" s="39"/>
      <c r="L20" s="38" t="n">
        <f aca="false">IF(B20&lt;&gt;0,B20*K20,"")</f>
        <v>0</v>
      </c>
    </row>
    <row r="21" customFormat="false" ht="12.75" hidden="false" customHeight="false" outlineLevel="0" collapsed="false">
      <c r="A21" s="40" t="s">
        <v>31</v>
      </c>
      <c r="B21" s="32" t="n">
        <v>2</v>
      </c>
      <c r="C21" s="33" t="s">
        <v>20</v>
      </c>
      <c r="D21" s="23" t="n">
        <f aca="false">IF(B21&lt;&gt;0,H21+J21+L21,"")</f>
        <v>176000</v>
      </c>
      <c r="E21" s="35" t="n">
        <v>100</v>
      </c>
      <c r="F21" s="50" t="n">
        <f aca="false">IF(B21&lt;&gt;0,B21*E21,"")</f>
        <v>200</v>
      </c>
      <c r="G21" s="37" t="n">
        <f aca="false">$B$2</f>
        <v>80</v>
      </c>
      <c r="H21" s="38" t="n">
        <f aca="false">IF($B21&lt;&gt;0,$B21*E21*G21,"")</f>
        <v>16000</v>
      </c>
      <c r="I21" s="37" t="n">
        <v>80000</v>
      </c>
      <c r="J21" s="38" t="n">
        <f aca="false">IF($B21&lt;&gt;0,$B21*I21,"")</f>
        <v>160000</v>
      </c>
      <c r="K21" s="39"/>
      <c r="L21" s="38" t="n">
        <f aca="false">IF(B21&lt;&gt;0,B21*K21,"")</f>
        <v>0</v>
      </c>
    </row>
    <row r="22" customFormat="false" ht="12.75" hidden="false" customHeight="false" outlineLevel="0" collapsed="false">
      <c r="A22" s="29" t="s">
        <v>32</v>
      </c>
      <c r="B22" s="30" t="n">
        <v>12</v>
      </c>
      <c r="C22" s="1" t="s">
        <v>20</v>
      </c>
      <c r="D22" s="23" t="n">
        <f aca="false">IF(B22&lt;&gt;0,H22+J22+L22,"")</f>
        <v>715200</v>
      </c>
      <c r="E22" s="24" t="n">
        <v>120</v>
      </c>
      <c r="F22" s="50" t="n">
        <f aca="false">IF(B22&lt;&gt;0,B22*E22,"")</f>
        <v>1440</v>
      </c>
      <c r="G22" s="37" t="n">
        <f aca="false">$B$2</f>
        <v>80</v>
      </c>
      <c r="H22" s="38" t="n">
        <f aca="false">IF($B22&lt;&gt;0,$B22*E22*G22,"")</f>
        <v>115200</v>
      </c>
      <c r="I22" s="26" t="n">
        <v>50000</v>
      </c>
      <c r="J22" s="38" t="n">
        <f aca="false">IF($B22&lt;&gt;0,$B22*I22,"")</f>
        <v>600000</v>
      </c>
      <c r="K22" s="28"/>
      <c r="L22" s="27" t="n">
        <f aca="false">IF(B22&lt;&gt;0,B22*K22,"")</f>
        <v>0</v>
      </c>
    </row>
    <row r="23" customFormat="false" ht="12.75" hidden="false" customHeight="false" outlineLevel="0" collapsed="false">
      <c r="A23" s="40" t="s">
        <v>33</v>
      </c>
      <c r="B23" s="32" t="n">
        <v>1</v>
      </c>
      <c r="C23" s="33" t="s">
        <v>20</v>
      </c>
      <c r="D23" s="23" t="n">
        <f aca="false">IF(B23&lt;&gt;0,H23+J23+L23,"")</f>
        <v>29600</v>
      </c>
      <c r="E23" s="35" t="n">
        <v>120</v>
      </c>
      <c r="F23" s="50" t="n">
        <f aca="false">IF(B23&lt;&gt;0,B23*E23,"")</f>
        <v>120</v>
      </c>
      <c r="G23" s="37" t="n">
        <f aca="false">$B$2</f>
        <v>80</v>
      </c>
      <c r="H23" s="38" t="n">
        <f aca="false">IF($B23&lt;&gt;0,$B23*E23*G23,"")</f>
        <v>9600</v>
      </c>
      <c r="I23" s="37" t="n">
        <v>20000</v>
      </c>
      <c r="J23" s="38" t="n">
        <f aca="false">IF($B23&lt;&gt;0,$B23*I23,"")</f>
        <v>20000</v>
      </c>
      <c r="K23" s="39"/>
      <c r="L23" s="38" t="n">
        <f aca="false">IF(B23&lt;&gt;0,B23*K23,"")</f>
        <v>0</v>
      </c>
    </row>
    <row r="24" customFormat="false" ht="12.75" hidden="false" customHeight="false" outlineLevel="0" collapsed="false">
      <c r="A24" s="29" t="s">
        <v>34</v>
      </c>
      <c r="B24" s="30" t="n">
        <v>1</v>
      </c>
      <c r="C24" s="1" t="s">
        <v>20</v>
      </c>
      <c r="D24" s="23" t="n">
        <f aca="false">IF(B24&lt;&gt;0,H24+J24+L24,"")</f>
        <v>428000</v>
      </c>
      <c r="E24" s="24" t="n">
        <v>350</v>
      </c>
      <c r="F24" s="50" t="n">
        <f aca="false">IF(B24&lt;&gt;0,B24*E24,"")</f>
        <v>350</v>
      </c>
      <c r="G24" s="37" t="n">
        <f aca="false">$B$2</f>
        <v>80</v>
      </c>
      <c r="H24" s="38" t="n">
        <f aca="false">IF($B24&lt;&gt;0,$B24*E24*G24,"")</f>
        <v>28000</v>
      </c>
      <c r="I24" s="26" t="n">
        <v>400000</v>
      </c>
      <c r="J24" s="38" t="n">
        <f aca="false">IF($B24&lt;&gt;0,$B24*I24,"")</f>
        <v>400000</v>
      </c>
      <c r="K24" s="28"/>
      <c r="L24" s="27" t="n">
        <f aca="false">IF(B24&lt;&gt;0,B24*K24,"")</f>
        <v>0</v>
      </c>
    </row>
    <row r="25" customFormat="false" ht="12.75" hidden="false" customHeight="false" outlineLevel="0" collapsed="false">
      <c r="A25" s="29" t="s">
        <v>35</v>
      </c>
      <c r="B25" s="30" t="n">
        <v>1</v>
      </c>
      <c r="C25" s="1" t="s">
        <v>20</v>
      </c>
      <c r="D25" s="23" t="n">
        <f aca="false">IF(B25&lt;&gt;0,H25+J25+L25,"")</f>
        <v>32000</v>
      </c>
      <c r="E25" s="24" t="n">
        <v>150</v>
      </c>
      <c r="F25" s="50" t="n">
        <f aca="false">IF(B25&lt;&gt;0,B25*E25,"")</f>
        <v>150</v>
      </c>
      <c r="G25" s="37" t="n">
        <f aca="false">$B$2</f>
        <v>80</v>
      </c>
      <c r="H25" s="38" t="n">
        <f aca="false">IF($B25&lt;&gt;0,$B25*E25*G25,"")</f>
        <v>12000</v>
      </c>
      <c r="I25" s="26" t="n">
        <v>20000</v>
      </c>
      <c r="J25" s="38" t="n">
        <f aca="false">IF($B25&lt;&gt;0,$B25*I25,"")</f>
        <v>20000</v>
      </c>
      <c r="K25" s="28"/>
      <c r="L25" s="27" t="n">
        <f aca="false">IF(B25&lt;&gt;0,B25*K25,"")</f>
        <v>0</v>
      </c>
    </row>
    <row r="26" customFormat="false" ht="12.75" hidden="false" customHeight="false" outlineLevel="0" collapsed="false">
      <c r="A26" s="40" t="s">
        <v>36</v>
      </c>
      <c r="B26" s="32" t="n">
        <v>1</v>
      </c>
      <c r="C26" s="33" t="s">
        <v>20</v>
      </c>
      <c r="D26" s="23" t="n">
        <f aca="false">IF(B26&lt;&gt;0,H26+J26+L26,"")</f>
        <v>38000</v>
      </c>
      <c r="E26" s="35" t="n">
        <v>100</v>
      </c>
      <c r="F26" s="50" t="n">
        <f aca="false">IF(B26&lt;&gt;0,B26*E26,"")</f>
        <v>100</v>
      </c>
      <c r="G26" s="37" t="n">
        <f aca="false">$B$2</f>
        <v>80</v>
      </c>
      <c r="H26" s="38" t="n">
        <f aca="false">IF($B26&lt;&gt;0,$B26*E26*G26,"")</f>
        <v>8000</v>
      </c>
      <c r="I26" s="37" t="n">
        <v>30000</v>
      </c>
      <c r="J26" s="38" t="n">
        <f aca="false">IF($B26&lt;&gt;0,$B26*I26,"")</f>
        <v>30000</v>
      </c>
      <c r="K26" s="39"/>
      <c r="L26" s="38" t="n">
        <f aca="false">IF(B26&lt;&gt;0,B26*K26,"")</f>
        <v>0</v>
      </c>
    </row>
    <row r="27" customFormat="false" ht="12.75" hidden="false" customHeight="false" outlineLevel="0" collapsed="false">
      <c r="A27" s="29" t="s">
        <v>37</v>
      </c>
      <c r="B27" s="30" t="n">
        <v>900</v>
      </c>
      <c r="C27" s="1" t="s">
        <v>38</v>
      </c>
      <c r="D27" s="23" t="n">
        <f aca="false">IF(B27&lt;&gt;0,H27+J27+L27,"")</f>
        <v>229500</v>
      </c>
      <c r="E27" s="24" t="n">
        <v>1</v>
      </c>
      <c r="F27" s="50" t="n">
        <f aca="false">IF(B27&lt;&gt;0,B27*E27,"")</f>
        <v>900</v>
      </c>
      <c r="G27" s="37" t="n">
        <f aca="false">$B$2</f>
        <v>80</v>
      </c>
      <c r="H27" s="27" t="n">
        <f aca="false">IF($B27&lt;&gt;0,$B27*E27*G27,"")</f>
        <v>72000</v>
      </c>
      <c r="I27" s="26" t="n">
        <v>175</v>
      </c>
      <c r="J27" s="38" t="n">
        <f aca="false">IF($B27&lt;&gt;0,$B27*I27,"")</f>
        <v>157500</v>
      </c>
      <c r="K27" s="28"/>
      <c r="L27" s="27" t="n">
        <f aca="false">IF(B27&lt;&gt;0,B27*K27,"")</f>
        <v>0</v>
      </c>
    </row>
    <row r="28" customFormat="false" ht="13.5" hidden="false" customHeight="false" outlineLevel="0" collapsed="false">
      <c r="A28" s="40"/>
      <c r="B28" s="32"/>
      <c r="C28" s="33"/>
      <c r="D28" s="34" t="str">
        <f aca="false">IF(B28&lt;&gt;0,H28+J28+L28,"")</f>
        <v/>
      </c>
      <c r="E28" s="35"/>
      <c r="F28" s="79"/>
      <c r="G28" s="37"/>
      <c r="H28" s="38" t="str">
        <f aca="false">IF($B28&lt;&gt;0,$B28*E28*G28,"")</f>
        <v/>
      </c>
      <c r="I28" s="37"/>
      <c r="J28" s="38" t="str">
        <f aca="false">IF($B28&lt;&gt;0,$B28*I28,"")</f>
        <v/>
      </c>
      <c r="K28" s="39"/>
      <c r="L28" s="38" t="str">
        <f aca="false">IF(B28&lt;&gt;0,B28*K28,"")</f>
        <v/>
      </c>
    </row>
    <row r="29" customFormat="false" ht="13.5" hidden="false" customHeight="false" outlineLevel="0" collapsed="false">
      <c r="A29" s="41" t="s">
        <v>39</v>
      </c>
      <c r="B29" s="42"/>
      <c r="C29" s="43"/>
      <c r="D29" s="44" t="n">
        <f aca="false">SUM(D16:D28)</f>
        <v>2640900</v>
      </c>
      <c r="E29" s="45"/>
      <c r="F29" s="46" t="n">
        <f aca="false">SUM(F16:F28)</f>
        <v>4230</v>
      </c>
      <c r="G29" s="47"/>
      <c r="H29" s="48" t="n">
        <f aca="false">SUM(H16:H28)</f>
        <v>338400</v>
      </c>
      <c r="I29" s="47"/>
      <c r="J29" s="48" t="n">
        <f aca="false">SUM(J16:J28)</f>
        <v>2302500</v>
      </c>
      <c r="K29" s="49"/>
      <c r="L29" s="48" t="n">
        <f aca="false">SUM(L16:L28)</f>
        <v>0</v>
      </c>
    </row>
    <row r="30" customFormat="false" ht="12.75" hidden="false" customHeight="false" outlineLevel="0" collapsed="false">
      <c r="A30" s="40"/>
      <c r="B30" s="32"/>
      <c r="C30" s="33"/>
      <c r="D30" s="34"/>
      <c r="E30" s="35"/>
      <c r="F30" s="79"/>
      <c r="G30" s="37"/>
      <c r="H30" s="38"/>
      <c r="I30" s="37"/>
      <c r="J30" s="38"/>
      <c r="K30" s="39"/>
      <c r="L30" s="38"/>
    </row>
    <row r="31" customFormat="false" ht="12.75" hidden="false" customHeight="false" outlineLevel="0" collapsed="false">
      <c r="A31" s="31" t="s">
        <v>40</v>
      </c>
      <c r="B31" s="32"/>
      <c r="C31" s="33"/>
      <c r="D31" s="34" t="str">
        <f aca="false">IF(B31&lt;&gt;0,H31+J31+L31,"")</f>
        <v/>
      </c>
      <c r="E31" s="35"/>
      <c r="F31" s="79"/>
      <c r="G31" s="37"/>
      <c r="H31" s="38" t="str">
        <f aca="false">IF($B31&lt;&gt;0,$B31*E31*G31,"")</f>
        <v/>
      </c>
      <c r="I31" s="37"/>
      <c r="J31" s="38" t="str">
        <f aca="false">IF($B31&lt;&gt;0,$B31*I31,"")</f>
        <v/>
      </c>
      <c r="K31" s="39"/>
      <c r="L31" s="38" t="str">
        <f aca="false">IF(B31&lt;&gt;0,B31*K31,"")</f>
        <v/>
      </c>
    </row>
    <row r="32" customFormat="false" ht="12.75" hidden="false" customHeight="false" outlineLevel="0" collapsed="false">
      <c r="A32" s="29" t="s">
        <v>41</v>
      </c>
      <c r="B32" s="30"/>
      <c r="D32" s="23" t="str">
        <f aca="false">IF(B32&lt;&gt;0,H32+J32+L32,"")</f>
        <v/>
      </c>
      <c r="E32" s="24"/>
      <c r="F32" s="50"/>
      <c r="G32" s="26"/>
      <c r="H32" s="27" t="str">
        <f aca="false">IF($B32&lt;&gt;0,$B32*E32*G32,"")</f>
        <v/>
      </c>
      <c r="I32" s="26"/>
      <c r="J32" s="27" t="str">
        <f aca="false">IF($B32&lt;&gt;0,$B32*I32,"")</f>
        <v/>
      </c>
      <c r="K32" s="28"/>
      <c r="L32" s="27" t="str">
        <f aca="false">IF(B32&lt;&gt;0,B32*K32,"")</f>
        <v/>
      </c>
    </row>
    <row r="33" customFormat="false" ht="12.75" hidden="false" customHeight="false" outlineLevel="0" collapsed="false">
      <c r="A33" s="29" t="s">
        <v>42</v>
      </c>
      <c r="B33" s="30" t="n">
        <f aca="false">(360+360+280+280+200+200+120+500+410+330)</f>
        <v>3040</v>
      </c>
      <c r="C33" s="1" t="s">
        <v>38</v>
      </c>
      <c r="D33" s="23" t="n">
        <f aca="false">IF(B33&lt;&gt;0,H33+J33+L33,"")</f>
        <v>93632</v>
      </c>
      <c r="E33" s="24" t="n">
        <v>0.135</v>
      </c>
      <c r="F33" s="50"/>
      <c r="G33" s="37" t="n">
        <f aca="false">$B$2</f>
        <v>80</v>
      </c>
      <c r="H33" s="27" t="n">
        <f aca="false">IF($B33&lt;&gt;0,$B33*E33*G33,"")</f>
        <v>32832</v>
      </c>
      <c r="I33" s="26" t="n">
        <v>20</v>
      </c>
      <c r="J33" s="27" t="n">
        <f aca="false">IF($B33&lt;&gt;0,$B33*I33,"")</f>
        <v>60800</v>
      </c>
      <c r="K33" s="28"/>
      <c r="L33" s="27" t="n">
        <f aca="false">IF(B33&lt;&gt;0,B33*K33,"")</f>
        <v>0</v>
      </c>
    </row>
    <row r="34" customFormat="false" ht="12.75" hidden="false" customHeight="false" outlineLevel="0" collapsed="false">
      <c r="A34" s="29" t="s">
        <v>43</v>
      </c>
      <c r="B34" s="30" t="n">
        <v>200</v>
      </c>
      <c r="C34" s="1" t="s">
        <v>38</v>
      </c>
      <c r="D34" s="23" t="n">
        <f aca="false">IF(B34&lt;&gt;0,H34+J34+L34,"")</f>
        <v>43200</v>
      </c>
      <c r="E34" s="24" t="n">
        <v>0.2</v>
      </c>
      <c r="F34" s="50"/>
      <c r="G34" s="37" t="n">
        <f aca="false">$B$2</f>
        <v>80</v>
      </c>
      <c r="H34" s="27" t="n">
        <f aca="false">IF($B34&lt;&gt;0,$B34*E34*G34,"")</f>
        <v>3200</v>
      </c>
      <c r="I34" s="26" t="n">
        <v>200</v>
      </c>
      <c r="J34" s="27" t="n">
        <f aca="false">IF($B34&lt;&gt;0,$B34*I34,"")</f>
        <v>40000</v>
      </c>
      <c r="K34" s="28"/>
      <c r="L34" s="27" t="n">
        <f aca="false">IF(B34&lt;&gt;0,B34*K34,"")</f>
        <v>0</v>
      </c>
    </row>
    <row r="35" customFormat="false" ht="12.75" hidden="false" customHeight="false" outlineLevel="0" collapsed="false">
      <c r="A35" s="29" t="s">
        <v>44</v>
      </c>
      <c r="B35" s="30" t="n">
        <v>200</v>
      </c>
      <c r="C35" s="1" t="s">
        <v>38</v>
      </c>
      <c r="D35" s="23" t="n">
        <f aca="false">IF(B35&lt;&gt;0,H35+J35+L35,"")</f>
        <v>43200</v>
      </c>
      <c r="E35" s="24" t="n">
        <v>0.2</v>
      </c>
      <c r="F35" s="50"/>
      <c r="G35" s="37" t="n">
        <f aca="false">$B$2</f>
        <v>80</v>
      </c>
      <c r="H35" s="27" t="n">
        <f aca="false">IF($B35&lt;&gt;0,$B35*E35*G35,"")</f>
        <v>3200</v>
      </c>
      <c r="I35" s="26" t="n">
        <v>200</v>
      </c>
      <c r="J35" s="27" t="n">
        <f aca="false">IF($B35&lt;&gt;0,$B35*I35,"")</f>
        <v>40000</v>
      </c>
      <c r="K35" s="28"/>
      <c r="L35" s="27" t="n">
        <f aca="false">IF(B35&lt;&gt;0,B35*K35,"")</f>
        <v>0</v>
      </c>
    </row>
    <row r="36" customFormat="false" ht="12.75" hidden="false" customHeight="false" outlineLevel="0" collapsed="false">
      <c r="A36" s="29" t="s">
        <v>45</v>
      </c>
      <c r="B36" s="30" t="n">
        <v>3040</v>
      </c>
      <c r="C36" s="1" t="s">
        <v>38</v>
      </c>
      <c r="D36" s="23" t="n">
        <f aca="false">IF(B36&lt;&gt;0,H36+J36+L36,"")</f>
        <v>10336</v>
      </c>
      <c r="E36" s="24" t="n">
        <v>0.03</v>
      </c>
      <c r="F36" s="50" t="n">
        <f aca="false">IF(B36&lt;&gt;0,B36*E36,"")</f>
        <v>91.2</v>
      </c>
      <c r="G36" s="37" t="n">
        <f aca="false">$B$2</f>
        <v>80</v>
      </c>
      <c r="H36" s="27" t="n">
        <f aca="false">IF($B36&lt;&gt;0,$B36*E36*G36,"")</f>
        <v>7296</v>
      </c>
      <c r="I36" s="26" t="n">
        <v>1</v>
      </c>
      <c r="J36" s="27" t="n">
        <f aca="false">IF($B36&lt;&gt;0,$B36*I36,"")</f>
        <v>3040</v>
      </c>
      <c r="K36" s="28"/>
      <c r="L36" s="27"/>
    </row>
    <row r="37" customFormat="false" ht="12.75" hidden="false" customHeight="false" outlineLevel="0" collapsed="false">
      <c r="A37" s="29" t="s">
        <v>105</v>
      </c>
      <c r="B37" s="30" t="n">
        <v>1</v>
      </c>
      <c r="C37" s="1" t="s">
        <v>47</v>
      </c>
      <c r="D37" s="23" t="n">
        <f aca="false">IF(B37&lt;&gt;0,H37+J37+L37,"")</f>
        <v>120000</v>
      </c>
      <c r="E37" s="24" t="n">
        <v>1000</v>
      </c>
      <c r="F37" s="50" t="n">
        <f aca="false">IF(B37&lt;&gt;0,B37*E37,"")</f>
        <v>1000</v>
      </c>
      <c r="G37" s="26" t="n">
        <f aca="false">$B$2</f>
        <v>80</v>
      </c>
      <c r="H37" s="27" t="n">
        <f aca="false">IF($B37&lt;&gt;0,$B37*E37*G37,"")</f>
        <v>80000</v>
      </c>
      <c r="I37" s="26" t="n">
        <v>32800</v>
      </c>
      <c r="J37" s="27" t="n">
        <v>40000</v>
      </c>
      <c r="K37" s="28"/>
      <c r="L37" s="27" t="n">
        <f aca="false">IF(B37&lt;&gt;0,B37*K37,"")</f>
        <v>0</v>
      </c>
    </row>
    <row r="38" customFormat="false" ht="12.75" hidden="false" customHeight="false" outlineLevel="0" collapsed="false">
      <c r="A38" s="29" t="s">
        <v>48</v>
      </c>
      <c r="B38" s="30" t="n">
        <v>1</v>
      </c>
      <c r="C38" s="1" t="s">
        <v>47</v>
      </c>
      <c r="D38" s="23" t="n">
        <f aca="false">IF(B38&lt;&gt;0,H38+J38+L38,"")</f>
        <v>187200</v>
      </c>
      <c r="E38" s="24" t="n">
        <v>1440</v>
      </c>
      <c r="F38" s="50" t="n">
        <f aca="false">IF(B38&lt;&gt;0,B38*E38,"")</f>
        <v>1440</v>
      </c>
      <c r="G38" s="26" t="n">
        <f aca="false">$B$2</f>
        <v>80</v>
      </c>
      <c r="H38" s="27" t="n">
        <f aca="false">IF($B38&lt;&gt;0,$B38*E38*G38,"")</f>
        <v>115200</v>
      </c>
      <c r="I38" s="26" t="n">
        <v>72000</v>
      </c>
      <c r="J38" s="27" t="n">
        <f aca="false">IF($B38&lt;&gt;0,$B38*I38,"")</f>
        <v>72000</v>
      </c>
      <c r="K38" s="28"/>
      <c r="L38" s="27" t="n">
        <f aca="false">IF(B38&lt;&gt;0,B38*K38,"")</f>
        <v>0</v>
      </c>
    </row>
    <row r="39" customFormat="false" ht="12.75" hidden="false" customHeight="false" outlineLevel="0" collapsed="false">
      <c r="A39" s="29" t="s">
        <v>49</v>
      </c>
      <c r="B39" s="30" t="n">
        <v>3500</v>
      </c>
      <c r="C39" s="1" t="s">
        <v>38</v>
      </c>
      <c r="D39" s="23" t="n">
        <f aca="false">IF(B39&lt;&gt;0,H39+J39+L39,"")</f>
        <v>23100</v>
      </c>
      <c r="E39" s="24" t="n">
        <v>0.02</v>
      </c>
      <c r="F39" s="50" t="n">
        <f aca="false">IF(B39&lt;&gt;0,B39*E39,"")</f>
        <v>70</v>
      </c>
      <c r="G39" s="37" t="n">
        <f aca="false">$B$2</f>
        <v>80</v>
      </c>
      <c r="H39" s="27" t="n">
        <f aca="false">IF($B39&lt;&gt;0,$B39*E39*G39,"")</f>
        <v>5600</v>
      </c>
      <c r="I39" s="26" t="n">
        <v>5</v>
      </c>
      <c r="J39" s="27" t="n">
        <f aca="false">IF($B39&lt;&gt;0,$B39*I39,"")</f>
        <v>17500</v>
      </c>
      <c r="K39" s="28"/>
      <c r="L39" s="27" t="n">
        <f aca="false">IF(B39&lt;&gt;0,B39*K39,"")</f>
        <v>0</v>
      </c>
    </row>
    <row r="40" customFormat="false" ht="12.75" hidden="false" customHeight="false" outlineLevel="0" collapsed="false">
      <c r="A40" s="29" t="s">
        <v>50</v>
      </c>
      <c r="B40" s="30" t="n">
        <v>1</v>
      </c>
      <c r="C40" s="1" t="s">
        <v>47</v>
      </c>
      <c r="D40" s="23" t="n">
        <f aca="false">IF(B40&lt;&gt;0,H40+J40+L40,"")</f>
        <v>250000</v>
      </c>
      <c r="E40" s="24"/>
      <c r="F40" s="50"/>
      <c r="G40" s="26" t="n">
        <f aca="false">$B$2</f>
        <v>80</v>
      </c>
      <c r="H40" s="27" t="n">
        <f aca="false">IF($B40&lt;&gt;0,$B40*E40*G40,"")</f>
        <v>0</v>
      </c>
      <c r="I40" s="26"/>
      <c r="J40" s="27" t="n">
        <f aca="false">IF($B40&lt;&gt;0,$B40*I40,"")</f>
        <v>0</v>
      </c>
      <c r="K40" s="28" t="n">
        <v>250000</v>
      </c>
      <c r="L40" s="27" t="n">
        <f aca="false">IF(B40&lt;&gt;0,B40*K40,"")</f>
        <v>250000</v>
      </c>
    </row>
    <row r="41" customFormat="false" ht="12.75" hidden="false" customHeight="false" outlineLevel="0" collapsed="false">
      <c r="A41" s="29" t="s">
        <v>51</v>
      </c>
      <c r="B41" s="30" t="n">
        <v>1</v>
      </c>
      <c r="C41" s="1" t="s">
        <v>47</v>
      </c>
      <c r="D41" s="23" t="n">
        <f aca="false">IF(B41&lt;&gt;0,H41+J41+L41,"")</f>
        <v>40000</v>
      </c>
      <c r="E41" s="24"/>
      <c r="F41" s="50"/>
      <c r="G41" s="26" t="n">
        <f aca="false">$B$2</f>
        <v>80</v>
      </c>
      <c r="H41" s="27" t="n">
        <f aca="false">IF($B41&lt;&gt;0,$B41*E41*G41,"")</f>
        <v>0</v>
      </c>
      <c r="I41" s="26"/>
      <c r="J41" s="27" t="n">
        <f aca="false">IF($B41&lt;&gt;0,$B41*I41,"")</f>
        <v>0</v>
      </c>
      <c r="K41" s="28" t="n">
        <v>40000</v>
      </c>
      <c r="L41" s="27" t="n">
        <f aca="false">IF(B41&lt;&gt;0,B41*K41,"")</f>
        <v>40000</v>
      </c>
    </row>
    <row r="42" customFormat="false" ht="13.5" hidden="false" customHeight="false" outlineLevel="0" collapsed="false">
      <c r="A42" s="29"/>
      <c r="B42" s="30"/>
      <c r="D42" s="23" t="str">
        <f aca="false">IF(B42&lt;&gt;0,H42+J42+L42,"")</f>
        <v/>
      </c>
      <c r="E42" s="24"/>
      <c r="F42" s="50"/>
      <c r="G42" s="26"/>
      <c r="H42" s="27" t="str">
        <f aca="false">IF($B42&lt;&gt;0,$B42*E42*G42,"")</f>
        <v/>
      </c>
      <c r="I42" s="26"/>
      <c r="J42" s="27" t="str">
        <f aca="false">IF($B42&lt;&gt;0,$B42*I42,"")</f>
        <v/>
      </c>
      <c r="K42" s="28"/>
      <c r="L42" s="27" t="str">
        <f aca="false">IF(B42&lt;&gt;0,B42*K42,"")</f>
        <v/>
      </c>
    </row>
    <row r="43" customFormat="false" ht="13.5" hidden="false" customHeight="false" outlineLevel="0" collapsed="false">
      <c r="A43" s="41" t="s">
        <v>52</v>
      </c>
      <c r="B43" s="42"/>
      <c r="C43" s="43"/>
      <c r="D43" s="44" t="n">
        <f aca="false">SUM(D32:D42)</f>
        <v>810668</v>
      </c>
      <c r="E43" s="45"/>
      <c r="F43" s="46" t="n">
        <f aca="false">SUM(F32:F42)</f>
        <v>2601.2</v>
      </c>
      <c r="G43" s="47"/>
      <c r="H43" s="48" t="n">
        <f aca="false">SUM(H32:H42)</f>
        <v>247328</v>
      </c>
      <c r="I43" s="47"/>
      <c r="J43" s="48" t="n">
        <f aca="false">SUM(J32:J42)</f>
        <v>273340</v>
      </c>
      <c r="K43" s="49"/>
      <c r="L43" s="48" t="n">
        <f aca="false">SUM(L32:L42)</f>
        <v>290000</v>
      </c>
    </row>
    <row r="44" customFormat="false" ht="12.75" hidden="false" customHeight="false" outlineLevel="0" collapsed="false">
      <c r="A44" s="22"/>
      <c r="B44" s="51"/>
      <c r="C44" s="52"/>
      <c r="D44" s="53"/>
      <c r="E44" s="54"/>
      <c r="F44" s="55"/>
      <c r="G44" s="56"/>
      <c r="H44" s="57"/>
      <c r="I44" s="56"/>
      <c r="J44" s="57"/>
      <c r="K44" s="58"/>
      <c r="L44" s="57"/>
    </row>
    <row r="45" customFormat="false" ht="12.75" hidden="false" customHeight="false" outlineLevel="0" collapsed="false">
      <c r="A45" s="31" t="s">
        <v>53</v>
      </c>
      <c r="B45" s="30"/>
      <c r="D45" s="23" t="str">
        <f aca="false">IF(B45&lt;&gt;0,H45+J45+L45,"")</f>
        <v/>
      </c>
      <c r="E45" s="24"/>
      <c r="F45" s="50" t="str">
        <f aca="false">IF(B45&lt;&gt;0,B45*E45,"")</f>
        <v/>
      </c>
      <c r="G45" s="26"/>
      <c r="H45" s="27" t="str">
        <f aca="false">IF($B45&lt;&gt;0,$B45*E45*G45,"")</f>
        <v/>
      </c>
      <c r="I45" s="26"/>
      <c r="J45" s="27" t="str">
        <f aca="false">IF($B45&lt;&gt;0,$B45*I45,"")</f>
        <v/>
      </c>
      <c r="K45" s="28"/>
      <c r="L45" s="27" t="str">
        <f aca="false">IF(B45&lt;&gt;0,B45*K45,"")</f>
        <v/>
      </c>
    </row>
    <row r="46" customFormat="false" ht="12.75" hidden="false" customHeight="false" outlineLevel="0" collapsed="false">
      <c r="A46" s="40" t="s">
        <v>54</v>
      </c>
      <c r="B46" s="30" t="n">
        <v>2600</v>
      </c>
      <c r="C46" s="1" t="s">
        <v>24</v>
      </c>
      <c r="D46" s="23" t="n">
        <f aca="false">IF(B46&lt;&gt;0,H46+J46+L46,"")</f>
        <v>41600</v>
      </c>
      <c r="E46" s="24" t="n">
        <v>0.2</v>
      </c>
      <c r="F46" s="50" t="n">
        <f aca="false">IF(B46&lt;&gt;0,B46*E46,"")</f>
        <v>520</v>
      </c>
      <c r="G46" s="26" t="n">
        <f aca="false">$B$2</f>
        <v>80</v>
      </c>
      <c r="H46" s="27" t="n">
        <f aca="false">IF($B46&lt;&gt;0,$B46*E46*G46,"")</f>
        <v>41600</v>
      </c>
      <c r="I46" s="26" t="n">
        <v>0</v>
      </c>
      <c r="J46" s="27" t="n">
        <f aca="false">IF($B46&lt;&gt;0,$B46*I46,"")</f>
        <v>0</v>
      </c>
      <c r="K46" s="28"/>
      <c r="L46" s="27" t="n">
        <f aca="false">IF(B46&lt;&gt;0,B46*K46,"")</f>
        <v>0</v>
      </c>
    </row>
    <row r="47" customFormat="false" ht="12.75" hidden="false" customHeight="false" outlineLevel="0" collapsed="false">
      <c r="A47" s="40" t="s">
        <v>55</v>
      </c>
      <c r="B47" s="30" t="n">
        <v>400</v>
      </c>
      <c r="C47" s="1" t="s">
        <v>24</v>
      </c>
      <c r="D47" s="23" t="n">
        <f aca="false">IF(B47&lt;&gt;0,H47+J47+L47,"")</f>
        <v>6400</v>
      </c>
      <c r="E47" s="24" t="n">
        <v>0.2</v>
      </c>
      <c r="F47" s="50" t="n">
        <f aca="false">IF(B47&lt;&gt;0,B47*E47,"")</f>
        <v>80</v>
      </c>
      <c r="G47" s="26" t="n">
        <f aca="false">$B$2</f>
        <v>80</v>
      </c>
      <c r="H47" s="27" t="n">
        <f aca="false">IF($B47&lt;&gt;0,$B47*E47*G47,"")</f>
        <v>6400</v>
      </c>
      <c r="I47" s="26"/>
      <c r="J47" s="27" t="n">
        <f aca="false">IF($B47&lt;&gt;0,$B47*I47,"")</f>
        <v>0</v>
      </c>
      <c r="K47" s="28"/>
      <c r="L47" s="27" t="n">
        <f aca="false">IF(B47&lt;&gt;0,B47*K47,"")</f>
        <v>0</v>
      </c>
    </row>
    <row r="48" customFormat="false" ht="12.75" hidden="false" customHeight="false" outlineLevel="0" collapsed="false">
      <c r="A48" s="40" t="s">
        <v>56</v>
      </c>
      <c r="B48" s="30" t="n">
        <v>2900</v>
      </c>
      <c r="C48" s="1" t="s">
        <v>38</v>
      </c>
      <c r="D48" s="23" t="n">
        <f aca="false">IF(B48&lt;&gt;0,H48+J48+L48,"")</f>
        <v>69600</v>
      </c>
      <c r="E48" s="24" t="n">
        <v>0.3</v>
      </c>
      <c r="F48" s="50" t="n">
        <f aca="false">IF(B48&lt;&gt;0,B48*E48,"")</f>
        <v>870</v>
      </c>
      <c r="G48" s="26" t="n">
        <f aca="false">$B$2</f>
        <v>80</v>
      </c>
      <c r="H48" s="27" t="n">
        <f aca="false">IF($B48&lt;&gt;0,$B48*E48*G48,"")</f>
        <v>69600</v>
      </c>
      <c r="I48" s="26"/>
      <c r="J48" s="27" t="n">
        <f aca="false">IF($B48&lt;&gt;0,$B48*I48,"")</f>
        <v>0</v>
      </c>
      <c r="K48" s="28"/>
      <c r="L48" s="27" t="n">
        <f aca="false">IF(B48&lt;&gt;0,B48*K48,"")</f>
        <v>0</v>
      </c>
    </row>
    <row r="49" customFormat="false" ht="12.75" hidden="false" customHeight="false" outlineLevel="0" collapsed="false">
      <c r="A49" s="40" t="s">
        <v>57</v>
      </c>
      <c r="B49" s="30" t="n">
        <v>1500</v>
      </c>
      <c r="C49" s="1" t="s">
        <v>38</v>
      </c>
      <c r="D49" s="23" t="n">
        <f aca="false">IF(B49&lt;&gt;0,H49+J49+L49,"")</f>
        <v>59700</v>
      </c>
      <c r="E49" s="24" t="n">
        <v>0.3</v>
      </c>
      <c r="F49" s="50" t="n">
        <f aca="false">IF(B49&lt;&gt;0,B49*E49,"")</f>
        <v>450</v>
      </c>
      <c r="G49" s="26" t="n">
        <f aca="false">$B$2</f>
        <v>80</v>
      </c>
      <c r="H49" s="27" t="n">
        <f aca="false">IF($B49&lt;&gt;0,$B49*E49*G49,"")</f>
        <v>36000</v>
      </c>
      <c r="I49" s="26" t="n">
        <v>15.8</v>
      </c>
      <c r="J49" s="27" t="n">
        <f aca="false">IF($B49&lt;&gt;0,$B49*I49,"")</f>
        <v>23700</v>
      </c>
      <c r="K49" s="28"/>
      <c r="L49" s="27" t="n">
        <f aca="false">IF(B49&lt;&gt;0,B49*K49,"")</f>
        <v>0</v>
      </c>
    </row>
    <row r="50" customFormat="false" ht="12.75" hidden="false" customHeight="false" outlineLevel="0" collapsed="false">
      <c r="A50" s="29" t="s">
        <v>58</v>
      </c>
      <c r="B50" s="30" t="n">
        <v>6000</v>
      </c>
      <c r="C50" s="1" t="s">
        <v>59</v>
      </c>
      <c r="D50" s="23" t="n">
        <f aca="false">IF(B50&lt;&gt;0,H50+J50+L50,"")</f>
        <v>108000</v>
      </c>
      <c r="E50" s="24" t="n">
        <v>0.1</v>
      </c>
      <c r="F50" s="50" t="n">
        <f aca="false">IF(B50&lt;&gt;0,B50*E50,"")</f>
        <v>600</v>
      </c>
      <c r="G50" s="26" t="n">
        <f aca="false">$B$2</f>
        <v>80</v>
      </c>
      <c r="H50" s="27" t="n">
        <f aca="false">IF($B50&lt;&gt;0,$B50*E50*G50,"")</f>
        <v>48000</v>
      </c>
      <c r="I50" s="26" t="n">
        <v>10</v>
      </c>
      <c r="J50" s="27" t="n">
        <f aca="false">IF($B50&lt;&gt;0,$B50*I50,"")</f>
        <v>60000</v>
      </c>
      <c r="K50" s="28"/>
      <c r="L50" s="27" t="n">
        <f aca="false">IF(B50&lt;&gt;0,B50*K50,"")</f>
        <v>0</v>
      </c>
    </row>
    <row r="51" customFormat="false" ht="15.75" hidden="false" customHeight="true" outlineLevel="0" collapsed="false">
      <c r="A51" s="29" t="s">
        <v>61</v>
      </c>
      <c r="B51" s="30"/>
      <c r="D51" s="23" t="str">
        <f aca="false">IF(B51&lt;&gt;0,H51+J51+L51,"")</f>
        <v/>
      </c>
      <c r="E51" s="24"/>
      <c r="F51" s="50" t="str">
        <f aca="false">IF(B51&lt;&gt;0,B51*E51,"")</f>
        <v/>
      </c>
      <c r="G51" s="26"/>
      <c r="H51" s="27" t="str">
        <f aca="false">IF($B51&lt;&gt;0,$B51*E51*G51,"")</f>
        <v/>
      </c>
      <c r="I51" s="26"/>
      <c r="J51" s="27" t="str">
        <f aca="false">IF($B51&lt;&gt;0,$B51*I51,"")</f>
        <v/>
      </c>
      <c r="K51" s="28"/>
      <c r="L51" s="27" t="str">
        <f aca="false">IF(B51&lt;&gt;0,B51*K51,"")</f>
        <v/>
      </c>
    </row>
    <row r="52" customFormat="false" ht="16.5" hidden="false" customHeight="true" outlineLevel="0" collapsed="false">
      <c r="A52" s="29" t="s">
        <v>62</v>
      </c>
      <c r="B52" s="30" t="n">
        <v>280</v>
      </c>
      <c r="C52" s="1" t="s">
        <v>24</v>
      </c>
      <c r="D52" s="23" t="n">
        <f aca="false">IF(B52&lt;&gt;0,H52+J52+L52,"")</f>
        <v>324800</v>
      </c>
      <c r="E52" s="24" t="n">
        <v>12</v>
      </c>
      <c r="F52" s="50" t="n">
        <f aca="false">IF(B52&lt;&gt;0,B52*E52,"")</f>
        <v>3360</v>
      </c>
      <c r="G52" s="26" t="n">
        <f aca="false">$B$2</f>
        <v>80</v>
      </c>
      <c r="H52" s="27" t="n">
        <f aca="false">IF($B52&lt;&gt;0,$B52*E52*G52,"")</f>
        <v>268800</v>
      </c>
      <c r="I52" s="26" t="n">
        <v>200</v>
      </c>
      <c r="J52" s="27" t="n">
        <f aca="false">IF($B52&lt;&gt;0,$B52*I52,"")</f>
        <v>56000</v>
      </c>
      <c r="K52" s="28"/>
      <c r="L52" s="27" t="n">
        <f aca="false">IF(B52&lt;&gt;0,B52*K52,"")</f>
        <v>0</v>
      </c>
    </row>
    <row r="53" customFormat="false" ht="12.75" hidden="false" customHeight="false" outlineLevel="0" collapsed="false">
      <c r="A53" s="29" t="s">
        <v>63</v>
      </c>
      <c r="B53" s="30" t="n">
        <v>20</v>
      </c>
      <c r="C53" s="1" t="s">
        <v>24</v>
      </c>
      <c r="D53" s="23" t="n">
        <f aca="false">IF(B53&lt;&gt;0,H53+J53+L53,"")</f>
        <v>16800</v>
      </c>
      <c r="E53" s="24" t="n">
        <v>8</v>
      </c>
      <c r="F53" s="50" t="n">
        <f aca="false">IF(B53&lt;&gt;0,B53*E53,"")</f>
        <v>160</v>
      </c>
      <c r="G53" s="26" t="n">
        <f aca="false">$B$2</f>
        <v>80</v>
      </c>
      <c r="H53" s="27" t="n">
        <f aca="false">IF($B53&lt;&gt;0,$B53*E53*G53,"")</f>
        <v>12800</v>
      </c>
      <c r="I53" s="26" t="n">
        <v>200</v>
      </c>
      <c r="J53" s="27" t="n">
        <f aca="false">IF($B53&lt;&gt;0,$B53*I53,"")</f>
        <v>4000</v>
      </c>
      <c r="K53" s="28"/>
      <c r="L53" s="27" t="n">
        <f aca="false">IF(B53&lt;&gt;0,B53*K53,"")</f>
        <v>0</v>
      </c>
    </row>
    <row r="54" customFormat="false" ht="12.75" hidden="false" customHeight="false" outlineLevel="0" collapsed="false">
      <c r="A54" s="29" t="s">
        <v>106</v>
      </c>
      <c r="B54" s="30" t="n">
        <v>120</v>
      </c>
      <c r="C54" s="1" t="s">
        <v>24</v>
      </c>
      <c r="D54" s="23" t="n">
        <f aca="false">IF(B54&lt;&gt;0,H54+J54+L54,"")</f>
        <v>120000</v>
      </c>
      <c r="E54" s="24" t="n">
        <v>10</v>
      </c>
      <c r="F54" s="25" t="n">
        <f aca="false">IF(B54&lt;&gt;0,B54*E54,"")</f>
        <v>1200</v>
      </c>
      <c r="G54" s="26" t="n">
        <f aca="false">$B$2</f>
        <v>80</v>
      </c>
      <c r="H54" s="27" t="n">
        <f aca="false">IF($B54&lt;&gt;0,$B54*E54*G54,"")</f>
        <v>96000</v>
      </c>
      <c r="I54" s="26" t="n">
        <v>200</v>
      </c>
      <c r="J54" s="27" t="n">
        <f aca="false">IF($B54&lt;&gt;0,$B54*I54,"")</f>
        <v>24000</v>
      </c>
      <c r="K54" s="28"/>
      <c r="L54" s="27" t="n">
        <f aca="false">IF(B54&lt;&gt;0,B54*K54,"")</f>
        <v>0</v>
      </c>
    </row>
    <row r="55" customFormat="false" ht="12.75" hidden="false" customHeight="false" outlineLevel="0" collapsed="false">
      <c r="A55" s="29" t="s">
        <v>65</v>
      </c>
      <c r="B55" s="30" t="n">
        <v>40</v>
      </c>
      <c r="C55" s="1" t="s">
        <v>24</v>
      </c>
      <c r="D55" s="23" t="n">
        <f aca="false">IF(B55&lt;&gt;0,H55+J55+L55,"")</f>
        <v>27200</v>
      </c>
      <c r="E55" s="24" t="n">
        <v>6</v>
      </c>
      <c r="F55" s="50" t="n">
        <f aca="false">IF(B55&lt;&gt;0,B55*E55,"")</f>
        <v>240</v>
      </c>
      <c r="G55" s="26" t="n">
        <f aca="false">$B$2</f>
        <v>80</v>
      </c>
      <c r="H55" s="27" t="n">
        <f aca="false">IF($B55&lt;&gt;0,$B55*E55*G55,"")</f>
        <v>19200</v>
      </c>
      <c r="I55" s="26" t="n">
        <v>200</v>
      </c>
      <c r="J55" s="27" t="n">
        <f aca="false">IF($B55&lt;&gt;0,$B55*I55,"")</f>
        <v>8000</v>
      </c>
      <c r="K55" s="28"/>
      <c r="L55" s="27" t="n">
        <f aca="false">IF(B55&lt;&gt;0,B55*K55,"")</f>
        <v>0</v>
      </c>
    </row>
    <row r="56" customFormat="false" ht="12.75" hidden="false" customHeight="false" outlineLevel="0" collapsed="false">
      <c r="A56" s="29" t="s">
        <v>66</v>
      </c>
      <c r="B56" s="30" t="n">
        <v>60</v>
      </c>
      <c r="C56" s="1" t="s">
        <v>24</v>
      </c>
      <c r="D56" s="23" t="n">
        <f aca="false">IF(B56&lt;&gt;0,H56+J56+L56,"")</f>
        <v>50400</v>
      </c>
      <c r="E56" s="24" t="n">
        <v>8</v>
      </c>
      <c r="F56" s="50" t="n">
        <f aca="false">IF(B56&lt;&gt;0,B56*E56,"")</f>
        <v>480</v>
      </c>
      <c r="G56" s="26" t="n">
        <f aca="false">$B$2</f>
        <v>80</v>
      </c>
      <c r="H56" s="27" t="n">
        <f aca="false">IF($B56&lt;&gt;0,$B56*E56*G56,"")</f>
        <v>38400</v>
      </c>
      <c r="I56" s="26" t="n">
        <v>200</v>
      </c>
      <c r="J56" s="27" t="n">
        <f aca="false">IF($B56&lt;&gt;0,$B56*I56,"")</f>
        <v>12000</v>
      </c>
      <c r="K56" s="28"/>
      <c r="L56" s="27" t="n">
        <f aca="false">IF(B56&lt;&gt;0,B56*K56,"")</f>
        <v>0</v>
      </c>
    </row>
    <row r="57" customFormat="false" ht="12.75" hidden="false" customHeight="false" outlineLevel="0" collapsed="false">
      <c r="A57" s="29" t="s">
        <v>67</v>
      </c>
      <c r="B57" s="30" t="n">
        <v>600</v>
      </c>
      <c r="C57" s="1" t="s">
        <v>24</v>
      </c>
      <c r="D57" s="23" t="n">
        <f aca="false">IF(B57&lt;&gt;0,H57+J57+L57,"")</f>
        <v>378000</v>
      </c>
      <c r="E57" s="24" t="n">
        <v>6</v>
      </c>
      <c r="F57" s="25" t="n">
        <f aca="false">IF(B57&lt;&gt;0,B57*E57,"")</f>
        <v>3600</v>
      </c>
      <c r="G57" s="26" t="n">
        <f aca="false">$B$2</f>
        <v>80</v>
      </c>
      <c r="H57" s="27" t="n">
        <f aca="false">IF($B57&lt;&gt;0,$B57*E57*G57,"")</f>
        <v>288000</v>
      </c>
      <c r="I57" s="26" t="n">
        <v>150</v>
      </c>
      <c r="J57" s="27" t="n">
        <f aca="false">IF($B57&lt;&gt;0,$B57*I57,"")</f>
        <v>90000</v>
      </c>
      <c r="K57" s="28"/>
      <c r="L57" s="27" t="n">
        <f aca="false">IF(B57&lt;&gt;0,B57*K57,"")</f>
        <v>0</v>
      </c>
    </row>
    <row r="58" customFormat="false" ht="12.75" hidden="false" customHeight="false" outlineLevel="0" collapsed="false">
      <c r="A58" s="29" t="s">
        <v>107</v>
      </c>
      <c r="B58" s="30" t="n">
        <v>290</v>
      </c>
      <c r="C58" s="1" t="s">
        <v>24</v>
      </c>
      <c r="D58" s="23" t="n">
        <f aca="false">IF(B58&lt;&gt;0,H58+J58+L58,"")</f>
        <v>8990</v>
      </c>
      <c r="E58" s="24" t="n">
        <v>0.2</v>
      </c>
      <c r="F58" s="50" t="n">
        <f aca="false">IF(B58&lt;&gt;0,B58*E58,"")</f>
        <v>58</v>
      </c>
      <c r="G58" s="26" t="n">
        <f aca="false">$B$2</f>
        <v>80</v>
      </c>
      <c r="H58" s="27" t="n">
        <f aca="false">IF($B58&lt;&gt;0,$B58*E58*G58,"")</f>
        <v>4640</v>
      </c>
      <c r="I58" s="26" t="n">
        <v>15</v>
      </c>
      <c r="J58" s="27" t="n">
        <f aca="false">IF($B58&lt;&gt;0,$B58*I58,"")</f>
        <v>4350</v>
      </c>
      <c r="K58" s="28"/>
      <c r="L58" s="27" t="n">
        <f aca="false">IF(B58&lt;&gt;0,B58*K58,"")</f>
        <v>0</v>
      </c>
    </row>
    <row r="59" customFormat="false" ht="13.5" hidden="false" customHeight="false" outlineLevel="0" collapsed="false">
      <c r="A59" s="29"/>
      <c r="B59" s="30"/>
      <c r="D59" s="23" t="str">
        <f aca="false">IF(B59&lt;&gt;0,H59+J59+L59,"")</f>
        <v/>
      </c>
      <c r="E59" s="24"/>
      <c r="F59" s="50" t="str">
        <f aca="false">IF(B59&lt;&gt;0,B59*E59,"")</f>
        <v/>
      </c>
      <c r="G59" s="26"/>
      <c r="H59" s="27" t="str">
        <f aca="false">IF($B59&lt;&gt;0,$B59*E59*G59,"")</f>
        <v/>
      </c>
      <c r="I59" s="26"/>
      <c r="J59" s="27" t="str">
        <f aca="false">IF($B59&lt;&gt;0,$B59*I59,"")</f>
        <v/>
      </c>
      <c r="K59" s="28"/>
      <c r="L59" s="27" t="str">
        <f aca="false">IF(B59&lt;&gt;0,B59*K59,"")</f>
        <v/>
      </c>
    </row>
    <row r="60" customFormat="false" ht="13.5" hidden="false" customHeight="false" outlineLevel="0" collapsed="false">
      <c r="A60" s="41" t="s">
        <v>69</v>
      </c>
      <c r="B60" s="42"/>
      <c r="C60" s="43"/>
      <c r="D60" s="44" t="n">
        <f aca="false">SUM(D45:D59)</f>
        <v>1211490</v>
      </c>
      <c r="E60" s="45"/>
      <c r="F60" s="46" t="n">
        <f aca="false">SUM(F45:F59)</f>
        <v>11618</v>
      </c>
      <c r="G60" s="47"/>
      <c r="H60" s="48" t="n">
        <f aca="false">SUM(H45:H59)</f>
        <v>929440</v>
      </c>
      <c r="I60" s="47"/>
      <c r="J60" s="48" t="n">
        <f aca="false">SUM(J45:J59)</f>
        <v>282050</v>
      </c>
      <c r="K60" s="49"/>
      <c r="L60" s="48" t="n">
        <f aca="false">SUM(L45:L59)</f>
        <v>0</v>
      </c>
    </row>
    <row r="61" customFormat="false" ht="12.75" hidden="false" customHeight="false" outlineLevel="0" collapsed="false">
      <c r="A61" s="29"/>
      <c r="B61" s="30"/>
      <c r="D61" s="23"/>
      <c r="E61" s="24"/>
      <c r="F61" s="50"/>
      <c r="G61" s="26"/>
      <c r="H61" s="27"/>
      <c r="I61" s="26"/>
      <c r="J61" s="27"/>
      <c r="K61" s="28"/>
      <c r="L61" s="27"/>
    </row>
    <row r="62" customFormat="false" ht="12.75" hidden="false" customHeight="false" outlineLevel="0" collapsed="false">
      <c r="A62" s="31" t="s">
        <v>70</v>
      </c>
      <c r="B62" s="30"/>
      <c r="D62" s="23" t="str">
        <f aca="false">IF(B62&lt;&gt;0,H62+J62+L62,"")</f>
        <v/>
      </c>
      <c r="E62" s="24"/>
      <c r="F62" s="50" t="str">
        <f aca="false">IF(B62&lt;&gt;0,B62*E62,"")</f>
        <v/>
      </c>
      <c r="G62" s="26"/>
      <c r="H62" s="27" t="str">
        <f aca="false">IF($B62&lt;&gt;0,$B62*E62*G62,"")</f>
        <v/>
      </c>
      <c r="I62" s="26"/>
      <c r="J62" s="27" t="str">
        <f aca="false">IF($B62&lt;&gt;0,$B62*I62,"")</f>
        <v/>
      </c>
      <c r="K62" s="28"/>
      <c r="L62" s="27" t="str">
        <f aca="false">IF(B62&lt;&gt;0,B62*K62,"")</f>
        <v/>
      </c>
    </row>
    <row r="63" customFormat="false" ht="12.75" hidden="false" customHeight="false" outlineLevel="0" collapsed="false">
      <c r="A63" s="29" t="s">
        <v>71</v>
      </c>
      <c r="B63" s="30" t="n">
        <f aca="false">7*140</f>
        <v>980</v>
      </c>
      <c r="C63" s="1" t="s">
        <v>38</v>
      </c>
      <c r="D63" s="23" t="n">
        <f aca="false">IF(B63&lt;&gt;0,H63+J63+L63,"")</f>
        <v>184240</v>
      </c>
      <c r="E63" s="24" t="n">
        <v>2</v>
      </c>
      <c r="F63" s="50" t="n">
        <f aca="false">IF(B63&lt;&gt;0,B63*E63,"")</f>
        <v>1960</v>
      </c>
      <c r="G63" s="26" t="n">
        <f aca="false">$B$2</f>
        <v>80</v>
      </c>
      <c r="H63" s="27" t="n">
        <f aca="false">IF($B63&lt;&gt;0,$B63*E63*G63,"")</f>
        <v>156800</v>
      </c>
      <c r="I63" s="26" t="n">
        <v>28</v>
      </c>
      <c r="J63" s="27" t="n">
        <f aca="false">IF($B63&lt;&gt;0,$B63*I63,"")</f>
        <v>27440</v>
      </c>
      <c r="K63" s="28"/>
      <c r="L63" s="27" t="n">
        <f aca="false">IF(B63&lt;&gt;0,B63*K63,"")</f>
        <v>0</v>
      </c>
    </row>
    <row r="64" customFormat="false" ht="12.75" hidden="false" customHeight="false" outlineLevel="0" collapsed="false">
      <c r="A64" s="29" t="s">
        <v>72</v>
      </c>
      <c r="B64" s="30" t="n">
        <v>12</v>
      </c>
      <c r="C64" s="1" t="s">
        <v>20</v>
      </c>
      <c r="D64" s="23" t="n">
        <f aca="false">IF(B64&lt;&gt;0,H64+J64+L64,"")</f>
        <v>156000</v>
      </c>
      <c r="E64" s="24" t="n">
        <v>100</v>
      </c>
      <c r="F64" s="50" t="n">
        <f aca="false">IF(B64&lt;&gt;0,B64*E64,"")</f>
        <v>1200</v>
      </c>
      <c r="G64" s="26" t="n">
        <f aca="false">$B$2</f>
        <v>80</v>
      </c>
      <c r="H64" s="27" t="n">
        <f aca="false">IF($B64&lt;&gt;0,$B64*E64*G64,"")</f>
        <v>96000</v>
      </c>
      <c r="I64" s="26" t="n">
        <v>5000</v>
      </c>
      <c r="J64" s="27" t="n">
        <f aca="false">IF($B64&lt;&gt;0,$B64*I64,"")</f>
        <v>60000</v>
      </c>
      <c r="K64" s="28"/>
      <c r="L64" s="27" t="n">
        <f aca="false">IF(B64&lt;&gt;0,B64*K64,"")</f>
        <v>0</v>
      </c>
    </row>
    <row r="65" customFormat="false" ht="12.75" hidden="false" customHeight="false" outlineLevel="0" collapsed="false">
      <c r="A65" s="29" t="s">
        <v>73</v>
      </c>
      <c r="B65" s="30" t="n">
        <v>980</v>
      </c>
      <c r="C65" s="1" t="s">
        <v>38</v>
      </c>
      <c r="D65" s="23" t="n">
        <f aca="false">IF(B65&lt;&gt;0,H65+J65+L65,"")</f>
        <v>105840</v>
      </c>
      <c r="E65" s="24" t="n">
        <v>1.2</v>
      </c>
      <c r="F65" s="50" t="n">
        <f aca="false">IF(B65&lt;&gt;0,B65*E65,"")</f>
        <v>1176</v>
      </c>
      <c r="G65" s="26" t="n">
        <f aca="false">$B$2</f>
        <v>80</v>
      </c>
      <c r="H65" s="27" t="n">
        <f aca="false">IF($B65&lt;&gt;0,$B65*E65*G65,"")</f>
        <v>94080</v>
      </c>
      <c r="I65" s="26" t="n">
        <v>12</v>
      </c>
      <c r="J65" s="27" t="n">
        <f aca="false">IF($B65&lt;&gt;0,$B65*I65,"")</f>
        <v>11760</v>
      </c>
      <c r="K65" s="28"/>
      <c r="L65" s="27" t="n">
        <f aca="false">IF(B65&lt;&gt;0,B65*K65,"")</f>
        <v>0</v>
      </c>
    </row>
    <row r="66" customFormat="false" ht="12.75" hidden="false" customHeight="false" outlineLevel="0" collapsed="false">
      <c r="A66" s="29" t="s">
        <v>74</v>
      </c>
      <c r="B66" s="30" t="n">
        <v>980</v>
      </c>
      <c r="C66" s="1" t="s">
        <v>38</v>
      </c>
      <c r="D66" s="23" t="n">
        <f aca="false">IF(B66&lt;&gt;0,H66+J66+L66,"")</f>
        <v>127400</v>
      </c>
      <c r="E66" s="24" t="n">
        <v>1.4</v>
      </c>
      <c r="F66" s="50" t="n">
        <f aca="false">IF(B66&lt;&gt;0,B66*E66,"")</f>
        <v>1372</v>
      </c>
      <c r="G66" s="26" t="n">
        <f aca="false">$B$2</f>
        <v>80</v>
      </c>
      <c r="H66" s="27" t="n">
        <f aca="false">IF($B66&lt;&gt;0,$B66*E66*G66,"")</f>
        <v>109760</v>
      </c>
      <c r="I66" s="26" t="n">
        <v>18</v>
      </c>
      <c r="J66" s="27" t="n">
        <f aca="false">IF($B66&lt;&gt;0,$B66*I66,"")</f>
        <v>17640</v>
      </c>
      <c r="K66" s="28"/>
      <c r="L66" s="27" t="n">
        <f aca="false">IF(B66&lt;&gt;0,B66*K66,"")</f>
        <v>0</v>
      </c>
    </row>
    <row r="67" customFormat="false" ht="12.75" hidden="false" customHeight="false" outlineLevel="0" collapsed="false">
      <c r="A67" s="29" t="s">
        <v>75</v>
      </c>
      <c r="B67" s="30" t="n">
        <v>3500</v>
      </c>
      <c r="C67" s="1" t="s">
        <v>38</v>
      </c>
      <c r="D67" s="23" t="n">
        <f aca="false">IF(B67&lt;&gt;0,H67+J67+L67,"")</f>
        <v>227500</v>
      </c>
      <c r="E67" s="24" t="n">
        <v>0.75</v>
      </c>
      <c r="F67" s="50" t="n">
        <f aca="false">IF(B67&lt;&gt;0,B67*E67,"")</f>
        <v>2625</v>
      </c>
      <c r="G67" s="26" t="n">
        <f aca="false">$B$2</f>
        <v>80</v>
      </c>
      <c r="H67" s="27" t="n">
        <f aca="false">IF($B67&lt;&gt;0,$B67*E67*G67,"")</f>
        <v>210000</v>
      </c>
      <c r="I67" s="26" t="n">
        <v>5</v>
      </c>
      <c r="J67" s="27" t="n">
        <f aca="false">IF($B67&lt;&gt;0,$B67*I67,"")</f>
        <v>17500</v>
      </c>
      <c r="K67" s="28"/>
      <c r="L67" s="27" t="n">
        <f aca="false">IF(B67&lt;&gt;0,B67*K67,"")</f>
        <v>0</v>
      </c>
    </row>
    <row r="68" customFormat="false" ht="13.5" hidden="false" customHeight="false" outlineLevel="0" collapsed="false">
      <c r="A68" s="29"/>
      <c r="B68" s="30"/>
      <c r="D68" s="23"/>
      <c r="E68" s="24"/>
      <c r="F68" s="50" t="str">
        <f aca="false">IF(B68&lt;&gt;0,B68*E68,"")</f>
        <v/>
      </c>
      <c r="G68" s="26"/>
      <c r="H68" s="27"/>
      <c r="I68" s="26"/>
      <c r="J68" s="27"/>
      <c r="K68" s="28"/>
      <c r="L68" s="27"/>
    </row>
    <row r="69" customFormat="false" ht="13.5" hidden="false" customHeight="false" outlineLevel="0" collapsed="false">
      <c r="A69" s="41" t="s">
        <v>76</v>
      </c>
      <c r="B69" s="42"/>
      <c r="C69" s="43"/>
      <c r="D69" s="44" t="n">
        <f aca="false">SUM(D63:D68)</f>
        <v>800980</v>
      </c>
      <c r="E69" s="45"/>
      <c r="F69" s="46" t="n">
        <f aca="false">SUM(F63:F68)</f>
        <v>8333</v>
      </c>
      <c r="G69" s="47"/>
      <c r="H69" s="48" t="n">
        <f aca="false">SUM(H63:H68)</f>
        <v>666640</v>
      </c>
      <c r="I69" s="47"/>
      <c r="J69" s="48" t="n">
        <f aca="false">SUM(J63:J68)</f>
        <v>134340</v>
      </c>
      <c r="K69" s="49"/>
      <c r="L69" s="48" t="n">
        <f aca="false">SUM(L63:L68)</f>
        <v>0</v>
      </c>
    </row>
    <row r="70" customFormat="false" ht="12.75" hidden="false" customHeight="false" outlineLevel="0" collapsed="false">
      <c r="A70" s="29"/>
      <c r="B70" s="30"/>
      <c r="D70" s="23"/>
      <c r="E70" s="24"/>
      <c r="F70" s="50"/>
      <c r="G70" s="26"/>
      <c r="H70" s="27"/>
      <c r="I70" s="26"/>
      <c r="J70" s="27"/>
      <c r="K70" s="28"/>
      <c r="L70" s="27"/>
    </row>
    <row r="71" customFormat="false" ht="12.75" hidden="false" customHeight="false" outlineLevel="0" collapsed="false">
      <c r="A71" s="31" t="s">
        <v>77</v>
      </c>
      <c r="B71" s="30"/>
      <c r="D71" s="23" t="str">
        <f aca="false">IF(B71&lt;&gt;0,H71+J71+L71,"")</f>
        <v/>
      </c>
      <c r="E71" s="24"/>
      <c r="F71" s="50"/>
      <c r="G71" s="26"/>
      <c r="H71" s="27" t="str">
        <f aca="false">IF($B71&lt;&gt;0,$B71*E71*G71,"")</f>
        <v/>
      </c>
      <c r="I71" s="26"/>
      <c r="J71" s="27" t="str">
        <f aca="false">IF($B71&lt;&gt;0,$B71*I71,"")</f>
        <v/>
      </c>
      <c r="K71" s="28"/>
      <c r="L71" s="27" t="str">
        <f aca="false">IF(B71&lt;&gt;0,B71*K71,"")</f>
        <v/>
      </c>
    </row>
    <row r="72" customFormat="false" ht="12.75" hidden="false" customHeight="false" outlineLevel="0" collapsed="false">
      <c r="A72" s="29" t="s">
        <v>108</v>
      </c>
      <c r="B72" s="30" t="n">
        <v>1600</v>
      </c>
      <c r="C72" s="1" t="s">
        <v>79</v>
      </c>
      <c r="D72" s="23" t="n">
        <f aca="false">IF(B72&lt;&gt;0,H72+J72+L72,"")</f>
        <v>240000</v>
      </c>
      <c r="E72" s="24"/>
      <c r="F72" s="50"/>
      <c r="G72" s="26"/>
      <c r="H72" s="27" t="n">
        <f aca="false">IF($B72&lt;&gt;0,$B72*E72*G72,"")</f>
        <v>0</v>
      </c>
      <c r="I72" s="26"/>
      <c r="J72" s="27" t="n">
        <f aca="false">IF($B72&lt;&gt;0,$B72*I72,"")</f>
        <v>0</v>
      </c>
      <c r="K72" s="28" t="n">
        <v>150</v>
      </c>
      <c r="L72" s="27" t="n">
        <f aca="false">IF(B72&lt;&gt;0,B72*K72,"")</f>
        <v>240000</v>
      </c>
    </row>
    <row r="73" customFormat="false" ht="12.75" hidden="false" customHeight="false" outlineLevel="0" collapsed="false">
      <c r="A73" s="29" t="s">
        <v>80</v>
      </c>
      <c r="B73" s="30" t="n">
        <f aca="false">20*30</f>
        <v>600</v>
      </c>
      <c r="C73" s="1" t="s">
        <v>79</v>
      </c>
      <c r="D73" s="23" t="n">
        <f aca="false">IF(B73&lt;&gt;0,H73+J73+L73,"")</f>
        <v>120000</v>
      </c>
      <c r="E73" s="24"/>
      <c r="F73" s="50"/>
      <c r="G73" s="26"/>
      <c r="H73" s="27" t="n">
        <f aca="false">IF($B73&lt;&gt;0,$B73*E73*G73,"")</f>
        <v>0</v>
      </c>
      <c r="I73" s="26"/>
      <c r="J73" s="27" t="n">
        <f aca="false">IF($B73&lt;&gt;0,$B73*I73,"")</f>
        <v>0</v>
      </c>
      <c r="K73" s="28" t="n">
        <v>200</v>
      </c>
      <c r="L73" s="27" t="n">
        <f aca="false">IF(B73&lt;&gt;0,B73*K73,"")</f>
        <v>120000</v>
      </c>
    </row>
    <row r="74" customFormat="false" ht="13.5" hidden="false" customHeight="false" outlineLevel="0" collapsed="false">
      <c r="A74" s="29"/>
      <c r="B74" s="30"/>
      <c r="D74" s="23"/>
      <c r="E74" s="24"/>
      <c r="F74" s="50"/>
      <c r="G74" s="26"/>
      <c r="H74" s="27"/>
      <c r="I74" s="26"/>
      <c r="J74" s="27"/>
      <c r="K74" s="28"/>
      <c r="L74" s="27"/>
    </row>
    <row r="75" customFormat="false" ht="13.5" hidden="false" customHeight="false" outlineLevel="0" collapsed="false">
      <c r="A75" s="41" t="s">
        <v>81</v>
      </c>
      <c r="B75" s="42"/>
      <c r="C75" s="43"/>
      <c r="D75" s="44" t="n">
        <f aca="false">SUM(D72:D74)</f>
        <v>360000</v>
      </c>
      <c r="E75" s="45"/>
      <c r="F75" s="46" t="n">
        <f aca="false">SUM(F72:F74)</f>
        <v>0</v>
      </c>
      <c r="G75" s="47"/>
      <c r="H75" s="48" t="n">
        <f aca="false">SUM(H72:H74)</f>
        <v>0</v>
      </c>
      <c r="I75" s="47"/>
      <c r="J75" s="48" t="n">
        <f aca="false">SUM(J72:J74)</f>
        <v>0</v>
      </c>
      <c r="K75" s="49"/>
      <c r="L75" s="48" t="n">
        <f aca="false">SUM(L72:L74)</f>
        <v>360000</v>
      </c>
    </row>
    <row r="76" customFormat="false" ht="12.75" hidden="false" customHeight="false" outlineLevel="0" collapsed="false">
      <c r="A76" s="29"/>
      <c r="B76" s="30"/>
      <c r="D76" s="23" t="str">
        <f aca="false">IF(B76&lt;&gt;0,H76+J76+L76,"")</f>
        <v/>
      </c>
      <c r="E76" s="24"/>
      <c r="F76" s="25" t="str">
        <f aca="false">IF(B76&lt;&gt;0,B76*E76,"")</f>
        <v/>
      </c>
      <c r="G76" s="26"/>
      <c r="H76" s="27" t="str">
        <f aca="false">IF($B76&lt;&gt;0,$B76*E76*G76,"")</f>
        <v/>
      </c>
      <c r="I76" s="26"/>
      <c r="J76" s="27" t="str">
        <f aca="false">IF($B76&lt;&gt;0,$B76*I76,"")</f>
        <v/>
      </c>
      <c r="K76" s="28"/>
      <c r="L76" s="27" t="str">
        <f aca="false">IF(B76&lt;&gt;0,B76*K76,"")</f>
        <v/>
      </c>
    </row>
    <row r="77" customFormat="false" ht="12.75" hidden="false" customHeight="false" outlineLevel="0" collapsed="false">
      <c r="A77" s="22" t="s">
        <v>82</v>
      </c>
      <c r="B77" s="59" t="n">
        <v>0.2</v>
      </c>
      <c r="C77" s="52"/>
      <c r="D77" s="53" t="n">
        <f aca="false">IF(B77&lt;&gt;0,H77+J77+L77,"")</f>
        <v>428515.2</v>
      </c>
      <c r="E77" s="54"/>
      <c r="F77" s="55" t="n">
        <f aca="false">+B77*(F75+F69+F60+F43+F29)</f>
        <v>5356.44</v>
      </c>
      <c r="G77" s="56" t="n">
        <f aca="false">$B$2</f>
        <v>80</v>
      </c>
      <c r="H77" s="57" t="n">
        <f aca="false">IF($B77&lt;&gt;0,F77*G77,"")</f>
        <v>428515.2</v>
      </c>
      <c r="I77" s="56"/>
      <c r="J77" s="57"/>
      <c r="K77" s="58"/>
      <c r="L77" s="57"/>
    </row>
    <row r="78" customFormat="false" ht="13.5" hidden="false" customHeight="false" outlineLevel="0" collapsed="false">
      <c r="A78" s="29"/>
      <c r="B78" s="30"/>
      <c r="D78" s="23" t="str">
        <f aca="false">IF(B78&lt;&gt;0,H78+J78+L78,"")</f>
        <v/>
      </c>
      <c r="E78" s="24"/>
      <c r="F78" s="25" t="str">
        <f aca="false">IF(B78&lt;&gt;0,B78*E78,"")</f>
        <v/>
      </c>
      <c r="G78" s="26"/>
      <c r="H78" s="27" t="str">
        <f aca="false">IF($B78&lt;&gt;0,$B78*E78*G78,"")</f>
        <v/>
      </c>
      <c r="I78" s="26"/>
      <c r="J78" s="27" t="str">
        <f aca="false">IF($B78&lt;&gt;0,$B78*I78,"")</f>
        <v/>
      </c>
      <c r="K78" s="28"/>
      <c r="L78" s="27" t="str">
        <f aca="false">IF(B78&lt;&gt;0,B78*K78,"")</f>
        <v/>
      </c>
    </row>
    <row r="79" customFormat="false" ht="13.5" hidden="false" customHeight="false" outlineLevel="0" collapsed="false">
      <c r="A79" s="41" t="s">
        <v>83</v>
      </c>
      <c r="B79" s="42"/>
      <c r="C79" s="43"/>
      <c r="D79" s="44" t="n">
        <f aca="false">+D29+D43+D60+D69+D75+D77</f>
        <v>6252553.2</v>
      </c>
      <c r="E79" s="45"/>
      <c r="F79" s="46" t="n">
        <f aca="false">+F29+F43+F60+F69+F75</f>
        <v>26782.2</v>
      </c>
      <c r="G79" s="47"/>
      <c r="H79" s="48" t="n">
        <f aca="false">+H29+H43+H60+H69+H75</f>
        <v>2181808</v>
      </c>
      <c r="I79" s="47"/>
      <c r="J79" s="48" t="n">
        <f aca="false">+J29+J43+J60+J69+J75</f>
        <v>2992230</v>
      </c>
      <c r="K79" s="49"/>
      <c r="L79" s="48" t="n">
        <f aca="false">+L29+L43+L60+L69+L75</f>
        <v>650000</v>
      </c>
    </row>
    <row r="80" customFormat="false" ht="13.5" hidden="false" customHeight="false" outlineLevel="0" collapsed="false">
      <c r="A80" s="29"/>
      <c r="B80" s="30"/>
      <c r="D80" s="23" t="str">
        <f aca="false">IF(B80&lt;&gt;0,H80+J80+L80,"")</f>
        <v/>
      </c>
      <c r="E80" s="24"/>
      <c r="F80" s="50" t="str">
        <f aca="false">IF(B80&lt;&gt;0,B80*E80,"")</f>
        <v/>
      </c>
      <c r="G80" s="26"/>
      <c r="H80" s="27" t="str">
        <f aca="false">IF($B80&lt;&gt;0,$B80*E80*G80,"")</f>
        <v/>
      </c>
      <c r="I80" s="26"/>
      <c r="J80" s="27" t="str">
        <f aca="false">IF($B80&lt;&gt;0,$B80*I80,"")</f>
        <v/>
      </c>
      <c r="K80" s="28"/>
      <c r="L80" s="27" t="str">
        <f aca="false">IF(B80&lt;&gt;0,B80*K80,"")</f>
        <v/>
      </c>
    </row>
    <row r="81" customFormat="false" ht="13.5" hidden="false" customHeight="false" outlineLevel="0" collapsed="false">
      <c r="A81" s="41" t="s">
        <v>109</v>
      </c>
      <c r="B81" s="60" t="s">
        <v>85</v>
      </c>
      <c r="C81" s="43"/>
      <c r="D81" s="44" t="n">
        <v>450000</v>
      </c>
      <c r="E81" s="61"/>
      <c r="F81" s="62"/>
      <c r="G81" s="42"/>
      <c r="H81" s="48"/>
      <c r="I81" s="63"/>
      <c r="J81" s="48"/>
      <c r="K81" s="63"/>
      <c r="L81" s="48"/>
    </row>
    <row r="82" customFormat="false" ht="12.75" hidden="false" customHeight="false" outlineLevel="0" collapsed="false">
      <c r="A82" s="29"/>
      <c r="B82" s="64"/>
      <c r="D82" s="23"/>
      <c r="E82" s="65"/>
      <c r="F82" s="80"/>
      <c r="G82" s="67"/>
      <c r="H82" s="27"/>
      <c r="J82" s="27"/>
      <c r="L82" s="27"/>
    </row>
    <row r="83" customFormat="false" ht="12.75" hidden="false" customHeight="false" outlineLevel="0" collapsed="false">
      <c r="A83" s="68" t="s">
        <v>86</v>
      </c>
      <c r="B83" s="64"/>
      <c r="D83" s="23"/>
      <c r="E83" s="65"/>
      <c r="F83" s="80"/>
      <c r="G83" s="67"/>
      <c r="H83" s="27"/>
      <c r="J83" s="27"/>
      <c r="L83" s="27"/>
    </row>
    <row r="84" customFormat="false" ht="12.75" hidden="false" customHeight="false" outlineLevel="0" collapsed="false">
      <c r="A84" s="29" t="s">
        <v>87</v>
      </c>
      <c r="B84" s="64" t="n">
        <v>0.075</v>
      </c>
      <c r="C84" s="1" t="s">
        <v>88</v>
      </c>
      <c r="D84" s="23" t="n">
        <f aca="false">+B84*D79</f>
        <v>468941.49</v>
      </c>
      <c r="E84" s="65"/>
      <c r="F84" s="80"/>
      <c r="G84" s="67"/>
      <c r="H84" s="27"/>
      <c r="J84" s="27"/>
      <c r="L84" s="27"/>
    </row>
    <row r="85" customFormat="false" ht="12.75" hidden="false" customHeight="false" outlineLevel="0" collapsed="false">
      <c r="A85" s="29" t="s">
        <v>89</v>
      </c>
      <c r="B85" s="64" t="n">
        <v>0.06</v>
      </c>
      <c r="C85" s="1" t="s">
        <v>88</v>
      </c>
      <c r="D85" s="23" t="n">
        <f aca="false">+B85*D79</f>
        <v>375153.192</v>
      </c>
      <c r="E85" s="65"/>
      <c r="F85" s="80"/>
      <c r="G85" s="67"/>
      <c r="H85" s="27"/>
      <c r="J85" s="27"/>
      <c r="L85" s="27"/>
    </row>
    <row r="86" customFormat="false" ht="12.75" hidden="false" customHeight="false" outlineLevel="0" collapsed="false">
      <c r="A86" s="29" t="s">
        <v>90</v>
      </c>
      <c r="B86" s="64"/>
      <c r="D86" s="23" t="n">
        <v>60000</v>
      </c>
      <c r="E86" s="65"/>
      <c r="F86" s="80"/>
      <c r="G86" s="67"/>
      <c r="H86" s="27"/>
      <c r="J86" s="27"/>
      <c r="L86" s="27"/>
    </row>
    <row r="87" customFormat="false" ht="12.75" hidden="false" customHeight="false" outlineLevel="0" collapsed="false">
      <c r="A87" s="29" t="s">
        <v>91</v>
      </c>
      <c r="B87" s="64"/>
      <c r="D87" s="23" t="n">
        <v>50000</v>
      </c>
      <c r="E87" s="65"/>
      <c r="F87" s="80"/>
      <c r="G87" s="67"/>
      <c r="H87" s="27"/>
      <c r="J87" s="27"/>
      <c r="L87" s="27"/>
    </row>
    <row r="88" customFormat="false" ht="13.5" hidden="false" customHeight="false" outlineLevel="0" collapsed="false">
      <c r="A88" s="29"/>
      <c r="B88" s="64"/>
      <c r="D88" s="23"/>
      <c r="E88" s="65"/>
      <c r="F88" s="80"/>
      <c r="G88" s="67"/>
      <c r="H88" s="27"/>
      <c r="J88" s="27"/>
      <c r="L88" s="27"/>
    </row>
    <row r="89" customFormat="false" ht="13.5" hidden="false" customHeight="false" outlineLevel="0" collapsed="false">
      <c r="A89" s="41" t="s">
        <v>92</v>
      </c>
      <c r="B89" s="60"/>
      <c r="C89" s="43"/>
      <c r="D89" s="44" t="n">
        <f aca="false">SUM(D84:D88)</f>
        <v>954094.682</v>
      </c>
      <c r="E89" s="61"/>
      <c r="F89" s="62"/>
      <c r="G89" s="42"/>
      <c r="H89" s="48"/>
      <c r="I89" s="63"/>
      <c r="J89" s="48"/>
      <c r="K89" s="63"/>
      <c r="L89" s="48"/>
    </row>
    <row r="90" customFormat="false" ht="13.5" hidden="false" customHeight="false" outlineLevel="0" collapsed="false">
      <c r="A90" s="29"/>
      <c r="B90" s="64"/>
      <c r="D90" s="23"/>
      <c r="E90" s="65"/>
      <c r="F90" s="80"/>
      <c r="G90" s="67"/>
      <c r="H90" s="27"/>
      <c r="J90" s="27"/>
      <c r="L90" s="27"/>
    </row>
    <row r="91" customFormat="false" ht="13.5" hidden="false" customHeight="false" outlineLevel="0" collapsed="false">
      <c r="A91" s="41" t="s">
        <v>93</v>
      </c>
      <c r="B91" s="60"/>
      <c r="C91" s="43"/>
      <c r="D91" s="44" t="n">
        <f aca="false">+D79+D81+D89</f>
        <v>7656647.882</v>
      </c>
      <c r="E91" s="61"/>
      <c r="F91" s="62"/>
      <c r="G91" s="42"/>
      <c r="H91" s="48"/>
      <c r="I91" s="63"/>
      <c r="J91" s="48"/>
      <c r="K91" s="63"/>
      <c r="L91" s="48"/>
    </row>
    <row r="92" customFormat="false" ht="12.75" hidden="false" customHeight="false" outlineLevel="0" collapsed="false">
      <c r="A92" s="29"/>
      <c r="B92" s="64"/>
      <c r="D92" s="23"/>
      <c r="E92" s="65"/>
      <c r="F92" s="80"/>
      <c r="G92" s="67"/>
      <c r="H92" s="27"/>
      <c r="J92" s="27"/>
      <c r="L92" s="27"/>
    </row>
    <row r="93" customFormat="false" ht="12.75" hidden="false" customHeight="false" outlineLevel="0" collapsed="false">
      <c r="A93" s="29" t="s">
        <v>94</v>
      </c>
      <c r="B93" s="64" t="n">
        <v>0.105</v>
      </c>
      <c r="C93" s="1" t="s">
        <v>88</v>
      </c>
      <c r="D93" s="23" t="n">
        <f aca="false">IF(B93&lt;&gt;0,H93+J93+L93,"")</f>
        <v>611523.99</v>
      </c>
      <c r="E93" s="65"/>
      <c r="F93" s="80"/>
      <c r="G93" s="67"/>
      <c r="H93" s="27" t="n">
        <f aca="false">+H79*B93</f>
        <v>229089.84</v>
      </c>
      <c r="J93" s="27" t="n">
        <f aca="false">+J79*B93</f>
        <v>314184.15</v>
      </c>
      <c r="L93" s="27" t="n">
        <f aca="false">+L79*B93</f>
        <v>68250</v>
      </c>
    </row>
    <row r="94" customFormat="false" ht="12.75" hidden="false" customHeight="false" outlineLevel="0" collapsed="false">
      <c r="A94" s="29" t="s">
        <v>95</v>
      </c>
      <c r="B94" s="64" t="n">
        <v>0.1</v>
      </c>
      <c r="C94" s="1" t="s">
        <v>88</v>
      </c>
      <c r="D94" s="23" t="n">
        <f aca="false">+B94*D91+B94*D93</f>
        <v>826817.1872</v>
      </c>
      <c r="E94" s="65"/>
      <c r="F94" s="80"/>
      <c r="G94" s="67"/>
      <c r="H94" s="27"/>
      <c r="J94" s="27"/>
      <c r="L94" s="27"/>
    </row>
    <row r="95" customFormat="false" ht="12.75" hidden="false" customHeight="false" outlineLevel="0" collapsed="false">
      <c r="A95" s="29" t="s">
        <v>96</v>
      </c>
      <c r="B95" s="64" t="n">
        <v>0.05</v>
      </c>
      <c r="C95" s="1" t="s">
        <v>88</v>
      </c>
      <c r="D95" s="23" t="n">
        <f aca="false">+B95*(D91+D93+D94)</f>
        <v>454749.45296</v>
      </c>
      <c r="E95" s="65"/>
      <c r="F95" s="80"/>
      <c r="G95" s="67"/>
      <c r="H95" s="27"/>
      <c r="J95" s="27"/>
      <c r="L95" s="27"/>
    </row>
    <row r="96" customFormat="false" ht="13.5" hidden="false" customHeight="false" outlineLevel="0" collapsed="false">
      <c r="A96" s="29"/>
      <c r="B96" s="64"/>
      <c r="D96" s="23"/>
      <c r="E96" s="65"/>
      <c r="F96" s="80"/>
      <c r="G96" s="67"/>
      <c r="H96" s="27"/>
      <c r="J96" s="27"/>
      <c r="L96" s="27"/>
    </row>
    <row r="97" customFormat="false" ht="13.5" hidden="false" customHeight="false" outlineLevel="0" collapsed="false">
      <c r="A97" s="41" t="s">
        <v>97</v>
      </c>
      <c r="B97" s="60"/>
      <c r="C97" s="43"/>
      <c r="D97" s="44" t="n">
        <f aca="false">+SUM(D91:D96)</f>
        <v>9549738.51216</v>
      </c>
      <c r="E97" s="61"/>
      <c r="F97" s="62"/>
      <c r="G97" s="42"/>
      <c r="H97" s="48"/>
      <c r="I97" s="63"/>
      <c r="J97" s="48"/>
      <c r="K97" s="63"/>
      <c r="L97" s="48"/>
    </row>
    <row r="98" customFormat="false" ht="13.5" hidden="false" customHeight="false" outlineLevel="0" collapsed="false">
      <c r="A98" s="70"/>
      <c r="B98" s="71"/>
      <c r="C98" s="72"/>
      <c r="D98" s="73" t="n">
        <f aca="false">+D97/B3/1000</f>
        <v>331.588142783333</v>
      </c>
      <c r="E98" s="74" t="s">
        <v>98</v>
      </c>
      <c r="F98" s="81"/>
      <c r="G98" s="76"/>
      <c r="H98" s="77"/>
      <c r="I98" s="10"/>
      <c r="J98" s="77"/>
      <c r="K98" s="10"/>
      <c r="L98" s="77"/>
    </row>
    <row r="99" customFormat="false" ht="12.75" hidden="false" customHeight="false" outlineLevel="0" collapsed="false">
      <c r="A99" s="29"/>
      <c r="B99" s="64"/>
      <c r="D99" s="67"/>
      <c r="E99" s="67"/>
      <c r="F99" s="67"/>
      <c r="G99" s="67"/>
      <c r="H99" s="67"/>
    </row>
    <row r="100" customFormat="false" ht="12.75" hidden="false" customHeight="false" outlineLevel="0" collapsed="false">
      <c r="A100" s="29"/>
      <c r="B100" s="64"/>
      <c r="D100" s="67"/>
      <c r="E100" s="67"/>
      <c r="F100" s="67"/>
      <c r="G100" s="67"/>
      <c r="H100" s="67"/>
    </row>
    <row r="101" customFormat="false" ht="12.75" hidden="false" customHeight="false" outlineLevel="0" collapsed="false">
      <c r="A101" s="29"/>
      <c r="B101" s="64"/>
      <c r="D101" s="67"/>
      <c r="E101" s="67"/>
      <c r="F101" s="67"/>
      <c r="G101" s="67"/>
      <c r="H101" s="67"/>
    </row>
    <row r="102" customFormat="false" ht="12.75" hidden="false" customHeight="false" outlineLevel="0" collapsed="false">
      <c r="A102" s="29"/>
      <c r="B102" s="64"/>
      <c r="D102" s="67"/>
      <c r="E102" s="67"/>
      <c r="F102" s="67"/>
      <c r="G102" s="67"/>
      <c r="H102" s="67"/>
    </row>
    <row r="103" customFormat="false" ht="12.75" hidden="false" customHeight="false" outlineLevel="0" collapsed="false">
      <c r="A103" s="29"/>
      <c r="B103" s="64"/>
      <c r="D103" s="67"/>
      <c r="E103" s="67"/>
      <c r="F103" s="67"/>
      <c r="G103" s="67"/>
      <c r="H103" s="67"/>
    </row>
    <row r="104" customFormat="false" ht="12.75" hidden="false" customHeight="false" outlineLevel="0" collapsed="false">
      <c r="A104" s="29"/>
      <c r="B104" s="64"/>
      <c r="D104" s="67"/>
      <c r="E104" s="67"/>
      <c r="F104" s="67"/>
      <c r="G104" s="67"/>
      <c r="H104" s="67"/>
    </row>
    <row r="105" customFormat="false" ht="12.75" hidden="false" customHeight="false" outlineLevel="0" collapsed="false">
      <c r="A105" s="29"/>
      <c r="B105" s="64"/>
      <c r="D105" s="67"/>
      <c r="E105" s="67"/>
      <c r="F105" s="67"/>
      <c r="G105" s="67"/>
      <c r="H105" s="67"/>
    </row>
    <row r="106" customFormat="false" ht="12.75" hidden="false" customHeight="false" outlineLevel="0" collapsed="false">
      <c r="A106" s="29"/>
      <c r="B106" s="64"/>
      <c r="D106" s="67"/>
      <c r="E106" s="67"/>
      <c r="F106" s="67"/>
      <c r="G106" s="67"/>
      <c r="H106" s="67"/>
    </row>
    <row r="107" customFormat="false" ht="12.75" hidden="false" customHeight="false" outlineLevel="0" collapsed="false">
      <c r="A107" s="29"/>
      <c r="B107" s="64"/>
      <c r="D107" s="67"/>
      <c r="E107" s="67"/>
      <c r="F107" s="67"/>
      <c r="G107" s="67"/>
      <c r="H107" s="67"/>
    </row>
    <row r="108" customFormat="false" ht="12.75" hidden="false" customHeight="false" outlineLevel="0" collapsed="false">
      <c r="A108" s="29"/>
      <c r="B108" s="64"/>
      <c r="D108" s="67"/>
      <c r="E108" s="67"/>
      <c r="F108" s="67"/>
      <c r="G108" s="67"/>
      <c r="H108" s="67"/>
    </row>
    <row r="109" customFormat="false" ht="12.75" hidden="false" customHeight="false" outlineLevel="0" collapsed="false">
      <c r="A109" s="29"/>
      <c r="B109" s="64"/>
      <c r="D109" s="67"/>
      <c r="E109" s="67"/>
      <c r="F109" s="67"/>
      <c r="G109" s="67"/>
      <c r="H109" s="67"/>
    </row>
    <row r="110" customFormat="false" ht="12.75" hidden="false" customHeight="false" outlineLevel="0" collapsed="false">
      <c r="A110" s="29"/>
      <c r="B110" s="64"/>
      <c r="D110" s="67"/>
      <c r="E110" s="67"/>
      <c r="F110" s="67"/>
      <c r="G110" s="67"/>
      <c r="H110" s="67"/>
    </row>
    <row r="111" customFormat="false" ht="12.75" hidden="false" customHeight="false" outlineLevel="0" collapsed="false">
      <c r="A111" s="29"/>
      <c r="B111" s="64"/>
    </row>
    <row r="112" customFormat="false" ht="12.75" hidden="false" customHeight="false" outlineLevel="0" collapsed="false">
      <c r="A112" s="29"/>
      <c r="B112" s="64"/>
    </row>
    <row r="113" customFormat="false" ht="12.75" hidden="false" customHeight="false" outlineLevel="0" collapsed="false">
      <c r="A113" s="29"/>
      <c r="B113" s="64"/>
    </row>
    <row r="114" customFormat="false" ht="12.75" hidden="false" customHeight="false" outlineLevel="0" collapsed="false">
      <c r="A114" s="29"/>
      <c r="B114" s="64"/>
    </row>
    <row r="115" customFormat="false" ht="12.75" hidden="false" customHeight="false" outlineLevel="0" collapsed="false">
      <c r="A115" s="29"/>
      <c r="B115" s="64"/>
    </row>
    <row r="116" customFormat="false" ht="12.75" hidden="false" customHeight="false" outlineLevel="0" collapsed="false">
      <c r="A116" s="29"/>
      <c r="B116" s="64"/>
    </row>
    <row r="117" customFormat="false" ht="12.75" hidden="false" customHeight="false" outlineLevel="0" collapsed="false">
      <c r="A117" s="29"/>
      <c r="B117" s="64"/>
    </row>
    <row r="118" customFormat="false" ht="12.75" hidden="false" customHeight="false" outlineLevel="0" collapsed="false">
      <c r="A118" s="29"/>
      <c r="B118" s="64"/>
    </row>
    <row r="119" customFormat="false" ht="12.75" hidden="false" customHeight="false" outlineLevel="0" collapsed="false">
      <c r="A119" s="29"/>
      <c r="B119" s="64"/>
    </row>
    <row r="120" customFormat="false" ht="12.75" hidden="false" customHeight="false" outlineLevel="0" collapsed="false">
      <c r="A120" s="29"/>
      <c r="B120" s="64"/>
    </row>
    <row r="121" customFormat="false" ht="12.75" hidden="false" customHeight="false" outlineLevel="0" collapsed="false">
      <c r="A121" s="29"/>
      <c r="B121" s="64"/>
    </row>
    <row r="122" customFormat="false" ht="12.75" hidden="false" customHeight="false" outlineLevel="0" collapsed="false">
      <c r="A122" s="29"/>
      <c r="B122" s="64"/>
    </row>
    <row r="123" customFormat="false" ht="12.75" hidden="false" customHeight="false" outlineLevel="0" collapsed="false">
      <c r="A123" s="29"/>
      <c r="B123" s="64"/>
    </row>
    <row r="124" customFormat="false" ht="12.75" hidden="false" customHeight="false" outlineLevel="0" collapsed="false">
      <c r="A124" s="29"/>
      <c r="B124" s="64"/>
    </row>
    <row r="125" customFormat="false" ht="12.75" hidden="false" customHeight="false" outlineLevel="0" collapsed="false">
      <c r="A125" s="29"/>
      <c r="B125" s="64"/>
    </row>
    <row r="126" customFormat="false" ht="12.75" hidden="false" customHeight="false" outlineLevel="0" collapsed="false">
      <c r="A126" s="29"/>
      <c r="B126" s="64"/>
    </row>
    <row r="127" customFormat="false" ht="12.75" hidden="false" customHeight="false" outlineLevel="0" collapsed="false">
      <c r="A127" s="29"/>
      <c r="B127" s="64"/>
    </row>
    <row r="128" customFormat="false" ht="12.75" hidden="false" customHeight="false" outlineLevel="0" collapsed="false">
      <c r="A128" s="29"/>
      <c r="B128" s="64"/>
    </row>
    <row r="129" customFormat="false" ht="12.75" hidden="false" customHeight="false" outlineLevel="0" collapsed="false">
      <c r="A129" s="29"/>
      <c r="B129" s="64"/>
    </row>
    <row r="130" customFormat="false" ht="12.75" hidden="false" customHeight="false" outlineLevel="0" collapsed="false">
      <c r="A130" s="29"/>
      <c r="B130" s="64"/>
    </row>
    <row r="131" customFormat="false" ht="12.75" hidden="false" customHeight="false" outlineLevel="0" collapsed="false">
      <c r="A131" s="29"/>
      <c r="B131" s="64"/>
    </row>
    <row r="132" customFormat="false" ht="12.75" hidden="false" customHeight="false" outlineLevel="0" collapsed="false">
      <c r="A132" s="29"/>
      <c r="B132" s="64"/>
    </row>
    <row r="133" customFormat="false" ht="12.75" hidden="false" customHeight="false" outlineLevel="0" collapsed="false">
      <c r="A133" s="29"/>
      <c r="B133" s="64"/>
    </row>
    <row r="134" customFormat="false" ht="12.75" hidden="false" customHeight="false" outlineLevel="0" collapsed="false">
      <c r="A134" s="29"/>
      <c r="B134" s="64"/>
    </row>
    <row r="135" customFormat="false" ht="12.75" hidden="false" customHeight="false" outlineLevel="0" collapsed="false">
      <c r="A135" s="29"/>
      <c r="B135" s="64"/>
    </row>
    <row r="136" customFormat="false" ht="12.75" hidden="false" customHeight="false" outlineLevel="0" collapsed="false">
      <c r="A136" s="29"/>
      <c r="B136" s="64"/>
    </row>
    <row r="137" customFormat="false" ht="12.75" hidden="false" customHeight="false" outlineLevel="0" collapsed="false">
      <c r="A137" s="29"/>
      <c r="B137" s="64"/>
    </row>
    <row r="138" customFormat="false" ht="12.75" hidden="false" customHeight="false" outlineLevel="0" collapsed="false">
      <c r="A138" s="29"/>
      <c r="B138" s="64"/>
    </row>
    <row r="139" customFormat="false" ht="12.75" hidden="false" customHeight="false" outlineLevel="0" collapsed="false">
      <c r="A139" s="29"/>
      <c r="B139" s="64"/>
    </row>
    <row r="140" customFormat="false" ht="12.75" hidden="false" customHeight="false" outlineLevel="0" collapsed="false">
      <c r="A140" s="29"/>
      <c r="B140" s="64"/>
    </row>
    <row r="141" customFormat="false" ht="12.75" hidden="false" customHeight="false" outlineLevel="0" collapsed="false">
      <c r="A141" s="29"/>
    </row>
    <row r="142" customFormat="false" ht="12.75" hidden="false" customHeight="false" outlineLevel="0" collapsed="false">
      <c r="A142" s="29"/>
    </row>
    <row r="143" customFormat="false" ht="12.75" hidden="false" customHeight="false" outlineLevel="0" collapsed="false">
      <c r="A143" s="29"/>
    </row>
    <row r="144" customFormat="false" ht="12.75" hidden="false" customHeight="false" outlineLevel="0" collapsed="false">
      <c r="A144" s="29"/>
    </row>
    <row r="145" customFormat="false" ht="12.75" hidden="false" customHeight="false" outlineLevel="0" collapsed="false">
      <c r="A145" s="29"/>
    </row>
    <row r="146" customFormat="false" ht="12.75" hidden="false" customHeight="false" outlineLevel="0" collapsed="false">
      <c r="A146" s="29"/>
    </row>
    <row r="147" customFormat="false" ht="12.75" hidden="false" customHeight="false" outlineLevel="0" collapsed="false">
      <c r="A147" s="29"/>
    </row>
    <row r="148" customFormat="false" ht="12.75" hidden="false" customHeight="false" outlineLevel="0" collapsed="false">
      <c r="A148" s="29"/>
    </row>
    <row r="149" customFormat="false" ht="12.75" hidden="false" customHeight="false" outlineLevel="0" collapsed="false">
      <c r="A149" s="29"/>
    </row>
    <row r="150" customFormat="false" ht="12.75" hidden="false" customHeight="false" outlineLevel="0" collapsed="false">
      <c r="A150" s="29"/>
    </row>
    <row r="151" customFormat="false" ht="12.75" hidden="false" customHeight="false" outlineLevel="0" collapsed="false">
      <c r="A151" s="29"/>
    </row>
    <row r="152" customFormat="false" ht="12.75" hidden="false" customHeight="false" outlineLevel="0" collapsed="false">
      <c r="A152" s="29"/>
    </row>
    <row r="153" customFormat="false" ht="12.75" hidden="false" customHeight="false" outlineLevel="0" collapsed="false">
      <c r="A153" s="29"/>
    </row>
    <row r="154" customFormat="false" ht="12.75" hidden="false" customHeight="false" outlineLevel="0" collapsed="false">
      <c r="A154" s="29"/>
    </row>
    <row r="155" customFormat="false" ht="12.75" hidden="false" customHeight="false" outlineLevel="0" collapsed="false">
      <c r="A155" s="29"/>
    </row>
    <row r="156" customFormat="false" ht="12.75" hidden="false" customHeight="false" outlineLevel="0" collapsed="false">
      <c r="A156" s="29"/>
    </row>
    <row r="157" customFormat="false" ht="12.75" hidden="false" customHeight="false" outlineLevel="0" collapsed="false">
      <c r="A157" s="29"/>
    </row>
    <row r="158" customFormat="false" ht="12.75" hidden="false" customHeight="false" outlineLevel="0" collapsed="false">
      <c r="A158" s="29"/>
    </row>
    <row r="159" customFormat="false" ht="12.75" hidden="false" customHeight="false" outlineLevel="0" collapsed="false">
      <c r="A159" s="29"/>
    </row>
    <row r="160" customFormat="false" ht="12.75" hidden="false" customHeight="false" outlineLevel="0" collapsed="false">
      <c r="A160" s="29"/>
    </row>
    <row r="161" customFormat="false" ht="12.75" hidden="false" customHeight="false" outlineLevel="0" collapsed="false">
      <c r="A161" s="29"/>
    </row>
    <row r="162" customFormat="false" ht="12.75" hidden="false" customHeight="false" outlineLevel="0" collapsed="false">
      <c r="A162" s="29"/>
    </row>
    <row r="163" customFormat="false" ht="12.75" hidden="false" customHeight="false" outlineLevel="0" collapsed="false">
      <c r="A163" s="29"/>
    </row>
    <row r="164" customFormat="false" ht="12.75" hidden="false" customHeight="false" outlineLevel="0" collapsed="false">
      <c r="A164" s="29"/>
    </row>
    <row r="165" customFormat="false" ht="12.75" hidden="false" customHeight="false" outlineLevel="0" collapsed="false">
      <c r="A165" s="29"/>
    </row>
    <row r="166" customFormat="false" ht="12.75" hidden="false" customHeight="false" outlineLevel="0" collapsed="false">
      <c r="A166" s="29"/>
    </row>
    <row r="167" customFormat="false" ht="12.75" hidden="false" customHeight="false" outlineLevel="0" collapsed="false">
      <c r="A167" s="29"/>
    </row>
    <row r="168" customFormat="false" ht="12.75" hidden="false" customHeight="false" outlineLevel="0" collapsed="false">
      <c r="A168" s="29"/>
    </row>
    <row r="169" customFormat="false" ht="12.75" hidden="false" customHeight="false" outlineLevel="0" collapsed="false">
      <c r="A169" s="29"/>
    </row>
    <row r="170" customFormat="false" ht="12.75" hidden="false" customHeight="false" outlineLevel="0" collapsed="false">
      <c r="A170" s="29"/>
    </row>
    <row r="171" customFormat="false" ht="12.75" hidden="false" customHeight="false" outlineLevel="0" collapsed="false">
      <c r="A171" s="29"/>
    </row>
    <row r="172" customFormat="false" ht="12.75" hidden="false" customHeight="false" outlineLevel="0" collapsed="false">
      <c r="A172" s="29"/>
    </row>
    <row r="173" customFormat="false" ht="12.75" hidden="false" customHeight="false" outlineLevel="0" collapsed="false">
      <c r="A173" s="29"/>
    </row>
    <row r="174" customFormat="false" ht="12.75" hidden="false" customHeight="false" outlineLevel="0" collapsed="false">
      <c r="A174" s="29"/>
    </row>
    <row r="175" customFormat="false" ht="12.75" hidden="false" customHeight="false" outlineLevel="0" collapsed="false">
      <c r="A175" s="29"/>
    </row>
    <row r="176" customFormat="false" ht="12.75" hidden="false" customHeight="false" outlineLevel="0" collapsed="false">
      <c r="A176" s="29"/>
    </row>
    <row r="177" customFormat="false" ht="12.75" hidden="false" customHeight="false" outlineLevel="0" collapsed="false">
      <c r="A177" s="29"/>
    </row>
    <row r="178" customFormat="false" ht="12.75" hidden="false" customHeight="false" outlineLevel="0" collapsed="false">
      <c r="A178" s="29"/>
    </row>
    <row r="179" customFormat="false" ht="12.75" hidden="false" customHeight="false" outlineLevel="0" collapsed="false">
      <c r="A179" s="29"/>
    </row>
    <row r="180" customFormat="false" ht="12.75" hidden="false" customHeight="false" outlineLevel="0" collapsed="false">
      <c r="A180" s="29"/>
    </row>
    <row r="181" customFormat="false" ht="12.75" hidden="false" customHeight="false" outlineLevel="0" collapsed="false">
      <c r="A181" s="29"/>
    </row>
    <row r="182" customFormat="false" ht="12.75" hidden="false" customHeight="false" outlineLevel="0" collapsed="false">
      <c r="A182" s="29"/>
    </row>
    <row r="183" customFormat="false" ht="12.75" hidden="false" customHeight="false" outlineLevel="0" collapsed="false">
      <c r="A183" s="29"/>
    </row>
    <row r="184" customFormat="false" ht="12.75" hidden="false" customHeight="false" outlineLevel="0" collapsed="false">
      <c r="A184" s="29"/>
    </row>
    <row r="185" customFormat="false" ht="12.75" hidden="false" customHeight="false" outlineLevel="0" collapsed="false">
      <c r="A185" s="29"/>
    </row>
    <row r="186" customFormat="false" ht="12.75" hidden="false" customHeight="false" outlineLevel="0" collapsed="false">
      <c r="A186" s="29"/>
    </row>
    <row r="187" customFormat="false" ht="12.75" hidden="false" customHeight="false" outlineLevel="0" collapsed="false">
      <c r="A187" s="29"/>
    </row>
    <row r="188" customFormat="false" ht="12.75" hidden="false" customHeight="false" outlineLevel="0" collapsed="false">
      <c r="A188" s="29"/>
    </row>
    <row r="189" customFormat="false" ht="12.75" hidden="false" customHeight="false" outlineLevel="0" collapsed="false">
      <c r="A189" s="29"/>
    </row>
    <row r="190" customFormat="false" ht="12.75" hidden="false" customHeight="false" outlineLevel="0" collapsed="false">
      <c r="A190" s="29"/>
    </row>
    <row r="191" customFormat="false" ht="12.75" hidden="false" customHeight="false" outlineLevel="0" collapsed="false">
      <c r="A191" s="29"/>
    </row>
    <row r="192" customFormat="false" ht="12.75" hidden="false" customHeight="false" outlineLevel="0" collapsed="false">
      <c r="A192" s="29"/>
    </row>
    <row r="193" customFormat="false" ht="12.75" hidden="false" customHeight="false" outlineLevel="0" collapsed="false">
      <c r="A193" s="29"/>
    </row>
    <row r="194" customFormat="false" ht="12.75" hidden="false" customHeight="false" outlineLevel="0" collapsed="false">
      <c r="A194" s="29"/>
    </row>
    <row r="195" customFormat="false" ht="12.75" hidden="false" customHeight="false" outlineLevel="0" collapsed="false">
      <c r="A195" s="29"/>
    </row>
    <row r="196" customFormat="false" ht="12.75" hidden="false" customHeight="false" outlineLevel="0" collapsed="false">
      <c r="A196" s="29"/>
    </row>
    <row r="197" customFormat="false" ht="12.75" hidden="false" customHeight="false" outlineLevel="0" collapsed="false">
      <c r="A197" s="29"/>
    </row>
    <row r="198" customFormat="false" ht="12.75" hidden="false" customHeight="false" outlineLevel="0" collapsed="false">
      <c r="A198" s="29"/>
    </row>
    <row r="199" customFormat="false" ht="12.75" hidden="false" customHeight="false" outlineLevel="0" collapsed="false">
      <c r="A199" s="29"/>
    </row>
    <row r="200" customFormat="false" ht="12.75" hidden="false" customHeight="false" outlineLevel="0" collapsed="false">
      <c r="A200" s="29"/>
    </row>
    <row r="201" customFormat="false" ht="12.75" hidden="false" customHeight="false" outlineLevel="0" collapsed="false">
      <c r="A201" s="29"/>
    </row>
    <row r="202" customFormat="false" ht="12.75" hidden="false" customHeight="false" outlineLevel="0" collapsed="false">
      <c r="A202" s="29"/>
    </row>
    <row r="203" customFormat="false" ht="12.75" hidden="false" customHeight="false" outlineLevel="0" collapsed="false">
      <c r="A203" s="29"/>
    </row>
    <row r="204" customFormat="false" ht="12.75" hidden="false" customHeight="false" outlineLevel="0" collapsed="false">
      <c r="A204" s="29"/>
    </row>
    <row r="205" customFormat="false" ht="12.75" hidden="false" customHeight="false" outlineLevel="0" collapsed="false">
      <c r="A205" s="29"/>
    </row>
    <row r="206" customFormat="false" ht="12.75" hidden="false" customHeight="false" outlineLevel="0" collapsed="false">
      <c r="A206" s="29"/>
    </row>
    <row r="207" customFormat="false" ht="12.75" hidden="false" customHeight="false" outlineLevel="0" collapsed="false">
      <c r="A207" s="29"/>
    </row>
    <row r="208" customFormat="false" ht="12.75" hidden="false" customHeight="false" outlineLevel="0" collapsed="false">
      <c r="A208" s="29"/>
    </row>
    <row r="209" customFormat="false" ht="12.75" hidden="false" customHeight="false" outlineLevel="0" collapsed="false">
      <c r="A209" s="29"/>
    </row>
    <row r="210" customFormat="false" ht="12.75" hidden="false" customHeight="false" outlineLevel="0" collapsed="false">
      <c r="A210" s="29"/>
    </row>
    <row r="211" customFormat="false" ht="12.75" hidden="false" customHeight="false" outlineLevel="0" collapsed="false">
      <c r="A211" s="29"/>
    </row>
    <row r="212" customFormat="false" ht="12.75" hidden="false" customHeight="false" outlineLevel="0" collapsed="false">
      <c r="A212" s="29"/>
    </row>
    <row r="213" customFormat="false" ht="12.75" hidden="false" customHeight="false" outlineLevel="0" collapsed="false">
      <c r="A213" s="29"/>
    </row>
    <row r="214" customFormat="false" ht="12.75" hidden="false" customHeight="false" outlineLevel="0" collapsed="false">
      <c r="A214" s="29"/>
    </row>
    <row r="215" customFormat="false" ht="12.75" hidden="false" customHeight="false" outlineLevel="0" collapsed="false">
      <c r="A215" s="29"/>
    </row>
    <row r="216" customFormat="false" ht="12.75" hidden="false" customHeight="false" outlineLevel="0" collapsed="false">
      <c r="A216" s="29"/>
    </row>
    <row r="217" customFormat="false" ht="12.75" hidden="false" customHeight="false" outlineLevel="0" collapsed="false">
      <c r="A217" s="29"/>
    </row>
    <row r="218" customFormat="false" ht="12.75" hidden="false" customHeight="false" outlineLevel="0" collapsed="false">
      <c r="A218" s="29"/>
    </row>
    <row r="219" customFormat="false" ht="12.75" hidden="false" customHeight="false" outlineLevel="0" collapsed="false">
      <c r="A219" s="29"/>
    </row>
    <row r="220" customFormat="false" ht="12.75" hidden="false" customHeight="false" outlineLevel="0" collapsed="false">
      <c r="A220" s="29"/>
    </row>
    <row r="221" customFormat="false" ht="12.75" hidden="false" customHeight="false" outlineLevel="0" collapsed="false">
      <c r="A221" s="29"/>
    </row>
    <row r="222" customFormat="false" ht="12.75" hidden="false" customHeight="false" outlineLevel="0" collapsed="false">
      <c r="A222" s="29"/>
    </row>
    <row r="223" customFormat="false" ht="12.75" hidden="false" customHeight="false" outlineLevel="0" collapsed="false">
      <c r="A223" s="29"/>
    </row>
    <row r="224" customFormat="false" ht="12.75" hidden="false" customHeight="false" outlineLevel="0" collapsed="false">
      <c r="A224" s="29"/>
    </row>
    <row r="225" customFormat="false" ht="12.75" hidden="false" customHeight="false" outlineLevel="0" collapsed="false">
      <c r="A225" s="29"/>
    </row>
    <row r="226" customFormat="false" ht="12.75" hidden="false" customHeight="false" outlineLevel="0" collapsed="false">
      <c r="A226" s="29"/>
    </row>
    <row r="227" customFormat="false" ht="12.75" hidden="false" customHeight="false" outlineLevel="0" collapsed="false">
      <c r="A227" s="29"/>
    </row>
    <row r="228" customFormat="false" ht="12.75" hidden="false" customHeight="false" outlineLevel="0" collapsed="false">
      <c r="A228" s="29"/>
    </row>
    <row r="229" customFormat="false" ht="12.75" hidden="false" customHeight="false" outlineLevel="0" collapsed="false">
      <c r="A229" s="29"/>
    </row>
    <row r="230" customFormat="false" ht="12.75" hidden="false" customHeight="false" outlineLevel="0" collapsed="false">
      <c r="A230" s="29"/>
    </row>
    <row r="231" customFormat="false" ht="12.75" hidden="false" customHeight="false" outlineLevel="0" collapsed="false">
      <c r="A231" s="29"/>
    </row>
    <row r="232" customFormat="false" ht="12.75" hidden="false" customHeight="false" outlineLevel="0" collapsed="false">
      <c r="A232" s="29"/>
    </row>
    <row r="233" customFormat="false" ht="12.75" hidden="false" customHeight="false" outlineLevel="0" collapsed="false">
      <c r="A233" s="29"/>
    </row>
    <row r="234" customFormat="false" ht="12.75" hidden="false" customHeight="false" outlineLevel="0" collapsed="false">
      <c r="A234" s="29"/>
    </row>
    <row r="235" customFormat="false" ht="12.75" hidden="false" customHeight="false" outlineLevel="0" collapsed="false">
      <c r="A235" s="29"/>
    </row>
    <row r="236" customFormat="false" ht="12.75" hidden="false" customHeight="false" outlineLevel="0" collapsed="false">
      <c r="A236" s="29"/>
    </row>
    <row r="237" customFormat="false" ht="12.75" hidden="false" customHeight="false" outlineLevel="0" collapsed="false">
      <c r="A237" s="29"/>
    </row>
    <row r="238" customFormat="false" ht="12.75" hidden="false" customHeight="false" outlineLevel="0" collapsed="false">
      <c r="A238" s="29"/>
    </row>
    <row r="239" customFormat="false" ht="12.75" hidden="false" customHeight="false" outlineLevel="0" collapsed="false">
      <c r="A239" s="29"/>
    </row>
    <row r="240" customFormat="false" ht="12.75" hidden="false" customHeight="false" outlineLevel="0" collapsed="false">
      <c r="A240" s="29"/>
    </row>
    <row r="241" customFormat="false" ht="12.75" hidden="false" customHeight="false" outlineLevel="0" collapsed="false">
      <c r="A241" s="29"/>
    </row>
    <row r="242" customFormat="false" ht="12.75" hidden="false" customHeight="false" outlineLevel="0" collapsed="false">
      <c r="A242" s="29"/>
    </row>
    <row r="243" customFormat="false" ht="12.75" hidden="false" customHeight="false" outlineLevel="0" collapsed="false">
      <c r="A243" s="29"/>
    </row>
    <row r="244" customFormat="false" ht="12.75" hidden="false" customHeight="false" outlineLevel="0" collapsed="false">
      <c r="A244" s="29"/>
    </row>
    <row r="245" customFormat="false" ht="12.75" hidden="false" customHeight="false" outlineLevel="0" collapsed="false">
      <c r="A245" s="29"/>
    </row>
    <row r="246" customFormat="false" ht="12.75" hidden="false" customHeight="false" outlineLevel="0" collapsed="false">
      <c r="A246" s="29"/>
    </row>
    <row r="247" customFormat="false" ht="12.75" hidden="false" customHeight="false" outlineLevel="0" collapsed="false">
      <c r="A247" s="29"/>
    </row>
    <row r="248" customFormat="false" ht="12.75" hidden="false" customHeight="false" outlineLevel="0" collapsed="false">
      <c r="A248" s="29"/>
    </row>
    <row r="249" customFormat="false" ht="12.75" hidden="false" customHeight="false" outlineLevel="0" collapsed="false">
      <c r="A249" s="29"/>
    </row>
    <row r="250" customFormat="false" ht="12.75" hidden="false" customHeight="false" outlineLevel="0" collapsed="false">
      <c r="A250" s="29"/>
    </row>
    <row r="251" customFormat="false" ht="12.75" hidden="false" customHeight="false" outlineLevel="0" collapsed="false">
      <c r="A251" s="29"/>
    </row>
    <row r="252" customFormat="false" ht="12.75" hidden="false" customHeight="false" outlineLevel="0" collapsed="false">
      <c r="A252" s="29"/>
    </row>
    <row r="253" customFormat="false" ht="12.75" hidden="false" customHeight="false" outlineLevel="0" collapsed="false">
      <c r="A253" s="29"/>
    </row>
    <row r="254" customFormat="false" ht="12.75" hidden="false" customHeight="false" outlineLevel="0" collapsed="false">
      <c r="A254" s="29"/>
    </row>
    <row r="255" customFormat="false" ht="12.75" hidden="false" customHeight="false" outlineLevel="0" collapsed="false">
      <c r="A255" s="29"/>
    </row>
    <row r="256" customFormat="false" ht="12.75" hidden="false" customHeight="false" outlineLevel="0" collapsed="false">
      <c r="A256" s="29"/>
    </row>
    <row r="257" customFormat="false" ht="12.75" hidden="false" customHeight="false" outlineLevel="0" collapsed="false">
      <c r="A257" s="29"/>
    </row>
    <row r="258" customFormat="false" ht="12.75" hidden="false" customHeight="false" outlineLevel="0" collapsed="false">
      <c r="A258" s="29"/>
    </row>
    <row r="259" customFormat="false" ht="12.75" hidden="false" customHeight="false" outlineLevel="0" collapsed="false">
      <c r="A259" s="29"/>
    </row>
    <row r="260" customFormat="false" ht="12.75" hidden="false" customHeight="false" outlineLevel="0" collapsed="false">
      <c r="A260" s="29"/>
    </row>
    <row r="261" customFormat="false" ht="12.75" hidden="false" customHeight="false" outlineLevel="0" collapsed="false">
      <c r="A261" s="29"/>
    </row>
    <row r="262" customFormat="false" ht="12.75" hidden="false" customHeight="false" outlineLevel="0" collapsed="false">
      <c r="A262" s="29"/>
    </row>
    <row r="263" customFormat="false" ht="12.75" hidden="false" customHeight="false" outlineLevel="0" collapsed="false">
      <c r="A263" s="29"/>
    </row>
    <row r="264" customFormat="false" ht="12.75" hidden="false" customHeight="false" outlineLevel="0" collapsed="false">
      <c r="A264" s="29"/>
    </row>
    <row r="265" customFormat="false" ht="12.75" hidden="false" customHeight="false" outlineLevel="0" collapsed="false">
      <c r="A265" s="29"/>
    </row>
    <row r="266" customFormat="false" ht="12.75" hidden="false" customHeight="false" outlineLevel="0" collapsed="false">
      <c r="A266" s="29"/>
    </row>
    <row r="267" customFormat="false" ht="12.75" hidden="false" customHeight="false" outlineLevel="0" collapsed="false">
      <c r="A267" s="29"/>
    </row>
    <row r="268" customFormat="false" ht="12.75" hidden="false" customHeight="false" outlineLevel="0" collapsed="false">
      <c r="A268" s="29"/>
    </row>
    <row r="269" customFormat="false" ht="12.75" hidden="false" customHeight="false" outlineLevel="0" collapsed="false">
      <c r="A269" s="29"/>
    </row>
    <row r="270" customFormat="false" ht="12.75" hidden="false" customHeight="false" outlineLevel="0" collapsed="false">
      <c r="A270" s="29"/>
    </row>
    <row r="271" customFormat="false" ht="12.75" hidden="false" customHeight="false" outlineLevel="0" collapsed="false">
      <c r="A271" s="29"/>
    </row>
    <row r="272" customFormat="false" ht="12.75" hidden="false" customHeight="false" outlineLevel="0" collapsed="false">
      <c r="A272" s="29"/>
    </row>
    <row r="273" customFormat="false" ht="12.75" hidden="false" customHeight="false" outlineLevel="0" collapsed="false">
      <c r="A273" s="29"/>
    </row>
    <row r="274" customFormat="false" ht="12.75" hidden="false" customHeight="false" outlineLevel="0" collapsed="false">
      <c r="A274" s="29"/>
    </row>
    <row r="275" customFormat="false" ht="12.75" hidden="false" customHeight="false" outlineLevel="0" collapsed="false">
      <c r="A275" s="29"/>
    </row>
    <row r="276" customFormat="false" ht="12.75" hidden="false" customHeight="false" outlineLevel="0" collapsed="false">
      <c r="A276" s="29"/>
    </row>
    <row r="277" customFormat="false" ht="12.75" hidden="false" customHeight="false" outlineLevel="0" collapsed="false">
      <c r="A277" s="29"/>
    </row>
    <row r="278" customFormat="false" ht="12.75" hidden="false" customHeight="false" outlineLevel="0" collapsed="false">
      <c r="A278" s="29"/>
    </row>
    <row r="279" customFormat="false" ht="12.75" hidden="false" customHeight="false" outlineLevel="0" collapsed="false">
      <c r="A279" s="29"/>
    </row>
    <row r="280" customFormat="false" ht="12.75" hidden="false" customHeight="false" outlineLevel="0" collapsed="false">
      <c r="A280" s="29"/>
    </row>
    <row r="281" customFormat="false" ht="12.75" hidden="false" customHeight="false" outlineLevel="0" collapsed="false">
      <c r="A281" s="29"/>
    </row>
    <row r="282" customFormat="false" ht="12.75" hidden="false" customHeight="false" outlineLevel="0" collapsed="false">
      <c r="A282" s="29"/>
    </row>
    <row r="283" customFormat="false" ht="12.75" hidden="false" customHeight="false" outlineLevel="0" collapsed="false">
      <c r="A283" s="29"/>
    </row>
    <row r="284" customFormat="false" ht="12.75" hidden="false" customHeight="false" outlineLevel="0" collapsed="false">
      <c r="A284" s="29"/>
    </row>
    <row r="285" customFormat="false" ht="12.75" hidden="false" customHeight="false" outlineLevel="0" collapsed="false">
      <c r="A285" s="29"/>
    </row>
    <row r="286" customFormat="false" ht="12.75" hidden="false" customHeight="false" outlineLevel="0" collapsed="false">
      <c r="A286" s="29"/>
    </row>
    <row r="287" customFormat="false" ht="12.75" hidden="false" customHeight="false" outlineLevel="0" collapsed="false">
      <c r="A287" s="29"/>
    </row>
    <row r="288" customFormat="false" ht="12.75" hidden="false" customHeight="false" outlineLevel="0" collapsed="false">
      <c r="A288" s="29"/>
    </row>
    <row r="289" customFormat="false" ht="12.75" hidden="false" customHeight="false" outlineLevel="0" collapsed="false">
      <c r="A289" s="29"/>
    </row>
    <row r="290" customFormat="false" ht="12.75" hidden="false" customHeight="false" outlineLevel="0" collapsed="false">
      <c r="A290" s="29"/>
    </row>
    <row r="291" customFormat="false" ht="12.75" hidden="false" customHeight="false" outlineLevel="0" collapsed="false">
      <c r="A291" s="29"/>
    </row>
    <row r="292" customFormat="false" ht="12.75" hidden="false" customHeight="false" outlineLevel="0" collapsed="false">
      <c r="A292" s="29"/>
    </row>
    <row r="293" customFormat="false" ht="12.75" hidden="false" customHeight="false" outlineLevel="0" collapsed="false">
      <c r="A293" s="29"/>
    </row>
    <row r="294" customFormat="false" ht="12.75" hidden="false" customHeight="false" outlineLevel="0" collapsed="false">
      <c r="A294" s="29"/>
    </row>
    <row r="295" customFormat="false" ht="12.75" hidden="false" customHeight="false" outlineLevel="0" collapsed="false">
      <c r="A295" s="29"/>
    </row>
    <row r="296" customFormat="false" ht="12.75" hidden="false" customHeight="false" outlineLevel="0" collapsed="false">
      <c r="A296" s="29"/>
    </row>
    <row r="297" customFormat="false" ht="12.75" hidden="false" customHeight="false" outlineLevel="0" collapsed="false">
      <c r="A297" s="29"/>
    </row>
    <row r="298" customFormat="false" ht="12.75" hidden="false" customHeight="false" outlineLevel="0" collapsed="false">
      <c r="A298" s="29"/>
    </row>
    <row r="299" customFormat="false" ht="12.75" hidden="false" customHeight="false" outlineLevel="0" collapsed="false">
      <c r="A299" s="29"/>
    </row>
    <row r="300" customFormat="false" ht="12.75" hidden="false" customHeight="false" outlineLevel="0" collapsed="false">
      <c r="A300" s="29"/>
    </row>
    <row r="301" customFormat="false" ht="12.75" hidden="false" customHeight="false" outlineLevel="0" collapsed="false">
      <c r="A301" s="29"/>
    </row>
    <row r="302" customFormat="false" ht="12.75" hidden="false" customHeight="false" outlineLevel="0" collapsed="false">
      <c r="A302" s="29"/>
    </row>
    <row r="303" customFormat="false" ht="12.75" hidden="false" customHeight="false" outlineLevel="0" collapsed="false">
      <c r="A303" s="29"/>
    </row>
    <row r="304" customFormat="false" ht="12.75" hidden="false" customHeight="false" outlineLevel="0" collapsed="false">
      <c r="A304" s="29"/>
    </row>
    <row r="305" customFormat="false" ht="12.75" hidden="false" customHeight="false" outlineLevel="0" collapsed="false">
      <c r="A305" s="29"/>
    </row>
    <row r="306" customFormat="false" ht="12.75" hidden="false" customHeight="false" outlineLevel="0" collapsed="false">
      <c r="A306" s="29"/>
    </row>
    <row r="307" customFormat="false" ht="12.75" hidden="false" customHeight="false" outlineLevel="0" collapsed="false">
      <c r="A307" s="29"/>
    </row>
    <row r="308" customFormat="false" ht="12.75" hidden="false" customHeight="false" outlineLevel="0" collapsed="false">
      <c r="A308" s="29"/>
    </row>
    <row r="309" customFormat="false" ht="12.75" hidden="false" customHeight="false" outlineLevel="0" collapsed="false">
      <c r="A309" s="29"/>
    </row>
    <row r="310" customFormat="false" ht="12.75" hidden="false" customHeight="false" outlineLevel="0" collapsed="false">
      <c r="A310" s="29"/>
    </row>
    <row r="311" customFormat="false" ht="12.75" hidden="false" customHeight="false" outlineLevel="0" collapsed="false">
      <c r="A311" s="29"/>
    </row>
    <row r="312" customFormat="false" ht="12.75" hidden="false" customHeight="false" outlineLevel="0" collapsed="false">
      <c r="A312" s="29"/>
    </row>
    <row r="313" customFormat="false" ht="12.75" hidden="false" customHeight="false" outlineLevel="0" collapsed="false">
      <c r="A313" s="29"/>
    </row>
    <row r="314" customFormat="false" ht="12.75" hidden="false" customHeight="false" outlineLevel="0" collapsed="false">
      <c r="A314" s="29"/>
    </row>
    <row r="315" customFormat="false" ht="12.75" hidden="false" customHeight="false" outlineLevel="0" collapsed="false">
      <c r="A315" s="29"/>
    </row>
    <row r="316" customFormat="false" ht="12.75" hidden="false" customHeight="false" outlineLevel="0" collapsed="false">
      <c r="A316" s="29"/>
    </row>
    <row r="317" customFormat="false" ht="12.75" hidden="false" customHeight="false" outlineLevel="0" collapsed="false">
      <c r="A317" s="29"/>
    </row>
    <row r="318" customFormat="false" ht="12.75" hidden="false" customHeight="false" outlineLevel="0" collapsed="false">
      <c r="A318" s="29"/>
    </row>
    <row r="319" customFormat="false" ht="12.75" hidden="false" customHeight="false" outlineLevel="0" collapsed="false">
      <c r="A319" s="29"/>
    </row>
    <row r="320" customFormat="false" ht="12.75" hidden="false" customHeight="false" outlineLevel="0" collapsed="false">
      <c r="A320" s="29"/>
    </row>
    <row r="321" customFormat="false" ht="12.75" hidden="false" customHeight="false" outlineLevel="0" collapsed="false">
      <c r="A321" s="29"/>
    </row>
    <row r="322" customFormat="false" ht="12.75" hidden="false" customHeight="false" outlineLevel="0" collapsed="false">
      <c r="A322" s="29"/>
    </row>
    <row r="323" customFormat="false" ht="12.75" hidden="false" customHeight="false" outlineLevel="0" collapsed="false">
      <c r="A323" s="29"/>
    </row>
    <row r="324" customFormat="false" ht="12.75" hidden="false" customHeight="false" outlineLevel="0" collapsed="false">
      <c r="A324" s="29"/>
    </row>
    <row r="325" customFormat="false" ht="12.75" hidden="false" customHeight="false" outlineLevel="0" collapsed="false">
      <c r="A325" s="29"/>
    </row>
    <row r="326" customFormat="false" ht="12.75" hidden="false" customHeight="false" outlineLevel="0" collapsed="false">
      <c r="A326" s="29"/>
    </row>
    <row r="327" customFormat="false" ht="12.75" hidden="false" customHeight="false" outlineLevel="0" collapsed="false">
      <c r="A327" s="29"/>
    </row>
    <row r="328" customFormat="false" ht="12.75" hidden="false" customHeight="false" outlineLevel="0" collapsed="false">
      <c r="A328" s="29"/>
    </row>
    <row r="329" customFormat="false" ht="12.75" hidden="false" customHeight="false" outlineLevel="0" collapsed="false">
      <c r="A329" s="29"/>
    </row>
    <row r="330" customFormat="false" ht="12.75" hidden="false" customHeight="false" outlineLevel="0" collapsed="false">
      <c r="A330" s="29"/>
    </row>
    <row r="331" customFormat="false" ht="12.75" hidden="false" customHeight="false" outlineLevel="0" collapsed="false">
      <c r="A331" s="29"/>
    </row>
    <row r="332" customFormat="false" ht="12.75" hidden="false" customHeight="false" outlineLevel="0" collapsed="false">
      <c r="A332" s="29"/>
    </row>
    <row r="333" customFormat="false" ht="12.75" hidden="false" customHeight="false" outlineLevel="0" collapsed="false">
      <c r="A333" s="29"/>
    </row>
    <row r="334" customFormat="false" ht="12.75" hidden="false" customHeight="false" outlineLevel="0" collapsed="false">
      <c r="A334" s="29"/>
    </row>
    <row r="335" customFormat="false" ht="12.75" hidden="false" customHeight="false" outlineLevel="0" collapsed="false">
      <c r="A335" s="29"/>
    </row>
    <row r="336" customFormat="false" ht="12.75" hidden="false" customHeight="false" outlineLevel="0" collapsed="false">
      <c r="A336" s="29"/>
    </row>
    <row r="337" customFormat="false" ht="12.75" hidden="false" customHeight="false" outlineLevel="0" collapsed="false">
      <c r="A337" s="29"/>
    </row>
    <row r="338" customFormat="false" ht="12.75" hidden="false" customHeight="false" outlineLevel="0" collapsed="false">
      <c r="A338" s="29"/>
    </row>
    <row r="339" customFormat="false" ht="12.75" hidden="false" customHeight="false" outlineLevel="0" collapsed="false">
      <c r="A339" s="29"/>
    </row>
    <row r="340" customFormat="false" ht="12.75" hidden="false" customHeight="false" outlineLevel="0" collapsed="false">
      <c r="A340" s="29"/>
    </row>
    <row r="341" customFormat="false" ht="12.75" hidden="false" customHeight="false" outlineLevel="0" collapsed="false">
      <c r="A341" s="29"/>
    </row>
    <row r="342" customFormat="false" ht="12.75" hidden="false" customHeight="false" outlineLevel="0" collapsed="false">
      <c r="A342" s="29"/>
    </row>
    <row r="343" customFormat="false" ht="12.75" hidden="false" customHeight="false" outlineLevel="0" collapsed="false">
      <c r="A343" s="29"/>
    </row>
    <row r="344" customFormat="false" ht="12.75" hidden="false" customHeight="false" outlineLevel="0" collapsed="false">
      <c r="A344" s="29"/>
    </row>
    <row r="345" customFormat="false" ht="12.75" hidden="false" customHeight="false" outlineLevel="0" collapsed="false">
      <c r="A345" s="29"/>
    </row>
    <row r="346" customFormat="false" ht="12.75" hidden="false" customHeight="false" outlineLevel="0" collapsed="false">
      <c r="A346" s="29"/>
    </row>
    <row r="347" customFormat="false" ht="12.75" hidden="false" customHeight="false" outlineLevel="0" collapsed="false">
      <c r="A347" s="29"/>
    </row>
    <row r="348" customFormat="false" ht="12.75" hidden="false" customHeight="false" outlineLevel="0" collapsed="false">
      <c r="A348" s="29"/>
    </row>
    <row r="349" customFormat="false" ht="12.75" hidden="false" customHeight="false" outlineLevel="0" collapsed="false">
      <c r="A349" s="29"/>
    </row>
    <row r="350" customFormat="false" ht="12.75" hidden="false" customHeight="false" outlineLevel="0" collapsed="false">
      <c r="A350" s="29"/>
    </row>
    <row r="351" customFormat="false" ht="12.75" hidden="false" customHeight="false" outlineLevel="0" collapsed="false">
      <c r="A351" s="29"/>
    </row>
    <row r="352" customFormat="false" ht="12.75" hidden="false" customHeight="false" outlineLevel="0" collapsed="false">
      <c r="A352" s="29"/>
    </row>
    <row r="353" customFormat="false" ht="12.75" hidden="false" customHeight="false" outlineLevel="0" collapsed="false">
      <c r="A353" s="29"/>
    </row>
    <row r="354" customFormat="false" ht="12.75" hidden="false" customHeight="false" outlineLevel="0" collapsed="false">
      <c r="A354" s="29"/>
    </row>
    <row r="355" customFormat="false" ht="12.75" hidden="false" customHeight="false" outlineLevel="0" collapsed="false">
      <c r="A355" s="29"/>
    </row>
    <row r="356" customFormat="false" ht="12.75" hidden="false" customHeight="false" outlineLevel="0" collapsed="false">
      <c r="A356" s="29"/>
    </row>
    <row r="357" customFormat="false" ht="12.75" hidden="false" customHeight="false" outlineLevel="0" collapsed="false">
      <c r="A357" s="29"/>
    </row>
    <row r="358" customFormat="false" ht="12.75" hidden="false" customHeight="false" outlineLevel="0" collapsed="false">
      <c r="A358" s="29"/>
    </row>
    <row r="359" customFormat="false" ht="12.75" hidden="false" customHeight="false" outlineLevel="0" collapsed="false">
      <c r="A359" s="29"/>
    </row>
    <row r="360" customFormat="false" ht="12.75" hidden="false" customHeight="false" outlineLevel="0" collapsed="false">
      <c r="A360" s="29"/>
    </row>
    <row r="361" customFormat="false" ht="12.75" hidden="false" customHeight="false" outlineLevel="0" collapsed="false">
      <c r="A361" s="29"/>
    </row>
    <row r="362" customFormat="false" ht="12.75" hidden="false" customHeight="false" outlineLevel="0" collapsed="false">
      <c r="A362" s="29"/>
    </row>
    <row r="363" customFormat="false" ht="12.75" hidden="false" customHeight="false" outlineLevel="0" collapsed="false">
      <c r="A363" s="29"/>
    </row>
    <row r="364" customFormat="false" ht="12.75" hidden="false" customHeight="false" outlineLevel="0" collapsed="false">
      <c r="A364" s="29"/>
    </row>
    <row r="365" customFormat="false" ht="12.75" hidden="false" customHeight="false" outlineLevel="0" collapsed="false">
      <c r="A365" s="29"/>
    </row>
    <row r="366" customFormat="false" ht="12.75" hidden="false" customHeight="false" outlineLevel="0" collapsed="false">
      <c r="A366" s="29"/>
    </row>
    <row r="367" customFormat="false" ht="12.75" hidden="false" customHeight="false" outlineLevel="0" collapsed="false">
      <c r="A367" s="29"/>
    </row>
    <row r="368" customFormat="false" ht="12.75" hidden="false" customHeight="false" outlineLevel="0" collapsed="false">
      <c r="A368" s="29"/>
    </row>
    <row r="369" customFormat="false" ht="12.75" hidden="false" customHeight="false" outlineLevel="0" collapsed="false">
      <c r="A369" s="29"/>
    </row>
    <row r="370" customFormat="false" ht="12.75" hidden="false" customHeight="false" outlineLevel="0" collapsed="false">
      <c r="A370" s="29"/>
    </row>
    <row r="371" customFormat="false" ht="12.75" hidden="false" customHeight="false" outlineLevel="0" collapsed="false">
      <c r="A371" s="29"/>
    </row>
    <row r="372" customFormat="false" ht="12.75" hidden="false" customHeight="false" outlineLevel="0" collapsed="false">
      <c r="A372" s="29"/>
    </row>
    <row r="373" customFormat="false" ht="12.75" hidden="false" customHeight="false" outlineLevel="0" collapsed="false">
      <c r="A373" s="29"/>
    </row>
    <row r="374" customFormat="false" ht="12.75" hidden="false" customHeight="false" outlineLevel="0" collapsed="false">
      <c r="A374" s="29"/>
    </row>
    <row r="375" customFormat="false" ht="12.75" hidden="false" customHeight="false" outlineLevel="0" collapsed="false">
      <c r="A375" s="29"/>
    </row>
    <row r="376" customFormat="false" ht="12.75" hidden="false" customHeight="false" outlineLevel="0" collapsed="false">
      <c r="A376" s="29"/>
    </row>
    <row r="377" customFormat="false" ht="12.75" hidden="false" customHeight="false" outlineLevel="0" collapsed="false">
      <c r="A377" s="29"/>
    </row>
    <row r="378" customFormat="false" ht="12.75" hidden="false" customHeight="false" outlineLevel="0" collapsed="false">
      <c r="A378" s="29"/>
    </row>
    <row r="379" customFormat="false" ht="12.75" hidden="false" customHeight="false" outlineLevel="0" collapsed="false">
      <c r="A379" s="29"/>
    </row>
    <row r="380" customFormat="false" ht="12.75" hidden="false" customHeight="false" outlineLevel="0" collapsed="false">
      <c r="A380" s="29"/>
    </row>
    <row r="381" customFormat="false" ht="12.75" hidden="false" customHeight="false" outlineLevel="0" collapsed="false">
      <c r="A381" s="29"/>
    </row>
    <row r="382" customFormat="false" ht="12.75" hidden="false" customHeight="false" outlineLevel="0" collapsed="false">
      <c r="A382" s="29"/>
    </row>
    <row r="383" customFormat="false" ht="12.75" hidden="false" customHeight="false" outlineLevel="0" collapsed="false">
      <c r="A383" s="29"/>
    </row>
    <row r="384" customFormat="false" ht="12.75" hidden="false" customHeight="false" outlineLevel="0" collapsed="false">
      <c r="A384" s="29"/>
    </row>
    <row r="385" customFormat="false" ht="12.75" hidden="false" customHeight="false" outlineLevel="0" collapsed="false">
      <c r="A385" s="29"/>
    </row>
    <row r="386" customFormat="false" ht="12.75" hidden="false" customHeight="false" outlineLevel="0" collapsed="false">
      <c r="A386" s="29"/>
    </row>
    <row r="387" customFormat="false" ht="12.75" hidden="false" customHeight="false" outlineLevel="0" collapsed="false">
      <c r="A387" s="29"/>
    </row>
    <row r="388" customFormat="false" ht="12.75" hidden="false" customHeight="false" outlineLevel="0" collapsed="false">
      <c r="A388" s="29"/>
    </row>
    <row r="389" customFormat="false" ht="12.75" hidden="false" customHeight="false" outlineLevel="0" collapsed="false">
      <c r="A389" s="29"/>
    </row>
    <row r="390" customFormat="false" ht="12.75" hidden="false" customHeight="false" outlineLevel="0" collapsed="false">
      <c r="A390" s="29"/>
    </row>
    <row r="391" customFormat="false" ht="12.75" hidden="false" customHeight="false" outlineLevel="0" collapsed="false">
      <c r="A391" s="29"/>
    </row>
    <row r="392" customFormat="false" ht="12.75" hidden="false" customHeight="false" outlineLevel="0" collapsed="false">
      <c r="A392" s="29"/>
    </row>
    <row r="393" customFormat="false" ht="12.75" hidden="false" customHeight="false" outlineLevel="0" collapsed="false">
      <c r="A393" s="29"/>
    </row>
    <row r="394" customFormat="false" ht="12.75" hidden="false" customHeight="false" outlineLevel="0" collapsed="false">
      <c r="A394" s="29"/>
    </row>
    <row r="395" customFormat="false" ht="12.75" hidden="false" customHeight="false" outlineLevel="0" collapsed="false">
      <c r="A395" s="29"/>
    </row>
    <row r="396" customFormat="false" ht="12.75" hidden="false" customHeight="false" outlineLevel="0" collapsed="false">
      <c r="A396" s="29"/>
    </row>
    <row r="397" customFormat="false" ht="12.75" hidden="false" customHeight="false" outlineLevel="0" collapsed="false">
      <c r="A397" s="29"/>
    </row>
    <row r="398" customFormat="false" ht="12.75" hidden="false" customHeight="false" outlineLevel="0" collapsed="false">
      <c r="A398" s="29"/>
    </row>
    <row r="399" customFormat="false" ht="12.75" hidden="false" customHeight="false" outlineLevel="0" collapsed="false">
      <c r="A399" s="29"/>
    </row>
    <row r="400" customFormat="false" ht="12.75" hidden="false" customHeight="false" outlineLevel="0" collapsed="false">
      <c r="A400" s="29"/>
    </row>
    <row r="401" customFormat="false" ht="12.75" hidden="false" customHeight="false" outlineLevel="0" collapsed="false">
      <c r="A401" s="29"/>
    </row>
    <row r="402" customFormat="false" ht="12.75" hidden="false" customHeight="false" outlineLevel="0" collapsed="false">
      <c r="A402" s="29"/>
    </row>
    <row r="403" customFormat="false" ht="12.75" hidden="false" customHeight="false" outlineLevel="0" collapsed="false">
      <c r="A403" s="29"/>
    </row>
    <row r="404" customFormat="false" ht="12.75" hidden="false" customHeight="false" outlineLevel="0" collapsed="false">
      <c r="A404" s="29"/>
    </row>
    <row r="405" customFormat="false" ht="12.75" hidden="false" customHeight="false" outlineLevel="0" collapsed="false">
      <c r="A405" s="29"/>
    </row>
    <row r="406" customFormat="false" ht="12.75" hidden="false" customHeight="false" outlineLevel="0" collapsed="false">
      <c r="A406" s="29"/>
    </row>
    <row r="407" customFormat="false" ht="12.75" hidden="false" customHeight="false" outlineLevel="0" collapsed="false">
      <c r="A407" s="29"/>
    </row>
    <row r="408" customFormat="false" ht="12.75" hidden="false" customHeight="false" outlineLevel="0" collapsed="false">
      <c r="A408" s="29"/>
    </row>
    <row r="409" customFormat="false" ht="12.75" hidden="false" customHeight="false" outlineLevel="0" collapsed="false">
      <c r="A409" s="29"/>
    </row>
    <row r="410" customFormat="false" ht="12.75" hidden="false" customHeight="false" outlineLevel="0" collapsed="false">
      <c r="A410" s="29"/>
    </row>
    <row r="411" customFormat="false" ht="12.75" hidden="false" customHeight="false" outlineLevel="0" collapsed="false">
      <c r="A411" s="29"/>
    </row>
    <row r="412" customFormat="false" ht="12.75" hidden="false" customHeight="false" outlineLevel="0" collapsed="false">
      <c r="A412" s="29"/>
    </row>
    <row r="413" customFormat="false" ht="12.75" hidden="false" customHeight="false" outlineLevel="0" collapsed="false">
      <c r="A413" s="29"/>
    </row>
    <row r="414" customFormat="false" ht="12.75" hidden="false" customHeight="false" outlineLevel="0" collapsed="false">
      <c r="A414" s="29"/>
    </row>
    <row r="415" customFormat="false" ht="12.75" hidden="false" customHeight="false" outlineLevel="0" collapsed="false">
      <c r="A415" s="29"/>
    </row>
    <row r="416" customFormat="false" ht="12.75" hidden="false" customHeight="false" outlineLevel="0" collapsed="false">
      <c r="A416" s="29"/>
    </row>
    <row r="417" customFormat="false" ht="12.75" hidden="false" customHeight="false" outlineLevel="0" collapsed="false">
      <c r="A417" s="29"/>
    </row>
    <row r="418" customFormat="false" ht="12.75" hidden="false" customHeight="false" outlineLevel="0" collapsed="false">
      <c r="A418" s="29"/>
    </row>
    <row r="419" customFormat="false" ht="12.75" hidden="false" customHeight="false" outlineLevel="0" collapsed="false">
      <c r="A419" s="29"/>
    </row>
    <row r="420" customFormat="false" ht="12.75" hidden="false" customHeight="false" outlineLevel="0" collapsed="false">
      <c r="A420" s="29"/>
    </row>
    <row r="421" customFormat="false" ht="12.75" hidden="false" customHeight="false" outlineLevel="0" collapsed="false">
      <c r="A421" s="29"/>
    </row>
    <row r="422" customFormat="false" ht="12.75" hidden="false" customHeight="false" outlineLevel="0" collapsed="false">
      <c r="A422" s="29"/>
    </row>
    <row r="423" customFormat="false" ht="12.75" hidden="false" customHeight="false" outlineLevel="0" collapsed="false">
      <c r="A423" s="29"/>
    </row>
    <row r="424" customFormat="false" ht="12.75" hidden="false" customHeight="false" outlineLevel="0" collapsed="false">
      <c r="A424" s="29"/>
    </row>
    <row r="425" customFormat="false" ht="12.75" hidden="false" customHeight="false" outlineLevel="0" collapsed="false">
      <c r="A425" s="29"/>
    </row>
    <row r="426" customFormat="false" ht="12.75" hidden="false" customHeight="false" outlineLevel="0" collapsed="false">
      <c r="A426" s="29"/>
    </row>
    <row r="427" customFormat="false" ht="12.75" hidden="false" customHeight="false" outlineLevel="0" collapsed="false">
      <c r="A427" s="29"/>
    </row>
    <row r="428" customFormat="false" ht="12.75" hidden="false" customHeight="false" outlineLevel="0" collapsed="false">
      <c r="A428" s="29"/>
    </row>
    <row r="429" customFormat="false" ht="12.75" hidden="false" customHeight="false" outlineLevel="0" collapsed="false">
      <c r="A429" s="29"/>
    </row>
    <row r="430" customFormat="false" ht="12.75" hidden="false" customHeight="false" outlineLevel="0" collapsed="false">
      <c r="A430" s="29"/>
    </row>
    <row r="431" customFormat="false" ht="12.75" hidden="false" customHeight="false" outlineLevel="0" collapsed="false">
      <c r="A431" s="29"/>
    </row>
    <row r="432" customFormat="false" ht="12.75" hidden="false" customHeight="false" outlineLevel="0" collapsed="false">
      <c r="A432" s="29"/>
    </row>
    <row r="433" customFormat="false" ht="12.75" hidden="false" customHeight="false" outlineLevel="0" collapsed="false">
      <c r="A433" s="29"/>
    </row>
    <row r="434" customFormat="false" ht="12.75" hidden="false" customHeight="false" outlineLevel="0" collapsed="false">
      <c r="A434" s="29"/>
    </row>
    <row r="435" customFormat="false" ht="12.75" hidden="false" customHeight="false" outlineLevel="0" collapsed="false">
      <c r="A435" s="29"/>
    </row>
    <row r="436" customFormat="false" ht="12.75" hidden="false" customHeight="false" outlineLevel="0" collapsed="false">
      <c r="A436" s="29"/>
    </row>
    <row r="437" customFormat="false" ht="12.75" hidden="false" customHeight="false" outlineLevel="0" collapsed="false">
      <c r="A437" s="29"/>
    </row>
    <row r="438" customFormat="false" ht="12.75" hidden="false" customHeight="false" outlineLevel="0" collapsed="false">
      <c r="A438" s="29"/>
    </row>
    <row r="439" customFormat="false" ht="12.75" hidden="false" customHeight="false" outlineLevel="0" collapsed="false">
      <c r="A439" s="29"/>
    </row>
    <row r="440" customFormat="false" ht="12.75" hidden="false" customHeight="false" outlineLevel="0" collapsed="false">
      <c r="A440" s="29"/>
    </row>
    <row r="441" customFormat="false" ht="12.75" hidden="false" customHeight="false" outlineLevel="0" collapsed="false">
      <c r="A441" s="29"/>
    </row>
    <row r="442" customFormat="false" ht="12.75" hidden="false" customHeight="false" outlineLevel="0" collapsed="false">
      <c r="A442" s="29"/>
    </row>
    <row r="443" customFormat="false" ht="12.75" hidden="false" customHeight="false" outlineLevel="0" collapsed="false">
      <c r="A443" s="29"/>
    </row>
    <row r="444" customFormat="false" ht="12.75" hidden="false" customHeight="false" outlineLevel="0" collapsed="false">
      <c r="A444" s="29"/>
    </row>
    <row r="445" customFormat="false" ht="12.75" hidden="false" customHeight="false" outlineLevel="0" collapsed="false">
      <c r="A445" s="29"/>
    </row>
    <row r="446" customFormat="false" ht="12.75" hidden="false" customHeight="false" outlineLevel="0" collapsed="false">
      <c r="A446" s="29"/>
    </row>
    <row r="447" customFormat="false" ht="12.75" hidden="false" customHeight="false" outlineLevel="0" collapsed="false">
      <c r="A447" s="29"/>
    </row>
    <row r="448" customFormat="false" ht="12.75" hidden="false" customHeight="false" outlineLevel="0" collapsed="false">
      <c r="A448" s="29"/>
    </row>
    <row r="449" customFormat="false" ht="12.75" hidden="false" customHeight="false" outlineLevel="0" collapsed="false">
      <c r="A449" s="29"/>
    </row>
    <row r="450" customFormat="false" ht="12.75" hidden="false" customHeight="false" outlineLevel="0" collapsed="false">
      <c r="A450" s="29"/>
    </row>
    <row r="451" customFormat="false" ht="12.75" hidden="false" customHeight="false" outlineLevel="0" collapsed="false">
      <c r="A451" s="29"/>
    </row>
    <row r="452" customFormat="false" ht="12.75" hidden="false" customHeight="false" outlineLevel="0" collapsed="false">
      <c r="A452" s="29"/>
    </row>
    <row r="453" customFormat="false" ht="12.75" hidden="false" customHeight="false" outlineLevel="0" collapsed="false">
      <c r="A453" s="29"/>
    </row>
    <row r="454" customFormat="false" ht="12.75" hidden="false" customHeight="false" outlineLevel="0" collapsed="false">
      <c r="A454" s="29"/>
    </row>
    <row r="455" customFormat="false" ht="12.75" hidden="false" customHeight="false" outlineLevel="0" collapsed="false">
      <c r="A455" s="29"/>
    </row>
    <row r="456" customFormat="false" ht="12.75" hidden="false" customHeight="false" outlineLevel="0" collapsed="false">
      <c r="A456" s="29"/>
    </row>
    <row r="457" customFormat="false" ht="12.75" hidden="false" customHeight="false" outlineLevel="0" collapsed="false">
      <c r="A457" s="29"/>
    </row>
    <row r="458" customFormat="false" ht="12.75" hidden="false" customHeight="false" outlineLevel="0" collapsed="false">
      <c r="A458" s="29"/>
    </row>
    <row r="459" customFormat="false" ht="12.75" hidden="false" customHeight="false" outlineLevel="0" collapsed="false">
      <c r="A459" s="29"/>
    </row>
    <row r="460" customFormat="false" ht="12.75" hidden="false" customHeight="false" outlineLevel="0" collapsed="false">
      <c r="A460" s="29"/>
    </row>
    <row r="461" customFormat="false" ht="12.75" hidden="false" customHeight="false" outlineLevel="0" collapsed="false">
      <c r="A461" s="29"/>
    </row>
    <row r="462" customFormat="false" ht="12.75" hidden="false" customHeight="false" outlineLevel="0" collapsed="false">
      <c r="A462" s="29"/>
    </row>
    <row r="463" customFormat="false" ht="12.75" hidden="false" customHeight="false" outlineLevel="0" collapsed="false">
      <c r="A463" s="29"/>
    </row>
    <row r="464" customFormat="false" ht="12.75" hidden="false" customHeight="false" outlineLevel="0" collapsed="false">
      <c r="A464" s="29"/>
    </row>
    <row r="465" customFormat="false" ht="12.75" hidden="false" customHeight="false" outlineLevel="0" collapsed="false">
      <c r="A465" s="29"/>
    </row>
    <row r="466" customFormat="false" ht="12.75" hidden="false" customHeight="false" outlineLevel="0" collapsed="false">
      <c r="A466" s="29"/>
    </row>
    <row r="467" customFormat="false" ht="12.75" hidden="false" customHeight="false" outlineLevel="0" collapsed="false">
      <c r="A467" s="29"/>
    </row>
    <row r="468" customFormat="false" ht="12.75" hidden="false" customHeight="false" outlineLevel="0" collapsed="false">
      <c r="A468" s="29"/>
    </row>
    <row r="469" customFormat="false" ht="12.75" hidden="false" customHeight="false" outlineLevel="0" collapsed="false">
      <c r="A469" s="29"/>
    </row>
    <row r="470" customFormat="false" ht="12.75" hidden="false" customHeight="false" outlineLevel="0" collapsed="false">
      <c r="A470" s="29"/>
    </row>
    <row r="471" customFormat="false" ht="12.75" hidden="false" customHeight="false" outlineLevel="0" collapsed="false">
      <c r="A471" s="29"/>
    </row>
    <row r="472" customFormat="false" ht="12.75" hidden="false" customHeight="false" outlineLevel="0" collapsed="false">
      <c r="A472" s="29"/>
    </row>
    <row r="473" customFormat="false" ht="12.75" hidden="false" customHeight="false" outlineLevel="0" collapsed="false">
      <c r="A473" s="29"/>
    </row>
    <row r="474" customFormat="false" ht="12.75" hidden="false" customHeight="false" outlineLevel="0" collapsed="false">
      <c r="A474" s="29"/>
    </row>
    <row r="475" customFormat="false" ht="12.75" hidden="false" customHeight="false" outlineLevel="0" collapsed="false">
      <c r="A475" s="29"/>
    </row>
    <row r="476" customFormat="false" ht="12.75" hidden="false" customHeight="false" outlineLevel="0" collapsed="false">
      <c r="A476" s="29"/>
    </row>
    <row r="477" customFormat="false" ht="12.75" hidden="false" customHeight="false" outlineLevel="0" collapsed="false">
      <c r="A477" s="29"/>
    </row>
    <row r="478" customFormat="false" ht="12.75" hidden="false" customHeight="false" outlineLevel="0" collapsed="false">
      <c r="A478" s="29"/>
    </row>
    <row r="479" customFormat="false" ht="12.75" hidden="false" customHeight="false" outlineLevel="0" collapsed="false">
      <c r="A479" s="29"/>
    </row>
    <row r="480" customFormat="false" ht="12.75" hidden="false" customHeight="false" outlineLevel="0" collapsed="false">
      <c r="A480" s="29"/>
    </row>
    <row r="481" customFormat="false" ht="12.75" hidden="false" customHeight="false" outlineLevel="0" collapsed="false">
      <c r="A481" s="29"/>
    </row>
    <row r="482" customFormat="false" ht="12.75" hidden="false" customHeight="false" outlineLevel="0" collapsed="false">
      <c r="A482" s="29"/>
    </row>
    <row r="483" customFormat="false" ht="12.75" hidden="false" customHeight="false" outlineLevel="0" collapsed="false">
      <c r="A483" s="29"/>
    </row>
    <row r="484" customFormat="false" ht="12.75" hidden="false" customHeight="false" outlineLevel="0" collapsed="false">
      <c r="A484" s="29"/>
    </row>
    <row r="485" customFormat="false" ht="12.75" hidden="false" customHeight="false" outlineLevel="0" collapsed="false">
      <c r="A485" s="29"/>
    </row>
    <row r="486" customFormat="false" ht="12.75" hidden="false" customHeight="false" outlineLevel="0" collapsed="false">
      <c r="A486" s="29"/>
    </row>
    <row r="487" customFormat="false" ht="12.75" hidden="false" customHeight="false" outlineLevel="0" collapsed="false">
      <c r="A487" s="29"/>
    </row>
    <row r="488" customFormat="false" ht="12.75" hidden="false" customHeight="false" outlineLevel="0" collapsed="false">
      <c r="A488" s="29"/>
    </row>
    <row r="489" customFormat="false" ht="12.75" hidden="false" customHeight="false" outlineLevel="0" collapsed="false">
      <c r="A489" s="29"/>
    </row>
    <row r="490" customFormat="false" ht="12.75" hidden="false" customHeight="false" outlineLevel="0" collapsed="false">
      <c r="A490" s="29"/>
    </row>
    <row r="491" customFormat="false" ht="12.75" hidden="false" customHeight="false" outlineLevel="0" collapsed="false">
      <c r="A491" s="29"/>
    </row>
    <row r="492" customFormat="false" ht="12.75" hidden="false" customHeight="false" outlineLevel="0" collapsed="false">
      <c r="A492" s="29"/>
    </row>
    <row r="493" customFormat="false" ht="12.75" hidden="false" customHeight="false" outlineLevel="0" collapsed="false">
      <c r="A493" s="29"/>
    </row>
    <row r="494" customFormat="false" ht="12.75" hidden="false" customHeight="false" outlineLevel="0" collapsed="false">
      <c r="A494" s="29"/>
    </row>
    <row r="495" customFormat="false" ht="12.75" hidden="false" customHeight="false" outlineLevel="0" collapsed="false">
      <c r="A495" s="29"/>
    </row>
    <row r="496" customFormat="false" ht="12.75" hidden="false" customHeight="false" outlineLevel="0" collapsed="false">
      <c r="A496" s="29"/>
    </row>
    <row r="497" customFormat="false" ht="12.75" hidden="false" customHeight="false" outlineLevel="0" collapsed="false">
      <c r="A497" s="29"/>
    </row>
    <row r="498" customFormat="false" ht="12.75" hidden="false" customHeight="false" outlineLevel="0" collapsed="false">
      <c r="A498" s="29"/>
    </row>
    <row r="499" customFormat="false" ht="12.75" hidden="false" customHeight="false" outlineLevel="0" collapsed="false">
      <c r="A499" s="29"/>
    </row>
    <row r="500" customFormat="false" ht="12.75" hidden="false" customHeight="false" outlineLevel="0" collapsed="false">
      <c r="A500" s="29"/>
    </row>
    <row r="501" customFormat="false" ht="12.75" hidden="false" customHeight="false" outlineLevel="0" collapsed="false">
      <c r="A501" s="29"/>
    </row>
    <row r="502" customFormat="false" ht="12.75" hidden="false" customHeight="false" outlineLevel="0" collapsed="false">
      <c r="A502" s="29"/>
    </row>
    <row r="503" customFormat="false" ht="12.75" hidden="false" customHeight="false" outlineLevel="0" collapsed="false">
      <c r="A503" s="29"/>
    </row>
    <row r="504" customFormat="false" ht="12.75" hidden="false" customHeight="false" outlineLevel="0" collapsed="false">
      <c r="A504" s="29"/>
    </row>
    <row r="505" customFormat="false" ht="12.75" hidden="false" customHeight="false" outlineLevel="0" collapsed="false">
      <c r="A505" s="29"/>
    </row>
    <row r="506" customFormat="false" ht="12.75" hidden="false" customHeight="false" outlineLevel="0" collapsed="false">
      <c r="A506" s="29"/>
    </row>
    <row r="507" customFormat="false" ht="12.75" hidden="false" customHeight="false" outlineLevel="0" collapsed="false">
      <c r="A507" s="29"/>
    </row>
    <row r="508" customFormat="false" ht="12.75" hidden="false" customHeight="false" outlineLevel="0" collapsed="false">
      <c r="A508" s="29"/>
    </row>
    <row r="509" customFormat="false" ht="12.75" hidden="false" customHeight="false" outlineLevel="0" collapsed="false">
      <c r="A509" s="29"/>
    </row>
    <row r="510" customFormat="false" ht="12.75" hidden="false" customHeight="false" outlineLevel="0" collapsed="false">
      <c r="A510" s="29"/>
    </row>
    <row r="511" customFormat="false" ht="12.75" hidden="false" customHeight="false" outlineLevel="0" collapsed="false">
      <c r="A511" s="29"/>
    </row>
    <row r="512" customFormat="false" ht="12.75" hidden="false" customHeight="false" outlineLevel="0" collapsed="false">
      <c r="A512" s="29"/>
    </row>
    <row r="513" customFormat="false" ht="12.75" hidden="false" customHeight="false" outlineLevel="0" collapsed="false">
      <c r="A513" s="29"/>
    </row>
    <row r="514" customFormat="false" ht="12.75" hidden="false" customHeight="false" outlineLevel="0" collapsed="false">
      <c r="A514" s="29"/>
    </row>
    <row r="515" customFormat="false" ht="12.75" hidden="false" customHeight="false" outlineLevel="0" collapsed="false">
      <c r="A515" s="29"/>
    </row>
    <row r="516" customFormat="false" ht="12.75" hidden="false" customHeight="false" outlineLevel="0" collapsed="false">
      <c r="A516" s="29"/>
    </row>
    <row r="517" customFormat="false" ht="12.75" hidden="false" customHeight="false" outlineLevel="0" collapsed="false">
      <c r="A517" s="29"/>
    </row>
    <row r="518" customFormat="false" ht="12.75" hidden="false" customHeight="false" outlineLevel="0" collapsed="false">
      <c r="A518" s="29"/>
    </row>
    <row r="519" customFormat="false" ht="12.75" hidden="false" customHeight="false" outlineLevel="0" collapsed="false">
      <c r="A519" s="29"/>
    </row>
    <row r="520" customFormat="false" ht="12.75" hidden="false" customHeight="false" outlineLevel="0" collapsed="false">
      <c r="A520" s="29"/>
    </row>
    <row r="521" customFormat="false" ht="12.75" hidden="false" customHeight="false" outlineLevel="0" collapsed="false">
      <c r="A521" s="29"/>
    </row>
    <row r="522" customFormat="false" ht="12.75" hidden="false" customHeight="false" outlineLevel="0" collapsed="false">
      <c r="A522" s="29"/>
    </row>
    <row r="523" customFormat="false" ht="12.75" hidden="false" customHeight="false" outlineLevel="0" collapsed="false">
      <c r="A523" s="29"/>
    </row>
    <row r="524" customFormat="false" ht="12.75" hidden="false" customHeight="false" outlineLevel="0" collapsed="false">
      <c r="A524" s="29"/>
    </row>
    <row r="525" customFormat="false" ht="12.75" hidden="false" customHeight="false" outlineLevel="0" collapsed="false">
      <c r="A525" s="29"/>
    </row>
    <row r="526" customFormat="false" ht="12.75" hidden="false" customHeight="false" outlineLevel="0" collapsed="false">
      <c r="A526" s="29"/>
    </row>
    <row r="527" customFormat="false" ht="12.75" hidden="false" customHeight="false" outlineLevel="0" collapsed="false">
      <c r="A527" s="29"/>
    </row>
    <row r="528" customFormat="false" ht="12.75" hidden="false" customHeight="false" outlineLevel="0" collapsed="false">
      <c r="A528" s="29"/>
    </row>
    <row r="529" customFormat="false" ht="12.75" hidden="false" customHeight="false" outlineLevel="0" collapsed="false">
      <c r="A529" s="29"/>
    </row>
    <row r="530" customFormat="false" ht="12.75" hidden="false" customHeight="false" outlineLevel="0" collapsed="false">
      <c r="A530" s="29"/>
    </row>
    <row r="531" customFormat="false" ht="12.75" hidden="false" customHeight="false" outlineLevel="0" collapsed="false">
      <c r="A531" s="29"/>
    </row>
    <row r="532" customFormat="false" ht="12.75" hidden="false" customHeight="false" outlineLevel="0" collapsed="false">
      <c r="A532" s="29"/>
    </row>
    <row r="533" customFormat="false" ht="12.75" hidden="false" customHeight="false" outlineLevel="0" collapsed="false">
      <c r="A533" s="29"/>
    </row>
    <row r="534" customFormat="false" ht="12.75" hidden="false" customHeight="false" outlineLevel="0" collapsed="false">
      <c r="A534" s="29"/>
    </row>
    <row r="535" customFormat="false" ht="12.75" hidden="false" customHeight="false" outlineLevel="0" collapsed="false">
      <c r="A535" s="29"/>
    </row>
    <row r="536" customFormat="false" ht="12.75" hidden="false" customHeight="false" outlineLevel="0" collapsed="false">
      <c r="A536" s="29"/>
    </row>
    <row r="537" customFormat="false" ht="12.75" hidden="false" customHeight="false" outlineLevel="0" collapsed="false">
      <c r="A537" s="29"/>
    </row>
    <row r="538" customFormat="false" ht="12.75" hidden="false" customHeight="false" outlineLevel="0" collapsed="false">
      <c r="A538" s="29"/>
    </row>
    <row r="539" customFormat="false" ht="12.75" hidden="false" customHeight="false" outlineLevel="0" collapsed="false">
      <c r="A539" s="29"/>
    </row>
    <row r="540" customFormat="false" ht="12.75" hidden="false" customHeight="false" outlineLevel="0" collapsed="false">
      <c r="A540" s="29"/>
    </row>
    <row r="541" customFormat="false" ht="12.75" hidden="false" customHeight="false" outlineLevel="0" collapsed="false">
      <c r="A541" s="29"/>
    </row>
    <row r="542" customFormat="false" ht="12.75" hidden="false" customHeight="false" outlineLevel="0" collapsed="false">
      <c r="A542" s="29"/>
    </row>
    <row r="543" customFormat="false" ht="12.75" hidden="false" customHeight="false" outlineLevel="0" collapsed="false">
      <c r="A543" s="29"/>
    </row>
    <row r="544" customFormat="false" ht="12.75" hidden="false" customHeight="false" outlineLevel="0" collapsed="false">
      <c r="A544" s="29"/>
    </row>
    <row r="545" customFormat="false" ht="12.75" hidden="false" customHeight="false" outlineLevel="0" collapsed="false">
      <c r="A545" s="29"/>
    </row>
    <row r="546" customFormat="false" ht="12.75" hidden="false" customHeight="false" outlineLevel="0" collapsed="false">
      <c r="A546" s="29"/>
    </row>
    <row r="547" customFormat="false" ht="12.75" hidden="false" customHeight="false" outlineLevel="0" collapsed="false">
      <c r="A547" s="29"/>
    </row>
    <row r="548" customFormat="false" ht="12.75" hidden="false" customHeight="false" outlineLevel="0" collapsed="false">
      <c r="A548" s="29"/>
    </row>
    <row r="549" customFormat="false" ht="12.75" hidden="false" customHeight="false" outlineLevel="0" collapsed="false">
      <c r="A549" s="29"/>
    </row>
    <row r="550" customFormat="false" ht="12.75" hidden="false" customHeight="false" outlineLevel="0" collapsed="false">
      <c r="A550" s="29"/>
    </row>
    <row r="551" customFormat="false" ht="12.75" hidden="false" customHeight="false" outlineLevel="0" collapsed="false">
      <c r="A551" s="29"/>
    </row>
    <row r="552" customFormat="false" ht="12.75" hidden="false" customHeight="false" outlineLevel="0" collapsed="false">
      <c r="A552" s="29"/>
    </row>
    <row r="553" customFormat="false" ht="12.75" hidden="false" customHeight="false" outlineLevel="0" collapsed="false">
      <c r="A553" s="29"/>
    </row>
    <row r="554" customFormat="false" ht="12.75" hidden="false" customHeight="false" outlineLevel="0" collapsed="false">
      <c r="A554" s="29"/>
    </row>
    <row r="555" customFormat="false" ht="12.75" hidden="false" customHeight="false" outlineLevel="0" collapsed="false">
      <c r="A555" s="29"/>
    </row>
    <row r="556" customFormat="false" ht="12.75" hidden="false" customHeight="false" outlineLevel="0" collapsed="false">
      <c r="A556" s="29"/>
    </row>
    <row r="557" customFormat="false" ht="12.75" hidden="false" customHeight="false" outlineLevel="0" collapsed="false">
      <c r="A557" s="29"/>
    </row>
    <row r="558" customFormat="false" ht="12.75" hidden="false" customHeight="false" outlineLevel="0" collapsed="false">
      <c r="A558" s="29"/>
    </row>
    <row r="559" customFormat="false" ht="12.75" hidden="false" customHeight="false" outlineLevel="0" collapsed="false">
      <c r="A559" s="29"/>
    </row>
    <row r="560" customFormat="false" ht="12.75" hidden="false" customHeight="false" outlineLevel="0" collapsed="false">
      <c r="A560" s="29"/>
    </row>
    <row r="561" customFormat="false" ht="12.75" hidden="false" customHeight="false" outlineLevel="0" collapsed="false">
      <c r="A561" s="29"/>
    </row>
    <row r="562" customFormat="false" ht="12.75" hidden="false" customHeight="false" outlineLevel="0" collapsed="false">
      <c r="A562" s="29"/>
    </row>
    <row r="563" customFormat="false" ht="12.75" hidden="false" customHeight="false" outlineLevel="0" collapsed="false">
      <c r="A563" s="29"/>
    </row>
    <row r="564" customFormat="false" ht="12.75" hidden="false" customHeight="false" outlineLevel="0" collapsed="false">
      <c r="A564" s="29"/>
    </row>
    <row r="565" customFormat="false" ht="12.75" hidden="false" customHeight="false" outlineLevel="0" collapsed="false">
      <c r="A565" s="29"/>
    </row>
    <row r="566" customFormat="false" ht="12.75" hidden="false" customHeight="false" outlineLevel="0" collapsed="false">
      <c r="A566" s="29"/>
    </row>
    <row r="567" customFormat="false" ht="12.75" hidden="false" customHeight="false" outlineLevel="0" collapsed="false">
      <c r="A567" s="29"/>
    </row>
    <row r="568" customFormat="false" ht="12.75" hidden="false" customHeight="false" outlineLevel="0" collapsed="false">
      <c r="A568" s="29"/>
    </row>
    <row r="569" customFormat="false" ht="12.75" hidden="false" customHeight="false" outlineLevel="0" collapsed="false">
      <c r="A569" s="29"/>
    </row>
    <row r="570" customFormat="false" ht="12.75" hidden="false" customHeight="false" outlineLevel="0" collapsed="false">
      <c r="A570" s="29"/>
    </row>
    <row r="571" customFormat="false" ht="12.75" hidden="false" customHeight="false" outlineLevel="0" collapsed="false">
      <c r="A571" s="29"/>
    </row>
    <row r="572" customFormat="false" ht="12.75" hidden="false" customHeight="false" outlineLevel="0" collapsed="false">
      <c r="A572" s="29"/>
    </row>
    <row r="573" customFormat="false" ht="12.75" hidden="false" customHeight="false" outlineLevel="0" collapsed="false">
      <c r="A573" s="29"/>
    </row>
    <row r="574" customFormat="false" ht="12.75" hidden="false" customHeight="false" outlineLevel="0" collapsed="false">
      <c r="A574" s="29"/>
    </row>
    <row r="575" customFormat="false" ht="12.75" hidden="false" customHeight="false" outlineLevel="0" collapsed="false">
      <c r="A575" s="29"/>
    </row>
    <row r="576" customFormat="false" ht="12.75" hidden="false" customHeight="false" outlineLevel="0" collapsed="false">
      <c r="A576" s="29"/>
    </row>
    <row r="577" customFormat="false" ht="12.75" hidden="false" customHeight="false" outlineLevel="0" collapsed="false">
      <c r="A577" s="29"/>
    </row>
    <row r="578" customFormat="false" ht="12.75" hidden="false" customHeight="false" outlineLevel="0" collapsed="false">
      <c r="A578" s="29"/>
    </row>
    <row r="579" customFormat="false" ht="12.75" hidden="false" customHeight="false" outlineLevel="0" collapsed="false">
      <c r="A579" s="29"/>
    </row>
    <row r="580" customFormat="false" ht="12.75" hidden="false" customHeight="false" outlineLevel="0" collapsed="false">
      <c r="A580" s="29"/>
    </row>
    <row r="581" customFormat="false" ht="12.75" hidden="false" customHeight="false" outlineLevel="0" collapsed="false">
      <c r="A581" s="29"/>
    </row>
    <row r="582" customFormat="false" ht="12.75" hidden="false" customHeight="false" outlineLevel="0" collapsed="false">
      <c r="A582" s="29"/>
    </row>
    <row r="583" customFormat="false" ht="12.75" hidden="false" customHeight="false" outlineLevel="0" collapsed="false">
      <c r="A583" s="29"/>
    </row>
    <row r="584" customFormat="false" ht="12.75" hidden="false" customHeight="false" outlineLevel="0" collapsed="false">
      <c r="A584" s="29"/>
    </row>
    <row r="585" customFormat="false" ht="12.75" hidden="false" customHeight="false" outlineLevel="0" collapsed="false">
      <c r="A585" s="29"/>
    </row>
    <row r="586" customFormat="false" ht="12.75" hidden="false" customHeight="false" outlineLevel="0" collapsed="false">
      <c r="A586" s="29"/>
    </row>
    <row r="587" customFormat="false" ht="12.75" hidden="false" customHeight="false" outlineLevel="0" collapsed="false">
      <c r="A587" s="29"/>
    </row>
    <row r="588" customFormat="false" ht="12.75" hidden="false" customHeight="false" outlineLevel="0" collapsed="false">
      <c r="A588" s="29"/>
    </row>
    <row r="589" customFormat="false" ht="12.75" hidden="false" customHeight="false" outlineLevel="0" collapsed="false">
      <c r="A589" s="29"/>
    </row>
    <row r="590" customFormat="false" ht="12.75" hidden="false" customHeight="false" outlineLevel="0" collapsed="false">
      <c r="A590" s="29"/>
    </row>
    <row r="591" customFormat="false" ht="12.75" hidden="false" customHeight="false" outlineLevel="0" collapsed="false">
      <c r="A591" s="29"/>
    </row>
    <row r="592" customFormat="false" ht="12.75" hidden="false" customHeight="false" outlineLevel="0" collapsed="false">
      <c r="A592" s="29"/>
    </row>
    <row r="593" customFormat="false" ht="12.75" hidden="false" customHeight="false" outlineLevel="0" collapsed="false">
      <c r="A593" s="29"/>
    </row>
    <row r="594" customFormat="false" ht="12.75" hidden="false" customHeight="false" outlineLevel="0" collapsed="false">
      <c r="A594" s="29"/>
    </row>
    <row r="595" customFormat="false" ht="12.75" hidden="false" customHeight="false" outlineLevel="0" collapsed="false">
      <c r="A595" s="29"/>
    </row>
    <row r="596" customFormat="false" ht="12.75" hidden="false" customHeight="false" outlineLevel="0" collapsed="false">
      <c r="A596" s="29"/>
    </row>
    <row r="597" customFormat="false" ht="12.75" hidden="false" customHeight="false" outlineLevel="0" collapsed="false">
      <c r="A597" s="29"/>
    </row>
    <row r="598" customFormat="false" ht="12.75" hidden="false" customHeight="false" outlineLevel="0" collapsed="false">
      <c r="A598" s="29"/>
    </row>
    <row r="599" customFormat="false" ht="12.75" hidden="false" customHeight="false" outlineLevel="0" collapsed="false">
      <c r="A599" s="29"/>
    </row>
    <row r="600" customFormat="false" ht="12.75" hidden="false" customHeight="false" outlineLevel="0" collapsed="false">
      <c r="A600" s="29"/>
    </row>
    <row r="601" customFormat="false" ht="12.75" hidden="false" customHeight="false" outlineLevel="0" collapsed="false">
      <c r="A601" s="29"/>
    </row>
    <row r="602" customFormat="false" ht="12.75" hidden="false" customHeight="false" outlineLevel="0" collapsed="false">
      <c r="A602" s="29"/>
    </row>
    <row r="603" customFormat="false" ht="12.75" hidden="false" customHeight="false" outlineLevel="0" collapsed="false">
      <c r="A603" s="29"/>
    </row>
    <row r="604" customFormat="false" ht="12.75" hidden="false" customHeight="false" outlineLevel="0" collapsed="false">
      <c r="A604" s="29"/>
    </row>
    <row r="605" customFormat="false" ht="12.75" hidden="false" customHeight="false" outlineLevel="0" collapsed="false">
      <c r="A605" s="29"/>
    </row>
    <row r="606" customFormat="false" ht="12.75" hidden="false" customHeight="false" outlineLevel="0" collapsed="false">
      <c r="A606" s="29"/>
    </row>
    <row r="607" customFormat="false" ht="12.75" hidden="false" customHeight="false" outlineLevel="0" collapsed="false">
      <c r="A607" s="29"/>
    </row>
    <row r="608" customFormat="false" ht="12.75" hidden="false" customHeight="false" outlineLevel="0" collapsed="false">
      <c r="A608" s="29"/>
    </row>
    <row r="609" customFormat="false" ht="12.75" hidden="false" customHeight="false" outlineLevel="0" collapsed="false">
      <c r="A609" s="29"/>
    </row>
    <row r="610" customFormat="false" ht="12.75" hidden="false" customHeight="false" outlineLevel="0" collapsed="false">
      <c r="A610" s="29"/>
    </row>
    <row r="611" customFormat="false" ht="12.75" hidden="false" customHeight="false" outlineLevel="0" collapsed="false">
      <c r="A611" s="29"/>
    </row>
    <row r="612" customFormat="false" ht="12.75" hidden="false" customHeight="false" outlineLevel="0" collapsed="false">
      <c r="A612" s="29"/>
    </row>
    <row r="613" customFormat="false" ht="12.75" hidden="false" customHeight="false" outlineLevel="0" collapsed="false">
      <c r="A613" s="29"/>
    </row>
    <row r="614" customFormat="false" ht="12.75" hidden="false" customHeight="false" outlineLevel="0" collapsed="false">
      <c r="A614" s="29"/>
    </row>
    <row r="615" customFormat="false" ht="12.75" hidden="false" customHeight="false" outlineLevel="0" collapsed="false">
      <c r="A615" s="29"/>
    </row>
    <row r="616" customFormat="false" ht="12.75" hidden="false" customHeight="false" outlineLevel="0" collapsed="false">
      <c r="A616" s="29"/>
    </row>
    <row r="617" customFormat="false" ht="12.75" hidden="false" customHeight="false" outlineLevel="0" collapsed="false">
      <c r="A617" s="29"/>
    </row>
    <row r="618" customFormat="false" ht="12.75" hidden="false" customHeight="false" outlineLevel="0" collapsed="false">
      <c r="A618" s="29"/>
    </row>
    <row r="619" customFormat="false" ht="12.75" hidden="false" customHeight="false" outlineLevel="0" collapsed="false">
      <c r="A619" s="29"/>
    </row>
    <row r="620" customFormat="false" ht="12.75" hidden="false" customHeight="false" outlineLevel="0" collapsed="false">
      <c r="A620" s="29"/>
    </row>
    <row r="621" customFormat="false" ht="12.75" hidden="false" customHeight="false" outlineLevel="0" collapsed="false">
      <c r="A621" s="29"/>
    </row>
    <row r="622" customFormat="false" ht="12.75" hidden="false" customHeight="false" outlineLevel="0" collapsed="false">
      <c r="A622" s="29"/>
    </row>
    <row r="623" customFormat="false" ht="12.75" hidden="false" customHeight="false" outlineLevel="0" collapsed="false">
      <c r="A623" s="29"/>
    </row>
    <row r="624" customFormat="false" ht="12.75" hidden="false" customHeight="false" outlineLevel="0" collapsed="false">
      <c r="A624" s="29"/>
    </row>
    <row r="625" customFormat="false" ht="12.75" hidden="false" customHeight="false" outlineLevel="0" collapsed="false">
      <c r="A625" s="29"/>
    </row>
    <row r="626" customFormat="false" ht="12.75" hidden="false" customHeight="false" outlineLevel="0" collapsed="false">
      <c r="A626" s="29"/>
    </row>
    <row r="627" customFormat="false" ht="12.75" hidden="false" customHeight="false" outlineLevel="0" collapsed="false">
      <c r="A627" s="29"/>
    </row>
    <row r="628" customFormat="false" ht="12.75" hidden="false" customHeight="false" outlineLevel="0" collapsed="false">
      <c r="A628" s="29"/>
    </row>
    <row r="629" customFormat="false" ht="12.75" hidden="false" customHeight="false" outlineLevel="0" collapsed="false">
      <c r="A629" s="29"/>
    </row>
    <row r="630" customFormat="false" ht="12.75" hidden="false" customHeight="false" outlineLevel="0" collapsed="false">
      <c r="A630" s="29"/>
    </row>
    <row r="631" customFormat="false" ht="12.75" hidden="false" customHeight="false" outlineLevel="0" collapsed="false">
      <c r="A631" s="29"/>
    </row>
    <row r="632" customFormat="false" ht="12.75" hidden="false" customHeight="false" outlineLevel="0" collapsed="false">
      <c r="A632" s="29"/>
    </row>
    <row r="633" customFormat="false" ht="12.75" hidden="false" customHeight="false" outlineLevel="0" collapsed="false">
      <c r="A633" s="29"/>
    </row>
    <row r="634" customFormat="false" ht="12.75" hidden="false" customHeight="false" outlineLevel="0" collapsed="false">
      <c r="A634" s="29"/>
    </row>
    <row r="635" customFormat="false" ht="12.75" hidden="false" customHeight="false" outlineLevel="0" collapsed="false">
      <c r="A635" s="29"/>
    </row>
    <row r="636" customFormat="false" ht="12.75" hidden="false" customHeight="false" outlineLevel="0" collapsed="false">
      <c r="A636" s="29"/>
    </row>
    <row r="637" customFormat="false" ht="12.75" hidden="false" customHeight="false" outlineLevel="0" collapsed="false">
      <c r="A637" s="29"/>
    </row>
    <row r="638" customFormat="false" ht="12.75" hidden="false" customHeight="false" outlineLevel="0" collapsed="false">
      <c r="A638" s="29"/>
    </row>
    <row r="639" customFormat="false" ht="12.75" hidden="false" customHeight="false" outlineLevel="0" collapsed="false">
      <c r="A639" s="29"/>
    </row>
    <row r="640" customFormat="false" ht="12.75" hidden="false" customHeight="false" outlineLevel="0" collapsed="false">
      <c r="A640" s="29"/>
    </row>
    <row r="641" customFormat="false" ht="12.75" hidden="false" customHeight="false" outlineLevel="0" collapsed="false">
      <c r="A641" s="29"/>
    </row>
    <row r="642" customFormat="false" ht="12.75" hidden="false" customHeight="false" outlineLevel="0" collapsed="false">
      <c r="A642" s="29"/>
    </row>
    <row r="643" customFormat="false" ht="12.75" hidden="false" customHeight="false" outlineLevel="0" collapsed="false">
      <c r="A643" s="29"/>
    </row>
    <row r="644" customFormat="false" ht="12.75" hidden="false" customHeight="false" outlineLevel="0" collapsed="false">
      <c r="A644" s="29"/>
    </row>
    <row r="645" customFormat="false" ht="12.75" hidden="false" customHeight="false" outlineLevel="0" collapsed="false">
      <c r="A645" s="29"/>
    </row>
    <row r="646" customFormat="false" ht="12.75" hidden="false" customHeight="false" outlineLevel="0" collapsed="false">
      <c r="A646" s="29"/>
    </row>
    <row r="647" customFormat="false" ht="12.75" hidden="false" customHeight="false" outlineLevel="0" collapsed="false">
      <c r="A647" s="29"/>
    </row>
    <row r="648" customFormat="false" ht="12.75" hidden="false" customHeight="false" outlineLevel="0" collapsed="false">
      <c r="A648" s="29"/>
    </row>
    <row r="649" customFormat="false" ht="12.75" hidden="false" customHeight="false" outlineLevel="0" collapsed="false">
      <c r="A649" s="29"/>
    </row>
    <row r="650" customFormat="false" ht="12.75" hidden="false" customHeight="false" outlineLevel="0" collapsed="false">
      <c r="A650" s="29"/>
    </row>
    <row r="651" customFormat="false" ht="12.75" hidden="false" customHeight="false" outlineLevel="0" collapsed="false">
      <c r="A651" s="29"/>
    </row>
    <row r="652" customFormat="false" ht="12.75" hidden="false" customHeight="false" outlineLevel="0" collapsed="false">
      <c r="A652" s="29"/>
    </row>
    <row r="653" customFormat="false" ht="12.75" hidden="false" customHeight="false" outlineLevel="0" collapsed="false">
      <c r="A653" s="29"/>
    </row>
    <row r="654" customFormat="false" ht="12.75" hidden="false" customHeight="false" outlineLevel="0" collapsed="false">
      <c r="A654" s="29"/>
    </row>
    <row r="655" customFormat="false" ht="12.75" hidden="false" customHeight="false" outlineLevel="0" collapsed="false">
      <c r="A655" s="29"/>
    </row>
    <row r="656" customFormat="false" ht="12.75" hidden="false" customHeight="false" outlineLevel="0" collapsed="false">
      <c r="A656" s="29"/>
    </row>
    <row r="657" customFormat="false" ht="12.75" hidden="false" customHeight="false" outlineLevel="0" collapsed="false">
      <c r="A657" s="29"/>
    </row>
    <row r="658" customFormat="false" ht="12.75" hidden="false" customHeight="false" outlineLevel="0" collapsed="false">
      <c r="A658" s="29"/>
    </row>
    <row r="659" customFormat="false" ht="12.75" hidden="false" customHeight="false" outlineLevel="0" collapsed="false">
      <c r="A659" s="29"/>
    </row>
    <row r="660" customFormat="false" ht="12.75" hidden="false" customHeight="false" outlineLevel="0" collapsed="false">
      <c r="A660" s="29"/>
    </row>
    <row r="661" customFormat="false" ht="12.75" hidden="false" customHeight="false" outlineLevel="0" collapsed="false">
      <c r="A661" s="29"/>
    </row>
    <row r="662" customFormat="false" ht="12.75" hidden="false" customHeight="false" outlineLevel="0" collapsed="false">
      <c r="A662" s="29"/>
    </row>
    <row r="663" customFormat="false" ht="12.75" hidden="false" customHeight="false" outlineLevel="0" collapsed="false">
      <c r="A663" s="29"/>
    </row>
    <row r="664" customFormat="false" ht="12.75" hidden="false" customHeight="false" outlineLevel="0" collapsed="false">
      <c r="A664" s="29"/>
    </row>
    <row r="665" customFormat="false" ht="12.75" hidden="false" customHeight="false" outlineLevel="0" collapsed="false">
      <c r="A665" s="29"/>
    </row>
    <row r="666" customFormat="false" ht="12.75" hidden="false" customHeight="false" outlineLevel="0" collapsed="false">
      <c r="A666" s="29"/>
    </row>
    <row r="667" customFormat="false" ht="12.75" hidden="false" customHeight="false" outlineLevel="0" collapsed="false">
      <c r="A667" s="29"/>
    </row>
    <row r="668" customFormat="false" ht="12.75" hidden="false" customHeight="false" outlineLevel="0" collapsed="false">
      <c r="A668" s="29"/>
    </row>
    <row r="669" customFormat="false" ht="12.75" hidden="false" customHeight="false" outlineLevel="0" collapsed="false">
      <c r="A669" s="29"/>
    </row>
    <row r="670" customFormat="false" ht="12.75" hidden="false" customHeight="false" outlineLevel="0" collapsed="false">
      <c r="A670" s="29"/>
    </row>
    <row r="671" customFormat="false" ht="12.75" hidden="false" customHeight="false" outlineLevel="0" collapsed="false">
      <c r="A671" s="29"/>
    </row>
    <row r="672" customFormat="false" ht="12.75" hidden="false" customHeight="false" outlineLevel="0" collapsed="false">
      <c r="A672" s="29"/>
    </row>
    <row r="673" customFormat="false" ht="12.75" hidden="false" customHeight="false" outlineLevel="0" collapsed="false">
      <c r="A673" s="29"/>
    </row>
    <row r="674" customFormat="false" ht="12.75" hidden="false" customHeight="false" outlineLevel="0" collapsed="false">
      <c r="A674" s="29"/>
    </row>
    <row r="675" customFormat="false" ht="12.75" hidden="false" customHeight="false" outlineLevel="0" collapsed="false">
      <c r="A675" s="29"/>
    </row>
    <row r="676" customFormat="false" ht="12.75" hidden="false" customHeight="false" outlineLevel="0" collapsed="false">
      <c r="A676" s="29"/>
    </row>
    <row r="677" customFormat="false" ht="12.75" hidden="false" customHeight="false" outlineLevel="0" collapsed="false">
      <c r="A677" s="29"/>
    </row>
    <row r="678" customFormat="false" ht="12.75" hidden="false" customHeight="false" outlineLevel="0" collapsed="false">
      <c r="A678" s="29"/>
    </row>
    <row r="679" customFormat="false" ht="12.75" hidden="false" customHeight="false" outlineLevel="0" collapsed="false">
      <c r="A679" s="29"/>
    </row>
    <row r="680" customFormat="false" ht="12.75" hidden="false" customHeight="false" outlineLevel="0" collapsed="false">
      <c r="A680" s="29"/>
    </row>
    <row r="681" customFormat="false" ht="12.75" hidden="false" customHeight="false" outlineLevel="0" collapsed="false">
      <c r="A681" s="29"/>
    </row>
    <row r="682" customFormat="false" ht="12.75" hidden="false" customHeight="false" outlineLevel="0" collapsed="false">
      <c r="A682" s="29"/>
    </row>
    <row r="683" customFormat="false" ht="12.75" hidden="false" customHeight="false" outlineLevel="0" collapsed="false">
      <c r="A683" s="29"/>
    </row>
    <row r="684" customFormat="false" ht="12.75" hidden="false" customHeight="false" outlineLevel="0" collapsed="false">
      <c r="A684" s="29"/>
    </row>
    <row r="685" customFormat="false" ht="12.75" hidden="false" customHeight="false" outlineLevel="0" collapsed="false">
      <c r="A685" s="29"/>
    </row>
    <row r="686" customFormat="false" ht="12.75" hidden="false" customHeight="false" outlineLevel="0" collapsed="false">
      <c r="A686" s="29"/>
    </row>
    <row r="687" customFormat="false" ht="12.75" hidden="false" customHeight="false" outlineLevel="0" collapsed="false">
      <c r="A687" s="29"/>
    </row>
    <row r="688" customFormat="false" ht="12.75" hidden="false" customHeight="false" outlineLevel="0" collapsed="false">
      <c r="A688" s="29"/>
    </row>
    <row r="689" customFormat="false" ht="12.75" hidden="false" customHeight="false" outlineLevel="0" collapsed="false">
      <c r="A689" s="29"/>
    </row>
    <row r="690" customFormat="false" ht="12.75" hidden="false" customHeight="false" outlineLevel="0" collapsed="false">
      <c r="A690" s="29"/>
    </row>
    <row r="691" customFormat="false" ht="12.75" hidden="false" customHeight="false" outlineLevel="0" collapsed="false">
      <c r="A691" s="29"/>
    </row>
    <row r="692" customFormat="false" ht="12.75" hidden="false" customHeight="false" outlineLevel="0" collapsed="false">
      <c r="A692" s="29"/>
    </row>
    <row r="693" customFormat="false" ht="12.75" hidden="false" customHeight="false" outlineLevel="0" collapsed="false">
      <c r="A693" s="29"/>
    </row>
    <row r="694" customFormat="false" ht="12.75" hidden="false" customHeight="false" outlineLevel="0" collapsed="false">
      <c r="A694" s="29"/>
    </row>
    <row r="695" customFormat="false" ht="12.75" hidden="false" customHeight="false" outlineLevel="0" collapsed="false">
      <c r="A695" s="29"/>
    </row>
    <row r="696" customFormat="false" ht="12.75" hidden="false" customHeight="false" outlineLevel="0" collapsed="false">
      <c r="A696" s="29"/>
    </row>
    <row r="697" customFormat="false" ht="12.75" hidden="false" customHeight="false" outlineLevel="0" collapsed="false">
      <c r="A697" s="29"/>
    </row>
    <row r="698" customFormat="false" ht="12.75" hidden="false" customHeight="false" outlineLevel="0" collapsed="false">
      <c r="A698" s="29"/>
    </row>
    <row r="699" customFormat="false" ht="12.75" hidden="false" customHeight="false" outlineLevel="0" collapsed="false">
      <c r="A699" s="29"/>
    </row>
    <row r="700" customFormat="false" ht="12.75" hidden="false" customHeight="false" outlineLevel="0" collapsed="false">
      <c r="A700" s="29"/>
    </row>
    <row r="701" customFormat="false" ht="12.75" hidden="false" customHeight="false" outlineLevel="0" collapsed="false">
      <c r="A701" s="29"/>
    </row>
    <row r="702" customFormat="false" ht="12.75" hidden="false" customHeight="false" outlineLevel="0" collapsed="false">
      <c r="A702" s="29"/>
    </row>
    <row r="703" customFormat="false" ht="12.75" hidden="false" customHeight="false" outlineLevel="0" collapsed="false">
      <c r="A703" s="29"/>
    </row>
    <row r="704" customFormat="false" ht="12.75" hidden="false" customHeight="false" outlineLevel="0" collapsed="false">
      <c r="A704" s="29"/>
    </row>
    <row r="705" customFormat="false" ht="12.75" hidden="false" customHeight="false" outlineLevel="0" collapsed="false">
      <c r="A705" s="29"/>
    </row>
    <row r="706" customFormat="false" ht="12.75" hidden="false" customHeight="false" outlineLevel="0" collapsed="false">
      <c r="A706" s="29"/>
    </row>
    <row r="707" customFormat="false" ht="12.75" hidden="false" customHeight="false" outlineLevel="0" collapsed="false">
      <c r="A707" s="29"/>
    </row>
    <row r="708" customFormat="false" ht="12.75" hidden="false" customHeight="false" outlineLevel="0" collapsed="false">
      <c r="A708" s="29"/>
    </row>
    <row r="709" customFormat="false" ht="12.75" hidden="false" customHeight="false" outlineLevel="0" collapsed="false">
      <c r="A709" s="29"/>
    </row>
    <row r="710" customFormat="false" ht="12.75" hidden="false" customHeight="false" outlineLevel="0" collapsed="false">
      <c r="A710" s="29"/>
    </row>
    <row r="711" customFormat="false" ht="12.75" hidden="false" customHeight="false" outlineLevel="0" collapsed="false">
      <c r="A711" s="29"/>
    </row>
    <row r="712" customFormat="false" ht="12.75" hidden="false" customHeight="false" outlineLevel="0" collapsed="false">
      <c r="A712" s="29"/>
    </row>
    <row r="713" customFormat="false" ht="12.75" hidden="false" customHeight="false" outlineLevel="0" collapsed="false">
      <c r="A713" s="29"/>
    </row>
    <row r="714" customFormat="false" ht="12.75" hidden="false" customHeight="false" outlineLevel="0" collapsed="false">
      <c r="A714" s="29"/>
    </row>
    <row r="715" customFormat="false" ht="12.75" hidden="false" customHeight="false" outlineLevel="0" collapsed="false">
      <c r="A715" s="29"/>
    </row>
    <row r="716" customFormat="false" ht="12.75" hidden="false" customHeight="false" outlineLevel="0" collapsed="false">
      <c r="A716" s="29"/>
    </row>
    <row r="717" customFormat="false" ht="12.75" hidden="false" customHeight="false" outlineLevel="0" collapsed="false">
      <c r="A717" s="29"/>
    </row>
    <row r="718" customFormat="false" ht="12.75" hidden="false" customHeight="false" outlineLevel="0" collapsed="false">
      <c r="A718" s="29"/>
    </row>
    <row r="719" customFormat="false" ht="12.75" hidden="false" customHeight="false" outlineLevel="0" collapsed="false">
      <c r="A719" s="29"/>
    </row>
    <row r="720" customFormat="false" ht="12.75" hidden="false" customHeight="false" outlineLevel="0" collapsed="false">
      <c r="A720" s="29"/>
    </row>
    <row r="721" customFormat="false" ht="12.75" hidden="false" customHeight="false" outlineLevel="0" collapsed="false">
      <c r="A721" s="29"/>
    </row>
    <row r="722" customFormat="false" ht="12.75" hidden="false" customHeight="false" outlineLevel="0" collapsed="false">
      <c r="A722" s="29"/>
    </row>
    <row r="723" customFormat="false" ht="12.75" hidden="false" customHeight="false" outlineLevel="0" collapsed="false">
      <c r="A723" s="29"/>
    </row>
    <row r="724" customFormat="false" ht="12.75" hidden="false" customHeight="false" outlineLevel="0" collapsed="false">
      <c r="A724" s="29"/>
    </row>
    <row r="725" customFormat="false" ht="12.75" hidden="false" customHeight="false" outlineLevel="0" collapsed="false">
      <c r="A725" s="29"/>
    </row>
    <row r="726" customFormat="false" ht="12.75" hidden="false" customHeight="false" outlineLevel="0" collapsed="false">
      <c r="A726" s="29"/>
    </row>
    <row r="727" customFormat="false" ht="12.75" hidden="false" customHeight="false" outlineLevel="0" collapsed="false">
      <c r="A727" s="29"/>
    </row>
    <row r="728" customFormat="false" ht="12.75" hidden="false" customHeight="false" outlineLevel="0" collapsed="false">
      <c r="A728" s="29"/>
    </row>
    <row r="729" customFormat="false" ht="12.75" hidden="false" customHeight="false" outlineLevel="0" collapsed="false">
      <c r="A729" s="29"/>
    </row>
    <row r="730" customFormat="false" ht="12.75" hidden="false" customHeight="false" outlineLevel="0" collapsed="false">
      <c r="A730" s="29"/>
    </row>
    <row r="731" customFormat="false" ht="12.75" hidden="false" customHeight="false" outlineLevel="0" collapsed="false">
      <c r="A731" s="29"/>
    </row>
    <row r="732" customFormat="false" ht="12.75" hidden="false" customHeight="false" outlineLevel="0" collapsed="false">
      <c r="A732" s="29"/>
    </row>
    <row r="733" customFormat="false" ht="12.75" hidden="false" customHeight="false" outlineLevel="0" collapsed="false">
      <c r="A733" s="29"/>
    </row>
    <row r="734" customFormat="false" ht="12.75" hidden="false" customHeight="false" outlineLevel="0" collapsed="false">
      <c r="A734" s="29"/>
    </row>
    <row r="735" customFormat="false" ht="12.75" hidden="false" customHeight="false" outlineLevel="0" collapsed="false">
      <c r="A735" s="29"/>
    </row>
    <row r="736" customFormat="false" ht="12.75" hidden="false" customHeight="false" outlineLevel="0" collapsed="false">
      <c r="A736" s="29"/>
    </row>
    <row r="737" customFormat="false" ht="12.75" hidden="false" customHeight="false" outlineLevel="0" collapsed="false">
      <c r="A737" s="29"/>
    </row>
    <row r="738" customFormat="false" ht="12.75" hidden="false" customHeight="false" outlineLevel="0" collapsed="false">
      <c r="A738" s="29"/>
    </row>
    <row r="739" customFormat="false" ht="12.75" hidden="false" customHeight="false" outlineLevel="0" collapsed="false">
      <c r="A739" s="29"/>
    </row>
    <row r="740" customFormat="false" ht="12.75" hidden="false" customHeight="false" outlineLevel="0" collapsed="false">
      <c r="A740" s="29"/>
    </row>
    <row r="741" customFormat="false" ht="12.75" hidden="false" customHeight="false" outlineLevel="0" collapsed="false">
      <c r="A741" s="29"/>
    </row>
    <row r="742" customFormat="false" ht="12.75" hidden="false" customHeight="false" outlineLevel="0" collapsed="false">
      <c r="A742" s="29"/>
    </row>
    <row r="743" customFormat="false" ht="12.75" hidden="false" customHeight="false" outlineLevel="0" collapsed="false">
      <c r="A743" s="29"/>
    </row>
    <row r="744" customFormat="false" ht="12.75" hidden="false" customHeight="false" outlineLevel="0" collapsed="false">
      <c r="A744" s="29"/>
    </row>
    <row r="745" customFormat="false" ht="12.75" hidden="false" customHeight="false" outlineLevel="0" collapsed="false">
      <c r="A745" s="29"/>
    </row>
    <row r="746" customFormat="false" ht="12.75" hidden="false" customHeight="false" outlineLevel="0" collapsed="false">
      <c r="A746" s="29"/>
    </row>
    <row r="747" customFormat="false" ht="12.75" hidden="false" customHeight="false" outlineLevel="0" collapsed="false">
      <c r="A747" s="29"/>
    </row>
    <row r="748" customFormat="false" ht="12.75" hidden="false" customHeight="false" outlineLevel="0" collapsed="false">
      <c r="A748" s="29"/>
    </row>
    <row r="749" customFormat="false" ht="12.75" hidden="false" customHeight="false" outlineLevel="0" collapsed="false">
      <c r="A749" s="29"/>
    </row>
    <row r="750" customFormat="false" ht="12.75" hidden="false" customHeight="false" outlineLevel="0" collapsed="false">
      <c r="A750" s="29"/>
    </row>
    <row r="751" customFormat="false" ht="12.75" hidden="false" customHeight="false" outlineLevel="0" collapsed="false">
      <c r="A751" s="29"/>
    </row>
    <row r="752" customFormat="false" ht="12.75" hidden="false" customHeight="false" outlineLevel="0" collapsed="false">
      <c r="A752" s="29"/>
    </row>
    <row r="753" customFormat="false" ht="12.75" hidden="false" customHeight="false" outlineLevel="0" collapsed="false">
      <c r="A753" s="29"/>
    </row>
    <row r="754" customFormat="false" ht="12.75" hidden="false" customHeight="false" outlineLevel="0" collapsed="false">
      <c r="A754" s="29"/>
    </row>
    <row r="755" customFormat="false" ht="12.75" hidden="false" customHeight="false" outlineLevel="0" collapsed="false">
      <c r="A755" s="29"/>
    </row>
    <row r="756" customFormat="false" ht="12.75" hidden="false" customHeight="false" outlineLevel="0" collapsed="false">
      <c r="A756" s="29"/>
    </row>
    <row r="757" customFormat="false" ht="12.75" hidden="false" customHeight="false" outlineLevel="0" collapsed="false">
      <c r="A757" s="29"/>
    </row>
    <row r="758" customFormat="false" ht="12.75" hidden="false" customHeight="false" outlineLevel="0" collapsed="false">
      <c r="A758" s="29"/>
    </row>
    <row r="759" customFormat="false" ht="12.75" hidden="false" customHeight="false" outlineLevel="0" collapsed="false">
      <c r="A759" s="29"/>
    </row>
    <row r="760" customFormat="false" ht="12.75" hidden="false" customHeight="false" outlineLevel="0" collapsed="false">
      <c r="A760" s="29"/>
    </row>
    <row r="761" customFormat="false" ht="12.75" hidden="false" customHeight="false" outlineLevel="0" collapsed="false">
      <c r="A761" s="29"/>
    </row>
    <row r="762" customFormat="false" ht="12.75" hidden="false" customHeight="false" outlineLevel="0" collapsed="false">
      <c r="A762" s="29"/>
    </row>
    <row r="763" customFormat="false" ht="12.75" hidden="false" customHeight="false" outlineLevel="0" collapsed="false">
      <c r="A763" s="29"/>
    </row>
    <row r="764" customFormat="false" ht="12.75" hidden="false" customHeight="false" outlineLevel="0" collapsed="false">
      <c r="A764" s="29"/>
    </row>
    <row r="765" customFormat="false" ht="12.75" hidden="false" customHeight="false" outlineLevel="0" collapsed="false">
      <c r="A765" s="29"/>
    </row>
    <row r="766" customFormat="false" ht="12.75" hidden="false" customHeight="false" outlineLevel="0" collapsed="false">
      <c r="A766" s="29"/>
    </row>
    <row r="767" customFormat="false" ht="12.75" hidden="false" customHeight="false" outlineLevel="0" collapsed="false">
      <c r="A767" s="29"/>
    </row>
    <row r="768" customFormat="false" ht="12.75" hidden="false" customHeight="false" outlineLevel="0" collapsed="false">
      <c r="A768" s="29"/>
    </row>
    <row r="769" customFormat="false" ht="12.75" hidden="false" customHeight="false" outlineLevel="0" collapsed="false">
      <c r="A769" s="29"/>
    </row>
    <row r="770" customFormat="false" ht="12.75" hidden="false" customHeight="false" outlineLevel="0" collapsed="false">
      <c r="A770" s="29"/>
    </row>
    <row r="771" customFormat="false" ht="12.75" hidden="false" customHeight="false" outlineLevel="0" collapsed="false">
      <c r="A771" s="29"/>
    </row>
    <row r="772" customFormat="false" ht="12.75" hidden="false" customHeight="false" outlineLevel="0" collapsed="false">
      <c r="A772" s="29"/>
    </row>
    <row r="773" customFormat="false" ht="12.75" hidden="false" customHeight="false" outlineLevel="0" collapsed="false">
      <c r="A773" s="29"/>
    </row>
    <row r="774" customFormat="false" ht="12.75" hidden="false" customHeight="false" outlineLevel="0" collapsed="false">
      <c r="A774" s="29"/>
    </row>
    <row r="775" customFormat="false" ht="12.75" hidden="false" customHeight="false" outlineLevel="0" collapsed="false">
      <c r="A775" s="29"/>
    </row>
    <row r="776" customFormat="false" ht="12.75" hidden="false" customHeight="false" outlineLevel="0" collapsed="false">
      <c r="A776" s="29"/>
    </row>
    <row r="777" customFormat="false" ht="12.75" hidden="false" customHeight="false" outlineLevel="0" collapsed="false">
      <c r="A777" s="29"/>
    </row>
    <row r="778" customFormat="false" ht="12.75" hidden="false" customHeight="false" outlineLevel="0" collapsed="false">
      <c r="A778" s="29"/>
    </row>
    <row r="779" customFormat="false" ht="12.75" hidden="false" customHeight="false" outlineLevel="0" collapsed="false">
      <c r="A779" s="29"/>
    </row>
    <row r="780" customFormat="false" ht="12.75" hidden="false" customHeight="false" outlineLevel="0" collapsed="false">
      <c r="A780" s="29"/>
    </row>
    <row r="781" customFormat="false" ht="12.75" hidden="false" customHeight="false" outlineLevel="0" collapsed="false">
      <c r="A781" s="29"/>
    </row>
    <row r="782" customFormat="false" ht="12.75" hidden="false" customHeight="false" outlineLevel="0" collapsed="false">
      <c r="A782" s="29"/>
    </row>
    <row r="783" customFormat="false" ht="12.75" hidden="false" customHeight="false" outlineLevel="0" collapsed="false">
      <c r="A783" s="29"/>
    </row>
    <row r="784" customFormat="false" ht="12.75" hidden="false" customHeight="false" outlineLevel="0" collapsed="false">
      <c r="A784" s="29"/>
    </row>
    <row r="785" customFormat="false" ht="12.75" hidden="false" customHeight="false" outlineLevel="0" collapsed="false">
      <c r="A785" s="29"/>
    </row>
    <row r="786" customFormat="false" ht="12.75" hidden="false" customHeight="false" outlineLevel="0" collapsed="false">
      <c r="A786" s="29"/>
    </row>
    <row r="787" customFormat="false" ht="12.75" hidden="false" customHeight="false" outlineLevel="0" collapsed="false">
      <c r="A787" s="29"/>
    </row>
    <row r="788" customFormat="false" ht="12.75" hidden="false" customHeight="false" outlineLevel="0" collapsed="false">
      <c r="A788" s="29"/>
    </row>
    <row r="789" customFormat="false" ht="12.75" hidden="false" customHeight="false" outlineLevel="0" collapsed="false">
      <c r="A789" s="29"/>
    </row>
    <row r="790" customFormat="false" ht="12.75" hidden="false" customHeight="false" outlineLevel="0" collapsed="false">
      <c r="A790" s="29"/>
    </row>
    <row r="791" customFormat="false" ht="12.75" hidden="false" customHeight="false" outlineLevel="0" collapsed="false">
      <c r="A791" s="29"/>
    </row>
    <row r="792" customFormat="false" ht="12.75" hidden="false" customHeight="false" outlineLevel="0" collapsed="false">
      <c r="A792" s="29"/>
    </row>
    <row r="793" customFormat="false" ht="12.75" hidden="false" customHeight="false" outlineLevel="0" collapsed="false">
      <c r="A793" s="29"/>
    </row>
    <row r="794" customFormat="false" ht="12.75" hidden="false" customHeight="false" outlineLevel="0" collapsed="false">
      <c r="A794" s="29"/>
    </row>
    <row r="795" customFormat="false" ht="12.75" hidden="false" customHeight="false" outlineLevel="0" collapsed="false">
      <c r="A795" s="29"/>
    </row>
    <row r="796" customFormat="false" ht="12.75" hidden="false" customHeight="false" outlineLevel="0" collapsed="false">
      <c r="A796" s="29"/>
    </row>
    <row r="797" customFormat="false" ht="12.75" hidden="false" customHeight="false" outlineLevel="0" collapsed="false">
      <c r="A797" s="29"/>
    </row>
    <row r="798" customFormat="false" ht="12.75" hidden="false" customHeight="false" outlineLevel="0" collapsed="false">
      <c r="A798" s="29"/>
    </row>
    <row r="799" customFormat="false" ht="12.75" hidden="false" customHeight="false" outlineLevel="0" collapsed="false">
      <c r="A799" s="29"/>
    </row>
    <row r="800" customFormat="false" ht="12.75" hidden="false" customHeight="false" outlineLevel="0" collapsed="false">
      <c r="A800" s="29"/>
    </row>
    <row r="801" customFormat="false" ht="12.75" hidden="false" customHeight="false" outlineLevel="0" collapsed="false">
      <c r="A801" s="29"/>
    </row>
    <row r="802" customFormat="false" ht="12.75" hidden="false" customHeight="false" outlineLevel="0" collapsed="false">
      <c r="A802" s="29"/>
    </row>
    <row r="803" customFormat="false" ht="12.75" hidden="false" customHeight="false" outlineLevel="0" collapsed="false">
      <c r="A803" s="29"/>
    </row>
    <row r="804" customFormat="false" ht="12.75" hidden="false" customHeight="false" outlineLevel="0" collapsed="false">
      <c r="A804" s="29"/>
    </row>
    <row r="805" customFormat="false" ht="12.75" hidden="false" customHeight="false" outlineLevel="0" collapsed="false">
      <c r="A805" s="29"/>
    </row>
    <row r="806" customFormat="false" ht="12.75" hidden="false" customHeight="false" outlineLevel="0" collapsed="false">
      <c r="A806" s="29"/>
    </row>
    <row r="807" customFormat="false" ht="12.75" hidden="false" customHeight="false" outlineLevel="0" collapsed="false">
      <c r="A807" s="29"/>
    </row>
    <row r="808" customFormat="false" ht="12.75" hidden="false" customHeight="false" outlineLevel="0" collapsed="false">
      <c r="A808" s="29"/>
    </row>
    <row r="809" customFormat="false" ht="12.75" hidden="false" customHeight="false" outlineLevel="0" collapsed="false">
      <c r="A809" s="29"/>
    </row>
    <row r="810" customFormat="false" ht="12.75" hidden="false" customHeight="false" outlineLevel="0" collapsed="false">
      <c r="A810" s="29"/>
    </row>
    <row r="811" customFormat="false" ht="12.75" hidden="false" customHeight="false" outlineLevel="0" collapsed="false">
      <c r="A811" s="29"/>
    </row>
    <row r="812" customFormat="false" ht="12.75" hidden="false" customHeight="false" outlineLevel="0" collapsed="false">
      <c r="A812" s="29"/>
    </row>
    <row r="813" customFormat="false" ht="12.75" hidden="false" customHeight="false" outlineLevel="0" collapsed="false">
      <c r="A813" s="29"/>
    </row>
    <row r="814" customFormat="false" ht="12.75" hidden="false" customHeight="false" outlineLevel="0" collapsed="false">
      <c r="A814" s="29"/>
    </row>
    <row r="815" customFormat="false" ht="12.75" hidden="false" customHeight="false" outlineLevel="0" collapsed="false">
      <c r="A815" s="29"/>
    </row>
    <row r="816" customFormat="false" ht="12.75" hidden="false" customHeight="false" outlineLevel="0" collapsed="false">
      <c r="A816" s="29"/>
    </row>
    <row r="817" customFormat="false" ht="12.75" hidden="false" customHeight="false" outlineLevel="0" collapsed="false">
      <c r="A817" s="29"/>
    </row>
    <row r="818" customFormat="false" ht="12.75" hidden="false" customHeight="false" outlineLevel="0" collapsed="false">
      <c r="A818" s="29"/>
    </row>
    <row r="819" customFormat="false" ht="12.75" hidden="false" customHeight="false" outlineLevel="0" collapsed="false">
      <c r="A819" s="29"/>
    </row>
    <row r="820" customFormat="false" ht="12.75" hidden="false" customHeight="false" outlineLevel="0" collapsed="false">
      <c r="A820" s="29"/>
    </row>
    <row r="821" customFormat="false" ht="12.75" hidden="false" customHeight="false" outlineLevel="0" collapsed="false">
      <c r="A821" s="29"/>
    </row>
    <row r="822" customFormat="false" ht="12.75" hidden="false" customHeight="false" outlineLevel="0" collapsed="false">
      <c r="A822" s="29"/>
    </row>
    <row r="823" customFormat="false" ht="12.75" hidden="false" customHeight="false" outlineLevel="0" collapsed="false">
      <c r="A823" s="29"/>
    </row>
    <row r="824" customFormat="false" ht="12.75" hidden="false" customHeight="false" outlineLevel="0" collapsed="false">
      <c r="A824" s="29"/>
    </row>
    <row r="825" customFormat="false" ht="12.75" hidden="false" customHeight="false" outlineLevel="0" collapsed="false">
      <c r="A825" s="29"/>
    </row>
    <row r="826" customFormat="false" ht="12.75" hidden="false" customHeight="false" outlineLevel="0" collapsed="false">
      <c r="A826" s="29"/>
    </row>
    <row r="827" customFormat="false" ht="12.75" hidden="false" customHeight="false" outlineLevel="0" collapsed="false">
      <c r="A827" s="29"/>
    </row>
    <row r="828" customFormat="false" ht="12.75" hidden="false" customHeight="false" outlineLevel="0" collapsed="false">
      <c r="A828" s="29"/>
    </row>
    <row r="829" customFormat="false" ht="12.75" hidden="false" customHeight="false" outlineLevel="0" collapsed="false">
      <c r="A829" s="29"/>
    </row>
    <row r="830" customFormat="false" ht="12.75" hidden="false" customHeight="false" outlineLevel="0" collapsed="false">
      <c r="A830" s="29"/>
    </row>
    <row r="831" customFormat="false" ht="12.75" hidden="false" customHeight="false" outlineLevel="0" collapsed="false">
      <c r="A831" s="29"/>
    </row>
    <row r="832" customFormat="false" ht="12.75" hidden="false" customHeight="false" outlineLevel="0" collapsed="false">
      <c r="A832" s="29"/>
    </row>
    <row r="833" customFormat="false" ht="12.75" hidden="false" customHeight="false" outlineLevel="0" collapsed="false">
      <c r="A833" s="29"/>
    </row>
    <row r="834" customFormat="false" ht="12.75" hidden="false" customHeight="false" outlineLevel="0" collapsed="false">
      <c r="A834" s="29"/>
    </row>
    <row r="835" customFormat="false" ht="12.75" hidden="false" customHeight="false" outlineLevel="0" collapsed="false">
      <c r="A835" s="29"/>
    </row>
    <row r="836" customFormat="false" ht="12.75" hidden="false" customHeight="false" outlineLevel="0" collapsed="false">
      <c r="A836" s="29"/>
    </row>
    <row r="837" customFormat="false" ht="12.75" hidden="false" customHeight="false" outlineLevel="0" collapsed="false">
      <c r="A837" s="29"/>
    </row>
    <row r="838" customFormat="false" ht="12.75" hidden="false" customHeight="false" outlineLevel="0" collapsed="false">
      <c r="A838" s="29"/>
    </row>
    <row r="839" customFormat="false" ht="12.75" hidden="false" customHeight="false" outlineLevel="0" collapsed="false">
      <c r="A839" s="29"/>
    </row>
    <row r="840" customFormat="false" ht="12.75" hidden="false" customHeight="false" outlineLevel="0" collapsed="false">
      <c r="A840" s="29"/>
    </row>
    <row r="841" customFormat="false" ht="12.75" hidden="false" customHeight="false" outlineLevel="0" collapsed="false">
      <c r="A841" s="29"/>
    </row>
    <row r="842" customFormat="false" ht="12.75" hidden="false" customHeight="false" outlineLevel="0" collapsed="false">
      <c r="A842" s="29"/>
    </row>
    <row r="843" customFormat="false" ht="12.75" hidden="false" customHeight="false" outlineLevel="0" collapsed="false">
      <c r="A843" s="29"/>
    </row>
    <row r="844" customFormat="false" ht="12.75" hidden="false" customHeight="false" outlineLevel="0" collapsed="false">
      <c r="A844" s="29"/>
    </row>
    <row r="845" customFormat="false" ht="12.75" hidden="false" customHeight="false" outlineLevel="0" collapsed="false">
      <c r="A845" s="29"/>
    </row>
    <row r="846" customFormat="false" ht="12.75" hidden="false" customHeight="false" outlineLevel="0" collapsed="false">
      <c r="A846" s="29"/>
    </row>
    <row r="847" customFormat="false" ht="12.75" hidden="false" customHeight="false" outlineLevel="0" collapsed="false">
      <c r="A847" s="29"/>
    </row>
    <row r="848" customFormat="false" ht="12.75" hidden="false" customHeight="false" outlineLevel="0" collapsed="false">
      <c r="A848" s="29"/>
    </row>
    <row r="849" customFormat="false" ht="12.75" hidden="false" customHeight="false" outlineLevel="0" collapsed="false">
      <c r="A849" s="29"/>
    </row>
    <row r="850" customFormat="false" ht="12.75" hidden="false" customHeight="false" outlineLevel="0" collapsed="false">
      <c r="A850" s="29"/>
    </row>
    <row r="851" customFormat="false" ht="12.75" hidden="false" customHeight="false" outlineLevel="0" collapsed="false">
      <c r="A851" s="29"/>
    </row>
    <row r="852" customFormat="false" ht="12.75" hidden="false" customHeight="false" outlineLevel="0" collapsed="false">
      <c r="A852" s="29"/>
    </row>
    <row r="853" customFormat="false" ht="12.75" hidden="false" customHeight="false" outlineLevel="0" collapsed="false">
      <c r="A853" s="29"/>
    </row>
    <row r="854" customFormat="false" ht="12.75" hidden="false" customHeight="false" outlineLevel="0" collapsed="false">
      <c r="A854" s="29"/>
    </row>
    <row r="855" customFormat="false" ht="12.75" hidden="false" customHeight="false" outlineLevel="0" collapsed="false">
      <c r="A855" s="29"/>
    </row>
    <row r="856" customFormat="false" ht="12.75" hidden="false" customHeight="false" outlineLevel="0" collapsed="false">
      <c r="A856" s="29"/>
    </row>
    <row r="857" customFormat="false" ht="12.75" hidden="false" customHeight="false" outlineLevel="0" collapsed="false">
      <c r="A857" s="29"/>
    </row>
    <row r="858" customFormat="false" ht="12.75" hidden="false" customHeight="false" outlineLevel="0" collapsed="false">
      <c r="A858" s="29"/>
    </row>
    <row r="859" customFormat="false" ht="12.75" hidden="false" customHeight="false" outlineLevel="0" collapsed="false">
      <c r="A859" s="29"/>
    </row>
    <row r="860" customFormat="false" ht="12.75" hidden="false" customHeight="false" outlineLevel="0" collapsed="false">
      <c r="A860" s="29"/>
    </row>
    <row r="861" customFormat="false" ht="12.75" hidden="false" customHeight="false" outlineLevel="0" collapsed="false">
      <c r="A861" s="29"/>
    </row>
    <row r="862" customFormat="false" ht="12.75" hidden="false" customHeight="false" outlineLevel="0" collapsed="false">
      <c r="A862" s="29"/>
    </row>
    <row r="863" customFormat="false" ht="12.75" hidden="false" customHeight="false" outlineLevel="0" collapsed="false">
      <c r="A863" s="29"/>
    </row>
    <row r="864" customFormat="false" ht="12.75" hidden="false" customHeight="false" outlineLevel="0" collapsed="false">
      <c r="A864" s="29"/>
    </row>
    <row r="865" customFormat="false" ht="12.75" hidden="false" customHeight="false" outlineLevel="0" collapsed="false">
      <c r="A865" s="29"/>
    </row>
    <row r="866" customFormat="false" ht="12.75" hidden="false" customHeight="false" outlineLevel="0" collapsed="false">
      <c r="A866" s="29"/>
    </row>
    <row r="867" customFormat="false" ht="12.75" hidden="false" customHeight="false" outlineLevel="0" collapsed="false">
      <c r="A867" s="29"/>
    </row>
    <row r="868" customFormat="false" ht="12.75" hidden="false" customHeight="false" outlineLevel="0" collapsed="false">
      <c r="A868" s="29"/>
    </row>
    <row r="869" customFormat="false" ht="12.75" hidden="false" customHeight="false" outlineLevel="0" collapsed="false">
      <c r="A869" s="29"/>
    </row>
    <row r="870" customFormat="false" ht="12.75" hidden="false" customHeight="false" outlineLevel="0" collapsed="false">
      <c r="A870" s="29"/>
    </row>
    <row r="871" customFormat="false" ht="12.75" hidden="false" customHeight="false" outlineLevel="0" collapsed="false">
      <c r="A871" s="29"/>
    </row>
    <row r="872" customFormat="false" ht="12.75" hidden="false" customHeight="false" outlineLevel="0" collapsed="false">
      <c r="A872" s="29"/>
    </row>
    <row r="873" customFormat="false" ht="12.75" hidden="false" customHeight="false" outlineLevel="0" collapsed="false">
      <c r="A873" s="29"/>
    </row>
    <row r="874" customFormat="false" ht="12.75" hidden="false" customHeight="false" outlineLevel="0" collapsed="false">
      <c r="A874" s="29"/>
    </row>
    <row r="875" customFormat="false" ht="12.75" hidden="false" customHeight="false" outlineLevel="0" collapsed="false">
      <c r="A875" s="29"/>
    </row>
    <row r="876" customFormat="false" ht="12.75" hidden="false" customHeight="false" outlineLevel="0" collapsed="false">
      <c r="A876" s="29"/>
    </row>
    <row r="877" customFormat="false" ht="12.75" hidden="false" customHeight="false" outlineLevel="0" collapsed="false">
      <c r="A877" s="29"/>
    </row>
    <row r="878" customFormat="false" ht="12.75" hidden="false" customHeight="false" outlineLevel="0" collapsed="false">
      <c r="A878" s="29"/>
    </row>
    <row r="879" customFormat="false" ht="12.75" hidden="false" customHeight="false" outlineLevel="0" collapsed="false">
      <c r="A879" s="29"/>
    </row>
    <row r="880" customFormat="false" ht="12.75" hidden="false" customHeight="false" outlineLevel="0" collapsed="false">
      <c r="A880" s="29"/>
    </row>
    <row r="881" customFormat="false" ht="12.75" hidden="false" customHeight="false" outlineLevel="0" collapsed="false">
      <c r="A881" s="29"/>
    </row>
    <row r="882" customFormat="false" ht="12.75" hidden="false" customHeight="false" outlineLevel="0" collapsed="false">
      <c r="A882" s="29"/>
    </row>
    <row r="883" customFormat="false" ht="12.75" hidden="false" customHeight="false" outlineLevel="0" collapsed="false">
      <c r="A883" s="29"/>
    </row>
    <row r="884" customFormat="false" ht="12.75" hidden="false" customHeight="false" outlineLevel="0" collapsed="false">
      <c r="A884" s="29"/>
    </row>
    <row r="885" customFormat="false" ht="12.75" hidden="false" customHeight="false" outlineLevel="0" collapsed="false">
      <c r="A885" s="29"/>
    </row>
    <row r="886" customFormat="false" ht="12.75" hidden="false" customHeight="false" outlineLevel="0" collapsed="false">
      <c r="A886" s="29"/>
    </row>
    <row r="887" customFormat="false" ht="12.75" hidden="false" customHeight="false" outlineLevel="0" collapsed="false">
      <c r="A887" s="29"/>
    </row>
    <row r="888" customFormat="false" ht="12.75" hidden="false" customHeight="false" outlineLevel="0" collapsed="false">
      <c r="A888" s="29"/>
    </row>
    <row r="889" customFormat="false" ht="12.75" hidden="false" customHeight="false" outlineLevel="0" collapsed="false">
      <c r="A889" s="29"/>
    </row>
    <row r="890" customFormat="false" ht="12.75" hidden="false" customHeight="false" outlineLevel="0" collapsed="false">
      <c r="A890" s="29"/>
    </row>
    <row r="891" customFormat="false" ht="12.75" hidden="false" customHeight="false" outlineLevel="0" collapsed="false">
      <c r="A891" s="29"/>
    </row>
    <row r="892" customFormat="false" ht="12.75" hidden="false" customHeight="false" outlineLevel="0" collapsed="false">
      <c r="A892" s="29"/>
    </row>
    <row r="893" customFormat="false" ht="12.75" hidden="false" customHeight="false" outlineLevel="0" collapsed="false">
      <c r="A893" s="29"/>
    </row>
    <row r="894" customFormat="false" ht="12.75" hidden="false" customHeight="false" outlineLevel="0" collapsed="false">
      <c r="A894" s="29"/>
    </row>
    <row r="895" customFormat="false" ht="12.75" hidden="false" customHeight="false" outlineLevel="0" collapsed="false">
      <c r="A895" s="29"/>
    </row>
    <row r="896" customFormat="false" ht="12.75" hidden="false" customHeight="false" outlineLevel="0" collapsed="false">
      <c r="A896" s="29"/>
    </row>
    <row r="897" customFormat="false" ht="12.75" hidden="false" customHeight="false" outlineLevel="0" collapsed="false">
      <c r="A897" s="29"/>
    </row>
    <row r="898" customFormat="false" ht="12.75" hidden="false" customHeight="false" outlineLevel="0" collapsed="false">
      <c r="A898" s="29"/>
    </row>
    <row r="899" customFormat="false" ht="12.75" hidden="false" customHeight="false" outlineLevel="0" collapsed="false">
      <c r="A899" s="29"/>
    </row>
    <row r="900" customFormat="false" ht="12.75" hidden="false" customHeight="false" outlineLevel="0" collapsed="false">
      <c r="A900" s="29"/>
    </row>
    <row r="901" customFormat="false" ht="12.75" hidden="false" customHeight="false" outlineLevel="0" collapsed="false">
      <c r="A901" s="29"/>
    </row>
    <row r="902" customFormat="false" ht="12.75" hidden="false" customHeight="false" outlineLevel="0" collapsed="false">
      <c r="A902" s="29"/>
    </row>
    <row r="903" customFormat="false" ht="12.75" hidden="false" customHeight="false" outlineLevel="0" collapsed="false">
      <c r="A903" s="29"/>
    </row>
    <row r="904" customFormat="false" ht="12.75" hidden="false" customHeight="false" outlineLevel="0" collapsed="false">
      <c r="A904" s="29"/>
    </row>
    <row r="905" customFormat="false" ht="12.75" hidden="false" customHeight="false" outlineLevel="0" collapsed="false">
      <c r="A905" s="29"/>
    </row>
    <row r="906" customFormat="false" ht="12.75" hidden="false" customHeight="false" outlineLevel="0" collapsed="false">
      <c r="A906" s="29"/>
    </row>
    <row r="907" customFormat="false" ht="12.75" hidden="false" customHeight="false" outlineLevel="0" collapsed="false">
      <c r="A907" s="29"/>
    </row>
    <row r="908" customFormat="false" ht="12.75" hidden="false" customHeight="false" outlineLevel="0" collapsed="false">
      <c r="A908" s="29"/>
    </row>
    <row r="909" customFormat="false" ht="12.75" hidden="false" customHeight="false" outlineLevel="0" collapsed="false">
      <c r="A909" s="29"/>
    </row>
    <row r="910" customFormat="false" ht="12.75" hidden="false" customHeight="false" outlineLevel="0" collapsed="false">
      <c r="A910" s="29"/>
    </row>
    <row r="911" customFormat="false" ht="12.75" hidden="false" customHeight="false" outlineLevel="0" collapsed="false">
      <c r="A911" s="29"/>
    </row>
    <row r="912" customFormat="false" ht="12.75" hidden="false" customHeight="false" outlineLevel="0" collapsed="false">
      <c r="A912" s="29"/>
    </row>
    <row r="913" customFormat="false" ht="12.75" hidden="false" customHeight="false" outlineLevel="0" collapsed="false">
      <c r="A913" s="29"/>
    </row>
    <row r="914" customFormat="false" ht="12.75" hidden="false" customHeight="false" outlineLevel="0" collapsed="false">
      <c r="A914" s="29"/>
    </row>
    <row r="915" customFormat="false" ht="12.75" hidden="false" customHeight="false" outlineLevel="0" collapsed="false">
      <c r="A915" s="29"/>
    </row>
    <row r="916" customFormat="false" ht="12.75" hidden="false" customHeight="false" outlineLevel="0" collapsed="false">
      <c r="A916" s="29"/>
    </row>
    <row r="917" customFormat="false" ht="12.75" hidden="false" customHeight="false" outlineLevel="0" collapsed="false">
      <c r="A917" s="29"/>
    </row>
    <row r="918" customFormat="false" ht="12.75" hidden="false" customHeight="false" outlineLevel="0" collapsed="false">
      <c r="A918" s="29"/>
    </row>
    <row r="919" customFormat="false" ht="12.75" hidden="false" customHeight="false" outlineLevel="0" collapsed="false">
      <c r="A919" s="29"/>
    </row>
    <row r="920" customFormat="false" ht="12.75" hidden="false" customHeight="false" outlineLevel="0" collapsed="false">
      <c r="A920" s="29"/>
    </row>
    <row r="921" customFormat="false" ht="12.75" hidden="false" customHeight="false" outlineLevel="0" collapsed="false">
      <c r="A921" s="29"/>
    </row>
    <row r="922" customFormat="false" ht="12.75" hidden="false" customHeight="false" outlineLevel="0" collapsed="false">
      <c r="A922" s="29"/>
    </row>
    <row r="923" customFormat="false" ht="12.75" hidden="false" customHeight="false" outlineLevel="0" collapsed="false">
      <c r="A923" s="29"/>
    </row>
    <row r="924" customFormat="false" ht="12.75" hidden="false" customHeight="false" outlineLevel="0" collapsed="false">
      <c r="A924" s="29"/>
    </row>
    <row r="925" customFormat="false" ht="12.75" hidden="false" customHeight="false" outlineLevel="0" collapsed="false">
      <c r="A925" s="29"/>
    </row>
    <row r="926" customFormat="false" ht="12.75" hidden="false" customHeight="false" outlineLevel="0" collapsed="false">
      <c r="A926" s="29"/>
    </row>
    <row r="927" customFormat="false" ht="12.75" hidden="false" customHeight="false" outlineLevel="0" collapsed="false">
      <c r="A927" s="29"/>
    </row>
    <row r="928" customFormat="false" ht="12.75" hidden="false" customHeight="false" outlineLevel="0" collapsed="false">
      <c r="A928" s="29"/>
    </row>
    <row r="929" customFormat="false" ht="12.75" hidden="false" customHeight="false" outlineLevel="0" collapsed="false">
      <c r="A929" s="29"/>
    </row>
    <row r="930" customFormat="false" ht="12.75" hidden="false" customHeight="false" outlineLevel="0" collapsed="false">
      <c r="A930" s="29"/>
    </row>
    <row r="931" customFormat="false" ht="12.75" hidden="false" customHeight="false" outlineLevel="0" collapsed="false">
      <c r="A931" s="29"/>
    </row>
    <row r="932" customFormat="false" ht="12.75" hidden="false" customHeight="false" outlineLevel="0" collapsed="false">
      <c r="A932" s="29"/>
    </row>
    <row r="933" customFormat="false" ht="12.75" hidden="false" customHeight="false" outlineLevel="0" collapsed="false">
      <c r="A933" s="29"/>
    </row>
    <row r="934" customFormat="false" ht="12.75" hidden="false" customHeight="false" outlineLevel="0" collapsed="false">
      <c r="A934" s="29"/>
    </row>
    <row r="935" customFormat="false" ht="12.75" hidden="false" customHeight="false" outlineLevel="0" collapsed="false">
      <c r="A935" s="29"/>
    </row>
    <row r="936" customFormat="false" ht="12.75" hidden="false" customHeight="false" outlineLevel="0" collapsed="false">
      <c r="A936" s="29"/>
    </row>
    <row r="937" customFormat="false" ht="12.75" hidden="false" customHeight="false" outlineLevel="0" collapsed="false">
      <c r="A937" s="29"/>
    </row>
    <row r="938" customFormat="false" ht="12.75" hidden="false" customHeight="false" outlineLevel="0" collapsed="false">
      <c r="A938" s="29"/>
    </row>
    <row r="939" customFormat="false" ht="12.75" hidden="false" customHeight="false" outlineLevel="0" collapsed="false">
      <c r="A939" s="29"/>
    </row>
    <row r="940" customFormat="false" ht="12.75" hidden="false" customHeight="false" outlineLevel="0" collapsed="false">
      <c r="A940" s="29"/>
    </row>
    <row r="941" customFormat="false" ht="12.75" hidden="false" customHeight="false" outlineLevel="0" collapsed="false">
      <c r="A941" s="29"/>
    </row>
    <row r="942" customFormat="false" ht="12.75" hidden="false" customHeight="false" outlineLevel="0" collapsed="false">
      <c r="A942" s="29"/>
    </row>
    <row r="943" customFormat="false" ht="12.75" hidden="false" customHeight="false" outlineLevel="0" collapsed="false">
      <c r="A943" s="29"/>
    </row>
    <row r="944" customFormat="false" ht="12.75" hidden="false" customHeight="false" outlineLevel="0" collapsed="false">
      <c r="A944" s="29"/>
    </row>
    <row r="945" customFormat="false" ht="12.75" hidden="false" customHeight="false" outlineLevel="0" collapsed="false">
      <c r="A945" s="29"/>
    </row>
    <row r="946" customFormat="false" ht="12.75" hidden="false" customHeight="false" outlineLevel="0" collapsed="false">
      <c r="A946" s="29"/>
    </row>
    <row r="947" customFormat="false" ht="12.75" hidden="false" customHeight="false" outlineLevel="0" collapsed="false">
      <c r="A947" s="29"/>
    </row>
    <row r="948" customFormat="false" ht="12.75" hidden="false" customHeight="false" outlineLevel="0" collapsed="false">
      <c r="A948" s="29"/>
    </row>
    <row r="949" customFormat="false" ht="12.75" hidden="false" customHeight="false" outlineLevel="0" collapsed="false">
      <c r="A949" s="29"/>
    </row>
    <row r="950" customFormat="false" ht="12.75" hidden="false" customHeight="false" outlineLevel="0" collapsed="false">
      <c r="A950" s="29"/>
    </row>
    <row r="951" customFormat="false" ht="12.75" hidden="false" customHeight="false" outlineLevel="0" collapsed="false">
      <c r="A951" s="29"/>
    </row>
    <row r="952" customFormat="false" ht="12.75" hidden="false" customHeight="false" outlineLevel="0" collapsed="false">
      <c r="A952" s="29"/>
    </row>
    <row r="953" customFormat="false" ht="12.75" hidden="false" customHeight="false" outlineLevel="0" collapsed="false">
      <c r="A953" s="29"/>
    </row>
    <row r="954" customFormat="false" ht="12.75" hidden="false" customHeight="false" outlineLevel="0" collapsed="false">
      <c r="A954" s="29"/>
    </row>
    <row r="955" customFormat="false" ht="12.75" hidden="false" customHeight="false" outlineLevel="0" collapsed="false">
      <c r="A955" s="29"/>
    </row>
    <row r="956" customFormat="false" ht="12.75" hidden="false" customHeight="false" outlineLevel="0" collapsed="false">
      <c r="A956" s="29"/>
    </row>
    <row r="957" customFormat="false" ht="12.75" hidden="false" customHeight="false" outlineLevel="0" collapsed="false">
      <c r="A957" s="29"/>
    </row>
    <row r="958" customFormat="false" ht="12.75" hidden="false" customHeight="false" outlineLevel="0" collapsed="false">
      <c r="A958" s="29"/>
    </row>
    <row r="959" customFormat="false" ht="12.75" hidden="false" customHeight="false" outlineLevel="0" collapsed="false">
      <c r="A959" s="29"/>
    </row>
    <row r="960" customFormat="false" ht="12.75" hidden="false" customHeight="false" outlineLevel="0" collapsed="false">
      <c r="A960" s="29"/>
    </row>
    <row r="961" customFormat="false" ht="12.75" hidden="false" customHeight="false" outlineLevel="0" collapsed="false">
      <c r="A961" s="29"/>
    </row>
    <row r="962" customFormat="false" ht="12.75" hidden="false" customHeight="false" outlineLevel="0" collapsed="false">
      <c r="A962" s="29"/>
    </row>
    <row r="963" customFormat="false" ht="12.75" hidden="false" customHeight="false" outlineLevel="0" collapsed="false">
      <c r="A963" s="29"/>
    </row>
    <row r="964" customFormat="false" ht="12.75" hidden="false" customHeight="false" outlineLevel="0" collapsed="false">
      <c r="A964" s="29"/>
    </row>
    <row r="965" customFormat="false" ht="12.75" hidden="false" customHeight="false" outlineLevel="0" collapsed="false">
      <c r="A965" s="29"/>
    </row>
    <row r="966" customFormat="false" ht="12.75" hidden="false" customHeight="false" outlineLevel="0" collapsed="false">
      <c r="A966" s="29"/>
    </row>
    <row r="967" customFormat="false" ht="12.75" hidden="false" customHeight="false" outlineLevel="0" collapsed="false">
      <c r="A967" s="29"/>
    </row>
    <row r="968" customFormat="false" ht="12.75" hidden="false" customHeight="false" outlineLevel="0" collapsed="false">
      <c r="A968" s="29"/>
    </row>
    <row r="969" customFormat="false" ht="12.75" hidden="false" customHeight="false" outlineLevel="0" collapsed="false">
      <c r="A969" s="29"/>
    </row>
    <row r="970" customFormat="false" ht="12.75" hidden="false" customHeight="false" outlineLevel="0" collapsed="false">
      <c r="A970" s="29"/>
    </row>
    <row r="971" customFormat="false" ht="12.75" hidden="false" customHeight="false" outlineLevel="0" collapsed="false">
      <c r="A971" s="29"/>
    </row>
    <row r="972" customFormat="false" ht="12.75" hidden="false" customHeight="false" outlineLevel="0" collapsed="false">
      <c r="A972" s="29"/>
    </row>
    <row r="973" customFormat="false" ht="12.75" hidden="false" customHeight="false" outlineLevel="0" collapsed="false">
      <c r="A973" s="29"/>
    </row>
    <row r="974" customFormat="false" ht="12.75" hidden="false" customHeight="false" outlineLevel="0" collapsed="false">
      <c r="A974" s="29"/>
    </row>
    <row r="975" customFormat="false" ht="12.75" hidden="false" customHeight="false" outlineLevel="0" collapsed="false">
      <c r="A975" s="29"/>
    </row>
    <row r="976" customFormat="false" ht="12.75" hidden="false" customHeight="false" outlineLevel="0" collapsed="false">
      <c r="A976" s="29"/>
    </row>
    <row r="977" customFormat="false" ht="12.75" hidden="false" customHeight="false" outlineLevel="0" collapsed="false">
      <c r="A977" s="29"/>
    </row>
    <row r="978" customFormat="false" ht="12.75" hidden="false" customHeight="false" outlineLevel="0" collapsed="false">
      <c r="A978" s="29"/>
    </row>
    <row r="979" customFormat="false" ht="12.75" hidden="false" customHeight="false" outlineLevel="0" collapsed="false">
      <c r="A979" s="29"/>
    </row>
    <row r="980" customFormat="false" ht="12.75" hidden="false" customHeight="false" outlineLevel="0" collapsed="false">
      <c r="A980" s="29"/>
    </row>
    <row r="981" customFormat="false" ht="12.75" hidden="false" customHeight="false" outlineLevel="0" collapsed="false">
      <c r="A981" s="29"/>
    </row>
    <row r="982" customFormat="false" ht="12.75" hidden="false" customHeight="false" outlineLevel="0" collapsed="false">
      <c r="A982" s="29"/>
    </row>
    <row r="983" customFormat="false" ht="12.75" hidden="false" customHeight="false" outlineLevel="0" collapsed="false">
      <c r="A983" s="29"/>
    </row>
    <row r="984" customFormat="false" ht="12.75" hidden="false" customHeight="false" outlineLevel="0" collapsed="false">
      <c r="A984" s="29"/>
    </row>
    <row r="985" customFormat="false" ht="12.75" hidden="false" customHeight="false" outlineLevel="0" collapsed="false">
      <c r="A985" s="29"/>
    </row>
    <row r="986" customFormat="false" ht="12.75" hidden="false" customHeight="false" outlineLevel="0" collapsed="false">
      <c r="A986" s="29"/>
    </row>
    <row r="987" customFormat="false" ht="12.75" hidden="false" customHeight="false" outlineLevel="0" collapsed="false">
      <c r="A987" s="29"/>
    </row>
    <row r="988" customFormat="false" ht="12.75" hidden="false" customHeight="false" outlineLevel="0" collapsed="false">
      <c r="A988" s="29"/>
    </row>
    <row r="989" customFormat="false" ht="12.75" hidden="false" customHeight="false" outlineLevel="0" collapsed="false">
      <c r="A989" s="29"/>
    </row>
    <row r="990" customFormat="false" ht="12.75" hidden="false" customHeight="false" outlineLevel="0" collapsed="false">
      <c r="A990" s="29"/>
    </row>
    <row r="991" customFormat="false" ht="12.75" hidden="false" customHeight="false" outlineLevel="0" collapsed="false">
      <c r="A991" s="29"/>
    </row>
    <row r="992" customFormat="false" ht="12.75" hidden="false" customHeight="false" outlineLevel="0" collapsed="false">
      <c r="A992" s="29"/>
    </row>
    <row r="993" customFormat="false" ht="12.75" hidden="false" customHeight="false" outlineLevel="0" collapsed="false">
      <c r="A993" s="29"/>
    </row>
    <row r="994" customFormat="false" ht="12.75" hidden="false" customHeight="false" outlineLevel="0" collapsed="false">
      <c r="A994" s="29"/>
    </row>
    <row r="995" customFormat="false" ht="12.75" hidden="false" customHeight="false" outlineLevel="0" collapsed="false">
      <c r="A995" s="29"/>
    </row>
    <row r="996" customFormat="false" ht="12.75" hidden="false" customHeight="false" outlineLevel="0" collapsed="false">
      <c r="A996" s="29"/>
    </row>
    <row r="997" customFormat="false" ht="12.75" hidden="false" customHeight="false" outlineLevel="0" collapsed="false">
      <c r="A997" s="29"/>
    </row>
    <row r="998" customFormat="false" ht="12.75" hidden="false" customHeight="false" outlineLevel="0" collapsed="false">
      <c r="A998" s="29"/>
    </row>
    <row r="999" customFormat="false" ht="12.75" hidden="false" customHeight="false" outlineLevel="0" collapsed="false">
      <c r="A999" s="29"/>
    </row>
    <row r="1000" customFormat="false" ht="12.75" hidden="false" customHeight="false" outlineLevel="0" collapsed="false">
      <c r="A1000" s="29"/>
    </row>
    <row r="1001" customFormat="false" ht="12.75" hidden="false" customHeight="false" outlineLevel="0" collapsed="false">
      <c r="A1001" s="29"/>
    </row>
    <row r="1002" customFormat="false" ht="12.75" hidden="false" customHeight="false" outlineLevel="0" collapsed="false">
      <c r="A1002" s="29"/>
    </row>
    <row r="1003" customFormat="false" ht="12.75" hidden="false" customHeight="false" outlineLevel="0" collapsed="false">
      <c r="A1003" s="29"/>
    </row>
    <row r="1004" customFormat="false" ht="12.75" hidden="false" customHeight="false" outlineLevel="0" collapsed="false">
      <c r="A1004" s="29"/>
    </row>
    <row r="1005" customFormat="false" ht="12.75" hidden="false" customHeight="false" outlineLevel="0" collapsed="false">
      <c r="A1005" s="29"/>
    </row>
    <row r="1006" customFormat="false" ht="12.75" hidden="false" customHeight="false" outlineLevel="0" collapsed="false">
      <c r="A1006" s="29"/>
    </row>
    <row r="1007" customFormat="false" ht="12.75" hidden="false" customHeight="false" outlineLevel="0" collapsed="false">
      <c r="A1007" s="29"/>
    </row>
    <row r="1008" customFormat="false" ht="12.75" hidden="false" customHeight="false" outlineLevel="0" collapsed="false">
      <c r="A1008" s="29"/>
    </row>
    <row r="1009" customFormat="false" ht="12.75" hidden="false" customHeight="false" outlineLevel="0" collapsed="false">
      <c r="A1009" s="29"/>
    </row>
    <row r="1010" customFormat="false" ht="12.75" hidden="false" customHeight="false" outlineLevel="0" collapsed="false">
      <c r="A1010" s="29"/>
    </row>
    <row r="1011" customFormat="false" ht="12.75" hidden="false" customHeight="false" outlineLevel="0" collapsed="false">
      <c r="A1011" s="29"/>
    </row>
    <row r="1012" customFormat="false" ht="12.75" hidden="false" customHeight="false" outlineLevel="0" collapsed="false">
      <c r="A1012" s="29"/>
    </row>
    <row r="1013" customFormat="false" ht="12.75" hidden="false" customHeight="false" outlineLevel="0" collapsed="false">
      <c r="A1013" s="29"/>
    </row>
    <row r="1014" customFormat="false" ht="12.75" hidden="false" customHeight="false" outlineLevel="0" collapsed="false">
      <c r="A1014" s="29"/>
    </row>
    <row r="1015" customFormat="false" ht="12.75" hidden="false" customHeight="false" outlineLevel="0" collapsed="false">
      <c r="A1015" s="29"/>
    </row>
    <row r="1016" customFormat="false" ht="12.75" hidden="false" customHeight="false" outlineLevel="0" collapsed="false">
      <c r="A1016" s="29"/>
    </row>
    <row r="1017" customFormat="false" ht="12.75" hidden="false" customHeight="false" outlineLevel="0" collapsed="false">
      <c r="A1017" s="29"/>
    </row>
    <row r="1018" customFormat="false" ht="12.75" hidden="false" customHeight="false" outlineLevel="0" collapsed="false">
      <c r="A1018" s="29"/>
    </row>
    <row r="1019" customFormat="false" ht="12.75" hidden="false" customHeight="false" outlineLevel="0" collapsed="false">
      <c r="A1019" s="29"/>
    </row>
    <row r="1020" customFormat="false" ht="12.75" hidden="false" customHeight="false" outlineLevel="0" collapsed="false">
      <c r="A1020" s="29"/>
    </row>
    <row r="1021" customFormat="false" ht="12.75" hidden="false" customHeight="false" outlineLevel="0" collapsed="false">
      <c r="A1021" s="29"/>
    </row>
    <row r="1022" customFormat="false" ht="12.75" hidden="false" customHeight="false" outlineLevel="0" collapsed="false">
      <c r="A1022" s="29"/>
    </row>
    <row r="1023" customFormat="false" ht="12.75" hidden="false" customHeight="false" outlineLevel="0" collapsed="false">
      <c r="A1023" s="29"/>
    </row>
    <row r="1024" customFormat="false" ht="12.75" hidden="false" customHeight="false" outlineLevel="0" collapsed="false">
      <c r="A1024" s="29"/>
    </row>
    <row r="1025" customFormat="false" ht="12.75" hidden="false" customHeight="false" outlineLevel="0" collapsed="false">
      <c r="A1025" s="29"/>
    </row>
    <row r="1026" customFormat="false" ht="12.75" hidden="false" customHeight="false" outlineLevel="0" collapsed="false">
      <c r="A1026" s="29"/>
    </row>
    <row r="1027" customFormat="false" ht="12.75" hidden="false" customHeight="false" outlineLevel="0" collapsed="false">
      <c r="A1027" s="29"/>
    </row>
    <row r="1028" customFormat="false" ht="12.75" hidden="false" customHeight="false" outlineLevel="0" collapsed="false">
      <c r="A1028" s="29"/>
    </row>
    <row r="1029" customFormat="false" ht="12.75" hidden="false" customHeight="false" outlineLevel="0" collapsed="false">
      <c r="A1029" s="29"/>
    </row>
    <row r="1030" customFormat="false" ht="12.75" hidden="false" customHeight="false" outlineLevel="0" collapsed="false">
      <c r="A1030" s="29"/>
    </row>
    <row r="1031" customFormat="false" ht="12.75" hidden="false" customHeight="false" outlineLevel="0" collapsed="false">
      <c r="A1031" s="29"/>
    </row>
    <row r="1032" customFormat="false" ht="12.75" hidden="false" customHeight="false" outlineLevel="0" collapsed="false">
      <c r="A1032" s="29"/>
    </row>
    <row r="1033" customFormat="false" ht="12.75" hidden="false" customHeight="false" outlineLevel="0" collapsed="false">
      <c r="A1033" s="29"/>
    </row>
    <row r="1034" customFormat="false" ht="12.75" hidden="false" customHeight="false" outlineLevel="0" collapsed="false">
      <c r="A1034" s="29"/>
    </row>
    <row r="1035" customFormat="false" ht="12.75" hidden="false" customHeight="false" outlineLevel="0" collapsed="false">
      <c r="A1035" s="29"/>
    </row>
    <row r="1036" customFormat="false" ht="12.75" hidden="false" customHeight="false" outlineLevel="0" collapsed="false">
      <c r="A1036" s="29"/>
    </row>
    <row r="1037" customFormat="false" ht="12.75" hidden="false" customHeight="false" outlineLevel="0" collapsed="false">
      <c r="A1037" s="29"/>
    </row>
    <row r="1038" customFormat="false" ht="12.75" hidden="false" customHeight="false" outlineLevel="0" collapsed="false">
      <c r="A1038" s="29"/>
    </row>
    <row r="1039" customFormat="false" ht="12.75" hidden="false" customHeight="false" outlineLevel="0" collapsed="false">
      <c r="A1039" s="29"/>
    </row>
    <row r="1040" customFormat="false" ht="12.75" hidden="false" customHeight="false" outlineLevel="0" collapsed="false">
      <c r="A1040" s="29"/>
    </row>
    <row r="1041" customFormat="false" ht="12.75" hidden="false" customHeight="false" outlineLevel="0" collapsed="false">
      <c r="A1041" s="29"/>
    </row>
    <row r="1042" customFormat="false" ht="12.75" hidden="false" customHeight="false" outlineLevel="0" collapsed="false">
      <c r="A1042" s="29"/>
    </row>
    <row r="1043" customFormat="false" ht="12.75" hidden="false" customHeight="false" outlineLevel="0" collapsed="false">
      <c r="A1043" s="29"/>
    </row>
    <row r="1044" customFormat="false" ht="12.75" hidden="false" customHeight="false" outlineLevel="0" collapsed="false">
      <c r="A1044" s="29"/>
    </row>
    <row r="1045" customFormat="false" ht="12.75" hidden="false" customHeight="false" outlineLevel="0" collapsed="false">
      <c r="A1045" s="29"/>
    </row>
    <row r="1046" customFormat="false" ht="12.75" hidden="false" customHeight="false" outlineLevel="0" collapsed="false">
      <c r="A1046" s="29"/>
    </row>
    <row r="1047" customFormat="false" ht="12.75" hidden="false" customHeight="false" outlineLevel="0" collapsed="false">
      <c r="A1047" s="29"/>
    </row>
    <row r="1048" customFormat="false" ht="12.75" hidden="false" customHeight="false" outlineLevel="0" collapsed="false">
      <c r="A1048" s="29"/>
    </row>
    <row r="1049" customFormat="false" ht="12.75" hidden="false" customHeight="false" outlineLevel="0" collapsed="false">
      <c r="A1049" s="29"/>
    </row>
    <row r="1050" customFormat="false" ht="12.75" hidden="false" customHeight="false" outlineLevel="0" collapsed="false">
      <c r="A1050" s="29"/>
    </row>
    <row r="1051" customFormat="false" ht="12.75" hidden="false" customHeight="false" outlineLevel="0" collapsed="false">
      <c r="A1051" s="29"/>
    </row>
    <row r="1052" customFormat="false" ht="12.75" hidden="false" customHeight="false" outlineLevel="0" collapsed="false">
      <c r="A1052" s="29"/>
    </row>
    <row r="1053" customFormat="false" ht="12.75" hidden="false" customHeight="false" outlineLevel="0" collapsed="false">
      <c r="A1053" s="29"/>
    </row>
    <row r="1054" customFormat="false" ht="12.75" hidden="false" customHeight="false" outlineLevel="0" collapsed="false">
      <c r="A1054" s="29"/>
    </row>
    <row r="1055" customFormat="false" ht="12.75" hidden="false" customHeight="false" outlineLevel="0" collapsed="false">
      <c r="A1055" s="29"/>
    </row>
    <row r="1056" customFormat="false" ht="12.75" hidden="false" customHeight="false" outlineLevel="0" collapsed="false">
      <c r="A1056" s="29"/>
    </row>
    <row r="1057" customFormat="false" ht="12.75" hidden="false" customHeight="false" outlineLevel="0" collapsed="false">
      <c r="A1057" s="29"/>
    </row>
    <row r="1058" customFormat="false" ht="12.75" hidden="false" customHeight="false" outlineLevel="0" collapsed="false">
      <c r="A1058" s="29"/>
    </row>
    <row r="1059" customFormat="false" ht="12.75" hidden="false" customHeight="false" outlineLevel="0" collapsed="false">
      <c r="A1059" s="29"/>
    </row>
    <row r="1060" customFormat="false" ht="12.75" hidden="false" customHeight="false" outlineLevel="0" collapsed="false">
      <c r="A1060" s="29"/>
    </row>
    <row r="1061" customFormat="false" ht="12.75" hidden="false" customHeight="false" outlineLevel="0" collapsed="false">
      <c r="A1061" s="29"/>
    </row>
    <row r="1062" customFormat="false" ht="12.75" hidden="false" customHeight="false" outlineLevel="0" collapsed="false">
      <c r="A1062" s="29"/>
    </row>
    <row r="1063" customFormat="false" ht="12.75" hidden="false" customHeight="false" outlineLevel="0" collapsed="false">
      <c r="A1063" s="29"/>
    </row>
    <row r="1064" customFormat="false" ht="12.75" hidden="false" customHeight="false" outlineLevel="0" collapsed="false">
      <c r="A1064" s="29"/>
    </row>
    <row r="1065" customFormat="false" ht="12.75" hidden="false" customHeight="false" outlineLevel="0" collapsed="false">
      <c r="A1065" s="29"/>
    </row>
    <row r="1066" customFormat="false" ht="12.75" hidden="false" customHeight="false" outlineLevel="0" collapsed="false">
      <c r="A1066" s="29"/>
    </row>
    <row r="1067" customFormat="false" ht="12.75" hidden="false" customHeight="false" outlineLevel="0" collapsed="false">
      <c r="A1067" s="29"/>
    </row>
    <row r="1068" customFormat="false" ht="12.75" hidden="false" customHeight="false" outlineLevel="0" collapsed="false">
      <c r="A1068" s="29"/>
    </row>
    <row r="1069" customFormat="false" ht="12.75" hidden="false" customHeight="false" outlineLevel="0" collapsed="false">
      <c r="A1069" s="29"/>
    </row>
    <row r="1070" customFormat="false" ht="12.75" hidden="false" customHeight="false" outlineLevel="0" collapsed="false">
      <c r="A1070" s="29"/>
    </row>
    <row r="1071" customFormat="false" ht="12.75" hidden="false" customHeight="false" outlineLevel="0" collapsed="false">
      <c r="A1071" s="29"/>
    </row>
    <row r="1072" customFormat="false" ht="12.75" hidden="false" customHeight="false" outlineLevel="0" collapsed="false">
      <c r="A1072" s="29"/>
    </row>
    <row r="1073" customFormat="false" ht="12.75" hidden="false" customHeight="false" outlineLevel="0" collapsed="false">
      <c r="A1073" s="29"/>
    </row>
    <row r="1074" customFormat="false" ht="12.75" hidden="false" customHeight="false" outlineLevel="0" collapsed="false">
      <c r="A1074" s="29"/>
    </row>
    <row r="1075" customFormat="false" ht="12.75" hidden="false" customHeight="false" outlineLevel="0" collapsed="false">
      <c r="A1075" s="29"/>
    </row>
    <row r="1076" customFormat="false" ht="12.75" hidden="false" customHeight="false" outlineLevel="0" collapsed="false">
      <c r="A1076" s="29"/>
    </row>
    <row r="1077" customFormat="false" ht="12.75" hidden="false" customHeight="false" outlineLevel="0" collapsed="false">
      <c r="A1077" s="29"/>
    </row>
    <row r="1078" customFormat="false" ht="12.75" hidden="false" customHeight="false" outlineLevel="0" collapsed="false">
      <c r="A1078" s="29"/>
    </row>
    <row r="1079" customFormat="false" ht="12.75" hidden="false" customHeight="false" outlineLevel="0" collapsed="false">
      <c r="A1079" s="29"/>
    </row>
    <row r="1080" customFormat="false" ht="12.75" hidden="false" customHeight="false" outlineLevel="0" collapsed="false">
      <c r="A1080" s="29"/>
    </row>
    <row r="1081" customFormat="false" ht="12.75" hidden="false" customHeight="false" outlineLevel="0" collapsed="false">
      <c r="A1081" s="29"/>
    </row>
    <row r="1082" customFormat="false" ht="12.75" hidden="false" customHeight="false" outlineLevel="0" collapsed="false">
      <c r="A1082" s="29"/>
    </row>
    <row r="1083" customFormat="false" ht="12.75" hidden="false" customHeight="false" outlineLevel="0" collapsed="false">
      <c r="A1083" s="29"/>
    </row>
    <row r="1084" customFormat="false" ht="12.75" hidden="false" customHeight="false" outlineLevel="0" collapsed="false">
      <c r="A1084" s="29"/>
    </row>
    <row r="1085" customFormat="false" ht="12.75" hidden="false" customHeight="false" outlineLevel="0" collapsed="false">
      <c r="A1085" s="29"/>
    </row>
    <row r="1086" customFormat="false" ht="12.75" hidden="false" customHeight="false" outlineLevel="0" collapsed="false">
      <c r="A1086" s="29"/>
    </row>
    <row r="1087" customFormat="false" ht="12.75" hidden="false" customHeight="false" outlineLevel="0" collapsed="false">
      <c r="A1087" s="29"/>
    </row>
    <row r="1088" customFormat="false" ht="12.75" hidden="false" customHeight="false" outlineLevel="0" collapsed="false">
      <c r="A1088" s="29"/>
    </row>
    <row r="1089" customFormat="false" ht="12.75" hidden="false" customHeight="false" outlineLevel="0" collapsed="false">
      <c r="A1089" s="29"/>
    </row>
    <row r="1090" customFormat="false" ht="12.75" hidden="false" customHeight="false" outlineLevel="0" collapsed="false">
      <c r="A1090" s="29"/>
    </row>
    <row r="1091" customFormat="false" ht="12.75" hidden="false" customHeight="false" outlineLevel="0" collapsed="false">
      <c r="A1091" s="29"/>
    </row>
    <row r="1092" customFormat="false" ht="12.75" hidden="false" customHeight="false" outlineLevel="0" collapsed="false">
      <c r="A1092" s="29"/>
    </row>
    <row r="1093" customFormat="false" ht="12.75" hidden="false" customHeight="false" outlineLevel="0" collapsed="false">
      <c r="A1093" s="29"/>
    </row>
    <row r="1094" customFormat="false" ht="12.75" hidden="false" customHeight="false" outlineLevel="0" collapsed="false">
      <c r="A1094" s="29"/>
    </row>
    <row r="1095" customFormat="false" ht="12.75" hidden="false" customHeight="false" outlineLevel="0" collapsed="false">
      <c r="A1095" s="29"/>
    </row>
    <row r="1096" customFormat="false" ht="12.75" hidden="false" customHeight="false" outlineLevel="0" collapsed="false">
      <c r="A1096" s="29"/>
    </row>
    <row r="1097" customFormat="false" ht="12.75" hidden="false" customHeight="false" outlineLevel="0" collapsed="false">
      <c r="A1097" s="29"/>
    </row>
    <row r="1098" customFormat="false" ht="12.75" hidden="false" customHeight="false" outlineLevel="0" collapsed="false">
      <c r="A1098" s="29"/>
    </row>
  </sheetData>
  <mergeCells count="3">
    <mergeCell ref="E6:H6"/>
    <mergeCell ref="I6:J6"/>
    <mergeCell ref="K6:L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2000-10-22T14:24:02Z</dcterms:created>
  <dc:creator>Preferred Customer</dc:creator>
  <dc:description/>
  <dc:language>en-US</dc:language>
  <cp:lastModifiedBy>ENRON</cp:lastModifiedBy>
  <cp:lastPrinted>2000-10-26T17:35:02Z</cp:lastPrinted>
  <dcterms:modified xsi:type="dcterms:W3CDTF">2000-10-22T21:07:06Z</dcterms:modified>
  <cp:revision>0</cp:revision>
  <dc:subject/>
  <dc:title/>
</cp:coreProperties>
</file>