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<sst xmlns="http://schemas.openxmlformats.org/spreadsheetml/2006/main" count="46" uniqueCount="19">
  <si>
    <t xml:space="preserve">First Week</t>
  </si>
  <si>
    <t xml:space="preserve">Gross Revenue</t>
  </si>
  <si>
    <t xml:space="preserve">Expense</t>
  </si>
  <si>
    <t xml:space="preserve">Net P&amp;L</t>
  </si>
  <si>
    <t xml:space="preserve">Point</t>
  </si>
  <si>
    <t xml:space="preserve">Buy/Sale</t>
  </si>
  <si>
    <t xml:space="preserve">Counterparty</t>
  </si>
  <si>
    <t xml:space="preserve">On</t>
  </si>
  <si>
    <t xml:space="preserve">Off</t>
  </si>
  <si>
    <t xml:space="preserve">Price</t>
  </si>
  <si>
    <t xml:space="preserve">Deal #</t>
  </si>
  <si>
    <t xml:space="preserve">On Hours</t>
  </si>
  <si>
    <t xml:space="preserve">Off hours</t>
  </si>
  <si>
    <t xml:space="preserve">Total</t>
  </si>
  <si>
    <t xml:space="preserve">MC</t>
  </si>
  <si>
    <t xml:space="preserve">S</t>
  </si>
  <si>
    <t xml:space="preserve">PUGET</t>
  </si>
  <si>
    <t xml:space="preserve">BPA</t>
  </si>
  <si>
    <t xml:space="preserve">GRAYS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</si>
</sst>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56"/>
    <col collapsed="false" customWidth="true" hidden="false" outlineLevel="0" max="9" min="8" style="0" width="10.13"/>
    <col collapsed="false" customWidth="true" hidden="false" outlineLevel="0" max="11" min="11" style="0" width="13.99"/>
    <col collapsed="false" customWidth="true" hidden="false" outlineLevel="0" max="12" min="12" style="0" width="12.28"/>
    <col collapsed="false" customWidth="true" hidden="false" outlineLevel="0" max="13" min="13" style="0" width="11.28"/>
    <col collapsed="false" customWidth="true" hidden="false" outlineLevel="0" max="14" min="14" style="0" width="9.7"/>
    <col collapsed="false" customWidth="true" hidden="false" outlineLevel="0" max="15" min="15" style="0" width="11.28"/>
    <col collapsed="false" customWidth="true" hidden="false" outlineLevel="0" max="16" min="16" style="0" width="9.7"/>
    <col collapsed="false" customWidth="true" hidden="false" outlineLevel="0" max="17" min="17" style="0" width="11.28"/>
  </cols>
  <sheetData>
    <row r="1" customFormat="false" ht="12.75" hidden="false" customHeight="false" outlineLevel="0" collapsed="false">
      <c r="I1" s="1" t="s">
        <v>0</v>
      </c>
      <c r="J1" s="2"/>
      <c r="K1" s="1" t="s">
        <v>1</v>
      </c>
      <c r="L1" s="2"/>
      <c r="M1" s="1" t="s">
        <v>2</v>
      </c>
      <c r="N1" s="2"/>
      <c r="O1" s="1" t="s">
        <v>3</v>
      </c>
      <c r="P1" s="3"/>
      <c r="Q1" s="2"/>
    </row>
    <row r="2" customFormat="false" ht="12.75" hidden="false" customHeight="false" outlineLevel="0" collapsed="false">
      <c r="I2" s="4" t="n">
        <v>80</v>
      </c>
      <c r="J2" s="5" t="n">
        <v>88</v>
      </c>
      <c r="K2" s="4"/>
      <c r="L2" s="5"/>
      <c r="M2" s="4" t="n">
        <v>28</v>
      </c>
      <c r="N2" s="5" t="n">
        <v>27</v>
      </c>
      <c r="O2" s="4"/>
      <c r="P2" s="6"/>
      <c r="Q2" s="5"/>
    </row>
    <row r="3" customFormat="false" ht="12.75" hidden="false" customHeight="false" outlineLevel="0" collapsed="false">
      <c r="A3" s="0" t="s">
        <v>4</v>
      </c>
      <c r="B3" s="0" t="s">
        <v>5</v>
      </c>
      <c r="C3" s="0" t="s">
        <v>6</v>
      </c>
      <c r="D3" s="0" t="s">
        <v>7</v>
      </c>
      <c r="E3" s="0" t="s">
        <v>8</v>
      </c>
      <c r="F3" s="0" t="s">
        <v>9</v>
      </c>
      <c r="G3" s="0" t="s">
        <v>10</v>
      </c>
      <c r="I3" s="4" t="s">
        <v>11</v>
      </c>
      <c r="J3" s="5" t="s">
        <v>12</v>
      </c>
      <c r="K3" s="4" t="s">
        <v>11</v>
      </c>
      <c r="L3" s="5" t="s">
        <v>12</v>
      </c>
      <c r="M3" s="4"/>
      <c r="N3" s="5"/>
      <c r="O3" s="4" t="s">
        <v>7</v>
      </c>
      <c r="P3" s="6" t="s">
        <v>8</v>
      </c>
      <c r="Q3" s="5" t="s">
        <v>13</v>
      </c>
    </row>
    <row r="4" customFormat="false" ht="12.75" hidden="false" customHeight="false" outlineLevel="0" collapsed="false">
      <c r="A4" s="1" t="s">
        <v>14</v>
      </c>
      <c r="B4" s="3" t="s">
        <v>15</v>
      </c>
      <c r="C4" s="3" t="s">
        <v>16</v>
      </c>
      <c r="D4" s="3" t="n">
        <v>-25</v>
      </c>
      <c r="E4" s="3"/>
      <c r="F4" s="3" t="n">
        <v>205</v>
      </c>
      <c r="G4" s="2" t="n">
        <v>531888</v>
      </c>
      <c r="I4" s="4" t="n">
        <f aca="false">+D4*-1*$I$2</f>
        <v>2000</v>
      </c>
      <c r="J4" s="5" t="n">
        <f aca="false">+E4*-1*$J$2</f>
        <v>-0</v>
      </c>
      <c r="K4" s="7" t="n">
        <f aca="false">+I4*F4</f>
        <v>410000</v>
      </c>
      <c r="L4" s="8" t="n">
        <f aca="false">+J4*F4</f>
        <v>-0</v>
      </c>
      <c r="M4" s="7" t="n">
        <f aca="false">+I4*$M$2</f>
        <v>56000</v>
      </c>
      <c r="N4" s="8" t="n">
        <f aca="false">+J4*$N$2</f>
        <v>-0</v>
      </c>
      <c r="O4" s="9" t="n">
        <f aca="false">+K4-M4</f>
        <v>354000</v>
      </c>
      <c r="P4" s="10" t="n">
        <f aca="false">+L4-N4</f>
        <v>0</v>
      </c>
      <c r="Q4" s="5"/>
    </row>
    <row r="5" customFormat="false" ht="12.75" hidden="false" customHeight="false" outlineLevel="0" collapsed="false">
      <c r="A5" s="4" t="s">
        <v>14</v>
      </c>
      <c r="B5" s="6" t="s">
        <v>15</v>
      </c>
      <c r="C5" s="6" t="s">
        <v>16</v>
      </c>
      <c r="D5" s="6" t="n">
        <v>-25</v>
      </c>
      <c r="E5" s="6"/>
      <c r="F5" s="6" t="n">
        <v>150</v>
      </c>
      <c r="G5" s="5" t="n">
        <v>642576</v>
      </c>
      <c r="I5" s="4" t="n">
        <f aca="false">+D5*-1*$I$2</f>
        <v>2000</v>
      </c>
      <c r="J5" s="5" t="n">
        <f aca="false">+E5*-1*$J$2</f>
        <v>-0</v>
      </c>
      <c r="K5" s="7" t="n">
        <f aca="false">+I5*F5</f>
        <v>300000</v>
      </c>
      <c r="L5" s="8" t="n">
        <f aca="false">+J5*F5</f>
        <v>-0</v>
      </c>
      <c r="M5" s="7" t="n">
        <f aca="false">+I5*$M$2</f>
        <v>56000</v>
      </c>
      <c r="N5" s="8" t="n">
        <f aca="false">+J5*$N$2</f>
        <v>-0</v>
      </c>
      <c r="O5" s="9" t="n">
        <f aca="false">+K5-M5</f>
        <v>244000</v>
      </c>
      <c r="P5" s="10" t="n">
        <f aca="false">+L5-N5</f>
        <v>0</v>
      </c>
      <c r="Q5" s="5"/>
    </row>
    <row r="6" customFormat="false" ht="12.75" hidden="false" customHeight="false" outlineLevel="0" collapsed="false">
      <c r="A6" s="4" t="s">
        <v>14</v>
      </c>
      <c r="B6" s="6" t="s">
        <v>15</v>
      </c>
      <c r="C6" s="6" t="s">
        <v>17</v>
      </c>
      <c r="D6" s="6" t="n">
        <v>-25</v>
      </c>
      <c r="E6" s="6"/>
      <c r="F6" s="6" t="n">
        <v>75</v>
      </c>
      <c r="G6" s="5" t="n">
        <v>658386</v>
      </c>
      <c r="I6" s="4" t="n">
        <f aca="false">+D6*-1*$I$2</f>
        <v>2000</v>
      </c>
      <c r="J6" s="5" t="n">
        <f aca="false">+E6*-1*$J$2</f>
        <v>-0</v>
      </c>
      <c r="K6" s="7" t="n">
        <f aca="false">+I6*F6</f>
        <v>150000</v>
      </c>
      <c r="L6" s="8" t="n">
        <f aca="false">+J6*F6</f>
        <v>-0</v>
      </c>
      <c r="M6" s="7" t="n">
        <f aca="false">+I6*$M$2</f>
        <v>56000</v>
      </c>
      <c r="N6" s="8" t="n">
        <f aca="false">+J6*$N$2</f>
        <v>-0</v>
      </c>
      <c r="O6" s="9" t="n">
        <f aca="false">+K6-M6</f>
        <v>94000</v>
      </c>
      <c r="P6" s="10" t="n">
        <f aca="false">+L6-N6</f>
        <v>0</v>
      </c>
      <c r="Q6" s="5"/>
    </row>
    <row r="7" customFormat="false" ht="12.75" hidden="false" customHeight="false" outlineLevel="0" collapsed="false">
      <c r="A7" s="4" t="s">
        <v>14</v>
      </c>
      <c r="B7" s="6" t="s">
        <v>15</v>
      </c>
      <c r="C7" s="6" t="s">
        <v>17</v>
      </c>
      <c r="D7" s="6" t="n">
        <v>-50</v>
      </c>
      <c r="E7" s="6" t="n">
        <v>-50</v>
      </c>
      <c r="F7" s="6" t="n">
        <v>73</v>
      </c>
      <c r="G7" s="5" t="n">
        <v>600522</v>
      </c>
      <c r="I7" s="4" t="n">
        <f aca="false">+D7*-1*$I$2</f>
        <v>4000</v>
      </c>
      <c r="J7" s="5" t="n">
        <f aca="false">+E7*-1*$J$2</f>
        <v>4400</v>
      </c>
      <c r="K7" s="7" t="n">
        <f aca="false">+I7*F7</f>
        <v>292000</v>
      </c>
      <c r="L7" s="8" t="n">
        <f aca="false">+J7*F7</f>
        <v>321200</v>
      </c>
      <c r="M7" s="7" t="n">
        <f aca="false">+I7*$M$2</f>
        <v>112000</v>
      </c>
      <c r="N7" s="8" t="n">
        <f aca="false">+J7*$N$2</f>
        <v>118800</v>
      </c>
      <c r="O7" s="9" t="n">
        <f aca="false">+K7-M7</f>
        <v>180000</v>
      </c>
      <c r="P7" s="10" t="n">
        <f aca="false">+L7-N7</f>
        <v>202400</v>
      </c>
      <c r="Q7" s="5"/>
    </row>
    <row r="8" customFormat="false" ht="12.75" hidden="false" customHeight="false" outlineLevel="0" collapsed="false">
      <c r="A8" s="4" t="s">
        <v>14</v>
      </c>
      <c r="B8" s="6" t="s">
        <v>15</v>
      </c>
      <c r="C8" s="6" t="s">
        <v>17</v>
      </c>
      <c r="D8" s="6" t="n">
        <v>-50</v>
      </c>
      <c r="E8" s="11" t="n">
        <v>-49</v>
      </c>
      <c r="F8" s="6" t="n">
        <v>72</v>
      </c>
      <c r="G8" s="5" t="n">
        <v>600521</v>
      </c>
      <c r="I8" s="4" t="n">
        <f aca="false">+D8*-1*$I$2</f>
        <v>4000</v>
      </c>
      <c r="J8" s="5" t="n">
        <f aca="false">+E8*-1*$J$2</f>
        <v>4312</v>
      </c>
      <c r="K8" s="7" t="n">
        <f aca="false">+I8*F8</f>
        <v>288000</v>
      </c>
      <c r="L8" s="8" t="n">
        <f aca="false">+J8*F8</f>
        <v>310464</v>
      </c>
      <c r="M8" s="7" t="n">
        <f aca="false">+I8*$M$2</f>
        <v>112000</v>
      </c>
      <c r="N8" s="8" t="n">
        <f aca="false">+J8*$N$2</f>
        <v>116424</v>
      </c>
      <c r="O8" s="9" t="n">
        <f aca="false">+K8-M8</f>
        <v>176000</v>
      </c>
      <c r="P8" s="10" t="n">
        <f aca="false">+L8-N8</f>
        <v>194040</v>
      </c>
      <c r="Q8" s="5"/>
    </row>
    <row r="9" customFormat="false" ht="12.75" hidden="false" customHeight="false" outlineLevel="0" collapsed="false">
      <c r="A9" s="4" t="s">
        <v>14</v>
      </c>
      <c r="B9" s="6" t="s">
        <v>15</v>
      </c>
      <c r="C9" s="6" t="s">
        <v>18</v>
      </c>
      <c r="D9" s="6" t="n">
        <v>-10</v>
      </c>
      <c r="E9" s="6"/>
      <c r="F9" s="6" t="n">
        <v>64</v>
      </c>
      <c r="G9" s="5" t="n">
        <v>715879</v>
      </c>
      <c r="I9" s="4" t="n">
        <f aca="false">+D9*-1*$I$2</f>
        <v>800</v>
      </c>
      <c r="J9" s="5" t="n">
        <f aca="false">+E9*-1*$J$2</f>
        <v>-0</v>
      </c>
      <c r="K9" s="7" t="n">
        <f aca="false">+I9*F9</f>
        <v>51200</v>
      </c>
      <c r="L9" s="8" t="n">
        <f aca="false">+J9*F9</f>
        <v>-0</v>
      </c>
      <c r="M9" s="7" t="n">
        <f aca="false">+I9*$M$2</f>
        <v>22400</v>
      </c>
      <c r="N9" s="8" t="n">
        <f aca="false">+J9*$N$2</f>
        <v>-0</v>
      </c>
      <c r="O9" s="9" t="n">
        <f aca="false">+K9-M9</f>
        <v>28800</v>
      </c>
      <c r="P9" s="10" t="n">
        <f aca="false">+L9-N9</f>
        <v>0</v>
      </c>
      <c r="Q9" s="5"/>
    </row>
    <row r="10" customFormat="false" ht="12.75" hidden="false" customHeight="false" outlineLevel="0" collapsed="false">
      <c r="A10" s="4" t="s">
        <v>14</v>
      </c>
      <c r="B10" s="6" t="s">
        <v>15</v>
      </c>
      <c r="C10" s="6" t="s">
        <v>17</v>
      </c>
      <c r="D10" s="6" t="n">
        <v>-14</v>
      </c>
      <c r="E10" s="6"/>
      <c r="F10" s="6" t="n">
        <v>47.5</v>
      </c>
      <c r="G10" s="5" t="n">
        <v>664061</v>
      </c>
      <c r="I10" s="4" t="n">
        <f aca="false">+D10*-1*$I$2</f>
        <v>1120</v>
      </c>
      <c r="J10" s="5" t="n">
        <f aca="false">+E10*-1*$J$2</f>
        <v>-0</v>
      </c>
      <c r="K10" s="7" t="n">
        <f aca="false">+I10*F10</f>
        <v>53200</v>
      </c>
      <c r="L10" s="8" t="n">
        <f aca="false">+J10*F10</f>
        <v>-0</v>
      </c>
      <c r="M10" s="7" t="n">
        <f aca="false">+I10*$M$2</f>
        <v>31360</v>
      </c>
      <c r="N10" s="8" t="n">
        <f aca="false">+J10*$N$2</f>
        <v>-0</v>
      </c>
      <c r="O10" s="9" t="n">
        <f aca="false">+K10-M10</f>
        <v>21840</v>
      </c>
      <c r="P10" s="10" t="n">
        <f aca="false">+L10-N10</f>
        <v>0</v>
      </c>
      <c r="Q10" s="5"/>
    </row>
    <row r="11" customFormat="false" ht="12.75" hidden="false" customHeight="false" outlineLevel="0" collapsed="false">
      <c r="A11" s="4" t="s">
        <v>14</v>
      </c>
      <c r="B11" s="6" t="s">
        <v>15</v>
      </c>
      <c r="C11" s="6" t="s">
        <v>17</v>
      </c>
      <c r="D11" s="6" t="n">
        <v>-50</v>
      </c>
      <c r="E11" s="6"/>
      <c r="F11" s="6" t="n">
        <v>42.9</v>
      </c>
      <c r="G11" s="5" t="n">
        <v>448835</v>
      </c>
      <c r="I11" s="4" t="n">
        <f aca="false">+D11*-1*$I$2</f>
        <v>4000</v>
      </c>
      <c r="J11" s="5" t="n">
        <f aca="false">+E11*-1*$J$2</f>
        <v>-0</v>
      </c>
      <c r="K11" s="7" t="n">
        <f aca="false">+I11*F11</f>
        <v>171600</v>
      </c>
      <c r="L11" s="8" t="n">
        <f aca="false">+J11*F11</f>
        <v>-0</v>
      </c>
      <c r="M11" s="7" t="n">
        <f aca="false">+I11*$M$2</f>
        <v>112000</v>
      </c>
      <c r="N11" s="8" t="n">
        <f aca="false">+J11*$N$2</f>
        <v>-0</v>
      </c>
      <c r="O11" s="9" t="n">
        <f aca="false">+K11-M11</f>
        <v>59600</v>
      </c>
      <c r="P11" s="10" t="n">
        <f aca="false">+L11-N11</f>
        <v>0</v>
      </c>
      <c r="Q11" s="5"/>
    </row>
    <row r="12" customFormat="false" ht="12.75" hidden="false" customHeight="false" outlineLevel="0" collapsed="false">
      <c r="A12" s="12" t="s">
        <v>14</v>
      </c>
      <c r="B12" s="13" t="s">
        <v>15</v>
      </c>
      <c r="C12" s="13" t="s">
        <v>17</v>
      </c>
      <c r="D12" s="14" t="n">
        <v>-11</v>
      </c>
      <c r="E12" s="13"/>
      <c r="F12" s="13" t="n">
        <v>42.75</v>
      </c>
      <c r="G12" s="15" t="n">
        <v>447576</v>
      </c>
      <c r="I12" s="4" t="n">
        <f aca="false">+D12*-1*$I$2</f>
        <v>880</v>
      </c>
      <c r="J12" s="5" t="n">
        <f aca="false">+E12*-1*$J$2</f>
        <v>-0</v>
      </c>
      <c r="K12" s="7" t="n">
        <f aca="false">+I12*F12</f>
        <v>37620</v>
      </c>
      <c r="L12" s="8" t="n">
        <f aca="false">+J12*F12</f>
        <v>-0</v>
      </c>
      <c r="M12" s="7" t="n">
        <f aca="false">+I12*$M$2</f>
        <v>24640</v>
      </c>
      <c r="N12" s="8" t="n">
        <f aca="false">+J12*$N$2</f>
        <v>-0</v>
      </c>
      <c r="O12" s="9" t="n">
        <f aca="false">+K12-M12</f>
        <v>12980</v>
      </c>
      <c r="P12" s="10" t="n">
        <f aca="false">+L12-N12</f>
        <v>0</v>
      </c>
      <c r="Q12" s="5"/>
    </row>
    <row r="13" customFormat="false" ht="12.75" hidden="false" customHeight="false" outlineLevel="0" collapsed="false">
      <c r="I13" s="4"/>
      <c r="J13" s="5"/>
      <c r="K13" s="4"/>
      <c r="L13" s="5"/>
      <c r="M13" s="7"/>
      <c r="N13" s="5"/>
      <c r="O13" s="4"/>
      <c r="P13" s="6"/>
      <c r="Q13" s="5"/>
    </row>
    <row r="14" customFormat="false" ht="12.75" hidden="false" customHeight="false" outlineLevel="0" collapsed="false">
      <c r="C14" s="0" t="s">
        <v>13</v>
      </c>
      <c r="D14" s="0" t="n">
        <f aca="false">SUM(D4:D12)</f>
        <v>-260</v>
      </c>
      <c r="E14" s="0" t="n">
        <f aca="false">SUM(E4:E12)</f>
        <v>-99</v>
      </c>
      <c r="I14" s="12" t="n">
        <f aca="false">SUM(I4:I12)</f>
        <v>20800</v>
      </c>
      <c r="J14" s="15" t="n">
        <f aca="false">SUM(J4:J12)</f>
        <v>8712</v>
      </c>
      <c r="K14" s="16" t="n">
        <f aca="false">SUM(K4:K12)</f>
        <v>1753620</v>
      </c>
      <c r="L14" s="17" t="n">
        <f aca="false">SUM(L4:L12)</f>
        <v>631664</v>
      </c>
      <c r="M14" s="16" t="n">
        <f aca="false">SUM(M4:M12)</f>
        <v>582400</v>
      </c>
      <c r="N14" s="17" t="n">
        <f aca="false">SUM(N4:N12)</f>
        <v>235224</v>
      </c>
      <c r="O14" s="16" t="n">
        <f aca="false">SUM(O4:O12)</f>
        <v>1171220</v>
      </c>
      <c r="P14" s="18" t="n">
        <f aca="false">SUM(P4:P12)</f>
        <v>396440</v>
      </c>
      <c r="Q14" s="19" t="n">
        <f aca="false">SUM(O14:P14)</f>
        <v>1567660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2001-12-27T14:48:20Z</dcterms:created>
  <dc:creator>scranda</dc:creator>
  <dc:description/>
  <dc:language>en-US</dc:language>
  <cp:lastModifiedBy>scranda</cp:lastModifiedBy>
  <dcterms:modified xsi:type="dcterms:W3CDTF">2001-12-27T15:32:43Z</dcterms:modified>
  <cp:revision>0</cp:revision>
  <dc:subject/>
  <dc:title/>
</cp:coreProperties>
</file>