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media/image29.wmf" ContentType="image/x-wmf"/>
  <Override PartName="/xl/media/image28.wmf" ContentType="image/x-wmf"/>
  <Override PartName="/xl/media/image27.wmf" ContentType="image/x-wmf"/>
  <Override PartName="/xl/media/image26.wmf" ContentType="image/x-wmf"/>
  <Override PartName="/xl/media/image11.wmf" ContentType="image/x-wmf"/>
  <Override PartName="/xl/media/image2.wmf" ContentType="image/x-wmf"/>
  <Override PartName="/xl/media/image17.wmf" ContentType="image/x-wmf"/>
  <Override PartName="/xl/media/image8.wmf" ContentType="image/x-wmf"/>
  <Override PartName="/xl/media/image12.wmf" ContentType="image/x-wmf"/>
  <Override PartName="/xl/media/image3.wmf" ContentType="image/x-wmf"/>
  <Override PartName="/xl/media/image18.wmf" ContentType="image/x-wmf"/>
  <Override PartName="/xl/media/image9.wmf" ContentType="image/x-wmf"/>
  <Override PartName="/xl/media/image20.wmf" ContentType="image/x-wmf"/>
  <Override PartName="/xl/media/image13.wmf" ContentType="image/x-wmf"/>
  <Override PartName="/xl/media/image4.wmf" ContentType="image/x-wmf"/>
  <Override PartName="/xl/media/image30.wmf" ContentType="image/x-wmf"/>
  <Override PartName="/xl/media/image31.wmf" ContentType="image/x-wmf"/>
  <Override PartName="/xl/media/image32.wmf" ContentType="image/x-wmf"/>
  <Override PartName="/xl/media/image7.wmf" ContentType="image/x-wmf"/>
  <Override PartName="/xl/media/image16.wmf" ContentType="image/x-wmf"/>
  <Override PartName="/xl/media/image10.wmf" ContentType="image/x-wmf"/>
  <Override PartName="/xl/media/image1.wmf" ContentType="image/x-wmf"/>
  <Override PartName="/xl/media/image33.wmf" ContentType="image/x-wmf"/>
  <Override PartName="/xl/media/image6.wmf" ContentType="image/x-wmf"/>
  <Override PartName="/xl/media/image15.wmf" ContentType="image/x-wmf"/>
  <Override PartName="/xl/media/image5.wmf" ContentType="image/x-wmf"/>
  <Override PartName="/xl/media/image14.wmf" ContentType="image/x-wmf"/>
  <Override PartName="/xl/media/image19.wmf" ContentType="image/x-wmf"/>
  <Override PartName="/xl/media/image21.wmf" ContentType="image/x-wmf"/>
  <Override PartName="/xl/media/image22.wmf" ContentType="image/x-wmf"/>
  <Override PartName="/xl/media/image23.wmf" ContentType="image/x-wmf"/>
  <Override PartName="/xl/media/image24.wmf" ContentType="image/x-wmf"/>
  <Override PartName="/xl/media/image25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lanation" sheetId="1" state="visible" r:id="rId3"/>
    <sheet name="SUMMARY" sheetId="2" state="visible" r:id="rId4"/>
    <sheet name="DCF" sheetId="3" state="visible" r:id="rId5"/>
    <sheet name="Efficient Sets" sheetId="4" state="visible" r:id="rId6"/>
    <sheet name="REPORT" sheetId="5" state="visible" r:id="rId7"/>
    <sheet name="Simulation Data" sheetId="6" state="visible" r:id="rId8"/>
    <sheet name="Proj_Info" sheetId="7" state="visible" r:id="rId9"/>
  </sheets>
  <definedNames>
    <definedName function="false" hidden="false" localSheetId="2" name="_xlnm.Print_Area" vbProcedure="false">DCF!$A$1:$J$72</definedName>
    <definedName function="false" hidden="false" localSheetId="3" name="_xlnm.Print_Area" vbProcedure="false">'Efficient Sets'!$N$1005:$R$1020</definedName>
    <definedName function="false" hidden="false" localSheetId="4" name="_xlnm.Print_Area" vbProcedure="false">REPORT!$A$26:$J$798</definedName>
    <definedName function="false" hidden="false" localSheetId="1" name="_xlnm.Print_Area" vbProcedure="false">SUMMARY!$A$1:$F$47</definedName>
    <definedName function="false" hidden="false" name="Depreciation" vbProcedure="false">DCF!$A$54:$J$54</definedName>
    <definedName function="false" hidden="false" name="Final_Data" vbProcedure="false">'Efficient Sets'!$N$1005:$R$1020</definedName>
    <definedName function="false" hidden="false" name="Goal_Seek" vbProcedure="false">'Efficient Sets'!$R$1018</definedName>
    <definedName function="false" hidden="false" name="histogram" vbProcedure="false">"Chart 1"</definedName>
    <definedName function="false" hidden="false" name="Input_Area1" vbProcedure="false">DCF!$A$1:$J$53</definedName>
    <definedName function="false" hidden="false" name="Operating_Costs" vbProcedure="false">DCF!$A$58:$J$70</definedName>
    <definedName function="false" hidden="false" name="Risk_Free_Int_Rate" vbProcedure="false">'Efficient Sets'!$C$1008:$M$1008</definedName>
    <definedName function="false" hidden="false" localSheetId="2" name="ZA0" vbProcedure="false">"Crystal Ball Data : Ver. 4.0.7"</definedName>
    <definedName function="false" hidden="false" localSheetId="2" name="ZA0A" vbProcedure="false">24+155</definedName>
    <definedName function="false" hidden="false" localSheetId="2" name="ZA0C" vbProcedure="false">0+0</definedName>
    <definedName function="false" hidden="false" localSheetId="2" name="ZA0D" vbProcedure="false">24+148</definedName>
    <definedName function="false" hidden="false" localSheetId="2" name="ZA0F" vbProcedure="false">6+119</definedName>
    <definedName function="false" hidden="false" localSheetId="2" name="ZA0T" vbProcedure="false">30767471+0</definedName>
    <definedName function="false" hidden="false" localSheetId="2" name="ZA101AA" vbProcedure="false">2+0.05+0.99+2+0.45+1+2+0.1+1.1+2+0.1+1.2+2+0.1+1.3+2+0.1+1.4+2+0.1+1.5+9</definedName>
    <definedName function="false" hidden="false" localSheetId="2" name="ZA132" vbProcedure="false">DCF!$E$17+"eASalariesyr1"+41+365+36.5</definedName>
    <definedName function="false" hidden="false" localSheetId="2" name="ZA133" vbProcedure="false">DCF!$F$17+"eASalariesyr2"+41+389+38.9</definedName>
    <definedName function="false" hidden="false" localSheetId="2" name="ZA134" vbProcedure="false">DCF!$G$17+"eASalariesyr3"+41+6.6+0.66</definedName>
    <definedName function="false" hidden="false" localSheetId="2" name="ZA135" vbProcedure="false">DCF!$E$18+"eAOtheryr1"+41+4+0.4</definedName>
    <definedName function="false" hidden="false" localSheetId="2" name="ZA136" vbProcedure="false">DCF!$F$18+"eAOtheryr2"+41+9.6+0.96</definedName>
    <definedName function="false" hidden="false" localSheetId="2" name="ZA137" vbProcedure="false">DCF!$G$18+"eAOtheryr3"+41+9.6+0.96</definedName>
    <definedName function="false" hidden="false" localSheetId="2" name="ZA138" vbProcedure="false">DCF!$E$19+"eAHardwareyr1"+41+1792+179.2</definedName>
    <definedName function="false" hidden="false" localSheetId="2" name="ZA139" vbProcedure="false">DCF!$F$19+"eAHardwareyr2"+41+805+80.5</definedName>
    <definedName function="false" hidden="false" localSheetId="2" name="ZA140" vbProcedure="false">DCF!$G$19+"eAHardwareyr3"+41+200+20</definedName>
    <definedName function="false" hidden="false" localSheetId="2" name="ZA141" vbProcedure="false">DCF!$E$20+"eASoftwareyr1"+41+621+62.1</definedName>
    <definedName function="false" hidden="false" localSheetId="2" name="ZA142" vbProcedure="false">DCF!$F$20+"eASoftwareyr2"+41+68+6.8</definedName>
    <definedName function="false" hidden="false" localSheetId="2" name="ZA143" vbProcedure="false">DCF!$G$20+"eASoftwareyr3"+41+39+3.9</definedName>
    <definedName function="false" hidden="false" localSheetId="2" name="ZA144" vbProcedure="false">DCF!$E$21+"eAConsulting_Contractoryr1"+41+856+85.6</definedName>
    <definedName function="false" hidden="false" localSheetId="2" name="ZA145" vbProcedure="false">DCF!$F$21+"eAConsulting_Contractoryr2"+41+978+97.8</definedName>
    <definedName function="false" hidden="false" localSheetId="2" name="ZA146" vbProcedure="false">DCF!$G$21+"eAConsulting_Contractoryr3"+41+2.71828182845904+1</definedName>
    <definedName function="false" hidden="false" localSheetId="2" name="ZA147" vbProcedure="false">DCF!$E$22+"eACorp_Servicesyr1"+41+15+1.5</definedName>
    <definedName function="false" hidden="false" localSheetId="2" name="ZA148" vbProcedure="false">DCF!$F$22+"eACorp_Servicesyr2"+41+7.5+0.75</definedName>
    <definedName function="false" hidden="false" localSheetId="2" name="ZA149" vbProcedure="false">DCF!$G$22+"eACorp_Servicesyr3"+41+7.5+0.75</definedName>
    <definedName function="false" hidden="false" localSheetId="2" name="ZA150" vbProcedure="false">DCF!$E$24+"eATrainingyr1"+41+189+18.9</definedName>
    <definedName function="false" hidden="false" localSheetId="2" name="ZA151" vbProcedure="false">DCF!$F$24+"eATrainingyr2"+41+52+5.2</definedName>
    <definedName function="false" hidden="false" localSheetId="2" name="ZA152" vbProcedure="false">DCF!$G$24+"eATrainingyr3"+41+2.71828182845904+1</definedName>
    <definedName function="false" hidden="false" localSheetId="2" name="ZA153" vbProcedure="false">DCF!$E$25+"eATravelyr1"+41+90+9</definedName>
    <definedName function="false" hidden="false" localSheetId="2" name="ZA154" vbProcedure="false">DCF!$F$25+"eATravelyr2"+41+250+25</definedName>
    <definedName function="false" hidden="false" localSheetId="2" name="ZA155" vbProcedure="false">DCF!$G$25+"eATravelyr3"+41+10+1</definedName>
    <definedName function="false" hidden="false" localSheetId="2" name="ZD101" vbProcedure="false">DCF!$E$33+"CAP_AVyr1"+0+1990+2432+0</definedName>
    <definedName function="false" hidden="false" localSheetId="2" name="ZD102" vbProcedure="false">DCF!$E$35+"NotesLicAvyr1"+0+171+209+0</definedName>
    <definedName function="false" hidden="false" localSheetId="2" name="ZD103" vbProcedure="false">DCF!$E$36+"NotesSupAvyr1"+0+149+182+0</definedName>
    <definedName function="false" hidden="false" localSheetId="2" name="ZD104" vbProcedure="false">DCF!$E$37+"MesStafAvyr1"+0+119+145+0</definedName>
    <definedName function="false" hidden="false" localSheetId="2" name="ZD105" vbProcedure="false">DCF!$E$38+"MesStaf2Avyr1"+0+36+44+0</definedName>
    <definedName function="false" hidden="false" localSheetId="2" name="ZD106" vbProcedure="false">DCF!$E$39+"HelpDeskAv1"+0+59+73+0</definedName>
    <definedName function="false" hidden="false" localSheetId="2" name="ZD107" vbProcedure="false">DCF!$E$40+"IntDevyr1"+0+89+109+0</definedName>
    <definedName function="false" hidden="false" localSheetId="2" name="ZD108" vbProcedure="false">DCF!$E$41+"TrainAvyr1"+0+111+136+0</definedName>
    <definedName function="false" hidden="false" localSheetId="2" name="ZD109" vbProcedure="false">DCF!$F$33+"CAP_AVyr2"+0+1990+2432+0</definedName>
    <definedName function="false" hidden="false" localSheetId="2" name="ZD110" vbProcedure="false">DCF!$F$35+"NotesLicAvyr2"+0+171+209+0</definedName>
    <definedName function="false" hidden="false" localSheetId="2" name="ZD111" vbProcedure="false">DCF!$F$36+"NotesSupAvyr2"+0+149+182+0</definedName>
    <definedName function="false" hidden="false" localSheetId="2" name="ZD112" vbProcedure="false">DCF!$F$37+"MesStafAvyr2"+0+119+145+0</definedName>
    <definedName function="false" hidden="false" localSheetId="2" name="ZD113" vbProcedure="false">DCF!$F$38+"MesStaf2Avyr2"+0+36+44+0</definedName>
    <definedName function="false" hidden="false" localSheetId="2" name="ZD114" vbProcedure="false">DCF!$F$39+"HelpDeskAv2"+0+59+73+0</definedName>
    <definedName function="false" hidden="false" localSheetId="2" name="ZD115" vbProcedure="false">DCF!$F$40+"IntDevyr2"+0+89+109+0</definedName>
    <definedName function="false" hidden="false" localSheetId="2" name="ZD116" vbProcedure="false">DCF!$F$41+"TrainAvyr2"+0+111+136+0</definedName>
    <definedName function="false" hidden="false" localSheetId="2" name="ZD117" vbProcedure="false">DCF!$G$33+"CAP_AVyr3"+0+2050+2506+0</definedName>
    <definedName function="false" hidden="false" localSheetId="2" name="ZD118" vbProcedure="false">DCF!$G$35+"NotesLicAvyr3"+0+176+215+0</definedName>
    <definedName function="false" hidden="false" localSheetId="2" name="ZD119" vbProcedure="false">DCF!$G$36+"NotesSupAvyr3"+0+153+187+0</definedName>
    <definedName function="false" hidden="false" localSheetId="2" name="ZD120" vbProcedure="false">DCF!$G$37+"MesStafAvyr3"+0+122+150+0</definedName>
    <definedName function="false" hidden="false" localSheetId="2" name="ZD121" vbProcedure="false">DCF!$G$38+"MesStaf2Avyr3"+0+37+45+0</definedName>
    <definedName function="false" hidden="false" localSheetId="2" name="ZD122" vbProcedure="false">DCF!$G$39+"HelpDeskAv3"+0+61+75+0</definedName>
    <definedName function="false" hidden="false" localSheetId="2" name="ZD123" vbProcedure="false">DCF!$G$40+"IntDevyr3"+0+92+112+0</definedName>
    <definedName function="false" hidden="false" localSheetId="2" name="ZD124" vbProcedure="false">DCF!$G$41+"TrainAvyr3"+0+115+140+0</definedName>
    <definedName function="false" hidden="false" localSheetId="2" name="ZF100" vbProcedure="false">DCF!$C$56+"IRR"+"%"+261+261+443+57+18+343+477+4+3+"-"+"+"+2.6+50+2</definedName>
    <definedName function="false" hidden="false" localSheetId="2" name="ZF102" vbProcedure="false">DCF!$E$70+"CF1"+"$"+33+33+441+87+62+373+521+4+3+"-"+"+"+2.6+50+2</definedName>
    <definedName function="false" hidden="false" localSheetId="2" name="ZF103" vbProcedure="false">DCF!$F$70+"CF2"+"$"+33+33+441+102+84+388+543+4+3+"-"+"+"+2.6+50+2</definedName>
    <definedName function="false" hidden="false" localSheetId="2" name="ZF104" vbProcedure="false">DCF!$G$70+"CF3"+"$"+33+33+441+117+106+403+565+4+3+"-"+"+"+2.6+50+2</definedName>
    <definedName function="false" hidden="false" localSheetId="2" name="ZF108" vbProcedure="false">DCF!$G$56+"NPV at 8.6%"+"$"+33+33+441+177+194+463+653+4+3+"-"+"+"+2.6+50+2</definedName>
    <definedName function="false" hidden="false" localSheetId="2" name="ZF117" vbProcedure="false">DCF!$D$70+"CF0"+"$"+41+41+441+213+220+499+679+4+3+"-"+"+"+2.6+50+2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6" authorId="0">
      <text>
        <r>
          <rPr>
            <sz val="10"/>
            <color rgb="FF000000"/>
            <rFont val="Tahoma"/>
            <family val="0"/>
          </rPr>
          <t xml:space="preserve">Forecast: IRR
Units: %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55</xdr:row>
                <xdr:rowOff>6</xdr:rowOff>
              </xdr:from>
              <xdr:to>
                <xdr:col>5</xdr:col>
                <xdr:colOff>10</xdr:colOff>
                <xdr:row>58</xdr:row>
                <xdr:rowOff>13</xdr:rowOff>
              </xdr:to>
            </anchor>
          </commentPr>
        </mc:Choice>
        <mc:Fallback/>
      </mc:AlternateContent>
    </comment>
    <comment ref="D70" authorId="0">
      <text>
        <r>
          <rPr>
            <sz val="10"/>
            <color rgb="FF000000"/>
            <rFont val="Tahoma"/>
            <family val="0"/>
          </rPr>
          <t xml:space="preserve">Forecast: CF0
Units: $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69</xdr:row>
                <xdr:rowOff>0</xdr:rowOff>
              </xdr:from>
              <xdr:to>
                <xdr:col>6</xdr:col>
                <xdr:colOff>10</xdr:colOff>
                <xdr:row>73</xdr:row>
                <xdr:rowOff>5</xdr:rowOff>
              </xdr:to>
            </anchor>
          </commentPr>
        </mc:Choice>
        <mc:Fallback/>
      </mc:AlternateContent>
    </comment>
    <comment ref="E17" authorId="0">
      <text>
        <r>
          <rPr>
            <sz val="10"/>
            <color rgb="FF000000"/>
            <rFont val="Tahoma"/>
            <family val="0"/>
          </rPr>
          <t xml:space="preserve">Assumption: Salariesyr1
Lognormal distribution
   Mean $365
   Standard Dev. $37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15</xdr:row>
                <xdr:rowOff>8</xdr:rowOff>
              </xdr:from>
              <xdr:to>
                <xdr:col>7</xdr:col>
                <xdr:colOff>10</xdr:colOff>
                <xdr:row>20</xdr:row>
                <xdr:rowOff>11</xdr:rowOff>
              </xdr:to>
            </anchor>
          </commentPr>
        </mc:Choice>
        <mc:Fallback/>
      </mc:AlternateContent>
    </comment>
    <comment ref="E18" authorId="0">
      <text>
        <r>
          <rPr>
            <sz val="10"/>
            <color rgb="FF000000"/>
            <rFont val="Tahoma"/>
            <family val="0"/>
          </rPr>
          <t xml:space="preserve">Assumption: Otheryr1
Lognormal distribution
   Mean $4
   Standard Dev. $0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16</xdr:row>
                <xdr:rowOff>7</xdr:rowOff>
              </xdr:from>
              <xdr:to>
                <xdr:col>7</xdr:col>
                <xdr:colOff>10</xdr:colOff>
                <xdr:row>21</xdr:row>
                <xdr:rowOff>11</xdr:rowOff>
              </xdr:to>
            </anchor>
          </commentPr>
        </mc:Choice>
        <mc:Fallback/>
      </mc:AlternateContent>
    </comment>
    <comment ref="E19" authorId="0">
      <text>
        <r>
          <rPr>
            <sz val="10"/>
            <color rgb="FF000000"/>
            <rFont val="Tahoma"/>
            <family val="0"/>
          </rPr>
          <t xml:space="preserve">Assumption: Hardwareyr1
Lognormal distribution
   Mean $1,792
   Standard Dev. $179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17</xdr:row>
                <xdr:rowOff>7</xdr:rowOff>
              </xdr:from>
              <xdr:to>
                <xdr:col>7</xdr:col>
                <xdr:colOff>10</xdr:colOff>
                <xdr:row>22</xdr:row>
                <xdr:rowOff>9</xdr:rowOff>
              </xdr:to>
            </anchor>
          </commentPr>
        </mc:Choice>
        <mc:Fallback/>
      </mc:AlternateContent>
    </comment>
    <comment ref="E20" authorId="0">
      <text>
        <r>
          <rPr>
            <sz val="10"/>
            <color rgb="FF000000"/>
            <rFont val="Tahoma"/>
            <family val="0"/>
          </rPr>
          <t xml:space="preserve">Assumption: Softwareyr1
Lognormal distribution
   Mean $621
   Standard Dev. $62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18</xdr:row>
                <xdr:rowOff>7</xdr:rowOff>
              </xdr:from>
              <xdr:to>
                <xdr:col>7</xdr:col>
                <xdr:colOff>10</xdr:colOff>
                <xdr:row>23</xdr:row>
                <xdr:rowOff>8</xdr:rowOff>
              </xdr:to>
            </anchor>
          </commentPr>
        </mc:Choice>
        <mc:Fallback/>
      </mc:AlternateContent>
    </comment>
    <comment ref="E21" authorId="0">
      <text>
        <r>
          <rPr>
            <sz val="10"/>
            <color rgb="FF000000"/>
            <rFont val="Tahoma"/>
            <family val="0"/>
          </rPr>
          <t xml:space="preserve">Assumption: Consulting_Contractoryr1
Lognormal distribution
   Mean $856
   Standard Dev. $86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19</xdr:row>
                <xdr:rowOff>7</xdr:rowOff>
              </xdr:from>
              <xdr:to>
                <xdr:col>7</xdr:col>
                <xdr:colOff>10</xdr:colOff>
                <xdr:row>24</xdr:row>
                <xdr:rowOff>8</xdr:rowOff>
              </xdr:to>
            </anchor>
          </commentPr>
        </mc:Choice>
        <mc:Fallback/>
      </mc:AlternateContent>
    </comment>
    <comment ref="E22" authorId="0">
      <text>
        <r>
          <rPr>
            <sz val="10"/>
            <color rgb="FF000000"/>
            <rFont val="Tahoma"/>
            <family val="0"/>
          </rPr>
          <t xml:space="preserve">Assumption: Corp_Servicesyr1
Lognormal distribution
   Mean $15
   Standard Dev. $2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20</xdr:row>
                <xdr:rowOff>7</xdr:rowOff>
              </xdr:from>
              <xdr:to>
                <xdr:col>7</xdr:col>
                <xdr:colOff>10</xdr:colOff>
                <xdr:row>25</xdr:row>
                <xdr:rowOff>8</xdr:rowOff>
              </xdr:to>
            </anchor>
          </commentPr>
        </mc:Choice>
        <mc:Fallback/>
      </mc:AlternateContent>
    </comment>
    <comment ref="E24" authorId="0">
      <text>
        <r>
          <rPr>
            <sz val="10"/>
            <color rgb="FF000000"/>
            <rFont val="Tahoma"/>
            <family val="0"/>
          </rPr>
          <t xml:space="preserve">Assumption: Trainingyr1
Lognormal distribution
   Mean $189
   Standard Dev. $19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22</xdr:row>
                <xdr:rowOff>8</xdr:rowOff>
              </xdr:from>
              <xdr:to>
                <xdr:col>7</xdr:col>
                <xdr:colOff>10</xdr:colOff>
                <xdr:row>27</xdr:row>
                <xdr:rowOff>8</xdr:rowOff>
              </xdr:to>
            </anchor>
          </commentPr>
        </mc:Choice>
        <mc:Fallback/>
      </mc:AlternateContent>
    </comment>
    <comment ref="E25" authorId="0">
      <text>
        <r>
          <rPr>
            <sz val="10"/>
            <color rgb="FF000000"/>
            <rFont val="Tahoma"/>
            <family val="0"/>
          </rPr>
          <t xml:space="preserve">Assumption: Travelyr1
Lognormal distribution
   Mean $90
   Standard Dev. $9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23</xdr:row>
                <xdr:rowOff>7</xdr:rowOff>
              </xdr:from>
              <xdr:to>
                <xdr:col>7</xdr:col>
                <xdr:colOff>10</xdr:colOff>
                <xdr:row>28</xdr:row>
                <xdr:rowOff>8</xdr:rowOff>
              </xdr:to>
            </anchor>
          </commentPr>
        </mc:Choice>
        <mc:Fallback/>
      </mc:AlternateContent>
    </comment>
    <comment ref="E33" authorId="0">
      <text>
        <r>
          <rPr>
            <sz val="10"/>
            <color rgb="FF000000"/>
            <rFont val="Tahoma"/>
            <family val="0"/>
          </rPr>
          <t xml:space="preserve">Decision Variable: CAP_AVyr1
Minimum 1990
Maximum 2432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</xdr:row>
                <xdr:rowOff>10</xdr:rowOff>
              </xdr:from>
              <xdr:to>
                <xdr:col>7</xdr:col>
                <xdr:colOff>10</xdr:colOff>
                <xdr:row>36</xdr:row>
                <xdr:rowOff>9</xdr:rowOff>
              </xdr:to>
            </anchor>
          </commentPr>
        </mc:Choice>
        <mc:Fallback/>
      </mc:AlternateContent>
    </comment>
    <comment ref="E35" authorId="0">
      <text>
        <r>
          <rPr>
            <sz val="10"/>
            <color rgb="FF000000"/>
            <rFont val="Tahoma"/>
            <family val="0"/>
          </rPr>
          <t xml:space="preserve">Decision Variable: NotesLicAvyr1
Minimum 171
Maximum 209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33</xdr:row>
                <xdr:rowOff>3</xdr:rowOff>
              </xdr:from>
              <xdr:to>
                <xdr:col>7</xdr:col>
                <xdr:colOff>10</xdr:colOff>
                <xdr:row>38</xdr:row>
                <xdr:rowOff>14</xdr:rowOff>
              </xdr:to>
            </anchor>
          </commentPr>
        </mc:Choice>
        <mc:Fallback/>
      </mc:AlternateContent>
    </comment>
    <comment ref="E36" authorId="0">
      <text>
        <r>
          <rPr>
            <sz val="10"/>
            <color rgb="FF000000"/>
            <rFont val="Tahoma"/>
            <family val="0"/>
          </rPr>
          <t xml:space="preserve">Decision Variable: NotesSupAvyr1
Minimum 149
Maximum 182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34</xdr:row>
                <xdr:rowOff>2</xdr:rowOff>
              </xdr:from>
              <xdr:to>
                <xdr:col>7</xdr:col>
                <xdr:colOff>10</xdr:colOff>
                <xdr:row>39</xdr:row>
                <xdr:rowOff>10</xdr:rowOff>
              </xdr:to>
            </anchor>
          </commentPr>
        </mc:Choice>
        <mc:Fallback/>
      </mc:AlternateContent>
    </comment>
    <comment ref="E37" authorId="0">
      <text>
        <r>
          <rPr>
            <sz val="10"/>
            <color rgb="FF000000"/>
            <rFont val="Tahoma"/>
            <family val="0"/>
          </rPr>
          <t xml:space="preserve">Decision Variable: MesStafAvyr1
Minimum 119
Maximum 145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35</xdr:row>
                <xdr:rowOff>2</xdr:rowOff>
              </xdr:from>
              <xdr:to>
                <xdr:col>7</xdr:col>
                <xdr:colOff>10</xdr:colOff>
                <xdr:row>40</xdr:row>
                <xdr:rowOff>10</xdr:rowOff>
              </xdr:to>
            </anchor>
          </commentPr>
        </mc:Choice>
        <mc:Fallback/>
      </mc:AlternateContent>
    </comment>
    <comment ref="E38" authorId="0">
      <text>
        <r>
          <rPr>
            <sz val="10"/>
            <color rgb="FF000000"/>
            <rFont val="Tahoma"/>
            <family val="0"/>
          </rPr>
          <t xml:space="preserve">Decision Variable: MesStaf2Avyr1
Minimum 36
Maximum 44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36</xdr:row>
                <xdr:rowOff>2</xdr:rowOff>
              </xdr:from>
              <xdr:to>
                <xdr:col>7</xdr:col>
                <xdr:colOff>10</xdr:colOff>
                <xdr:row>41</xdr:row>
                <xdr:rowOff>17</xdr:rowOff>
              </xdr:to>
            </anchor>
          </commentPr>
        </mc:Choice>
        <mc:Fallback/>
      </mc:AlternateContent>
    </comment>
    <comment ref="E39" authorId="0">
      <text>
        <r>
          <rPr>
            <sz val="10"/>
            <color rgb="FF000000"/>
            <rFont val="Tahoma"/>
            <family val="0"/>
          </rPr>
          <t xml:space="preserve">Decision Variable: HelpDeskAv1
Minimum 59
Maximum 73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37</xdr:row>
                <xdr:rowOff>2</xdr:rowOff>
              </xdr:from>
              <xdr:to>
                <xdr:col>7</xdr:col>
                <xdr:colOff>10</xdr:colOff>
                <xdr:row>42</xdr:row>
                <xdr:rowOff>2</xdr:rowOff>
              </xdr:to>
            </anchor>
          </commentPr>
        </mc:Choice>
        <mc:Fallback/>
      </mc:AlternateContent>
    </comment>
    <comment ref="E40" authorId="0">
      <text>
        <r>
          <rPr>
            <sz val="10"/>
            <color rgb="FF000000"/>
            <rFont val="Tahoma"/>
            <family val="0"/>
          </rPr>
          <t xml:space="preserve">Decision Variable: IntDevyr1
Minimum 89
Maximum 109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38</xdr:row>
                <xdr:rowOff>1</xdr:rowOff>
              </xdr:from>
              <xdr:to>
                <xdr:col>7</xdr:col>
                <xdr:colOff>10</xdr:colOff>
                <xdr:row>42</xdr:row>
                <xdr:rowOff>14</xdr:rowOff>
              </xdr:to>
            </anchor>
          </commentPr>
        </mc:Choice>
        <mc:Fallback/>
      </mc:AlternateContent>
    </comment>
    <comment ref="E41" authorId="0">
      <text>
        <r>
          <rPr>
            <sz val="10"/>
            <color rgb="FF000000"/>
            <rFont val="Tahoma"/>
            <family val="0"/>
          </rPr>
          <t xml:space="preserve">Decision Variable: TrainAvyr1
Minimum 111
Maximum 136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39</xdr:row>
                <xdr:rowOff>1</xdr:rowOff>
              </xdr:from>
              <xdr:to>
                <xdr:col>7</xdr:col>
                <xdr:colOff>10</xdr:colOff>
                <xdr:row>44</xdr:row>
                <xdr:rowOff>10</xdr:rowOff>
              </xdr:to>
            </anchor>
          </commentPr>
        </mc:Choice>
        <mc:Fallback/>
      </mc:AlternateContent>
    </comment>
    <comment ref="E70" authorId="0">
      <text>
        <r>
          <rPr>
            <sz val="10"/>
            <color rgb="FF000000"/>
            <rFont val="Tahoma"/>
            <family val="0"/>
          </rPr>
          <t xml:space="preserve">Forecast: CF1
Units: $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69</xdr:row>
                <xdr:rowOff>0</xdr:rowOff>
              </xdr:from>
              <xdr:to>
                <xdr:col>7</xdr:col>
                <xdr:colOff>10</xdr:colOff>
                <xdr:row>73</xdr:row>
                <xdr:rowOff>5</xdr:rowOff>
              </xdr:to>
            </anchor>
          </commentPr>
        </mc:Choice>
        <mc:Fallback/>
      </mc:AlternateContent>
    </comment>
    <comment ref="F17" authorId="0">
      <text>
        <r>
          <rPr>
            <sz val="10"/>
            <color rgb="FF000000"/>
            <rFont val="Tahoma"/>
            <family val="0"/>
          </rPr>
          <t xml:space="preserve">Assumption: Salariesyr2
Lognormal distribution
   Mean $389
   Standard Dev. $39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</xdr:row>
                <xdr:rowOff>8</xdr:rowOff>
              </xdr:from>
              <xdr:to>
                <xdr:col>7</xdr:col>
                <xdr:colOff>89</xdr:colOff>
                <xdr:row>20</xdr:row>
                <xdr:rowOff>11</xdr:rowOff>
              </xdr:to>
            </anchor>
          </commentPr>
        </mc:Choice>
        <mc:Fallback/>
      </mc:AlternateContent>
    </comment>
    <comment ref="F18" authorId="0">
      <text>
        <r>
          <rPr>
            <sz val="10"/>
            <color rgb="FF000000"/>
            <rFont val="Tahoma"/>
            <family val="0"/>
          </rPr>
          <t xml:space="preserve">Assumption: Otheryr2
Lognormal distribution
   Mean $10
   Standard Dev. $1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</xdr:row>
                <xdr:rowOff>7</xdr:rowOff>
              </xdr:from>
              <xdr:to>
                <xdr:col>7</xdr:col>
                <xdr:colOff>89</xdr:colOff>
                <xdr:row>21</xdr:row>
                <xdr:rowOff>11</xdr:rowOff>
              </xdr:to>
            </anchor>
          </commentPr>
        </mc:Choice>
        <mc:Fallback/>
      </mc:AlternateContent>
    </comment>
    <comment ref="F19" authorId="0">
      <text>
        <r>
          <rPr>
            <sz val="10"/>
            <color rgb="FF000000"/>
            <rFont val="Tahoma"/>
            <family val="0"/>
          </rPr>
          <t xml:space="preserve">Assumption: Hardwareyr2
Lognormal distribution
   Mean $805
   Standard Dev. $81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17</xdr:row>
                <xdr:rowOff>7</xdr:rowOff>
              </xdr:from>
              <xdr:to>
                <xdr:col>7</xdr:col>
                <xdr:colOff>89</xdr:colOff>
                <xdr:row>22</xdr:row>
                <xdr:rowOff>9</xdr:rowOff>
              </xdr:to>
            </anchor>
          </commentPr>
        </mc:Choice>
        <mc:Fallback/>
      </mc:AlternateContent>
    </comment>
    <comment ref="F20" authorId="0">
      <text>
        <r>
          <rPr>
            <sz val="10"/>
            <color rgb="FF000000"/>
            <rFont val="Tahoma"/>
            <family val="0"/>
          </rPr>
          <t xml:space="preserve">Assumption: Softwareyr2
Lognormal distribution
   Mean $68
   Standard Dev. $7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</xdr:row>
                <xdr:rowOff>7</xdr:rowOff>
              </xdr:from>
              <xdr:to>
                <xdr:col>7</xdr:col>
                <xdr:colOff>89</xdr:colOff>
                <xdr:row>23</xdr:row>
                <xdr:rowOff>8</xdr:rowOff>
              </xdr:to>
            </anchor>
          </commentPr>
        </mc:Choice>
        <mc:Fallback/>
      </mc:AlternateContent>
    </comment>
    <comment ref="F21" authorId="0">
      <text>
        <r>
          <rPr>
            <sz val="10"/>
            <color rgb="FF000000"/>
            <rFont val="Tahoma"/>
            <family val="0"/>
          </rPr>
          <t xml:space="preserve">Assumption: Consulting_Contractoryr2
Lognormal distribution
   Mean $978
   Standard Dev. $98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19</xdr:row>
                <xdr:rowOff>7</xdr:rowOff>
              </xdr:from>
              <xdr:to>
                <xdr:col>7</xdr:col>
                <xdr:colOff>89</xdr:colOff>
                <xdr:row>24</xdr:row>
                <xdr:rowOff>8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color rgb="FF000000"/>
            <rFont val="Tahoma"/>
            <family val="0"/>
          </rPr>
          <t xml:space="preserve">Assumption: Corp_Servicesyr2
Lognormal distribution
   Mean $8
   Standard Dev. $1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20</xdr:row>
                <xdr:rowOff>7</xdr:rowOff>
              </xdr:from>
              <xdr:to>
                <xdr:col>7</xdr:col>
                <xdr:colOff>89</xdr:colOff>
                <xdr:row>25</xdr:row>
                <xdr:rowOff>8</xdr:rowOff>
              </xdr:to>
            </anchor>
          </commentPr>
        </mc:Choice>
        <mc:Fallback/>
      </mc:AlternateContent>
    </comment>
    <comment ref="F24" authorId="0">
      <text>
        <r>
          <rPr>
            <sz val="10"/>
            <color rgb="FF000000"/>
            <rFont val="Tahoma"/>
            <family val="0"/>
          </rPr>
          <t xml:space="preserve">Assumption: Trainingyr2
Lognormal distribution
   Mean $52
   Standard Dev. $5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22</xdr:row>
                <xdr:rowOff>8</xdr:rowOff>
              </xdr:from>
              <xdr:to>
                <xdr:col>7</xdr:col>
                <xdr:colOff>89</xdr:colOff>
                <xdr:row>27</xdr:row>
                <xdr:rowOff>8</xdr:rowOff>
              </xdr:to>
            </anchor>
          </commentPr>
        </mc:Choice>
        <mc:Fallback/>
      </mc:AlternateContent>
    </comment>
    <comment ref="F25" authorId="0">
      <text>
        <r>
          <rPr>
            <sz val="10"/>
            <color rgb="FF000000"/>
            <rFont val="Tahoma"/>
            <family val="0"/>
          </rPr>
          <t xml:space="preserve">Assumption: Travelyr2
Lognormal distribution
   Mean $250
   Standard Dev. $25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23</xdr:row>
                <xdr:rowOff>7</xdr:rowOff>
              </xdr:from>
              <xdr:to>
                <xdr:col>7</xdr:col>
                <xdr:colOff>89</xdr:colOff>
                <xdr:row>28</xdr:row>
                <xdr:rowOff>8</xdr:rowOff>
              </xdr:to>
            </anchor>
          </commentPr>
        </mc:Choice>
        <mc:Fallback/>
      </mc:AlternateContent>
    </comment>
    <comment ref="F33" authorId="0">
      <text>
        <r>
          <rPr>
            <sz val="10"/>
            <color rgb="FF000000"/>
            <rFont val="Tahoma"/>
            <family val="0"/>
          </rPr>
          <t xml:space="preserve">Decision Variable: CAP_AVyr2
Minimum 1990
Maximum 2432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</xdr:row>
                <xdr:rowOff>10</xdr:rowOff>
              </xdr:from>
              <xdr:to>
                <xdr:col>7</xdr:col>
                <xdr:colOff>89</xdr:colOff>
                <xdr:row>36</xdr:row>
                <xdr:rowOff>9</xdr:rowOff>
              </xdr:to>
            </anchor>
          </commentPr>
        </mc:Choice>
        <mc:Fallback/>
      </mc:AlternateContent>
    </comment>
    <comment ref="F35" authorId="0">
      <text>
        <r>
          <rPr>
            <sz val="10"/>
            <color rgb="FF000000"/>
            <rFont val="Tahoma"/>
            <family val="0"/>
          </rPr>
          <t xml:space="preserve">Decision Variable: NotesLicAvyr2
Minimum 171
Maximum 209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33</xdr:row>
                <xdr:rowOff>3</xdr:rowOff>
              </xdr:from>
              <xdr:to>
                <xdr:col>7</xdr:col>
                <xdr:colOff>89</xdr:colOff>
                <xdr:row>38</xdr:row>
                <xdr:rowOff>14</xdr:rowOff>
              </xdr:to>
            </anchor>
          </commentPr>
        </mc:Choice>
        <mc:Fallback/>
      </mc:AlternateContent>
    </comment>
    <comment ref="F36" authorId="0">
      <text>
        <r>
          <rPr>
            <sz val="10"/>
            <color rgb="FF000000"/>
            <rFont val="Tahoma"/>
            <family val="0"/>
          </rPr>
          <t xml:space="preserve">Decision Variable: NotesSupAvyr2
Minimum 149
Maximum 182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34</xdr:row>
                <xdr:rowOff>2</xdr:rowOff>
              </xdr:from>
              <xdr:to>
                <xdr:col>7</xdr:col>
                <xdr:colOff>89</xdr:colOff>
                <xdr:row>39</xdr:row>
                <xdr:rowOff>10</xdr:rowOff>
              </xdr:to>
            </anchor>
          </commentPr>
        </mc:Choice>
        <mc:Fallback/>
      </mc:AlternateContent>
    </comment>
    <comment ref="F37" authorId="0">
      <text>
        <r>
          <rPr>
            <sz val="10"/>
            <color rgb="FF000000"/>
            <rFont val="Tahoma"/>
            <family val="0"/>
          </rPr>
          <t xml:space="preserve">Decision Variable: MesStafAvyr2
Minimum 119
Maximum 145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35</xdr:row>
                <xdr:rowOff>2</xdr:rowOff>
              </xdr:from>
              <xdr:to>
                <xdr:col>7</xdr:col>
                <xdr:colOff>89</xdr:colOff>
                <xdr:row>40</xdr:row>
                <xdr:rowOff>10</xdr:rowOff>
              </xdr:to>
            </anchor>
          </commentPr>
        </mc:Choice>
        <mc:Fallback/>
      </mc:AlternateContent>
    </comment>
    <comment ref="F38" authorId="0">
      <text>
        <r>
          <rPr>
            <sz val="10"/>
            <color rgb="FF000000"/>
            <rFont val="Tahoma"/>
            <family val="0"/>
          </rPr>
          <t xml:space="preserve">Decision Variable: MesStaf2Avyr2
Minimum 36
Maximum 44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36</xdr:row>
                <xdr:rowOff>2</xdr:rowOff>
              </xdr:from>
              <xdr:to>
                <xdr:col>7</xdr:col>
                <xdr:colOff>89</xdr:colOff>
                <xdr:row>41</xdr:row>
                <xdr:rowOff>17</xdr:rowOff>
              </xdr:to>
            </anchor>
          </commentPr>
        </mc:Choice>
        <mc:Fallback/>
      </mc:AlternateContent>
    </comment>
    <comment ref="F39" authorId="0">
      <text>
        <r>
          <rPr>
            <sz val="10"/>
            <color rgb="FF000000"/>
            <rFont val="Tahoma"/>
            <family val="0"/>
          </rPr>
          <t xml:space="preserve">Decision Variable: HelpDeskAv2
Minimum 59
Maximum 73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37</xdr:row>
                <xdr:rowOff>2</xdr:rowOff>
              </xdr:from>
              <xdr:to>
                <xdr:col>7</xdr:col>
                <xdr:colOff>89</xdr:colOff>
                <xdr:row>42</xdr:row>
                <xdr:rowOff>2</xdr:rowOff>
              </xdr:to>
            </anchor>
          </commentPr>
        </mc:Choice>
        <mc:Fallback/>
      </mc:AlternateContent>
    </comment>
    <comment ref="F40" authorId="0">
      <text>
        <r>
          <rPr>
            <sz val="10"/>
            <color rgb="FF000000"/>
            <rFont val="Tahoma"/>
            <family val="0"/>
          </rPr>
          <t xml:space="preserve">Decision Variable: IntDevyr2
Minimum 89
Maximum 109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38</xdr:row>
                <xdr:rowOff>1</xdr:rowOff>
              </xdr:from>
              <xdr:to>
                <xdr:col>7</xdr:col>
                <xdr:colOff>89</xdr:colOff>
                <xdr:row>42</xdr:row>
                <xdr:rowOff>14</xdr:rowOff>
              </xdr:to>
            </anchor>
          </commentPr>
        </mc:Choice>
        <mc:Fallback/>
      </mc:AlternateContent>
    </comment>
    <comment ref="F41" authorId="0">
      <text>
        <r>
          <rPr>
            <sz val="10"/>
            <color rgb="FF000000"/>
            <rFont val="Tahoma"/>
            <family val="0"/>
          </rPr>
          <t xml:space="preserve">Decision Variable: TrainAvyr2
Minimum 111
Maximum 136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39</xdr:row>
                <xdr:rowOff>1</xdr:rowOff>
              </xdr:from>
              <xdr:to>
                <xdr:col>7</xdr:col>
                <xdr:colOff>89</xdr:colOff>
                <xdr:row>44</xdr:row>
                <xdr:rowOff>10</xdr:rowOff>
              </xdr:to>
            </anchor>
          </commentPr>
        </mc:Choice>
        <mc:Fallback/>
      </mc:AlternateContent>
    </comment>
    <comment ref="F70" authorId="0">
      <text>
        <r>
          <rPr>
            <sz val="10"/>
            <color rgb="FF000000"/>
            <rFont val="Tahoma"/>
            <family val="0"/>
          </rPr>
          <t xml:space="preserve">Forecast: CF2
Units: $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69</xdr:row>
                <xdr:rowOff>0</xdr:rowOff>
              </xdr:from>
              <xdr:to>
                <xdr:col>7</xdr:col>
                <xdr:colOff>89</xdr:colOff>
                <xdr:row>73</xdr:row>
                <xdr:rowOff>5</xdr:rowOff>
              </xdr:to>
            </anchor>
          </commentPr>
        </mc:Choice>
        <mc:Fallback/>
      </mc:AlternateContent>
    </comment>
    <comment ref="G17" authorId="0">
      <text>
        <r>
          <rPr>
            <sz val="10"/>
            <color rgb="FF000000"/>
            <rFont val="Tahoma"/>
            <family val="0"/>
          </rPr>
          <t xml:space="preserve">Assumption: Salariesyr3
Lognormal distribution
   Mean $7
   Standard Dev. $1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15</xdr:row>
                <xdr:rowOff>8</xdr:rowOff>
              </xdr:from>
              <xdr:to>
                <xdr:col>8</xdr:col>
                <xdr:colOff>68</xdr:colOff>
                <xdr:row>20</xdr:row>
                <xdr:rowOff>11</xdr:rowOff>
              </xdr:to>
            </anchor>
          </commentPr>
        </mc:Choice>
        <mc:Fallback/>
      </mc:AlternateContent>
    </comment>
    <comment ref="G18" authorId="0">
      <text>
        <r>
          <rPr>
            <sz val="10"/>
            <color rgb="FF000000"/>
            <rFont val="Tahoma"/>
            <family val="0"/>
          </rPr>
          <t xml:space="preserve">Assumption: Otheryr3
Lognormal distribution
   Mean $10
   Standard Dev. $1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16</xdr:row>
                <xdr:rowOff>7</xdr:rowOff>
              </xdr:from>
              <xdr:to>
                <xdr:col>8</xdr:col>
                <xdr:colOff>68</xdr:colOff>
                <xdr:row>21</xdr:row>
                <xdr:rowOff>11</xdr:rowOff>
              </xdr:to>
            </anchor>
          </commentPr>
        </mc:Choice>
        <mc:Fallback/>
      </mc:AlternateContent>
    </comment>
    <comment ref="G19" authorId="0">
      <text>
        <r>
          <rPr>
            <sz val="10"/>
            <color rgb="FF000000"/>
            <rFont val="Tahoma"/>
            <family val="0"/>
          </rPr>
          <t xml:space="preserve">Assumption: Hardwareyr3
Lognormal distribution
   Mean $200
   Standard Dev. $20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17</xdr:row>
                <xdr:rowOff>7</xdr:rowOff>
              </xdr:from>
              <xdr:to>
                <xdr:col>8</xdr:col>
                <xdr:colOff>68</xdr:colOff>
                <xdr:row>22</xdr:row>
                <xdr:rowOff>9</xdr:rowOff>
              </xdr:to>
            </anchor>
          </commentPr>
        </mc:Choice>
        <mc:Fallback/>
      </mc:AlternateContent>
    </comment>
    <comment ref="G20" authorId="0">
      <text>
        <r>
          <rPr>
            <sz val="10"/>
            <color rgb="FF000000"/>
            <rFont val="Tahoma"/>
            <family val="0"/>
          </rPr>
          <t xml:space="preserve">Assumption: Softwareyr3
Lognormal distribution
   Mean $39
   Standard Dev. $4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18</xdr:row>
                <xdr:rowOff>7</xdr:rowOff>
              </xdr:from>
              <xdr:to>
                <xdr:col>8</xdr:col>
                <xdr:colOff>68</xdr:colOff>
                <xdr:row>23</xdr:row>
                <xdr:rowOff>8</xdr:rowOff>
              </xdr:to>
            </anchor>
          </commentPr>
        </mc:Choice>
        <mc:Fallback/>
      </mc:AlternateContent>
    </comment>
    <comment ref="G21" authorId="0">
      <text>
        <r>
          <rPr>
            <sz val="10"/>
            <color rgb="FF000000"/>
            <rFont val="Tahoma"/>
            <family val="0"/>
          </rPr>
          <t xml:space="preserve">Assumption: Consulting_Contractoryr3
Lognormal distribution
   Mean $3
   Standard Dev. $1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19</xdr:row>
                <xdr:rowOff>7</xdr:rowOff>
              </xdr:from>
              <xdr:to>
                <xdr:col>8</xdr:col>
                <xdr:colOff>68</xdr:colOff>
                <xdr:row>24</xdr:row>
                <xdr:rowOff>8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color rgb="FF000000"/>
            <rFont val="Tahoma"/>
            <family val="0"/>
          </rPr>
          <t xml:space="preserve">Assumption: Corp_Servicesyr3
Lognormal distribution
   Mean $8
   Standard Dev. $1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20</xdr:row>
                <xdr:rowOff>7</xdr:rowOff>
              </xdr:from>
              <xdr:to>
                <xdr:col>8</xdr:col>
                <xdr:colOff>68</xdr:colOff>
                <xdr:row>25</xdr:row>
                <xdr:rowOff>8</xdr:rowOff>
              </xdr:to>
            </anchor>
          </commentPr>
        </mc:Choice>
        <mc:Fallback/>
      </mc:AlternateContent>
    </comment>
    <comment ref="G24" authorId="0">
      <text>
        <r>
          <rPr>
            <sz val="10"/>
            <color rgb="FF000000"/>
            <rFont val="Tahoma"/>
            <family val="0"/>
          </rPr>
          <t xml:space="preserve">Assumption: Trainingyr3
Lognormal distribution
   Mean $3
   Standard Dev. $1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22</xdr:row>
                <xdr:rowOff>8</xdr:rowOff>
              </xdr:from>
              <xdr:to>
                <xdr:col>8</xdr:col>
                <xdr:colOff>68</xdr:colOff>
                <xdr:row>27</xdr:row>
                <xdr:rowOff>8</xdr:rowOff>
              </xdr:to>
            </anchor>
          </commentPr>
        </mc:Choice>
        <mc:Fallback/>
      </mc:AlternateContent>
    </comment>
    <comment ref="G25" authorId="0">
      <text>
        <r>
          <rPr>
            <sz val="10"/>
            <color rgb="FF000000"/>
            <rFont val="Tahoma"/>
            <family val="0"/>
          </rPr>
          <t xml:space="preserve">Assumption: Travelyr3
Lognormal distribution
   Mean $10
   Standard Dev. $1
Selected range is 
   from  $0 to  +Infinity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23</xdr:row>
                <xdr:rowOff>7</xdr:rowOff>
              </xdr:from>
              <xdr:to>
                <xdr:col>8</xdr:col>
                <xdr:colOff>68</xdr:colOff>
                <xdr:row>28</xdr:row>
                <xdr:rowOff>8</xdr:rowOff>
              </xdr:to>
            </anchor>
          </commentPr>
        </mc:Choice>
        <mc:Fallback/>
      </mc:AlternateContent>
    </comment>
    <comment ref="G33" authorId="0">
      <text>
        <r>
          <rPr>
            <sz val="10"/>
            <color rgb="FF000000"/>
            <rFont val="Tahoma"/>
            <family val="0"/>
          </rPr>
          <t xml:space="preserve">Decision Variable: CAP_AVyr3
Minimum 2050
Maximum 2506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31</xdr:row>
                <xdr:rowOff>10</xdr:rowOff>
              </xdr:from>
              <xdr:to>
                <xdr:col>8</xdr:col>
                <xdr:colOff>68</xdr:colOff>
                <xdr:row>36</xdr:row>
                <xdr:rowOff>9</xdr:rowOff>
              </xdr:to>
            </anchor>
          </commentPr>
        </mc:Choice>
        <mc:Fallback/>
      </mc:AlternateContent>
    </comment>
    <comment ref="G35" authorId="0">
      <text>
        <r>
          <rPr>
            <sz val="10"/>
            <color rgb="FF000000"/>
            <rFont val="Tahoma"/>
            <family val="0"/>
          </rPr>
          <t xml:space="preserve">Decision Variable: NotesLicAvyr3
Minimum 176
Maximum 215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33</xdr:row>
                <xdr:rowOff>3</xdr:rowOff>
              </xdr:from>
              <xdr:to>
                <xdr:col>8</xdr:col>
                <xdr:colOff>68</xdr:colOff>
                <xdr:row>38</xdr:row>
                <xdr:rowOff>14</xdr:rowOff>
              </xdr:to>
            </anchor>
          </commentPr>
        </mc:Choice>
        <mc:Fallback/>
      </mc:AlternateContent>
    </comment>
    <comment ref="G36" authorId="0">
      <text>
        <r>
          <rPr>
            <sz val="10"/>
            <color rgb="FF000000"/>
            <rFont val="Tahoma"/>
            <family val="0"/>
          </rPr>
          <t xml:space="preserve">Decision Variable: NotesSupAvyr3
Minimum 153
Maximum 187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34</xdr:row>
                <xdr:rowOff>2</xdr:rowOff>
              </xdr:from>
              <xdr:to>
                <xdr:col>8</xdr:col>
                <xdr:colOff>68</xdr:colOff>
                <xdr:row>39</xdr:row>
                <xdr:rowOff>10</xdr:rowOff>
              </xdr:to>
            </anchor>
          </commentPr>
        </mc:Choice>
        <mc:Fallback/>
      </mc:AlternateContent>
    </comment>
    <comment ref="G37" authorId="0">
      <text>
        <r>
          <rPr>
            <sz val="10"/>
            <color rgb="FF000000"/>
            <rFont val="Tahoma"/>
            <family val="0"/>
          </rPr>
          <t xml:space="preserve">Decision Variable: MesStafAvyr3
Minimum 122
Maximum 150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35</xdr:row>
                <xdr:rowOff>2</xdr:rowOff>
              </xdr:from>
              <xdr:to>
                <xdr:col>8</xdr:col>
                <xdr:colOff>68</xdr:colOff>
                <xdr:row>40</xdr:row>
                <xdr:rowOff>10</xdr:rowOff>
              </xdr:to>
            </anchor>
          </commentPr>
        </mc:Choice>
        <mc:Fallback/>
      </mc:AlternateContent>
    </comment>
    <comment ref="G38" authorId="0">
      <text>
        <r>
          <rPr>
            <sz val="10"/>
            <color rgb="FF000000"/>
            <rFont val="Tahoma"/>
            <family val="0"/>
          </rPr>
          <t xml:space="preserve">Decision Variable: MesStaf2Avyr3
Minimum 37
Maximum 45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36</xdr:row>
                <xdr:rowOff>2</xdr:rowOff>
              </xdr:from>
              <xdr:to>
                <xdr:col>8</xdr:col>
                <xdr:colOff>68</xdr:colOff>
                <xdr:row>41</xdr:row>
                <xdr:rowOff>17</xdr:rowOff>
              </xdr:to>
            </anchor>
          </commentPr>
        </mc:Choice>
        <mc:Fallback/>
      </mc:AlternateContent>
    </comment>
    <comment ref="G39" authorId="0">
      <text>
        <r>
          <rPr>
            <sz val="10"/>
            <color rgb="FF000000"/>
            <rFont val="Tahoma"/>
            <family val="0"/>
          </rPr>
          <t xml:space="preserve">Decision Variable: HelpDeskAv3
Minimum 61
Maximum 75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37</xdr:row>
                <xdr:rowOff>2</xdr:rowOff>
              </xdr:from>
              <xdr:to>
                <xdr:col>8</xdr:col>
                <xdr:colOff>68</xdr:colOff>
                <xdr:row>42</xdr:row>
                <xdr:rowOff>2</xdr:rowOff>
              </xdr:to>
            </anchor>
          </commentPr>
        </mc:Choice>
        <mc:Fallback/>
      </mc:AlternateContent>
    </comment>
    <comment ref="G40" authorId="0">
      <text>
        <r>
          <rPr>
            <sz val="10"/>
            <color rgb="FF000000"/>
            <rFont val="Tahoma"/>
            <family val="0"/>
          </rPr>
          <t xml:space="preserve">Decision Variable: IntDevyr3
Minimum 92
Maximum 112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38</xdr:row>
                <xdr:rowOff>1</xdr:rowOff>
              </xdr:from>
              <xdr:to>
                <xdr:col>8</xdr:col>
                <xdr:colOff>68</xdr:colOff>
                <xdr:row>42</xdr:row>
                <xdr:rowOff>14</xdr:rowOff>
              </xdr:to>
            </anchor>
          </commentPr>
        </mc:Choice>
        <mc:Fallback/>
      </mc:AlternateContent>
    </comment>
    <comment ref="G41" authorId="0">
      <text>
        <r>
          <rPr>
            <sz val="10"/>
            <color rgb="FF000000"/>
            <rFont val="Tahoma"/>
            <family val="0"/>
          </rPr>
          <t xml:space="preserve">Decision Variable: TrainAvyr3
Minimum 115
Maximum 140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39</xdr:row>
                <xdr:rowOff>1</xdr:rowOff>
              </xdr:from>
              <xdr:to>
                <xdr:col>8</xdr:col>
                <xdr:colOff>68</xdr:colOff>
                <xdr:row>44</xdr:row>
                <xdr:rowOff>10</xdr:rowOff>
              </xdr:to>
            </anchor>
          </commentPr>
        </mc:Choice>
        <mc:Fallback/>
      </mc:AlternateContent>
    </comment>
    <comment ref="G56" authorId="0">
      <text>
        <r>
          <rPr>
            <sz val="10"/>
            <color rgb="FF000000"/>
            <rFont val="Tahoma"/>
            <family val="0"/>
          </rPr>
          <t xml:space="preserve">Forecast: NPV at 8.6%
Units: $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55</xdr:row>
                <xdr:rowOff>6</xdr:rowOff>
              </xdr:from>
              <xdr:to>
                <xdr:col>8</xdr:col>
                <xdr:colOff>68</xdr:colOff>
                <xdr:row>58</xdr:row>
                <xdr:rowOff>17</xdr:rowOff>
              </xdr:to>
            </anchor>
          </commentPr>
        </mc:Choice>
        <mc:Fallback/>
      </mc:AlternateContent>
    </comment>
    <comment ref="G70" authorId="0">
      <text>
        <r>
          <rPr>
            <sz val="10"/>
            <color rgb="FF000000"/>
            <rFont val="Tahoma"/>
            <family val="0"/>
          </rPr>
          <t xml:space="preserve">Forecast: CF3
Units: $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69</xdr:row>
                <xdr:rowOff>0</xdr:rowOff>
              </xdr:from>
              <xdr:to>
                <xdr:col>8</xdr:col>
                <xdr:colOff>68</xdr:colOff>
                <xdr:row>73</xdr:row>
                <xdr:rowOff>5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1" authorId="0">
      <text>
        <r>
          <rPr>
            <b val="true"/>
            <sz val="10"/>
            <color rgb="FF000000"/>
            <rFont val="Tahoma"/>
            <family val="0"/>
          </rPr>
          <t xml:space="preserve">rsuther:
</t>
        </r>
        <r>
          <rPr>
            <sz val="10"/>
            <color rgb="FF000000"/>
            <rFont val="Tahoma"/>
            <family val="0"/>
          </rPr>
          <t xml:space="preserve">Risk Free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0</xdr:row>
                <xdr:rowOff>2</xdr:rowOff>
              </xdr:from>
              <xdr:to>
                <xdr:col>17</xdr:col>
                <xdr:colOff>-79</xdr:colOff>
                <xdr:row>2</xdr:row>
                <xdr:rowOff>13</xdr:rowOff>
              </xdr:to>
            </anchor>
          </commentPr>
        </mc:Choice>
        <mc:Fallback/>
      </mc:AlternateContent>
    </comment>
    <comment ref="Q1" authorId="0">
      <text>
        <r>
          <rPr>
            <b val="true"/>
            <sz val="10"/>
            <color rgb="FF000000"/>
            <rFont val="Tahoma"/>
            <family val="0"/>
          </rPr>
          <t xml:space="preserve">rsuther:
</t>
        </r>
        <r>
          <rPr>
            <sz val="10"/>
            <color rgb="FF000000"/>
            <rFont val="Tahoma"/>
            <family val="0"/>
          </rPr>
          <t xml:space="preserve">Risk Adjusted Discount Rate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0</xdr:row>
                <xdr:rowOff>2</xdr:rowOff>
              </xdr:from>
              <xdr:to>
                <xdr:col>18</xdr:col>
                <xdr:colOff>66</xdr:colOff>
                <xdr:row>3</xdr:row>
                <xdr:rowOff>2</xdr:rowOff>
              </xdr:to>
            </anchor>
          </commentPr>
        </mc:Choice>
        <mc:Fallback/>
      </mc:AlternateContent>
    </comment>
    <comment ref="R1018" authorId="0">
      <text>
        <r>
          <rPr>
            <b val="true"/>
            <sz val="10"/>
            <color rgb="FF000000"/>
            <rFont val="Tahoma"/>
            <family val="0"/>
          </rPr>
          <t xml:space="preserve">rsuther:
</t>
        </r>
        <r>
          <rPr>
            <sz val="10"/>
            <color rgb="FF000000"/>
            <rFont val="Tahoma"/>
            <family val="0"/>
          </rPr>
          <t xml:space="preserve">Do goal seek here to make 1020 zero before each run.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1016</xdr:row>
                <xdr:rowOff>6</xdr:rowOff>
              </xdr:from>
              <xdr:to>
                <xdr:col>19</xdr:col>
                <xdr:colOff>61</xdr:colOff>
                <xdr:row>1020</xdr:row>
                <xdr:rowOff>12</xdr:rowOff>
              </xdr:to>
            </anchor>
          </commentPr>
        </mc:Choice>
        <mc:Fallback/>
      </mc:AlternateContent>
    </comment>
    <comment ref="T1" authorId="0">
      <text>
        <r>
          <rPr>
            <b val="true"/>
            <sz val="10"/>
            <color rgb="FF000000"/>
            <rFont val="Tahoma"/>
            <family val="0"/>
          </rPr>
          <t xml:space="preserve">rsuther:
</t>
        </r>
        <r>
          <rPr>
            <sz val="10"/>
            <color rgb="FF000000"/>
            <rFont val="Tahoma"/>
            <family val="0"/>
          </rPr>
          <t xml:space="preserve">Capital Expenditure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0</xdr:row>
                <xdr:rowOff>2</xdr:rowOff>
              </xdr:from>
              <xdr:to>
                <xdr:col>22</xdr:col>
                <xdr:colOff>33</xdr:colOff>
                <xdr:row>2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<sst xmlns="http://schemas.openxmlformats.org/spreadsheetml/2006/main" count="607" uniqueCount="318">
  <si>
    <t xml:space="preserve">This workbook primarily attempts to forecast the Internal Rate of Return (IRR), Risk Adjusted Rate of Return (RAROC), and</t>
  </si>
  <si>
    <t xml:space="preserve">the Net Present Value (NPV) of the cash flows using Monte Carlo analysis to simulate the efficient set of asset portfolios.</t>
  </si>
  <si>
    <t xml:space="preserve">It must be noted that this is a variation on the Capital Asset Pricing Model (CAPM) and lacks empirical validity as stated</t>
  </si>
  <si>
    <t xml:space="preserve">by it's developer Nobel Prize Winner William F. Sharpe. Values are capitalized based on interpretation of Enron Networks </t>
  </si>
  <si>
    <t xml:space="preserve">capitalization policy.</t>
  </si>
  <si>
    <t xml:space="preserve">Definitions:</t>
  </si>
  <si>
    <t xml:space="preserve">IRR - The discount rate which equates the present value of the project's expected cash inflows to the present value of the project's </t>
  </si>
  <si>
    <t xml:space="preserve">expected costs, or equivalently, forces the NPV to zero.</t>
  </si>
  <si>
    <t xml:space="preserve">RAROC - The mean of efficient set NPVs divided by the same value minus the .05th percentile of the efficient set NPVs</t>
  </si>
  <si>
    <t xml:space="preserve">NPV - The present value of future cashflows discounted @ a specified interest rate</t>
  </si>
  <si>
    <t xml:space="preserve">Explanation:</t>
  </si>
  <si>
    <t xml:space="preserve">The return on capital expenditures is calculated based on the discounted value of project benefits less costs incurred</t>
  </si>
  <si>
    <t xml:space="preserve">over three years. All expenses are assumed to have a Lognormal Distribution, that is, the values are positively skewed,</t>
  </si>
  <si>
    <t xml:space="preserve">can increase without limit but can not fall below zero, and the natural logrithm of the uncertain values yields a normal </t>
  </si>
  <si>
    <t xml:space="preserve">distribution.</t>
  </si>
  <si>
    <t xml:space="preserve">Avoided costs have a normal distribution with a variance of plus or minus 10%.</t>
  </si>
  <si>
    <t xml:space="preserve">Specifics:</t>
  </si>
  <si>
    <t xml:space="preserve">This model was developed to determine the ROI of our current migration from Lotus Notes to Outlook/Exchange.</t>
  </si>
  <si>
    <t xml:space="preserve">The "Summary" tab synopsizes the "Efficient Sets" tab.</t>
  </si>
  <si>
    <t xml:space="preserve">The "DCF" tab has the detail behind values used in the simulation.</t>
  </si>
  <si>
    <t xml:space="preserve">The "Efficient Sets" tab has the summary of the data generated by the simulation.</t>
  </si>
  <si>
    <t xml:space="preserve">The "Report" tab has a formal representation of the simulation.</t>
  </si>
  <si>
    <t xml:space="preserve">Risk Analysis Summary</t>
  </si>
  <si>
    <t xml:space="preserve">$000</t>
  </si>
  <si>
    <t xml:space="preserve">Risk Free</t>
  </si>
  <si>
    <t xml:space="preserve">Risk Adjusted</t>
  </si>
  <si>
    <t xml:space="preserve">Total Project Cost</t>
  </si>
  <si>
    <t xml:space="preserve">Discount Rate</t>
  </si>
  <si>
    <t xml:space="preserve">Capital Required</t>
  </si>
  <si>
    <t xml:space="preserve">Mean NPV</t>
  </si>
  <si>
    <t xml:space="preserve">Begin</t>
  </si>
  <si>
    <t xml:space="preserve">NPV Percentiles</t>
  </si>
  <si>
    <t xml:space="preserve">Complete</t>
  </si>
  <si>
    <t xml:space="preserve">Exposure(P5)</t>
  </si>
  <si>
    <t xml:space="preserve">Project Term</t>
  </si>
  <si>
    <t xml:space="preserve">Exposure(P10)</t>
  </si>
  <si>
    <t xml:space="preserve">RAROC Index</t>
  </si>
  <si>
    <t xml:space="preserve">Upside(P90)</t>
  </si>
  <si>
    <t xml:space="preserve">Expected Rate of Return</t>
  </si>
  <si>
    <t xml:space="preserve">Upside(P95)</t>
  </si>
  <si>
    <t xml:space="preserve">Analysis of:</t>
  </si>
  <si>
    <t xml:space="preserve">PROJECT EXPENDITURE</t>
  </si>
  <si>
    <t xml:space="preserve">ESTIMATED</t>
  </si>
  <si>
    <t xml:space="preserve">Total Costs</t>
  </si>
  <si>
    <t xml:space="preserve">M$</t>
  </si>
  <si>
    <t xml:space="preserve">COST NEW EQUIPMENT</t>
  </si>
  <si>
    <t xml:space="preserve">OF THE ESTIMATE</t>
  </si>
  <si>
    <t xml:space="preserve">PROJECT</t>
  </si>
  <si>
    <t xml:space="preserve">% CAPITAL COST </t>
  </si>
  <si>
    <t xml:space="preserve">% of</t>
  </si>
  <si>
    <t xml:space="preserve">Cost</t>
  </si>
  <si>
    <t xml:space="preserve">YEAR</t>
  </si>
  <si>
    <t xml:space="preserve">NEW EQUIPMENT COST M$</t>
  </si>
  <si>
    <t xml:space="preserve">CAPITAL COST</t>
  </si>
  <si>
    <t xml:space="preserve">Salaries</t>
  </si>
  <si>
    <t xml:space="preserve">Other</t>
  </si>
  <si>
    <t xml:space="preserve">Hardware</t>
  </si>
  <si>
    <t xml:space="preserve">Software</t>
  </si>
  <si>
    <t xml:space="preserve">Consulting/Contractor</t>
  </si>
  <si>
    <t xml:space="preserve">Corporate Services</t>
  </si>
  <si>
    <t xml:space="preserve">EXPENSED COST</t>
  </si>
  <si>
    <t xml:space="preserve">Training</t>
  </si>
  <si>
    <t xml:space="preserve">Travel</t>
  </si>
  <si>
    <t xml:space="preserve">Total</t>
  </si>
  <si>
    <t xml:space="preserve">OVERHEAD</t>
  </si>
  <si>
    <t xml:space="preserve">TOTAL</t>
  </si>
  <si>
    <t xml:space="preserve">TOTAL W/ OVERHEAD</t>
  </si>
  <si>
    <t xml:space="preserve">AVOIDED COST M$</t>
  </si>
  <si>
    <t xml:space="preserve">Capital Avoidance</t>
  </si>
  <si>
    <t xml:space="preserve">EXPENSED  COST</t>
  </si>
  <si>
    <t xml:space="preserve">Ongoing Notes Licenses</t>
  </si>
  <si>
    <t xml:space="preserve">Ongoing Notes Support</t>
  </si>
  <si>
    <t xml:space="preserve">Reduced Messaging/Security Staff</t>
  </si>
  <si>
    <t xml:space="preserve">Reduced Messaging Staff</t>
  </si>
  <si>
    <t xml:space="preserve">Reduced Help Desk Staff</t>
  </si>
  <si>
    <t xml:space="preserve">Reduced Integration Developmemt</t>
  </si>
  <si>
    <t xml:space="preserve">Reduced User Training</t>
  </si>
  <si>
    <t xml:space="preserve">OPERATING COSTS</t>
  </si>
  <si>
    <t xml:space="preserve">O&amp;M M$</t>
  </si>
  <si>
    <t xml:space="preserve">% O&amp;M SAVED</t>
  </si>
  <si>
    <t xml:space="preserve">O&amp;M SAVINGS</t>
  </si>
  <si>
    <t xml:space="preserve">DCF ANALYSIS</t>
  </si>
  <si>
    <t xml:space="preserve">IRR</t>
  </si>
  <si>
    <t xml:space="preserve">NPV @</t>
  </si>
  <si>
    <t xml:space="preserve">SAVINGS M$</t>
  </si>
  <si>
    <t xml:space="preserve">COSTS</t>
  </si>
  <si>
    <t xml:space="preserve">TOTAL COSTS</t>
  </si>
  <si>
    <t xml:space="preserve">BENEFIT</t>
  </si>
  <si>
    <t xml:space="preserve">CASH FLOW:</t>
  </si>
  <si>
    <t xml:space="preserve">CAPITAL INVESTMENT</t>
  </si>
  <si>
    <t xml:space="preserve">ANNUAL CASHFLOW</t>
  </si>
  <si>
    <t xml:space="preserve">5 YEAR ACRS RATE</t>
  </si>
  <si>
    <t xml:space="preserve">YEAR -5</t>
  </si>
  <si>
    <t xml:space="preserve">YEAR -4</t>
  </si>
  <si>
    <t xml:space="preserve">YEAR -3</t>
  </si>
  <si>
    <t xml:space="preserve">YEAR -2</t>
  </si>
  <si>
    <t xml:space="preserve">YEAR -1</t>
  </si>
  <si>
    <t xml:space="preserve">YEAR  0</t>
  </si>
  <si>
    <t xml:space="preserve">YEAR +1</t>
  </si>
  <si>
    <t xml:space="preserve">YEAR +2</t>
  </si>
  <si>
    <t xml:space="preserve">YEAR +3</t>
  </si>
  <si>
    <t xml:space="preserve">YEAR +4</t>
  </si>
  <si>
    <t xml:space="preserve">YEAR +5</t>
  </si>
  <si>
    <t xml:space="preserve">YEAR +6</t>
  </si>
  <si>
    <t xml:space="preserve">NPV@</t>
  </si>
  <si>
    <t xml:space="preserve">NPV@RF</t>
  </si>
  <si>
    <t xml:space="preserve">NPV@RADR</t>
  </si>
  <si>
    <t xml:space="preserve">Risk Function</t>
  </si>
  <si>
    <t xml:space="preserve">Capex</t>
  </si>
  <si>
    <t xml:space="preserve">TOTAL_Cynet</t>
  </si>
  <si>
    <t xml:space="preserve">@8.5%</t>
  </si>
  <si>
    <t xml:space="preserve">@Rf</t>
  </si>
  <si>
    <t xml:space="preserve"> @RADR</t>
  </si>
  <si>
    <t xml:space="preserve">Capex@6%</t>
  </si>
  <si>
    <t xml:space="preserve">P5</t>
  </si>
  <si>
    <t xml:space="preserve">P10</t>
  </si>
  <si>
    <t xml:space="preserve">Risk Free Rate</t>
  </si>
  <si>
    <t xml:space="preserve">P90</t>
  </si>
  <si>
    <t xml:space="preserve">P95</t>
  </si>
  <si>
    <t xml:space="preserve">Discount Factor @ Rf</t>
  </si>
  <si>
    <t xml:space="preserve">Mean</t>
  </si>
  <si>
    <t xml:space="preserve">Discount Factor @RADR</t>
  </si>
  <si>
    <t xml:space="preserve">RAROC</t>
  </si>
  <si>
    <t xml:space="preserve">Expected U</t>
  </si>
  <si>
    <t xml:space="preserve">TVA</t>
  </si>
  <si>
    <t xml:space="preserve">IRR[E[CF]]</t>
  </si>
  <si>
    <t xml:space="preserve">Average Risk Free Rate</t>
  </si>
  <si>
    <t xml:space="preserve">Margin</t>
  </si>
  <si>
    <t xml:space="preserve">RADR</t>
  </si>
  <si>
    <t xml:space="preserve">E[NPV]@RF-E[NPV]@RADR</t>
  </si>
  <si>
    <t xml:space="preserve">Crystal Ball Report</t>
  </si>
  <si>
    <t xml:space="preserve">Simulation started on 10/31/00 at 22:22:09</t>
  </si>
  <si>
    <t xml:space="preserve">Simulation stopped on 10/31/00 at 22:22:44</t>
  </si>
  <si>
    <t xml:space="preserve">Exchange Project</t>
  </si>
  <si>
    <t xml:space="preserve">Simulation started on 10/31/00</t>
  </si>
  <si>
    <t xml:space="preserve">Simulation stopped on 10/31/00</t>
  </si>
  <si>
    <t xml:space="preserve">Forecast:  IRR</t>
  </si>
  <si>
    <t xml:space="preserve">Cell:  C56</t>
  </si>
  <si>
    <t xml:space="preserve">Summary:</t>
  </si>
  <si>
    <t xml:space="preserve">Display Range is from 10.0% to 25.0% %</t>
  </si>
  <si>
    <t xml:space="preserve">Entire Range is from 9.8% to 25.0% %</t>
  </si>
  <si>
    <t xml:space="preserve">After 1,000 Trials, the Std. Error of the Mean is 0.1%</t>
  </si>
  <si>
    <t xml:space="preserve">Statistics:</t>
  </si>
  <si>
    <t xml:space="preserve">Value</t>
  </si>
  <si>
    <t xml:space="preserve">Trials</t>
  </si>
  <si>
    <t xml:space="preserve">Median</t>
  </si>
  <si>
    <t xml:space="preserve">Mode</t>
  </si>
  <si>
    <t xml:space="preserve">---</t>
  </si>
  <si>
    <t xml:space="preserve">Standard Deviation</t>
  </si>
  <si>
    <t xml:space="preserve">Variance</t>
  </si>
  <si>
    <t xml:space="preserve">Skewness</t>
  </si>
  <si>
    <t xml:space="preserve">Kurtosis</t>
  </si>
  <si>
    <t xml:space="preserve">Coeff. of Variability</t>
  </si>
  <si>
    <t xml:space="preserve">Range Minimum</t>
  </si>
  <si>
    <t xml:space="preserve">Range Maximum</t>
  </si>
  <si>
    <t xml:space="preserve">Range Width</t>
  </si>
  <si>
    <t xml:space="preserve">Mean Std. Error</t>
  </si>
  <si>
    <t xml:space="preserve">Percentiles:</t>
  </si>
  <si>
    <t xml:space="preserve">Percentile</t>
  </si>
  <si>
    <t xml:space="preserve">%</t>
  </si>
  <si>
    <t xml:space="preserve">End of Forecast</t>
  </si>
  <si>
    <t xml:space="preserve">Forecast:  CF1</t>
  </si>
  <si>
    <t xml:space="preserve">Cell:  E70</t>
  </si>
  <si>
    <t xml:space="preserve">Display Range is from 2,690 to 2,810 $</t>
  </si>
  <si>
    <t xml:space="preserve">Entire Range is from 2,677 to 2,812 $</t>
  </si>
  <si>
    <t xml:space="preserve">After 1,000 Trials, the Std. Error of the Mean is 1</t>
  </si>
  <si>
    <t xml:space="preserve">$</t>
  </si>
  <si>
    <t xml:space="preserve">Forecast:  CF2</t>
  </si>
  <si>
    <t xml:space="preserve">Cell:  F70</t>
  </si>
  <si>
    <t xml:space="preserve">Display Range is from 2,650 to 2,800 $</t>
  </si>
  <si>
    <t xml:space="preserve">Entire Range is from 2,630 to 2,796 $</t>
  </si>
  <si>
    <t xml:space="preserve">Forecast:  CF3</t>
  </si>
  <si>
    <t xml:space="preserve">Cell:  G70</t>
  </si>
  <si>
    <t xml:space="preserve">Display Range is from 3,101 to 3,109 $</t>
  </si>
  <si>
    <t xml:space="preserve">Entire Range is from 3,099 to 3,109 $</t>
  </si>
  <si>
    <t xml:space="preserve">After 1,000 Trials, the Std. Error of the Mean is 0</t>
  </si>
  <si>
    <t xml:space="preserve">Forecast:  NPV at 8.6%</t>
  </si>
  <si>
    <t xml:space="preserve">Cell:  G56</t>
  </si>
  <si>
    <t xml:space="preserve">Display Range is from 400 to 1,600 $</t>
  </si>
  <si>
    <t xml:space="preserve">Entire Range is from 149 to 1,590 $</t>
  </si>
  <si>
    <t xml:space="preserve">After 1,000 Trials, the Std. Error of the Mean is 7</t>
  </si>
  <si>
    <t xml:space="preserve">Cell:  D70</t>
  </si>
  <si>
    <t xml:space="preserve">Display Range is from ($7,000) to ($5,500) $</t>
  </si>
  <si>
    <t xml:space="preserve">Entire Range is from ($7,091) to ($5,521) $</t>
  </si>
  <si>
    <t xml:space="preserve">After 1,000 Trials, the Std. Error of the Mean is $8</t>
  </si>
  <si>
    <t xml:space="preserve">Assumptions</t>
  </si>
  <si>
    <t xml:space="preserve">Assumption:  Salariesyr1</t>
  </si>
  <si>
    <t xml:space="preserve">Cell:  E17</t>
  </si>
  <si>
    <t xml:space="preserve"> Lognormal distribution with parameters:</t>
  </si>
  <si>
    <t xml:space="preserve">Standard Dev.</t>
  </si>
  <si>
    <t xml:space="preserve">Selected range is from $0 to +Infinity</t>
  </si>
  <si>
    <t xml:space="preserve">Mean value in simulation was $365</t>
  </si>
  <si>
    <t xml:space="preserve">Assumption:  Salariesyr2</t>
  </si>
  <si>
    <t xml:space="preserve">Cell:  F17</t>
  </si>
  <si>
    <t xml:space="preserve">Mean value in simulation was $389</t>
  </si>
  <si>
    <t xml:space="preserve">Assumption:  Salariesyr3</t>
  </si>
  <si>
    <t xml:space="preserve">Cell:  G17</t>
  </si>
  <si>
    <t xml:space="preserve">Mean value in simulation was $7</t>
  </si>
  <si>
    <t xml:space="preserve">Assumption:  Otheryr1</t>
  </si>
  <si>
    <t xml:space="preserve">Cell:  E18</t>
  </si>
  <si>
    <t xml:space="preserve">Mean value in simulation was $4</t>
  </si>
  <si>
    <t xml:space="preserve">Assumption:  Otheryr2</t>
  </si>
  <si>
    <t xml:space="preserve">Cell:  F18</t>
  </si>
  <si>
    <t xml:space="preserve">Mean value in simulation was $10</t>
  </si>
  <si>
    <t xml:space="preserve">Assumption:  Otheryr3</t>
  </si>
  <si>
    <t xml:space="preserve">Cell:  G18</t>
  </si>
  <si>
    <t xml:space="preserve">Assumption:  Hardwareyr1</t>
  </si>
  <si>
    <t xml:space="preserve">Cell:  E19</t>
  </si>
  <si>
    <t xml:space="preserve">Mean value in simulation was $1,792</t>
  </si>
  <si>
    <t xml:space="preserve">Assumption:  Hardwareyr2</t>
  </si>
  <si>
    <t xml:space="preserve">Cell:  F19</t>
  </si>
  <si>
    <t xml:space="preserve">Mean value in simulation was $805</t>
  </si>
  <si>
    <t xml:space="preserve">Assumption:  Hardwareyr3</t>
  </si>
  <si>
    <t xml:space="preserve">Cell:  G19</t>
  </si>
  <si>
    <t xml:space="preserve">Mean value in simulation was $200</t>
  </si>
  <si>
    <t xml:space="preserve">Assumption:  Softwareyr1</t>
  </si>
  <si>
    <t xml:space="preserve">Cell:  E20</t>
  </si>
  <si>
    <t xml:space="preserve">Mean value in simulation was $621</t>
  </si>
  <si>
    <t xml:space="preserve">Assumption:  Softwareyr2</t>
  </si>
  <si>
    <t xml:space="preserve">Cell:  F20</t>
  </si>
  <si>
    <t xml:space="preserve">Mean value in simulation was $68</t>
  </si>
  <si>
    <t xml:space="preserve">Assumption:  Softwareyr3</t>
  </si>
  <si>
    <t xml:space="preserve">Cell:  G20</t>
  </si>
  <si>
    <t xml:space="preserve">Mean value in simulation was $39</t>
  </si>
  <si>
    <t xml:space="preserve">Assumption:  Consulting_Contractoryr1</t>
  </si>
  <si>
    <t xml:space="preserve">Cell:  E21</t>
  </si>
  <si>
    <t xml:space="preserve">Mean value in simulation was $856</t>
  </si>
  <si>
    <t xml:space="preserve">Assumption:  Consulting_Contractoryr2</t>
  </si>
  <si>
    <t xml:space="preserve">Cell:  F21</t>
  </si>
  <si>
    <t xml:space="preserve">Mean value in simulation was $978</t>
  </si>
  <si>
    <t xml:space="preserve">Assumption:  Consulting_Contractoryr3</t>
  </si>
  <si>
    <t xml:space="preserve">Cell:  G21</t>
  </si>
  <si>
    <t xml:space="preserve">Mean value in simulation was $3</t>
  </si>
  <si>
    <t xml:space="preserve">Assumption:  Corp_Servicesyr1</t>
  </si>
  <si>
    <t xml:space="preserve">Cell:  E22</t>
  </si>
  <si>
    <t xml:space="preserve">Mean value in simulation was $15</t>
  </si>
  <si>
    <t xml:space="preserve">Assumption:  Corp_Servicesyr2</t>
  </si>
  <si>
    <t xml:space="preserve">Cell:  F22</t>
  </si>
  <si>
    <t xml:space="preserve">Assumption:  Corp_Servicesyr3</t>
  </si>
  <si>
    <t xml:space="preserve">Cell:  G22</t>
  </si>
  <si>
    <t xml:space="preserve">Assumption:  Trainingyr1</t>
  </si>
  <si>
    <t xml:space="preserve">Cell:  E24</t>
  </si>
  <si>
    <t xml:space="preserve">Mean value in simulation was $189</t>
  </si>
  <si>
    <t xml:space="preserve">Assumption:  Trainingyr2</t>
  </si>
  <si>
    <t xml:space="preserve">Cell:  F24</t>
  </si>
  <si>
    <t xml:space="preserve">Mean value in simulation was $52</t>
  </si>
  <si>
    <t xml:space="preserve">Assumption:  Trainingyr3</t>
  </si>
  <si>
    <t xml:space="preserve">Cell:  G24</t>
  </si>
  <si>
    <t xml:space="preserve">Assumption:  Travelyr1</t>
  </si>
  <si>
    <t xml:space="preserve">Cell:  E25</t>
  </si>
  <si>
    <t xml:space="preserve">Mean value in simulation was $90</t>
  </si>
  <si>
    <t xml:space="preserve">Assumption:  Travelyr2</t>
  </si>
  <si>
    <t xml:space="preserve">Cell:  F25</t>
  </si>
  <si>
    <t xml:space="preserve">Mean value in simulation was $250</t>
  </si>
  <si>
    <t xml:space="preserve">Assumption:  Travelyr3</t>
  </si>
  <si>
    <t xml:space="preserve">Cell:  G25</t>
  </si>
  <si>
    <t xml:space="preserve">End of Assumptions</t>
  </si>
  <si>
    <t xml:space="preserve">Decision Variables</t>
  </si>
  <si>
    <t xml:space="preserve">Decision Variable:  CAP_AVyr1</t>
  </si>
  <si>
    <t xml:space="preserve">Cell:  E33</t>
  </si>
  <si>
    <t xml:space="preserve">Variable bounds:</t>
  </si>
  <si>
    <t xml:space="preserve">Lower</t>
  </si>
  <si>
    <t xml:space="preserve">Upper</t>
  </si>
  <si>
    <t xml:space="preserve">Decision Variable:  NotesLicAvyr1</t>
  </si>
  <si>
    <t xml:space="preserve">Cell:  E35</t>
  </si>
  <si>
    <t xml:space="preserve">Decision Variable:  NotesSupAvyr1</t>
  </si>
  <si>
    <t xml:space="preserve">Cell:  E36</t>
  </si>
  <si>
    <t xml:space="preserve">Decision Variable:  MesStafAvyr1</t>
  </si>
  <si>
    <t xml:space="preserve">Cell:  E37</t>
  </si>
  <si>
    <t xml:space="preserve">Decision Variable:  MesStaf2Avyr1</t>
  </si>
  <si>
    <t xml:space="preserve">Cell:  E38</t>
  </si>
  <si>
    <t xml:space="preserve">Decision Variable:  HelpDeskAv1</t>
  </si>
  <si>
    <t xml:space="preserve">Cell:  E39</t>
  </si>
  <si>
    <t xml:space="preserve">Decision Variable:  IntDevyr1</t>
  </si>
  <si>
    <t xml:space="preserve">Cell:  E40</t>
  </si>
  <si>
    <t xml:space="preserve">Decision Variable:  TrainAvyr1</t>
  </si>
  <si>
    <t xml:space="preserve">Cell:  E41</t>
  </si>
  <si>
    <t xml:space="preserve">Decision Variable:  CAP_AVyr2</t>
  </si>
  <si>
    <t xml:space="preserve">Cell:  F33</t>
  </si>
  <si>
    <t xml:space="preserve">Decision Variable:  NotesLicAvyr2</t>
  </si>
  <si>
    <t xml:space="preserve">Cell:  F35</t>
  </si>
  <si>
    <t xml:space="preserve">Decision Variable:  NotesSupAvyr2</t>
  </si>
  <si>
    <t xml:space="preserve">Cell:  F36</t>
  </si>
  <si>
    <t xml:space="preserve">Decision Variable:  MesStafAvyr2</t>
  </si>
  <si>
    <t xml:space="preserve">Cell:  F37</t>
  </si>
  <si>
    <t xml:space="preserve">Decision Variable:  MesStaf2Avyr2</t>
  </si>
  <si>
    <t xml:space="preserve">Cell:  F38</t>
  </si>
  <si>
    <t xml:space="preserve">Decision Variable:  HelpDeskAv2</t>
  </si>
  <si>
    <t xml:space="preserve">Cell:  F39</t>
  </si>
  <si>
    <t xml:space="preserve">Decision Variable:  IntDevyr2</t>
  </si>
  <si>
    <t xml:space="preserve">Cell:  F40</t>
  </si>
  <si>
    <t xml:space="preserve">Decision Variable:  TrainAvyr2</t>
  </si>
  <si>
    <t xml:space="preserve">Cell:  F41</t>
  </si>
  <si>
    <t xml:space="preserve">Decision Variable:  CAP_AVyr3</t>
  </si>
  <si>
    <t xml:space="preserve">Cell:  G33</t>
  </si>
  <si>
    <t xml:space="preserve">Decision Variable:  NotesLicAvyr3</t>
  </si>
  <si>
    <t xml:space="preserve">Cell:  G35</t>
  </si>
  <si>
    <t xml:space="preserve">Decision Variable:  NotesSupAvyr3</t>
  </si>
  <si>
    <t xml:space="preserve">Cell:  G36</t>
  </si>
  <si>
    <t xml:space="preserve">Decision Variable:  MesStafAvyr3</t>
  </si>
  <si>
    <t xml:space="preserve">Cell:  G37</t>
  </si>
  <si>
    <t xml:space="preserve">Decision Variable:  MesStaf2Avyr3</t>
  </si>
  <si>
    <t xml:space="preserve">Cell:  G38</t>
  </si>
  <si>
    <t xml:space="preserve">Decision Variable:  HelpDeskAv3</t>
  </si>
  <si>
    <t xml:space="preserve">Cell:  G39</t>
  </si>
  <si>
    <t xml:space="preserve">Decision Variable:  IntDevyr3</t>
  </si>
  <si>
    <t xml:space="preserve">Cell:  G40</t>
  </si>
  <si>
    <t xml:space="preserve">Decision Variable:  TrainAvyr3</t>
  </si>
  <si>
    <t xml:space="preserve">Cell:  G41</t>
  </si>
  <si>
    <t xml:space="preserve">End of Decision Variables</t>
  </si>
  <si>
    <t xml:space="preserve">CF0</t>
  </si>
  <si>
    <t xml:space="preserve">CF1</t>
  </si>
  <si>
    <t xml:space="preserve">CF2</t>
  </si>
  <si>
    <t xml:space="preserve">CF3</t>
  </si>
  <si>
    <t xml:space="preserve">NPV at 8.6%</t>
  </si>
  <si>
    <t xml:space="preserve">Project Name:</t>
  </si>
  <si>
    <t xml:space="preserve">Exchange</t>
  </si>
  <si>
    <t xml:space="preserve">Incremental Expenses: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</si>
</sst>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#,##0.00"/>
    <numFmt numFmtId="166" formatCode="_(\$* #,##0.00_);_(\$* \(#,##0.00\);_(\$* \-??_);_(@_)"/>
    <numFmt numFmtId="167" formatCode="\$#,##0_);[RED]&quot;($&quot;#,##0\)"/>
    <numFmt numFmtId="168" formatCode="_(\$* #,##0_);_(\$* \(#,##0\);_(\$* \-??_);_(@_)"/>
    <numFmt numFmtId="169" formatCode="\(0\)"/>
    <numFmt numFmtId="170" formatCode="0.00%"/>
    <numFmt numFmtId="171" formatCode="0.0"/>
    <numFmt numFmtId="172" formatCode="\$0.0,"/>
    <numFmt numFmtId="173" formatCode="#,##0"/>
    <numFmt numFmtId="174" formatCode="0%"/>
    <numFmt numFmtId="175" formatCode="0_);\(0\)"/>
    <numFmt numFmtId="176" formatCode="0"/>
    <numFmt numFmtId="177" formatCode="0.0%"/>
    <numFmt numFmtId="178" formatCode="#,##0.0"/>
    <numFmt numFmtId="179" formatCode="0.00"/>
    <numFmt numFmtId="180" formatCode="[$-409]#,##0_);\(#,##0\)"/>
    <numFmt numFmtId="181" formatCode="\$#,##0.00_);[RED]&quot;($&quot;#,##0.00\)"/>
    <numFmt numFmtId="182" formatCode="[$-409]m/d/yyyy"/>
    <numFmt numFmtId="183" formatCode="\$#,##0_);&quot;($&quot;#,##0\)"/>
    <numFmt numFmtId="184" formatCode="0.0000"/>
    <numFmt numFmtId="185" formatCode="\$#,##0.00_);&quot;($&quot;#,##0.00\)"/>
    <numFmt numFmtId="186" formatCode="#,##0.0000"/>
    <numFmt numFmtId="187" formatCode="0.00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Geneva"/>
      <family val="0"/>
    </font>
    <font>
      <b val="true"/>
      <sz val="10"/>
      <name val="Arial"/>
      <family val="2"/>
    </font>
    <font>
      <b val="true"/>
      <sz val="10"/>
      <name val="MS Sans Serif"/>
      <family val="2"/>
    </font>
    <font>
      <sz val="11"/>
      <name val="MS Sans Serif"/>
      <family val="2"/>
    </font>
    <font>
      <b val="true"/>
      <sz val="11"/>
      <name val="MS Sans Serif"/>
      <family val="2"/>
    </font>
    <font>
      <b val="true"/>
      <sz val="11"/>
      <name val="MS Sans Serif"/>
      <family val="0"/>
    </font>
    <font>
      <sz val="10"/>
      <name val="MS Sans Serif"/>
      <family val="2"/>
    </font>
    <font>
      <sz val="8.5"/>
      <name val="MS Sans Serif"/>
      <family val="2"/>
    </font>
    <font>
      <sz val="9"/>
      <name val="MS Sans Serif"/>
      <family val="2"/>
    </font>
    <font>
      <b val="true"/>
      <sz val="16.25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color rgb="FFE3E3E3"/>
      <name val="Arial"/>
      <family val="2"/>
    </font>
    <font>
      <sz val="10"/>
      <color rgb="FFE3E3E3"/>
      <name val="Arial"/>
      <family val="2"/>
    </font>
    <font>
      <sz val="10"/>
      <color rgb="FF000000"/>
      <name val="Tahoma"/>
      <family val="0"/>
    </font>
    <font>
      <b val="true"/>
      <sz val="10"/>
      <name val="MS Sans Serif"/>
      <family val="0"/>
    </font>
    <font>
      <b val="true"/>
      <sz val="10"/>
      <color rgb="FF000000"/>
      <name val="Tahoma"/>
      <family val="0"/>
    </font>
    <font>
      <u val="single"/>
      <sz val="10"/>
      <name val="MS Sans Serif"/>
      <family val="2"/>
    </font>
    <font>
      <b val="true"/>
      <u val="single"/>
      <sz val="1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0000"/>
        <bgColor rgb="FF003300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hair"/>
      <top/>
      <bottom style="thin"/>
      <diagonal/>
    </border>
    <border diagonalUp="false" diagonalDown="false">
      <left/>
      <right style="hair"/>
      <top style="thin"/>
      <bottom/>
      <diagonal/>
    </border>
    <border diagonalUp="false" diagonalDown="false">
      <left/>
      <right style="hair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 style="thin"/>
      <top/>
      <bottom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8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9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3" fontId="0" fillId="0" borderId="1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3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3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6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6" fillId="4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0" borderId="1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0" borderId="1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0" borderId="5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5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5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0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0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4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4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2" fillId="0" borderId="38" xfId="2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7" xfId="2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22" fillId="0" borderId="38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2" fillId="0" borderId="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39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39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39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39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7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39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27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40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4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4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4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4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27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2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8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4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1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43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4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11" xfId="27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26" xfId="27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44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0" fillId="0" borderId="28" xfId="27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45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7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28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46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4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0" fillId="0" borderId="45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2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6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4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7" fillId="0" borderId="4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4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PVRarocIndex9_21" xfId="20"/>
    <cellStyle name="Currency_RF (2)" xfId="21"/>
    <cellStyle name="Normal_DATA2" xfId="22"/>
    <cellStyle name="Normal_DATA4" xfId="23"/>
    <cellStyle name="Normal_PVRarocIndex9_21" xfId="24"/>
    <cellStyle name="Normal_REPORT5" xfId="25"/>
    <cellStyle name="Normal_RF" xfId="26"/>
    <cellStyle name="Normal_RF (2)" xfId="2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NPV @ 8.6%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29793922458959"/>
          <c:y val="0.200773480662983"/>
          <c:w val="0.687949703108627"/>
          <c:h val="0.68585635359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"NPV @ 8.6%"</c:f>
              <c:strCache>
                <c:ptCount val="1"/>
                <c:pt idx="0">
                  <c:v>NPV @ 8.6%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1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DCF!$E$56</c:f>
              <c:strCache>
                <c:ptCount val="1"/>
                <c:pt idx="0">
                  <c:v>NPV @</c:v>
                </c:pt>
              </c:strCache>
            </c:strRef>
          </c:cat>
          <c:val>
            <c:numRef>
              <c:f>DCF!$G$56</c:f>
              <c:numCache>
                <c:formatCode>[$-409]#,##0_);\(#,##0\)</c:formatCode>
                <c:ptCount val="1"/>
                <c:pt idx="0">
                  <c:v>1007.6756837616</c:v>
                </c:pt>
              </c:numCache>
            </c:numRef>
          </c:val>
        </c:ser>
        <c:gapWidth val="150"/>
        <c:overlap val="0"/>
        <c:axId val="18824983"/>
        <c:axId val="12725894"/>
      </c:barChart>
      <c:catAx>
        <c:axId val="188249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725894"/>
        <c:crossesAt val="0"/>
        <c:auto val="1"/>
        <c:lblAlgn val="ctr"/>
        <c:lblOffset val="100"/>
        <c:noMultiLvlLbl val="0"/>
      </c:catAx>
      <c:valAx>
        <c:axId val="1272589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2498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0939573873559"/>
          <c:y val="0.464530386740332"/>
          <c:w val="0.204540691582256"/>
          <c:h val="0.15204419889502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Relationship Id="rId5" Type="http://schemas.openxmlformats.org/officeDocument/2006/relationships/image" Target="../media/image5.wmf"/><Relationship Id="rId6" Type="http://schemas.openxmlformats.org/officeDocument/2006/relationships/image" Target="../media/image6.wmf"/><Relationship Id="rId7" Type="http://schemas.openxmlformats.org/officeDocument/2006/relationships/image" Target="../media/image7.wmf"/><Relationship Id="rId8" Type="http://schemas.openxmlformats.org/officeDocument/2006/relationships/image" Target="../media/image8.wmf"/><Relationship Id="rId9" Type="http://schemas.openxmlformats.org/officeDocument/2006/relationships/image" Target="../media/image9.wmf"/><Relationship Id="rId10" Type="http://schemas.openxmlformats.org/officeDocument/2006/relationships/image" Target="../media/image10.wmf"/><Relationship Id="rId11" Type="http://schemas.openxmlformats.org/officeDocument/2006/relationships/image" Target="../media/image11.wmf"/><Relationship Id="rId12" Type="http://schemas.openxmlformats.org/officeDocument/2006/relationships/image" Target="../media/image12.wmf"/><Relationship Id="rId13" Type="http://schemas.openxmlformats.org/officeDocument/2006/relationships/image" Target="../media/image13.wmf"/><Relationship Id="rId14" Type="http://schemas.openxmlformats.org/officeDocument/2006/relationships/image" Target="../media/image14.wmf"/><Relationship Id="rId15" Type="http://schemas.openxmlformats.org/officeDocument/2006/relationships/image" Target="../media/image15.wmf"/><Relationship Id="rId16" Type="http://schemas.openxmlformats.org/officeDocument/2006/relationships/image" Target="../media/image16.wmf"/><Relationship Id="rId17" Type="http://schemas.openxmlformats.org/officeDocument/2006/relationships/image" Target="../media/image17.wmf"/><Relationship Id="rId18" Type="http://schemas.openxmlformats.org/officeDocument/2006/relationships/image" Target="../media/image18.wmf"/><Relationship Id="rId19" Type="http://schemas.openxmlformats.org/officeDocument/2006/relationships/image" Target="../media/image19.wmf"/><Relationship Id="rId20" Type="http://schemas.openxmlformats.org/officeDocument/2006/relationships/image" Target="../media/image20.wmf"/><Relationship Id="rId21" Type="http://schemas.openxmlformats.org/officeDocument/2006/relationships/image" Target="../media/image21.wmf"/><Relationship Id="rId22" Type="http://schemas.openxmlformats.org/officeDocument/2006/relationships/image" Target="../media/image22.wmf"/><Relationship Id="rId23" Type="http://schemas.openxmlformats.org/officeDocument/2006/relationships/image" Target="../media/image23.wmf"/><Relationship Id="rId24" Type="http://schemas.openxmlformats.org/officeDocument/2006/relationships/image" Target="../media/image24.wmf"/><Relationship Id="rId25" Type="http://schemas.openxmlformats.org/officeDocument/2006/relationships/image" Target="../media/image25.wmf"/><Relationship Id="rId26" Type="http://schemas.openxmlformats.org/officeDocument/2006/relationships/image" Target="../media/image26.wmf"/><Relationship Id="rId27" Type="http://schemas.openxmlformats.org/officeDocument/2006/relationships/image" Target="../media/image27.wmf"/><Relationship Id="rId28" Type="http://schemas.openxmlformats.org/officeDocument/2006/relationships/image" Target="../media/image28.wmf"/><Relationship Id="rId29" Type="http://schemas.openxmlformats.org/officeDocument/2006/relationships/image" Target="../media/image29.wmf"/><Relationship Id="rId30" Type="http://schemas.openxmlformats.org/officeDocument/2006/relationships/image" Target="../media/image30.wmf"/><Relationship Id="rId31" Type="http://schemas.openxmlformats.org/officeDocument/2006/relationships/image" Target="../media/image31.wmf"/><Relationship Id="rId32" Type="http://schemas.openxmlformats.org/officeDocument/2006/relationships/image" Target="../media/image32.wmf"/><Relationship Id="rId33" Type="http://schemas.openxmlformats.org/officeDocument/2006/relationships/image" Target="../media/image3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502560</xdr:colOff>
      <xdr:row>19</xdr:row>
      <xdr:rowOff>0</xdr:rowOff>
    </xdr:from>
    <xdr:to>
      <xdr:col>5</xdr:col>
      <xdr:colOff>766080</xdr:colOff>
      <xdr:row>39</xdr:row>
      <xdr:rowOff>19080</xdr:rowOff>
    </xdr:to>
    <xdr:graphicFrame>
      <xdr:nvGraphicFramePr>
        <xdr:cNvPr id="0" name="Chart 6"/>
        <xdr:cNvGraphicFramePr/>
      </xdr:nvGraphicFramePr>
      <xdr:xfrm>
        <a:off x="502560" y="3076560"/>
        <a:ext cx="515304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60480</xdr:colOff>
      <xdr:row>9</xdr:row>
      <xdr:rowOff>0</xdr:rowOff>
    </xdr:from>
    <xdr:to>
      <xdr:col>7</xdr:col>
      <xdr:colOff>977040</xdr:colOff>
      <xdr:row>21</xdr:row>
      <xdr:rowOff>18720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02640" y="1457280"/>
          <a:ext cx="3753360" cy="1962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261000</xdr:colOff>
      <xdr:row>31</xdr:row>
      <xdr:rowOff>0</xdr:rowOff>
    </xdr:from>
    <xdr:to>
      <xdr:col>8</xdr:col>
      <xdr:colOff>91440</xdr:colOff>
      <xdr:row>47</xdr:row>
      <xdr:rowOff>75960</xdr:rowOff>
    </xdr:to>
    <xdr:pic>
      <xdr:nvPicPr>
        <xdr:cNvPr id="2" name="Picture 2" descr=""/>
        <xdr:cNvPicPr/>
      </xdr:nvPicPr>
      <xdr:blipFill>
        <a:blip r:embed="rId2"/>
        <a:stretch/>
      </xdr:blipFill>
      <xdr:spPr>
        <a:xfrm>
          <a:off x="261000" y="5019840"/>
          <a:ext cx="4316040" cy="2666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261000</xdr:colOff>
      <xdr:row>59</xdr:row>
      <xdr:rowOff>0</xdr:rowOff>
    </xdr:from>
    <xdr:to>
      <xdr:col>8</xdr:col>
      <xdr:colOff>91440</xdr:colOff>
      <xdr:row>85</xdr:row>
      <xdr:rowOff>133560</xdr:rowOff>
    </xdr:to>
    <xdr:pic>
      <xdr:nvPicPr>
        <xdr:cNvPr id="3" name="Picture 3" descr=""/>
        <xdr:cNvPicPr/>
      </xdr:nvPicPr>
      <xdr:blipFill>
        <a:blip r:embed="rId3"/>
        <a:stretch/>
      </xdr:blipFill>
      <xdr:spPr>
        <a:xfrm>
          <a:off x="261000" y="9553680"/>
          <a:ext cx="4316040" cy="4343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118</xdr:row>
      <xdr:rowOff>0</xdr:rowOff>
    </xdr:from>
    <xdr:to>
      <xdr:col>7</xdr:col>
      <xdr:colOff>1027800</xdr:colOff>
      <xdr:row>129</xdr:row>
      <xdr:rowOff>86040</xdr:rowOff>
    </xdr:to>
    <xdr:pic>
      <xdr:nvPicPr>
        <xdr:cNvPr id="4" name="Picture 4" descr=""/>
        <xdr:cNvPicPr/>
      </xdr:nvPicPr>
      <xdr:blipFill>
        <a:blip r:embed="rId4"/>
        <a:stretch/>
      </xdr:blipFill>
      <xdr:spPr>
        <a:xfrm>
          <a:off x="542160" y="19107000"/>
          <a:ext cx="3864600" cy="186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170</xdr:row>
      <xdr:rowOff>0</xdr:rowOff>
    </xdr:from>
    <xdr:to>
      <xdr:col>7</xdr:col>
      <xdr:colOff>1027800</xdr:colOff>
      <xdr:row>181</xdr:row>
      <xdr:rowOff>86040</xdr:rowOff>
    </xdr:to>
    <xdr:pic>
      <xdr:nvPicPr>
        <xdr:cNvPr id="5" name="Picture 5" descr=""/>
        <xdr:cNvPicPr/>
      </xdr:nvPicPr>
      <xdr:blipFill>
        <a:blip r:embed="rId5"/>
        <a:stretch/>
      </xdr:blipFill>
      <xdr:spPr>
        <a:xfrm>
          <a:off x="542160" y="27527400"/>
          <a:ext cx="3864600" cy="1866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7</xdr:col>
      <xdr:colOff>1027800</xdr:colOff>
      <xdr:row>233</xdr:row>
      <xdr:rowOff>86040</xdr:rowOff>
    </xdr:to>
    <xdr:pic>
      <xdr:nvPicPr>
        <xdr:cNvPr id="6" name="Picture 6" descr=""/>
        <xdr:cNvPicPr/>
      </xdr:nvPicPr>
      <xdr:blipFill>
        <a:blip r:embed="rId6"/>
        <a:stretch/>
      </xdr:blipFill>
      <xdr:spPr>
        <a:xfrm>
          <a:off x="542160" y="35947440"/>
          <a:ext cx="3864600" cy="1866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274</xdr:row>
      <xdr:rowOff>0</xdr:rowOff>
    </xdr:from>
    <xdr:to>
      <xdr:col>7</xdr:col>
      <xdr:colOff>1027800</xdr:colOff>
      <xdr:row>285</xdr:row>
      <xdr:rowOff>86040</xdr:rowOff>
    </xdr:to>
    <xdr:pic>
      <xdr:nvPicPr>
        <xdr:cNvPr id="7" name="Picture 7" descr=""/>
        <xdr:cNvPicPr/>
      </xdr:nvPicPr>
      <xdr:blipFill>
        <a:blip r:embed="rId7"/>
        <a:stretch/>
      </xdr:blipFill>
      <xdr:spPr>
        <a:xfrm>
          <a:off x="542160" y="44367480"/>
          <a:ext cx="3864600" cy="186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326</xdr:row>
      <xdr:rowOff>0</xdr:rowOff>
    </xdr:from>
    <xdr:to>
      <xdr:col>7</xdr:col>
      <xdr:colOff>1027800</xdr:colOff>
      <xdr:row>337</xdr:row>
      <xdr:rowOff>86040</xdr:rowOff>
    </xdr:to>
    <xdr:pic>
      <xdr:nvPicPr>
        <xdr:cNvPr id="8" name="Picture 8" descr=""/>
        <xdr:cNvPicPr/>
      </xdr:nvPicPr>
      <xdr:blipFill>
        <a:blip r:embed="rId8"/>
        <a:stretch/>
      </xdr:blipFill>
      <xdr:spPr>
        <a:xfrm>
          <a:off x="542160" y="52787520"/>
          <a:ext cx="3864600" cy="186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378</xdr:row>
      <xdr:rowOff>0</xdr:rowOff>
    </xdr:from>
    <xdr:to>
      <xdr:col>7</xdr:col>
      <xdr:colOff>1027800</xdr:colOff>
      <xdr:row>389</xdr:row>
      <xdr:rowOff>86040</xdr:rowOff>
    </xdr:to>
    <xdr:pic>
      <xdr:nvPicPr>
        <xdr:cNvPr id="9" name="Picture 9" descr=""/>
        <xdr:cNvPicPr/>
      </xdr:nvPicPr>
      <xdr:blipFill>
        <a:blip r:embed="rId9"/>
        <a:stretch/>
      </xdr:blipFill>
      <xdr:spPr>
        <a:xfrm>
          <a:off x="542160" y="61207560"/>
          <a:ext cx="3864600" cy="186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412</xdr:row>
      <xdr:rowOff>0</xdr:rowOff>
    </xdr:from>
    <xdr:to>
      <xdr:col>8</xdr:col>
      <xdr:colOff>654480</xdr:colOff>
      <xdr:row>416</xdr:row>
      <xdr:rowOff>152640</xdr:rowOff>
    </xdr:to>
    <xdr:pic>
      <xdr:nvPicPr>
        <xdr:cNvPr id="10" name="Picture 10" descr=""/>
        <xdr:cNvPicPr/>
      </xdr:nvPicPr>
      <xdr:blipFill>
        <a:blip r:embed="rId10"/>
        <a:stretch/>
      </xdr:blipFill>
      <xdr:spPr>
        <a:xfrm>
          <a:off x="3217680" y="66713040"/>
          <a:ext cx="1922400" cy="80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422</xdr:row>
      <xdr:rowOff>0</xdr:rowOff>
    </xdr:from>
    <xdr:to>
      <xdr:col>8</xdr:col>
      <xdr:colOff>654480</xdr:colOff>
      <xdr:row>426</xdr:row>
      <xdr:rowOff>152640</xdr:rowOff>
    </xdr:to>
    <xdr:pic>
      <xdr:nvPicPr>
        <xdr:cNvPr id="11" name="Picture 11" descr=""/>
        <xdr:cNvPicPr/>
      </xdr:nvPicPr>
      <xdr:blipFill>
        <a:blip r:embed="rId11"/>
        <a:stretch/>
      </xdr:blipFill>
      <xdr:spPr>
        <a:xfrm>
          <a:off x="3217680" y="68332320"/>
          <a:ext cx="1922400" cy="80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432</xdr:row>
      <xdr:rowOff>0</xdr:rowOff>
    </xdr:from>
    <xdr:to>
      <xdr:col>8</xdr:col>
      <xdr:colOff>654480</xdr:colOff>
      <xdr:row>436</xdr:row>
      <xdr:rowOff>152640</xdr:rowOff>
    </xdr:to>
    <xdr:pic>
      <xdr:nvPicPr>
        <xdr:cNvPr id="12" name="Picture 12" descr=""/>
        <xdr:cNvPicPr/>
      </xdr:nvPicPr>
      <xdr:blipFill>
        <a:blip r:embed="rId12"/>
        <a:stretch/>
      </xdr:blipFill>
      <xdr:spPr>
        <a:xfrm>
          <a:off x="3217680" y="69951600"/>
          <a:ext cx="1922400" cy="80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442</xdr:row>
      <xdr:rowOff>0</xdr:rowOff>
    </xdr:from>
    <xdr:to>
      <xdr:col>8</xdr:col>
      <xdr:colOff>654480</xdr:colOff>
      <xdr:row>446</xdr:row>
      <xdr:rowOff>152640</xdr:rowOff>
    </xdr:to>
    <xdr:pic>
      <xdr:nvPicPr>
        <xdr:cNvPr id="13" name="Picture 13" descr=""/>
        <xdr:cNvPicPr/>
      </xdr:nvPicPr>
      <xdr:blipFill>
        <a:blip r:embed="rId13"/>
        <a:stretch/>
      </xdr:blipFill>
      <xdr:spPr>
        <a:xfrm>
          <a:off x="3217680" y="71570880"/>
          <a:ext cx="1922400" cy="80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451</xdr:row>
      <xdr:rowOff>0</xdr:rowOff>
    </xdr:from>
    <xdr:to>
      <xdr:col>8</xdr:col>
      <xdr:colOff>654480</xdr:colOff>
      <xdr:row>455</xdr:row>
      <xdr:rowOff>152640</xdr:rowOff>
    </xdr:to>
    <xdr:pic>
      <xdr:nvPicPr>
        <xdr:cNvPr id="14" name="Picture 14" descr=""/>
        <xdr:cNvPicPr/>
      </xdr:nvPicPr>
      <xdr:blipFill>
        <a:blip r:embed="rId14"/>
        <a:stretch/>
      </xdr:blipFill>
      <xdr:spPr>
        <a:xfrm>
          <a:off x="3217680" y="73028160"/>
          <a:ext cx="1922400" cy="80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461</xdr:row>
      <xdr:rowOff>0</xdr:rowOff>
    </xdr:from>
    <xdr:to>
      <xdr:col>8</xdr:col>
      <xdr:colOff>654480</xdr:colOff>
      <xdr:row>465</xdr:row>
      <xdr:rowOff>152640</xdr:rowOff>
    </xdr:to>
    <xdr:pic>
      <xdr:nvPicPr>
        <xdr:cNvPr id="15" name="Picture 15" descr=""/>
        <xdr:cNvPicPr/>
      </xdr:nvPicPr>
      <xdr:blipFill>
        <a:blip r:embed="rId15"/>
        <a:stretch/>
      </xdr:blipFill>
      <xdr:spPr>
        <a:xfrm>
          <a:off x="3217680" y="74647440"/>
          <a:ext cx="1922400" cy="80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471</xdr:row>
      <xdr:rowOff>0</xdr:rowOff>
    </xdr:from>
    <xdr:to>
      <xdr:col>8</xdr:col>
      <xdr:colOff>654480</xdr:colOff>
      <xdr:row>475</xdr:row>
      <xdr:rowOff>152280</xdr:rowOff>
    </xdr:to>
    <xdr:pic>
      <xdr:nvPicPr>
        <xdr:cNvPr id="16" name="Picture 16" descr=""/>
        <xdr:cNvPicPr/>
      </xdr:nvPicPr>
      <xdr:blipFill>
        <a:blip r:embed="rId16"/>
        <a:stretch/>
      </xdr:blipFill>
      <xdr:spPr>
        <a:xfrm>
          <a:off x="3217680" y="76266720"/>
          <a:ext cx="1922400" cy="79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481</xdr:row>
      <xdr:rowOff>0</xdr:rowOff>
    </xdr:from>
    <xdr:to>
      <xdr:col>8</xdr:col>
      <xdr:colOff>654480</xdr:colOff>
      <xdr:row>485</xdr:row>
      <xdr:rowOff>152280</xdr:rowOff>
    </xdr:to>
    <xdr:pic>
      <xdr:nvPicPr>
        <xdr:cNvPr id="17" name="Picture 17" descr=""/>
        <xdr:cNvPicPr/>
      </xdr:nvPicPr>
      <xdr:blipFill>
        <a:blip r:embed="rId17"/>
        <a:stretch/>
      </xdr:blipFill>
      <xdr:spPr>
        <a:xfrm>
          <a:off x="3217680" y="77886000"/>
          <a:ext cx="1922400" cy="79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490</xdr:row>
      <xdr:rowOff>0</xdr:rowOff>
    </xdr:from>
    <xdr:to>
      <xdr:col>8</xdr:col>
      <xdr:colOff>654480</xdr:colOff>
      <xdr:row>494</xdr:row>
      <xdr:rowOff>152640</xdr:rowOff>
    </xdr:to>
    <xdr:pic>
      <xdr:nvPicPr>
        <xdr:cNvPr id="18" name="Picture 18" descr=""/>
        <xdr:cNvPicPr/>
      </xdr:nvPicPr>
      <xdr:blipFill>
        <a:blip r:embed="rId18"/>
        <a:stretch/>
      </xdr:blipFill>
      <xdr:spPr>
        <a:xfrm>
          <a:off x="3217680" y="79343280"/>
          <a:ext cx="1922400" cy="80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500</xdr:row>
      <xdr:rowOff>0</xdr:rowOff>
    </xdr:from>
    <xdr:to>
      <xdr:col>8</xdr:col>
      <xdr:colOff>654480</xdr:colOff>
      <xdr:row>504</xdr:row>
      <xdr:rowOff>152280</xdr:rowOff>
    </xdr:to>
    <xdr:pic>
      <xdr:nvPicPr>
        <xdr:cNvPr id="19" name="Picture 19" descr=""/>
        <xdr:cNvPicPr/>
      </xdr:nvPicPr>
      <xdr:blipFill>
        <a:blip r:embed="rId19"/>
        <a:stretch/>
      </xdr:blipFill>
      <xdr:spPr>
        <a:xfrm>
          <a:off x="3217680" y="80962560"/>
          <a:ext cx="1922400" cy="79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510</xdr:row>
      <xdr:rowOff>0</xdr:rowOff>
    </xdr:from>
    <xdr:to>
      <xdr:col>8</xdr:col>
      <xdr:colOff>654480</xdr:colOff>
      <xdr:row>514</xdr:row>
      <xdr:rowOff>152280</xdr:rowOff>
    </xdr:to>
    <xdr:pic>
      <xdr:nvPicPr>
        <xdr:cNvPr id="20" name="Picture 20" descr=""/>
        <xdr:cNvPicPr/>
      </xdr:nvPicPr>
      <xdr:blipFill>
        <a:blip r:embed="rId20"/>
        <a:stretch/>
      </xdr:blipFill>
      <xdr:spPr>
        <a:xfrm>
          <a:off x="3217680" y="82581840"/>
          <a:ext cx="1922400" cy="79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520</xdr:row>
      <xdr:rowOff>0</xdr:rowOff>
    </xdr:from>
    <xdr:to>
      <xdr:col>8</xdr:col>
      <xdr:colOff>654480</xdr:colOff>
      <xdr:row>524</xdr:row>
      <xdr:rowOff>152280</xdr:rowOff>
    </xdr:to>
    <xdr:pic>
      <xdr:nvPicPr>
        <xdr:cNvPr id="21" name="Picture 21" descr=""/>
        <xdr:cNvPicPr/>
      </xdr:nvPicPr>
      <xdr:blipFill>
        <a:blip r:embed="rId21"/>
        <a:stretch/>
      </xdr:blipFill>
      <xdr:spPr>
        <a:xfrm>
          <a:off x="3217680" y="84201120"/>
          <a:ext cx="1922400" cy="79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529</xdr:row>
      <xdr:rowOff>0</xdr:rowOff>
    </xdr:from>
    <xdr:to>
      <xdr:col>8</xdr:col>
      <xdr:colOff>654480</xdr:colOff>
      <xdr:row>533</xdr:row>
      <xdr:rowOff>152280</xdr:rowOff>
    </xdr:to>
    <xdr:pic>
      <xdr:nvPicPr>
        <xdr:cNvPr id="22" name="Picture 22" descr=""/>
        <xdr:cNvPicPr/>
      </xdr:nvPicPr>
      <xdr:blipFill>
        <a:blip r:embed="rId22"/>
        <a:stretch/>
      </xdr:blipFill>
      <xdr:spPr>
        <a:xfrm>
          <a:off x="3217680" y="85658400"/>
          <a:ext cx="1922400" cy="79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539</xdr:row>
      <xdr:rowOff>0</xdr:rowOff>
    </xdr:from>
    <xdr:to>
      <xdr:col>8</xdr:col>
      <xdr:colOff>654480</xdr:colOff>
      <xdr:row>543</xdr:row>
      <xdr:rowOff>152280</xdr:rowOff>
    </xdr:to>
    <xdr:pic>
      <xdr:nvPicPr>
        <xdr:cNvPr id="23" name="Picture 23" descr=""/>
        <xdr:cNvPicPr/>
      </xdr:nvPicPr>
      <xdr:blipFill>
        <a:blip r:embed="rId23"/>
        <a:stretch/>
      </xdr:blipFill>
      <xdr:spPr>
        <a:xfrm>
          <a:off x="3217680" y="87277680"/>
          <a:ext cx="1922400" cy="79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549</xdr:row>
      <xdr:rowOff>0</xdr:rowOff>
    </xdr:from>
    <xdr:to>
      <xdr:col>8</xdr:col>
      <xdr:colOff>654480</xdr:colOff>
      <xdr:row>553</xdr:row>
      <xdr:rowOff>152280</xdr:rowOff>
    </xdr:to>
    <xdr:pic>
      <xdr:nvPicPr>
        <xdr:cNvPr id="24" name="Picture 24" descr=""/>
        <xdr:cNvPicPr/>
      </xdr:nvPicPr>
      <xdr:blipFill>
        <a:blip r:embed="rId24"/>
        <a:stretch/>
      </xdr:blipFill>
      <xdr:spPr>
        <a:xfrm>
          <a:off x="3217680" y="88896960"/>
          <a:ext cx="1922400" cy="79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559</xdr:row>
      <xdr:rowOff>0</xdr:rowOff>
    </xdr:from>
    <xdr:to>
      <xdr:col>8</xdr:col>
      <xdr:colOff>654480</xdr:colOff>
      <xdr:row>563</xdr:row>
      <xdr:rowOff>152280</xdr:rowOff>
    </xdr:to>
    <xdr:pic>
      <xdr:nvPicPr>
        <xdr:cNvPr id="25" name="Picture 25" descr=""/>
        <xdr:cNvPicPr/>
      </xdr:nvPicPr>
      <xdr:blipFill>
        <a:blip r:embed="rId25"/>
        <a:stretch/>
      </xdr:blipFill>
      <xdr:spPr>
        <a:xfrm>
          <a:off x="3217680" y="90516240"/>
          <a:ext cx="1922400" cy="79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568</xdr:row>
      <xdr:rowOff>0</xdr:rowOff>
    </xdr:from>
    <xdr:to>
      <xdr:col>8</xdr:col>
      <xdr:colOff>654480</xdr:colOff>
      <xdr:row>572</xdr:row>
      <xdr:rowOff>152280</xdr:rowOff>
    </xdr:to>
    <xdr:pic>
      <xdr:nvPicPr>
        <xdr:cNvPr id="26" name="Picture 26" descr=""/>
        <xdr:cNvPicPr/>
      </xdr:nvPicPr>
      <xdr:blipFill>
        <a:blip r:embed="rId26"/>
        <a:stretch/>
      </xdr:blipFill>
      <xdr:spPr>
        <a:xfrm>
          <a:off x="3217680" y="91973520"/>
          <a:ext cx="1922400" cy="79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578</xdr:row>
      <xdr:rowOff>0</xdr:rowOff>
    </xdr:from>
    <xdr:to>
      <xdr:col>8</xdr:col>
      <xdr:colOff>654480</xdr:colOff>
      <xdr:row>582</xdr:row>
      <xdr:rowOff>152280</xdr:rowOff>
    </xdr:to>
    <xdr:pic>
      <xdr:nvPicPr>
        <xdr:cNvPr id="27" name="Picture 27" descr=""/>
        <xdr:cNvPicPr/>
      </xdr:nvPicPr>
      <xdr:blipFill>
        <a:blip r:embed="rId27"/>
        <a:stretch/>
      </xdr:blipFill>
      <xdr:spPr>
        <a:xfrm>
          <a:off x="3217680" y="93592800"/>
          <a:ext cx="1922400" cy="79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588</xdr:row>
      <xdr:rowOff>0</xdr:rowOff>
    </xdr:from>
    <xdr:to>
      <xdr:col>8</xdr:col>
      <xdr:colOff>654480</xdr:colOff>
      <xdr:row>592</xdr:row>
      <xdr:rowOff>152280</xdr:rowOff>
    </xdr:to>
    <xdr:pic>
      <xdr:nvPicPr>
        <xdr:cNvPr id="28" name="Picture 28" descr=""/>
        <xdr:cNvPicPr/>
      </xdr:nvPicPr>
      <xdr:blipFill>
        <a:blip r:embed="rId28"/>
        <a:stretch/>
      </xdr:blipFill>
      <xdr:spPr>
        <a:xfrm>
          <a:off x="3217680" y="95212080"/>
          <a:ext cx="1922400" cy="79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598</xdr:row>
      <xdr:rowOff>0</xdr:rowOff>
    </xdr:from>
    <xdr:to>
      <xdr:col>8</xdr:col>
      <xdr:colOff>654480</xdr:colOff>
      <xdr:row>602</xdr:row>
      <xdr:rowOff>152280</xdr:rowOff>
    </xdr:to>
    <xdr:pic>
      <xdr:nvPicPr>
        <xdr:cNvPr id="29" name="Picture 29" descr=""/>
        <xdr:cNvPicPr/>
      </xdr:nvPicPr>
      <xdr:blipFill>
        <a:blip r:embed="rId29"/>
        <a:stretch/>
      </xdr:blipFill>
      <xdr:spPr>
        <a:xfrm>
          <a:off x="3217680" y="96831000"/>
          <a:ext cx="1922400" cy="80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607</xdr:row>
      <xdr:rowOff>0</xdr:rowOff>
    </xdr:from>
    <xdr:to>
      <xdr:col>8</xdr:col>
      <xdr:colOff>654480</xdr:colOff>
      <xdr:row>611</xdr:row>
      <xdr:rowOff>152280</xdr:rowOff>
    </xdr:to>
    <xdr:pic>
      <xdr:nvPicPr>
        <xdr:cNvPr id="30" name="Picture 30" descr=""/>
        <xdr:cNvPicPr/>
      </xdr:nvPicPr>
      <xdr:blipFill>
        <a:blip r:embed="rId30"/>
        <a:stretch/>
      </xdr:blipFill>
      <xdr:spPr>
        <a:xfrm>
          <a:off x="3217680" y="98288640"/>
          <a:ext cx="1922400" cy="799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617</xdr:row>
      <xdr:rowOff>0</xdr:rowOff>
    </xdr:from>
    <xdr:to>
      <xdr:col>8</xdr:col>
      <xdr:colOff>654480</xdr:colOff>
      <xdr:row>621</xdr:row>
      <xdr:rowOff>152280</xdr:rowOff>
    </xdr:to>
    <xdr:pic>
      <xdr:nvPicPr>
        <xdr:cNvPr id="31" name="Picture 31" descr=""/>
        <xdr:cNvPicPr/>
      </xdr:nvPicPr>
      <xdr:blipFill>
        <a:blip r:embed="rId31"/>
        <a:stretch/>
      </xdr:blipFill>
      <xdr:spPr>
        <a:xfrm>
          <a:off x="3217680" y="99907560"/>
          <a:ext cx="1922400" cy="80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627</xdr:row>
      <xdr:rowOff>0</xdr:rowOff>
    </xdr:from>
    <xdr:to>
      <xdr:col>8</xdr:col>
      <xdr:colOff>654480</xdr:colOff>
      <xdr:row>631</xdr:row>
      <xdr:rowOff>152280</xdr:rowOff>
    </xdr:to>
    <xdr:pic>
      <xdr:nvPicPr>
        <xdr:cNvPr id="32" name="Picture 32" descr=""/>
        <xdr:cNvPicPr/>
      </xdr:nvPicPr>
      <xdr:blipFill>
        <a:blip r:embed="rId32"/>
        <a:stretch/>
      </xdr:blipFill>
      <xdr:spPr>
        <a:xfrm>
          <a:off x="3217680" y="101526840"/>
          <a:ext cx="1922400" cy="80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210960</xdr:colOff>
      <xdr:row>637</xdr:row>
      <xdr:rowOff>0</xdr:rowOff>
    </xdr:from>
    <xdr:to>
      <xdr:col>8</xdr:col>
      <xdr:colOff>654480</xdr:colOff>
      <xdr:row>641</xdr:row>
      <xdr:rowOff>152640</xdr:rowOff>
    </xdr:to>
    <xdr:pic>
      <xdr:nvPicPr>
        <xdr:cNvPr id="33" name="Picture 33" descr=""/>
        <xdr:cNvPicPr/>
      </xdr:nvPicPr>
      <xdr:blipFill>
        <a:blip r:embed="rId33"/>
        <a:stretch/>
      </xdr:blipFill>
      <xdr:spPr>
        <a:xfrm>
          <a:off x="3217680" y="103146120"/>
          <a:ext cx="1922400" cy="800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2.75" hidden="false" customHeight="false" outlineLevel="0" collapsed="false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customFormat="false" ht="12.75" hidden="false" customHeight="false" outlineLevel="0" collapsed="false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customFormat="false" ht="12.75" hidden="false" customHeight="fals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customFormat="false" ht="12.75" hidden="false" customHeight="false" outlineLevel="0" collapsed="false">
      <c r="A5" s="4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6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9"/>
    </row>
    <row r="7" customFormat="false" ht="12.75" hidden="false" customHeight="false" outlineLevel="0" collapsed="false">
      <c r="A7" s="10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customFormat="false" ht="12.75" hidden="false" customHeight="false" outlineLevel="0" collapsed="false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9" customFormat="false" ht="12.75" hidden="false" customHeight="false" outlineLevel="0" collapsed="false">
      <c r="A9" s="4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customFormat="false" ht="12.75" hidden="false" customHeight="false" outlineLevel="0" collapsed="false">
      <c r="A10" s="4" t="s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</row>
    <row r="11" customFormat="false" ht="12.75" hidden="false" customHeight="false" outlineLevel="0" collapsed="false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</row>
    <row r="12" customFormat="false" ht="12.75" hidden="false" customHeight="false" outlineLevel="0" collapsed="false">
      <c r="A12" s="4" t="s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6"/>
    </row>
    <row r="13" customFormat="false" ht="12.75" hidden="false" customHeight="false" outlineLevel="0" collapsed="false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</row>
    <row r="14" customFormat="false" ht="12.75" hidden="false" customHeight="false" outlineLevel="0" collapsed="false">
      <c r="A14" s="4" t="s">
        <v>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</row>
    <row r="15" customFormat="false" ht="12.75" hidden="false" customHeight="false" outlineLevel="0" collapsed="false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</row>
    <row r="16" customFormat="false" ht="12.75" hidden="false" customHeight="false" outlineLevel="0" collapsed="false">
      <c r="A16" s="10" t="s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</row>
    <row r="17" customFormat="false" ht="12.75" hidden="false" customHeight="false" outlineLevel="0" collapsed="false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6"/>
    </row>
    <row r="18" customFormat="false" ht="12.75" hidden="false" customHeight="false" outlineLevel="0" collapsed="false">
      <c r="A18" s="4" t="s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</row>
    <row r="19" customFormat="false" ht="12.75" hidden="false" customHeight="false" outlineLevel="0" collapsed="false">
      <c r="A19" s="4" t="s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6"/>
    </row>
    <row r="20" customFormat="false" ht="12.75" hidden="false" customHeight="false" outlineLevel="0" collapsed="false">
      <c r="A20" s="4" t="s"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6"/>
    </row>
    <row r="21" customFormat="false" ht="12.75" hidden="false" customHeight="false" outlineLevel="0" collapsed="false">
      <c r="A21" s="4" t="s"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6"/>
    </row>
    <row r="22" customFormat="false" ht="12.75" hidden="false" customHeight="false" outlineLevel="0" collapsed="false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6"/>
    </row>
    <row r="23" customFormat="false" ht="12.75" hidden="false" customHeight="false" outlineLevel="0" collapsed="false">
      <c r="A23" s="4" t="s">
        <v>15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6"/>
    </row>
    <row r="24" customFormat="false" ht="12.75" hidden="false" customHeight="false" outlineLevel="0" collapsed="false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6"/>
    </row>
    <row r="25" customFormat="false" ht="12.75" hidden="false" customHeight="false" outlineLevel="0" collapsed="false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9"/>
    </row>
    <row r="26" customFormat="false" ht="12.75" hidden="false" customHeight="false" outlineLevel="0" collapsed="false">
      <c r="A26" s="10" t="s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</row>
    <row r="27" customFormat="false" ht="12.75" hidden="false" customHeight="false" outlineLevel="0" collapsed="false">
      <c r="A27" s="4" t="s">
        <v>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6"/>
    </row>
    <row r="28" customFormat="false" ht="12.75" hidden="false" customHeight="false" outlineLevel="0" collapsed="false">
      <c r="A28" s="4" t="s">
        <v>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6"/>
    </row>
    <row r="29" customFormat="false" ht="12.75" hidden="false" customHeight="false" outlineLevel="0" collapsed="false">
      <c r="A29" s="4" t="s">
        <v>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6"/>
    </row>
    <row r="30" customFormat="false" ht="12.75" hidden="false" customHeight="false" outlineLevel="0" collapsed="false">
      <c r="A30" s="4" t="s">
        <v>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6"/>
    </row>
    <row r="31" customFormat="false" ht="12.75" hidden="false" customHeight="false" outlineLevel="0" collapsed="false">
      <c r="A31" s="4" t="s">
        <v>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6"/>
    </row>
    <row r="32" customFormat="false" ht="12.75" hidden="false" customHeight="false" outlineLevel="0" collapsed="false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9"/>
    </row>
  </sheetData>
  <sheetProtection sheet="true" password="c317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8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&amp;C&amp;"Arial,Bold"Enron NetWorks, LLC</oddHeader>
    <oddFooter>&amp;L&amp;D&amp;CPage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F1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7" activeCellId="0" sqref="G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" width="25.7"/>
    <col collapsed="false" customWidth="true" hidden="false" outlineLevel="0" max="2" min="2" style="11" width="9.56"/>
    <col collapsed="false" customWidth="true" hidden="false" outlineLevel="0" max="3" min="3" style="11" width="5.71"/>
    <col collapsed="false" customWidth="true" hidden="false" outlineLevel="0" max="4" min="4" style="11" width="15.7"/>
    <col collapsed="false" customWidth="true" hidden="false" outlineLevel="0" max="5" min="5" style="11" width="12.7"/>
    <col collapsed="false" customWidth="true" hidden="false" outlineLevel="0" max="6" min="6" style="11" width="18.28"/>
    <col collapsed="false" customWidth="true" hidden="false" outlineLevel="0" max="7" min="7" style="11" width="12.7"/>
    <col collapsed="false" customWidth="false" hidden="false" outlineLevel="0" max="257" min="8" style="11" width="9.14"/>
  </cols>
  <sheetData>
    <row r="2" customFormat="false" ht="12.75" hidden="false" customHeight="false" outlineLevel="0" collapsed="false">
      <c r="B2" s="12" t="str">
        <f aca="false">Proj_Info!$B$1</f>
        <v>Exchange</v>
      </c>
      <c r="C2" s="12"/>
      <c r="D2" s="12"/>
    </row>
    <row r="3" customFormat="false" ht="12.75" hidden="false" customHeight="false" outlineLevel="0" collapsed="false">
      <c r="A3" s="13"/>
      <c r="B3" s="14" t="s">
        <v>22</v>
      </c>
      <c r="C3" s="14"/>
      <c r="D3" s="14"/>
      <c r="E3" s="15"/>
      <c r="F3" s="13"/>
    </row>
    <row r="4" customFormat="false" ht="12.75" hidden="false" customHeight="false" outlineLevel="0" collapsed="false">
      <c r="A4" s="16"/>
      <c r="B4" s="17" t="s">
        <v>23</v>
      </c>
      <c r="C4" s="17"/>
      <c r="D4" s="17"/>
      <c r="E4" s="15"/>
      <c r="F4" s="13"/>
    </row>
    <row r="5" customFormat="false" ht="12.75" hidden="false" customHeight="false" outlineLevel="0" collapsed="false">
      <c r="A5" s="16"/>
      <c r="B5" s="13"/>
      <c r="C5" s="13"/>
      <c r="D5" s="18"/>
      <c r="E5" s="15"/>
      <c r="F5" s="13"/>
    </row>
    <row r="6" customFormat="false" ht="12.75" hidden="false" customHeight="false" outlineLevel="0" collapsed="false">
      <c r="A6" s="16"/>
      <c r="B6" s="13"/>
      <c r="C6" s="13"/>
      <c r="D6" s="18"/>
      <c r="E6" s="15"/>
      <c r="F6" s="13"/>
    </row>
    <row r="7" customFormat="false" ht="12.75" hidden="false" customHeight="false" outlineLevel="0" collapsed="false">
      <c r="A7" s="13"/>
      <c r="B7" s="13"/>
      <c r="C7" s="18"/>
      <c r="D7" s="13"/>
      <c r="E7" s="19" t="s">
        <v>24</v>
      </c>
      <c r="F7" s="20" t="s">
        <v>25</v>
      </c>
    </row>
    <row r="8" customFormat="false" ht="12.75" hidden="false" customHeight="false" outlineLevel="0" collapsed="false">
      <c r="A8" s="21" t="s">
        <v>26</v>
      </c>
      <c r="B8" s="22" t="n">
        <v>6764</v>
      </c>
      <c r="C8" s="23"/>
      <c r="D8" s="21" t="s">
        <v>27</v>
      </c>
      <c r="E8" s="24" t="n">
        <f aca="false">'Efficient Sets'!R1017</f>
        <v>0.05775</v>
      </c>
      <c r="F8" s="24" t="n">
        <f aca="false">'Efficient Sets'!R1019</f>
        <v>0.0636716464775645</v>
      </c>
    </row>
    <row r="9" customFormat="false" ht="12.75" hidden="false" customHeight="false" outlineLevel="0" collapsed="false">
      <c r="A9" s="21" t="s">
        <v>28</v>
      </c>
      <c r="B9" s="22" t="n">
        <v>6173</v>
      </c>
      <c r="C9" s="13"/>
      <c r="D9" s="21" t="s">
        <v>29</v>
      </c>
      <c r="E9" s="25" t="n">
        <f aca="false">'Efficient Sets'!P1010</f>
        <v>1474.3643596342</v>
      </c>
      <c r="F9" s="25" t="n">
        <f aca="false">'Efficient Sets'!Q1010</f>
        <v>1389.36422393039</v>
      </c>
    </row>
    <row r="10" customFormat="false" ht="12.75" hidden="false" customHeight="false" outlineLevel="0" collapsed="false">
      <c r="A10" s="21" t="s">
        <v>30</v>
      </c>
      <c r="B10" s="15" t="n">
        <v>2000</v>
      </c>
      <c r="C10" s="26"/>
      <c r="D10" s="27" t="s">
        <v>31</v>
      </c>
      <c r="E10" s="27"/>
      <c r="F10" s="27"/>
    </row>
    <row r="11" customFormat="false" ht="12.75" hidden="false" customHeight="false" outlineLevel="0" collapsed="false">
      <c r="A11" s="21" t="s">
        <v>32</v>
      </c>
      <c r="B11" s="15" t="n">
        <v>2003</v>
      </c>
      <c r="C11" s="26"/>
      <c r="D11" s="21" t="s">
        <v>33</v>
      </c>
      <c r="E11" s="25" t="n">
        <f aca="false">'Efficient Sets'!P1006</f>
        <v>1068.94446126738</v>
      </c>
      <c r="F11" s="25" t="n">
        <f aca="false">'Efficient Sets'!Q1006</f>
        <v>983.975919093007</v>
      </c>
    </row>
    <row r="12" customFormat="false" ht="12.75" hidden="false" customHeight="false" outlineLevel="0" collapsed="false">
      <c r="A12" s="21" t="s">
        <v>34</v>
      </c>
      <c r="B12" s="15" t="n">
        <v>3</v>
      </c>
      <c r="C12" s="13"/>
      <c r="D12" s="21" t="s">
        <v>35</v>
      </c>
      <c r="E12" s="25" t="n">
        <f aca="false">'Efficient Sets'!P1007</f>
        <v>1156.67917903967</v>
      </c>
      <c r="F12" s="25" t="n">
        <f aca="false">'Efficient Sets'!Q1007</f>
        <v>1072.11105172503</v>
      </c>
    </row>
    <row r="13" customFormat="false" ht="12.75" hidden="false" customHeight="false" outlineLevel="0" collapsed="false">
      <c r="A13" s="21" t="s">
        <v>36</v>
      </c>
      <c r="B13" s="28" t="n">
        <f aca="false">'Efficient Sets'!P1012</f>
        <v>3.63663541324312</v>
      </c>
      <c r="C13" s="13"/>
      <c r="D13" s="21" t="s">
        <v>37</v>
      </c>
      <c r="E13" s="25" t="n">
        <f aca="false">'Efficient Sets'!P1008</f>
        <v>1785.06504011237</v>
      </c>
      <c r="F13" s="25" t="n">
        <f aca="false">'Efficient Sets'!Q1008</f>
        <v>1700.26033169597</v>
      </c>
    </row>
    <row r="14" customFormat="false" ht="12.75" hidden="false" customHeight="false" outlineLevel="0" collapsed="false">
      <c r="A14" s="21" t="s">
        <v>38</v>
      </c>
      <c r="B14" s="24" t="n">
        <f aca="false">'Efficient Sets'!R1016</f>
        <v>0.180675295057917</v>
      </c>
      <c r="C14" s="29"/>
      <c r="D14" s="21" t="s">
        <v>39</v>
      </c>
      <c r="E14" s="25" t="n">
        <f aca="false">'Efficient Sets'!P1009</f>
        <v>1858.01690983935</v>
      </c>
      <c r="F14" s="25" t="n">
        <f aca="false">'Efficient Sets'!Q1009</f>
        <v>1772.66059840589</v>
      </c>
    </row>
    <row r="15" customFormat="false" ht="12.75" hidden="false" customHeight="false" outlineLevel="0" collapsed="false">
      <c r="A15" s="21"/>
      <c r="B15" s="24"/>
      <c r="C15" s="29"/>
      <c r="D15" s="21"/>
      <c r="E15" s="30"/>
      <c r="F15" s="30"/>
    </row>
    <row r="16" customFormat="false" ht="12.75" hidden="false" customHeight="false" outlineLevel="0" collapsed="false">
      <c r="A16" s="31"/>
      <c r="B16" s="32"/>
      <c r="C16" s="33"/>
      <c r="D16" s="31"/>
    </row>
    <row r="17" customFormat="false" ht="12.75" hidden="false" customHeight="false" outlineLevel="0" collapsed="false">
      <c r="A17" s="34"/>
    </row>
    <row r="142" customFormat="false" ht="11.25" hidden="false" customHeight="true" outlineLevel="0" collapsed="false"/>
    <row r="144" customFormat="false" ht="12" hidden="false" customHeight="true" outlineLevel="0" collapsed="false"/>
  </sheetData>
  <sheetProtection sheet="true" password="c317" objects="true" scenarios="true"/>
  <mergeCells count="4">
    <mergeCell ref="B2:D2"/>
    <mergeCell ref="B3:D3"/>
    <mergeCell ref="B4:D4"/>
    <mergeCell ref="D10:F10"/>
  </mergeCells>
  <printOptions headings="false" gridLines="false" gridLinesSet="true" horizontalCentered="true" verticalCentered="false"/>
  <pageMargins left="1" right="0.5" top="1.2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&amp;L&amp;D&amp;CPage &amp;P of &amp;N&amp;R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7" activeCellId="0" sqref="F7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35" width="35.7"/>
    <col collapsed="false" customWidth="true" hidden="false" outlineLevel="0" max="2" min="2" style="35" width="12.7"/>
    <col collapsed="false" customWidth="true" hidden="false" outlineLevel="0" max="8" min="8" style="0" width="13.56"/>
  </cols>
  <sheetData>
    <row r="1" customFormat="false" ht="13.5" hidden="false" customHeight="false" outlineLevel="0" collapsed="false">
      <c r="A1" s="36"/>
      <c r="B1" s="37" t="s">
        <v>40</v>
      </c>
      <c r="C1" s="38" t="str">
        <f aca="false">Proj_Info!$B$1</f>
        <v>Exchange</v>
      </c>
      <c r="D1" s="38"/>
      <c r="E1" s="2"/>
      <c r="F1" s="2"/>
      <c r="G1" s="2"/>
      <c r="H1" s="2"/>
      <c r="I1" s="2"/>
      <c r="J1" s="3"/>
    </row>
    <row r="2" customFormat="false" ht="12.75" hidden="false" customHeight="false" outlineLevel="0" collapsed="false">
      <c r="A2" s="39"/>
      <c r="B2" s="40"/>
      <c r="C2" s="5"/>
      <c r="D2" s="5"/>
      <c r="E2" s="5"/>
      <c r="F2" s="5"/>
      <c r="G2" s="5"/>
      <c r="H2" s="5"/>
      <c r="I2" s="5"/>
      <c r="J2" s="6"/>
    </row>
    <row r="3" customFormat="false" ht="12.75" hidden="false" customHeight="false" outlineLevel="0" collapsed="false">
      <c r="A3" s="39"/>
      <c r="B3" s="40"/>
      <c r="C3" s="5"/>
      <c r="D3" s="5"/>
      <c r="E3" s="5"/>
      <c r="F3" s="5"/>
      <c r="G3" s="5"/>
      <c r="H3" s="5"/>
      <c r="I3" s="5"/>
      <c r="J3" s="6"/>
    </row>
    <row r="4" customFormat="false" ht="13.5" hidden="false" customHeight="false" outlineLevel="0" collapsed="false">
      <c r="A4" s="41"/>
      <c r="B4" s="42"/>
      <c r="C4" s="5"/>
      <c r="D4" s="5"/>
      <c r="E4" s="5"/>
      <c r="F4" s="5"/>
      <c r="G4" s="5"/>
      <c r="H4" s="5"/>
      <c r="I4" s="5"/>
      <c r="J4" s="6"/>
    </row>
    <row r="5" customFormat="false" ht="13.5" hidden="false" customHeight="false" outlineLevel="0" collapsed="false">
      <c r="A5" s="39" t="s">
        <v>41</v>
      </c>
      <c r="B5" s="43" t="s">
        <v>42</v>
      </c>
      <c r="C5" s="43"/>
      <c r="D5" s="43"/>
      <c r="E5" s="44"/>
      <c r="F5" s="5"/>
      <c r="G5" s="45"/>
      <c r="H5" s="46" t="s">
        <v>43</v>
      </c>
      <c r="I5" s="47" t="n">
        <v>6764</v>
      </c>
      <c r="J5" s="48" t="s">
        <v>44</v>
      </c>
    </row>
    <row r="6" customFormat="false" ht="13.5" hidden="false" customHeight="false" outlineLevel="0" collapsed="false">
      <c r="A6" s="39"/>
      <c r="B6" s="43" t="s">
        <v>45</v>
      </c>
      <c r="C6" s="43"/>
      <c r="D6" s="43"/>
      <c r="E6" s="5"/>
      <c r="F6" s="5"/>
      <c r="G6" s="5"/>
      <c r="H6" s="49" t="n">
        <v>1</v>
      </c>
      <c r="I6" s="50" t="s">
        <v>46</v>
      </c>
      <c r="J6" s="51"/>
    </row>
    <row r="7" customFormat="false" ht="13.5" hidden="false" customHeight="false" outlineLevel="0" collapsed="false">
      <c r="A7" s="41"/>
      <c r="B7" s="5"/>
      <c r="C7" s="5"/>
      <c r="D7" s="5"/>
      <c r="E7" s="5"/>
      <c r="F7" s="5"/>
      <c r="G7" s="5"/>
      <c r="H7" s="5"/>
      <c r="I7" s="5"/>
      <c r="J7" s="6"/>
    </row>
    <row r="8" customFormat="false" ht="13.5" hidden="false" customHeight="false" outlineLevel="0" collapsed="false">
      <c r="A8" s="41"/>
      <c r="B8" s="43" t="s">
        <v>47</v>
      </c>
      <c r="C8" s="43"/>
      <c r="D8" s="43"/>
      <c r="E8" s="5"/>
      <c r="F8" s="5"/>
      <c r="G8" s="5"/>
      <c r="H8" s="44" t="n">
        <v>2001</v>
      </c>
      <c r="I8" s="44" t="n">
        <v>2002</v>
      </c>
      <c r="J8" s="52" t="n">
        <v>2003</v>
      </c>
    </row>
    <row r="9" customFormat="false" ht="13.5" hidden="false" customHeight="false" outlineLevel="0" collapsed="false">
      <c r="A9" s="41"/>
      <c r="B9" s="43" t="s">
        <v>48</v>
      </c>
      <c r="C9" s="43"/>
      <c r="D9" s="43"/>
      <c r="E9" s="5"/>
      <c r="F9" s="5"/>
      <c r="G9" s="5" t="s">
        <v>49</v>
      </c>
      <c r="H9" s="53" t="n">
        <f aca="false">E26/$I$5</f>
        <v>0.581312832643406</v>
      </c>
      <c r="I9" s="53" t="n">
        <f aca="false">F26/$I$5</f>
        <v>0.378341218214075</v>
      </c>
      <c r="J9" s="54" t="n">
        <f aca="false">G26/$I$5</f>
        <v>0.0403163808397398</v>
      </c>
    </row>
    <row r="10" customFormat="false" ht="13.5" hidden="false" customHeight="false" outlineLevel="0" collapsed="false">
      <c r="A10" s="41"/>
      <c r="B10" s="55"/>
      <c r="C10" s="5"/>
      <c r="D10" s="55"/>
      <c r="E10" s="5"/>
      <c r="F10" s="5"/>
      <c r="G10" s="45" t="s">
        <v>50</v>
      </c>
      <c r="H10" s="56" t="n">
        <f aca="false">I5*$H$9</f>
        <v>3932</v>
      </c>
      <c r="I10" s="56" t="n">
        <f aca="false">I5*I9</f>
        <v>2559.1</v>
      </c>
      <c r="J10" s="57" t="n">
        <f aca="false">I5*J9</f>
        <v>272.7</v>
      </c>
    </row>
    <row r="11" customFormat="false" ht="12.75" hidden="false" customHeight="false" outlineLevel="0" collapsed="false">
      <c r="A11" s="58"/>
      <c r="B11" s="59"/>
      <c r="C11" s="8"/>
      <c r="D11" s="59"/>
      <c r="E11" s="8"/>
      <c r="F11" s="8"/>
      <c r="G11" s="8"/>
      <c r="H11" s="8"/>
      <c r="I11" s="8"/>
      <c r="J11" s="9"/>
    </row>
    <row r="12" customFormat="false" ht="13.5" hidden="false" customHeight="false" outlineLevel="0" collapsed="false">
      <c r="A12" s="60"/>
      <c r="B12" s="61"/>
      <c r="C12" s="2"/>
      <c r="D12" s="61"/>
      <c r="E12" s="2"/>
      <c r="F12" s="2"/>
      <c r="G12" s="2"/>
      <c r="H12" s="2"/>
      <c r="I12" s="2"/>
      <c r="J12" s="3"/>
    </row>
    <row r="13" customFormat="false" ht="13.5" hidden="false" customHeight="false" outlineLevel="0" collapsed="false">
      <c r="A13" s="39" t="s">
        <v>51</v>
      </c>
      <c r="B13" s="40"/>
      <c r="C13" s="62" t="n">
        <v>-1</v>
      </c>
      <c r="D13" s="63" t="n">
        <v>0</v>
      </c>
      <c r="E13" s="63" t="n">
        <v>1</v>
      </c>
      <c r="F13" s="63" t="n">
        <f aca="false">E13+1</f>
        <v>2</v>
      </c>
      <c r="G13" s="63" t="n">
        <f aca="false">F13+1</f>
        <v>3</v>
      </c>
      <c r="H13" s="63" t="n">
        <f aca="false">G13+1</f>
        <v>4</v>
      </c>
      <c r="I13" s="63" t="n">
        <f aca="false">H13+1</f>
        <v>5</v>
      </c>
      <c r="J13" s="64" t="n">
        <f aca="false">I13+1</f>
        <v>6</v>
      </c>
    </row>
    <row r="14" customFormat="false" ht="13.5" hidden="false" customHeight="false" outlineLevel="0" collapsed="false">
      <c r="A14" s="41"/>
      <c r="B14" s="42"/>
      <c r="C14" s="5"/>
      <c r="D14" s="5"/>
      <c r="E14" s="5"/>
      <c r="F14" s="5"/>
      <c r="G14" s="5"/>
      <c r="H14" s="5"/>
      <c r="I14" s="5"/>
      <c r="J14" s="6"/>
    </row>
    <row r="15" customFormat="false" ht="13.5" hidden="false" customHeight="false" outlineLevel="0" collapsed="false">
      <c r="A15" s="65" t="s">
        <v>52</v>
      </c>
      <c r="B15" s="66"/>
      <c r="C15" s="67"/>
      <c r="D15" s="68"/>
      <c r="E15" s="69"/>
      <c r="F15" s="69"/>
      <c r="G15" s="69"/>
      <c r="H15" s="69"/>
      <c r="I15" s="69"/>
      <c r="J15" s="70"/>
    </row>
    <row r="16" customFormat="false" ht="13.5" hidden="false" customHeight="false" outlineLevel="0" collapsed="false">
      <c r="A16" s="71" t="s">
        <v>53</v>
      </c>
      <c r="B16" s="72"/>
      <c r="C16" s="73"/>
      <c r="D16" s="74" t="n">
        <f aca="false">SUM(E17:E22,F17:F22,G17:G22)</f>
        <v>6172.8</v>
      </c>
      <c r="E16" s="75"/>
      <c r="F16" s="75"/>
      <c r="G16" s="73"/>
      <c r="H16" s="73"/>
      <c r="I16" s="73"/>
      <c r="J16" s="76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  <c r="IU16" s="77"/>
      <c r="IV16" s="77"/>
      <c r="IW16" s="77"/>
    </row>
    <row r="17" customFormat="false" ht="12.75" hidden="false" customHeight="false" outlineLevel="0" collapsed="false">
      <c r="A17" s="78" t="s">
        <v>54</v>
      </c>
      <c r="B17" s="55"/>
      <c r="C17" s="79"/>
      <c r="D17" s="80"/>
      <c r="E17" s="81" t="n">
        <v>365</v>
      </c>
      <c r="F17" s="81" t="n">
        <v>389</v>
      </c>
      <c r="G17" s="81" t="n">
        <v>6.6</v>
      </c>
      <c r="H17" s="82"/>
      <c r="I17" s="82"/>
      <c r="J17" s="83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  <c r="IU17" s="77"/>
      <c r="IV17" s="77"/>
      <c r="IW17" s="77"/>
    </row>
    <row r="18" customFormat="false" ht="12.75" hidden="false" customHeight="false" outlineLevel="0" collapsed="false">
      <c r="A18" s="78" t="s">
        <v>55</v>
      </c>
      <c r="B18" s="55"/>
      <c r="C18" s="79"/>
      <c r="D18" s="80"/>
      <c r="E18" s="81" t="n">
        <v>4</v>
      </c>
      <c r="F18" s="81" t="n">
        <v>9.6</v>
      </c>
      <c r="G18" s="81" t="n">
        <v>9.6</v>
      </c>
      <c r="H18" s="82"/>
      <c r="I18" s="82"/>
      <c r="J18" s="83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  <c r="IU18" s="77"/>
      <c r="IV18" s="77"/>
      <c r="IW18" s="77"/>
    </row>
    <row r="19" customFormat="false" ht="12.75" hidden="false" customHeight="false" outlineLevel="0" collapsed="false">
      <c r="A19" s="78" t="s">
        <v>56</v>
      </c>
      <c r="B19" s="55"/>
      <c r="C19" s="79"/>
      <c r="D19" s="80"/>
      <c r="E19" s="81" t="n">
        <v>1792</v>
      </c>
      <c r="F19" s="81" t="n">
        <v>805</v>
      </c>
      <c r="G19" s="81" t="n">
        <v>200</v>
      </c>
      <c r="H19" s="82"/>
      <c r="I19" s="82"/>
      <c r="J19" s="83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  <c r="IU19" s="77"/>
      <c r="IV19" s="77"/>
      <c r="IW19" s="77"/>
    </row>
    <row r="20" customFormat="false" ht="12.75" hidden="false" customHeight="false" outlineLevel="0" collapsed="false">
      <c r="A20" s="78" t="s">
        <v>57</v>
      </c>
      <c r="B20" s="55"/>
      <c r="C20" s="79"/>
      <c r="D20" s="80"/>
      <c r="E20" s="81" t="n">
        <v>621</v>
      </c>
      <c r="F20" s="81" t="n">
        <v>68</v>
      </c>
      <c r="G20" s="81" t="n">
        <v>39</v>
      </c>
      <c r="H20" s="82"/>
      <c r="I20" s="82"/>
      <c r="J20" s="83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  <c r="IU20" s="77"/>
      <c r="IV20" s="77"/>
      <c r="IW20" s="77"/>
    </row>
    <row r="21" customFormat="false" ht="12.75" hidden="false" customHeight="false" outlineLevel="0" collapsed="false">
      <c r="A21" s="78" t="s">
        <v>58</v>
      </c>
      <c r="B21" s="55"/>
      <c r="C21" s="79"/>
      <c r="D21" s="80"/>
      <c r="E21" s="81" t="n">
        <v>856</v>
      </c>
      <c r="F21" s="81" t="n">
        <v>978</v>
      </c>
      <c r="G21" s="81" t="n">
        <v>0</v>
      </c>
      <c r="H21" s="82"/>
      <c r="I21" s="82"/>
      <c r="J21" s="83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77"/>
      <c r="IB21" s="77"/>
      <c r="IC21" s="77"/>
      <c r="ID21" s="77"/>
      <c r="IE21" s="77"/>
      <c r="IF21" s="77"/>
      <c r="IG21" s="77"/>
      <c r="IH21" s="77"/>
      <c r="II21" s="77"/>
      <c r="IJ21" s="77"/>
      <c r="IK21" s="77"/>
      <c r="IL21" s="77"/>
      <c r="IM21" s="77"/>
      <c r="IN21" s="77"/>
      <c r="IO21" s="77"/>
      <c r="IP21" s="77"/>
      <c r="IQ21" s="77"/>
      <c r="IR21" s="77"/>
      <c r="IS21" s="77"/>
      <c r="IT21" s="77"/>
      <c r="IU21" s="77"/>
      <c r="IV21" s="77"/>
      <c r="IW21" s="77"/>
    </row>
    <row r="22" customFormat="false" ht="13.5" hidden="false" customHeight="false" outlineLevel="0" collapsed="false">
      <c r="A22" s="78" t="s">
        <v>59</v>
      </c>
      <c r="B22" s="55"/>
      <c r="C22" s="79"/>
      <c r="D22" s="80"/>
      <c r="E22" s="81" t="n">
        <v>15</v>
      </c>
      <c r="F22" s="81" t="n">
        <v>7.5</v>
      </c>
      <c r="G22" s="81" t="n">
        <v>7.5</v>
      </c>
      <c r="H22" s="82"/>
      <c r="I22" s="82"/>
      <c r="J22" s="83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  <c r="HL22" s="77"/>
      <c r="HM22" s="77"/>
      <c r="HN22" s="77"/>
      <c r="HO22" s="77"/>
      <c r="HP22" s="77"/>
      <c r="HQ22" s="77"/>
      <c r="HR22" s="77"/>
      <c r="HS22" s="77"/>
      <c r="HT22" s="77"/>
      <c r="HU22" s="77"/>
      <c r="HV22" s="77"/>
      <c r="HW22" s="77"/>
      <c r="HX22" s="77"/>
      <c r="HY22" s="77"/>
      <c r="HZ22" s="77"/>
      <c r="IA22" s="77"/>
      <c r="IB22" s="77"/>
      <c r="IC22" s="77"/>
      <c r="ID22" s="77"/>
      <c r="IE22" s="77"/>
      <c r="IF22" s="77"/>
      <c r="IG22" s="77"/>
      <c r="IH22" s="77"/>
      <c r="II22" s="77"/>
      <c r="IJ22" s="77"/>
      <c r="IK22" s="77"/>
      <c r="IL22" s="77"/>
      <c r="IM22" s="77"/>
      <c r="IN22" s="77"/>
      <c r="IO22" s="77"/>
      <c r="IP22" s="77"/>
      <c r="IQ22" s="77"/>
      <c r="IR22" s="77"/>
      <c r="IS22" s="77"/>
      <c r="IT22" s="77"/>
      <c r="IU22" s="77"/>
      <c r="IV22" s="77"/>
      <c r="IW22" s="77"/>
    </row>
    <row r="23" customFormat="false" ht="13.5" hidden="false" customHeight="false" outlineLevel="0" collapsed="false">
      <c r="A23" s="84" t="s">
        <v>60</v>
      </c>
      <c r="B23" s="67"/>
      <c r="C23" s="85"/>
      <c r="D23" s="86" t="n">
        <f aca="false">SUM(E24:E25,F24:F25,G24:G25)</f>
        <v>591</v>
      </c>
      <c r="E23" s="87"/>
      <c r="F23" s="87"/>
      <c r="G23" s="85"/>
      <c r="H23" s="85"/>
      <c r="I23" s="85"/>
      <c r="J23" s="88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77"/>
      <c r="IB23" s="77"/>
      <c r="IC23" s="77"/>
      <c r="ID23" s="77"/>
      <c r="IE23" s="77"/>
      <c r="IF23" s="77"/>
      <c r="IG23" s="77"/>
      <c r="IH23" s="77"/>
      <c r="II23" s="77"/>
      <c r="IJ23" s="77"/>
      <c r="IK23" s="77"/>
      <c r="IL23" s="77"/>
      <c r="IM23" s="77"/>
      <c r="IN23" s="77"/>
      <c r="IO23" s="77"/>
      <c r="IP23" s="77"/>
      <c r="IQ23" s="77"/>
      <c r="IR23" s="77"/>
      <c r="IS23" s="77"/>
      <c r="IT23" s="77"/>
      <c r="IU23" s="77"/>
      <c r="IV23" s="77"/>
      <c r="IW23" s="77"/>
    </row>
    <row r="24" customFormat="false" ht="12.75" hidden="false" customHeight="false" outlineLevel="0" collapsed="false">
      <c r="A24" s="78" t="s">
        <v>61</v>
      </c>
      <c r="B24" s="55"/>
      <c r="C24" s="79"/>
      <c r="D24" s="80"/>
      <c r="E24" s="81" t="n">
        <v>189</v>
      </c>
      <c r="F24" s="81" t="n">
        <v>52</v>
      </c>
      <c r="G24" s="81" t="n">
        <v>0</v>
      </c>
      <c r="H24" s="82"/>
      <c r="I24" s="82"/>
      <c r="J24" s="83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  <c r="IU24" s="77"/>
      <c r="IV24" s="77"/>
      <c r="IW24" s="77"/>
    </row>
    <row r="25" customFormat="false" ht="12.75" hidden="false" customHeight="false" outlineLevel="0" collapsed="false">
      <c r="A25" s="78" t="s">
        <v>62</v>
      </c>
      <c r="B25" s="55"/>
      <c r="C25" s="79"/>
      <c r="D25" s="80"/>
      <c r="E25" s="81" t="n">
        <v>90</v>
      </c>
      <c r="F25" s="81" t="n">
        <v>250</v>
      </c>
      <c r="G25" s="81" t="n">
        <v>10</v>
      </c>
      <c r="H25" s="82"/>
      <c r="I25" s="82"/>
      <c r="J25" s="83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  <c r="IU25" s="77"/>
      <c r="IV25" s="77"/>
      <c r="IW25" s="77"/>
    </row>
    <row r="26" customFormat="false" ht="13.5" hidden="false" customHeight="false" outlineLevel="0" collapsed="false">
      <c r="A26" s="89" t="s">
        <v>63</v>
      </c>
      <c r="B26" s="55"/>
      <c r="C26" s="79"/>
      <c r="D26" s="90" t="n">
        <f aca="false">SUM(D17:D25)</f>
        <v>591</v>
      </c>
      <c r="E26" s="90" t="n">
        <f aca="false">SUM(E17:E25)</f>
        <v>3932</v>
      </c>
      <c r="F26" s="90" t="n">
        <f aca="false">SUM(F17:F25)</f>
        <v>2559.1</v>
      </c>
      <c r="G26" s="90" t="n">
        <f aca="false">SUM(G17:G25)</f>
        <v>272.7</v>
      </c>
      <c r="H26" s="90" t="n">
        <f aca="false">SUM(H17:H25)</f>
        <v>0</v>
      </c>
      <c r="I26" s="90" t="n">
        <f aca="false">SUM(I17:I25)</f>
        <v>0</v>
      </c>
      <c r="J26" s="91" t="n">
        <f aca="false">SUM(J17:J25)</f>
        <v>0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  <c r="IU26" s="77"/>
      <c r="IV26" s="77"/>
      <c r="IW26" s="77"/>
    </row>
    <row r="27" customFormat="false" ht="13.5" hidden="false" customHeight="false" outlineLevel="0" collapsed="false">
      <c r="A27" s="92" t="s">
        <v>64</v>
      </c>
      <c r="B27" s="93" t="n">
        <v>0</v>
      </c>
      <c r="C27" s="79" t="n">
        <f aca="false">C16*$B$27</f>
        <v>0</v>
      </c>
      <c r="D27" s="82" t="n">
        <f aca="false">D28*B27</f>
        <v>0</v>
      </c>
      <c r="E27" s="94"/>
      <c r="F27" s="94"/>
      <c r="G27" s="82"/>
      <c r="H27" s="82"/>
      <c r="I27" s="82"/>
      <c r="J27" s="83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  <c r="IU27" s="77"/>
      <c r="IV27" s="77"/>
      <c r="IW27" s="77"/>
    </row>
    <row r="28" customFormat="false" ht="12.75" hidden="false" customHeight="false" outlineLevel="0" collapsed="false">
      <c r="A28" s="95" t="s">
        <v>65</v>
      </c>
      <c r="B28" s="96"/>
      <c r="C28" s="79"/>
      <c r="D28" s="82" t="n">
        <f aca="false">SUM(D16,D23)</f>
        <v>6763.8</v>
      </c>
      <c r="E28" s="94"/>
      <c r="F28" s="94"/>
      <c r="G28" s="82"/>
      <c r="H28" s="82"/>
      <c r="I28" s="82"/>
      <c r="J28" s="83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  <c r="IU28" s="77"/>
      <c r="IV28" s="77"/>
      <c r="IW28" s="77"/>
    </row>
    <row r="29" customFormat="false" ht="12.75" hidden="false" customHeight="false" outlineLevel="0" collapsed="false">
      <c r="A29" s="97" t="s">
        <v>66</v>
      </c>
      <c r="B29" s="98"/>
      <c r="C29" s="99"/>
      <c r="D29" s="100" t="n">
        <f aca="false">D27+D28</f>
        <v>6763.8</v>
      </c>
      <c r="E29" s="101"/>
      <c r="F29" s="101"/>
      <c r="G29" s="102"/>
      <c r="H29" s="102"/>
      <c r="I29" s="102"/>
      <c r="J29" s="103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  <c r="IU29" s="77"/>
      <c r="IV29" s="77"/>
      <c r="IW29" s="77"/>
    </row>
    <row r="30" customFormat="false" ht="13.5" hidden="false" customHeight="false" outlineLevel="0" collapsed="false">
      <c r="A30" s="104"/>
      <c r="B30" s="77"/>
      <c r="C30" s="105"/>
      <c r="D30" s="106"/>
      <c r="E30" s="107"/>
      <c r="F30" s="107"/>
      <c r="G30" s="105"/>
      <c r="H30" s="105"/>
      <c r="I30" s="105"/>
      <c r="J30" s="105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  <c r="IU30" s="77"/>
      <c r="IV30" s="77"/>
      <c r="IW30" s="77"/>
    </row>
    <row r="31" customFormat="false" ht="13.5" hidden="false" customHeight="false" outlineLevel="0" collapsed="false">
      <c r="A31" s="108" t="s">
        <v>67</v>
      </c>
      <c r="B31" s="109"/>
      <c r="C31" s="85"/>
      <c r="D31" s="86"/>
      <c r="E31" s="87"/>
      <c r="F31" s="87"/>
      <c r="G31" s="85"/>
      <c r="H31" s="85"/>
      <c r="I31" s="85"/>
      <c r="J31" s="110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  <c r="IU31" s="77"/>
      <c r="IV31" s="77"/>
      <c r="IW31" s="77"/>
    </row>
    <row r="32" customFormat="false" ht="13.5" hidden="false" customHeight="false" outlineLevel="0" collapsed="false">
      <c r="A32" s="111" t="s">
        <v>53</v>
      </c>
      <c r="B32" s="112"/>
      <c r="C32" s="73"/>
      <c r="D32" s="74"/>
      <c r="E32" s="113"/>
      <c r="F32" s="113"/>
      <c r="G32" s="113"/>
      <c r="H32" s="113"/>
      <c r="I32" s="113"/>
      <c r="J32" s="114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  <c r="IU32" s="77"/>
      <c r="IV32" s="77"/>
      <c r="IW32" s="77"/>
    </row>
    <row r="33" customFormat="false" ht="13.5" hidden="false" customHeight="false" outlineLevel="0" collapsed="false">
      <c r="A33" s="115" t="s">
        <v>68</v>
      </c>
      <c r="B33" s="82" t="n">
        <v>6700</v>
      </c>
      <c r="C33" s="105"/>
      <c r="D33" s="77"/>
      <c r="E33" s="116" t="n">
        <v>2211</v>
      </c>
      <c r="F33" s="116" t="n">
        <v>2211</v>
      </c>
      <c r="G33" s="116" t="n">
        <v>2278</v>
      </c>
      <c r="H33" s="82"/>
      <c r="I33" s="82"/>
      <c r="J33" s="82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  <c r="IU33" s="77"/>
      <c r="IV33" s="77"/>
      <c r="IW33" s="77"/>
    </row>
    <row r="34" customFormat="false" ht="12.75" hidden="false" customHeight="false" outlineLevel="0" collapsed="false">
      <c r="A34" s="117" t="s">
        <v>69</v>
      </c>
      <c r="B34" s="118"/>
      <c r="C34" s="119"/>
      <c r="D34" s="120"/>
      <c r="E34" s="121"/>
      <c r="F34" s="121"/>
      <c r="G34" s="121"/>
      <c r="H34" s="121"/>
      <c r="I34" s="121"/>
      <c r="J34" s="122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  <c r="IU34" s="77"/>
      <c r="IV34" s="77"/>
      <c r="IW34" s="77"/>
    </row>
    <row r="35" customFormat="false" ht="12.75" hidden="false" customHeight="false" outlineLevel="0" collapsed="false">
      <c r="A35" s="123" t="s">
        <v>70</v>
      </c>
      <c r="B35" s="124" t="n">
        <v>575</v>
      </c>
      <c r="C35" s="125"/>
      <c r="D35" s="126"/>
      <c r="E35" s="127" t="n">
        <v>189.75</v>
      </c>
      <c r="F35" s="127" t="n">
        <v>189.75</v>
      </c>
      <c r="G35" s="127" t="n">
        <v>195.5</v>
      </c>
      <c r="H35" s="124"/>
      <c r="I35" s="124"/>
      <c r="J35" s="128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  <c r="IU35" s="77"/>
      <c r="IV35" s="77"/>
      <c r="IW35" s="77"/>
    </row>
    <row r="36" customFormat="false" ht="12.75" hidden="false" customHeight="false" outlineLevel="0" collapsed="false">
      <c r="A36" s="78" t="s">
        <v>71</v>
      </c>
      <c r="B36" s="82" t="n">
        <v>500</v>
      </c>
      <c r="C36" s="79"/>
      <c r="D36" s="80"/>
      <c r="E36" s="116" t="n">
        <v>165</v>
      </c>
      <c r="F36" s="116" t="n">
        <v>165</v>
      </c>
      <c r="G36" s="116" t="n">
        <v>170</v>
      </c>
      <c r="H36" s="82"/>
      <c r="I36" s="82"/>
      <c r="J36" s="83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77"/>
      <c r="IB36" s="77"/>
      <c r="IC36" s="77"/>
      <c r="ID36" s="77"/>
      <c r="IE36" s="77"/>
      <c r="IF36" s="77"/>
      <c r="IG36" s="77"/>
      <c r="IH36" s="77"/>
      <c r="II36" s="77"/>
      <c r="IJ36" s="77"/>
      <c r="IK36" s="77"/>
      <c r="IL36" s="77"/>
      <c r="IM36" s="77"/>
      <c r="IN36" s="77"/>
      <c r="IO36" s="77"/>
      <c r="IP36" s="77"/>
      <c r="IQ36" s="77"/>
      <c r="IR36" s="77"/>
      <c r="IS36" s="77"/>
      <c r="IT36" s="77"/>
      <c r="IU36" s="77"/>
      <c r="IV36" s="77"/>
      <c r="IW36" s="77"/>
    </row>
    <row r="37" customFormat="false" ht="12.75" hidden="false" customHeight="false" outlineLevel="0" collapsed="false">
      <c r="A37" s="78" t="s">
        <v>72</v>
      </c>
      <c r="B37" s="82" t="n">
        <v>400</v>
      </c>
      <c r="C37" s="79"/>
      <c r="D37" s="80"/>
      <c r="E37" s="116" t="n">
        <v>132</v>
      </c>
      <c r="F37" s="116" t="n">
        <v>132</v>
      </c>
      <c r="G37" s="116" t="n">
        <v>136</v>
      </c>
      <c r="H37" s="82"/>
      <c r="I37" s="82"/>
      <c r="J37" s="83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7"/>
      <c r="FM37" s="77"/>
      <c r="FN37" s="77"/>
      <c r="FO37" s="77"/>
      <c r="FP37" s="77"/>
      <c r="FQ37" s="77"/>
      <c r="FR37" s="77"/>
      <c r="FS37" s="77"/>
      <c r="FT37" s="77"/>
      <c r="FU37" s="77"/>
      <c r="FV37" s="77"/>
      <c r="FW37" s="77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  <c r="GX37" s="77"/>
      <c r="GY37" s="77"/>
      <c r="GZ37" s="77"/>
      <c r="HA37" s="77"/>
      <c r="HB37" s="77"/>
      <c r="HC37" s="77"/>
      <c r="HD37" s="77"/>
      <c r="HE37" s="77"/>
      <c r="HF37" s="77"/>
      <c r="HG37" s="77"/>
      <c r="HH37" s="77"/>
      <c r="HI37" s="77"/>
      <c r="HJ37" s="77"/>
      <c r="HK37" s="77"/>
      <c r="HL37" s="77"/>
      <c r="HM37" s="77"/>
      <c r="HN37" s="77"/>
      <c r="HO37" s="77"/>
      <c r="HP37" s="77"/>
      <c r="HQ37" s="77"/>
      <c r="HR37" s="77"/>
      <c r="HS37" s="77"/>
      <c r="HT37" s="77"/>
      <c r="HU37" s="77"/>
      <c r="HV37" s="77"/>
      <c r="HW37" s="77"/>
      <c r="HX37" s="77"/>
      <c r="HY37" s="77"/>
      <c r="HZ37" s="77"/>
      <c r="IA37" s="77"/>
      <c r="IB37" s="77"/>
      <c r="IC37" s="77"/>
      <c r="ID37" s="77"/>
      <c r="IE37" s="77"/>
      <c r="IF37" s="77"/>
      <c r="IG37" s="77"/>
      <c r="IH37" s="77"/>
      <c r="II37" s="77"/>
      <c r="IJ37" s="77"/>
      <c r="IK37" s="77"/>
      <c r="IL37" s="77"/>
      <c r="IM37" s="77"/>
      <c r="IN37" s="77"/>
      <c r="IO37" s="77"/>
      <c r="IP37" s="77"/>
      <c r="IQ37" s="77"/>
      <c r="IR37" s="77"/>
      <c r="IS37" s="77"/>
      <c r="IT37" s="77"/>
      <c r="IU37" s="77"/>
      <c r="IV37" s="77"/>
      <c r="IW37" s="77"/>
    </row>
    <row r="38" customFormat="false" ht="12.75" hidden="false" customHeight="false" outlineLevel="0" collapsed="false">
      <c r="A38" s="78" t="s">
        <v>73</v>
      </c>
      <c r="B38" s="82" t="n">
        <v>120</v>
      </c>
      <c r="C38" s="79"/>
      <c r="D38" s="80"/>
      <c r="E38" s="116" t="n">
        <v>39.6</v>
      </c>
      <c r="F38" s="116" t="n">
        <v>39.6</v>
      </c>
      <c r="G38" s="116" t="n">
        <v>40.8</v>
      </c>
      <c r="H38" s="82"/>
      <c r="I38" s="82"/>
      <c r="J38" s="83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  <c r="HL38" s="77"/>
      <c r="HM38" s="77"/>
      <c r="HN38" s="77"/>
      <c r="HO38" s="77"/>
      <c r="HP38" s="77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77"/>
      <c r="IB38" s="77"/>
      <c r="IC38" s="77"/>
      <c r="ID38" s="77"/>
      <c r="IE38" s="77"/>
      <c r="IF38" s="77"/>
      <c r="IG38" s="77"/>
      <c r="IH38" s="77"/>
      <c r="II38" s="77"/>
      <c r="IJ38" s="77"/>
      <c r="IK38" s="77"/>
      <c r="IL38" s="77"/>
      <c r="IM38" s="77"/>
      <c r="IN38" s="77"/>
      <c r="IO38" s="77"/>
      <c r="IP38" s="77"/>
      <c r="IQ38" s="77"/>
      <c r="IR38" s="77"/>
      <c r="IS38" s="77"/>
      <c r="IT38" s="77"/>
      <c r="IU38" s="77"/>
      <c r="IV38" s="77"/>
      <c r="IW38" s="77"/>
    </row>
    <row r="39" customFormat="false" ht="12.75" hidden="false" customHeight="false" outlineLevel="0" collapsed="false">
      <c r="A39" s="78" t="s">
        <v>74</v>
      </c>
      <c r="B39" s="82" t="n">
        <v>200</v>
      </c>
      <c r="C39" s="79"/>
      <c r="D39" s="80"/>
      <c r="E39" s="116" t="n">
        <v>66</v>
      </c>
      <c r="F39" s="116" t="n">
        <v>66</v>
      </c>
      <c r="G39" s="116" t="n">
        <v>68</v>
      </c>
      <c r="H39" s="82"/>
      <c r="I39" s="82"/>
      <c r="J39" s="83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7"/>
      <c r="FL39" s="77"/>
      <c r="FM39" s="77"/>
      <c r="FN39" s="77"/>
      <c r="FO39" s="77"/>
      <c r="FP39" s="77"/>
      <c r="FQ39" s="77"/>
      <c r="FR39" s="77"/>
      <c r="FS39" s="77"/>
      <c r="FT39" s="77"/>
      <c r="FU39" s="77"/>
      <c r="FV39" s="77"/>
      <c r="FW39" s="77"/>
      <c r="FX39" s="77"/>
      <c r="FY39" s="77"/>
      <c r="FZ39" s="77"/>
      <c r="GA39" s="77"/>
      <c r="GB39" s="77"/>
      <c r="GC39" s="77"/>
      <c r="GD39" s="77"/>
      <c r="GE39" s="77"/>
      <c r="GF39" s="77"/>
      <c r="GG39" s="77"/>
      <c r="GH39" s="77"/>
      <c r="GI39" s="77"/>
      <c r="GJ39" s="77"/>
      <c r="GK39" s="77"/>
      <c r="GL39" s="77"/>
      <c r="GM39" s="77"/>
      <c r="GN39" s="77"/>
      <c r="GO39" s="77"/>
      <c r="GP39" s="77"/>
      <c r="GQ39" s="77"/>
      <c r="GR39" s="77"/>
      <c r="GS39" s="77"/>
      <c r="GT39" s="77"/>
      <c r="GU39" s="77"/>
      <c r="GV39" s="77"/>
      <c r="GW39" s="77"/>
      <c r="GX39" s="77"/>
      <c r="GY39" s="77"/>
      <c r="GZ39" s="77"/>
      <c r="HA39" s="77"/>
      <c r="HB39" s="77"/>
      <c r="HC39" s="77"/>
      <c r="HD39" s="77"/>
      <c r="HE39" s="77"/>
      <c r="HF39" s="77"/>
      <c r="HG39" s="77"/>
      <c r="HH39" s="77"/>
      <c r="HI39" s="77"/>
      <c r="HJ39" s="77"/>
      <c r="HK39" s="77"/>
      <c r="HL39" s="77"/>
      <c r="HM39" s="77"/>
      <c r="HN39" s="77"/>
      <c r="HO39" s="77"/>
      <c r="HP39" s="77"/>
      <c r="HQ39" s="77"/>
      <c r="HR39" s="77"/>
      <c r="HS39" s="77"/>
      <c r="HT39" s="77"/>
      <c r="HU39" s="77"/>
      <c r="HV39" s="77"/>
      <c r="HW39" s="77"/>
      <c r="HX39" s="77"/>
      <c r="HY39" s="77"/>
      <c r="HZ39" s="77"/>
      <c r="IA39" s="77"/>
      <c r="IB39" s="77"/>
      <c r="IC39" s="77"/>
      <c r="ID39" s="77"/>
      <c r="IE39" s="77"/>
      <c r="IF39" s="77"/>
      <c r="IG39" s="77"/>
      <c r="IH39" s="77"/>
      <c r="II39" s="77"/>
      <c r="IJ39" s="77"/>
      <c r="IK39" s="77"/>
      <c r="IL39" s="77"/>
      <c r="IM39" s="77"/>
      <c r="IN39" s="77"/>
      <c r="IO39" s="77"/>
      <c r="IP39" s="77"/>
      <c r="IQ39" s="77"/>
      <c r="IR39" s="77"/>
      <c r="IS39" s="77"/>
      <c r="IT39" s="77"/>
      <c r="IU39" s="77"/>
      <c r="IV39" s="77"/>
      <c r="IW39" s="77"/>
    </row>
    <row r="40" customFormat="false" ht="12.75" hidden="false" customHeight="false" outlineLevel="0" collapsed="false">
      <c r="A40" s="78" t="s">
        <v>75</v>
      </c>
      <c r="B40" s="82" t="n">
        <v>300</v>
      </c>
      <c r="C40" s="79"/>
      <c r="D40" s="80"/>
      <c r="E40" s="116" t="n">
        <v>99</v>
      </c>
      <c r="F40" s="116" t="n">
        <v>99</v>
      </c>
      <c r="G40" s="116" t="n">
        <v>102</v>
      </c>
      <c r="H40" s="82"/>
      <c r="I40" s="82"/>
      <c r="J40" s="83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  <c r="HK40" s="77"/>
      <c r="HL40" s="77"/>
      <c r="HM40" s="77"/>
      <c r="HN40" s="77"/>
      <c r="HO40" s="77"/>
      <c r="HP40" s="77"/>
      <c r="HQ40" s="77"/>
      <c r="HR40" s="77"/>
      <c r="HS40" s="77"/>
      <c r="HT40" s="77"/>
      <c r="HU40" s="77"/>
      <c r="HV40" s="77"/>
      <c r="HW40" s="77"/>
      <c r="HX40" s="77"/>
      <c r="HY40" s="77"/>
      <c r="HZ40" s="77"/>
      <c r="IA40" s="77"/>
      <c r="IB40" s="77"/>
      <c r="IC40" s="77"/>
      <c r="ID40" s="77"/>
      <c r="IE40" s="77"/>
      <c r="IF40" s="77"/>
      <c r="IG40" s="77"/>
      <c r="IH40" s="77"/>
      <c r="II40" s="77"/>
      <c r="IJ40" s="77"/>
      <c r="IK40" s="77"/>
      <c r="IL40" s="77"/>
      <c r="IM40" s="77"/>
      <c r="IN40" s="77"/>
      <c r="IO40" s="77"/>
      <c r="IP40" s="77"/>
      <c r="IQ40" s="77"/>
      <c r="IR40" s="77"/>
      <c r="IS40" s="77"/>
      <c r="IT40" s="77"/>
      <c r="IU40" s="77"/>
      <c r="IV40" s="77"/>
      <c r="IW40" s="77"/>
    </row>
    <row r="41" customFormat="false" ht="12.75" hidden="false" customHeight="false" outlineLevel="0" collapsed="false">
      <c r="A41" s="78" t="s">
        <v>76</v>
      </c>
      <c r="B41" s="82" t="n">
        <v>375</v>
      </c>
      <c r="C41" s="79"/>
      <c r="D41" s="80"/>
      <c r="E41" s="116" t="n">
        <v>123.75</v>
      </c>
      <c r="F41" s="116" t="n">
        <v>123.75</v>
      </c>
      <c r="G41" s="116" t="n">
        <v>127.5</v>
      </c>
      <c r="H41" s="82"/>
      <c r="I41" s="82"/>
      <c r="J41" s="83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77"/>
      <c r="IB41" s="77"/>
      <c r="IC41" s="77"/>
      <c r="ID41" s="77"/>
      <c r="IE41" s="77"/>
      <c r="IF41" s="77"/>
      <c r="IG41" s="77"/>
      <c r="IH41" s="77"/>
      <c r="II41" s="77"/>
      <c r="IJ41" s="77"/>
      <c r="IK41" s="77"/>
      <c r="IL41" s="77"/>
      <c r="IM41" s="77"/>
      <c r="IN41" s="77"/>
      <c r="IO41" s="77"/>
      <c r="IP41" s="77"/>
      <c r="IQ41" s="77"/>
      <c r="IR41" s="77"/>
      <c r="IS41" s="77"/>
      <c r="IT41" s="77"/>
      <c r="IU41" s="77"/>
      <c r="IV41" s="77"/>
      <c r="IW41" s="77"/>
    </row>
    <row r="42" customFormat="false" ht="13.5" hidden="false" customHeight="false" outlineLevel="0" collapsed="false">
      <c r="A42" s="89" t="s">
        <v>63</v>
      </c>
      <c r="B42" s="90" t="n">
        <f aca="false">SUM(B33:B41)</f>
        <v>9170</v>
      </c>
      <c r="C42" s="79"/>
      <c r="D42" s="90" t="n">
        <f aca="false">SUM(D33:D41)</f>
        <v>0</v>
      </c>
      <c r="E42" s="90" t="n">
        <f aca="false">SUM(E33:E41)</f>
        <v>3026.1</v>
      </c>
      <c r="F42" s="90" t="n">
        <f aca="false">SUM(F33:F41)</f>
        <v>3026.1</v>
      </c>
      <c r="G42" s="90" t="n">
        <f aca="false">SUM(G33:G41)</f>
        <v>3117.8</v>
      </c>
      <c r="H42" s="90" t="n">
        <f aca="false">SUM(H33:H41)</f>
        <v>0</v>
      </c>
      <c r="I42" s="90" t="n">
        <f aca="false">SUM(I33:I41)</f>
        <v>0</v>
      </c>
      <c r="J42" s="91" t="n">
        <f aca="false">SUM(J33:J41)</f>
        <v>0</v>
      </c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  <c r="EO42" s="77"/>
      <c r="EP42" s="77"/>
      <c r="EQ42" s="77"/>
      <c r="ER42" s="77"/>
      <c r="ES42" s="77"/>
      <c r="ET42" s="77"/>
      <c r="EU42" s="77"/>
      <c r="EV42" s="77"/>
      <c r="EW42" s="77"/>
      <c r="EX42" s="77"/>
      <c r="EY42" s="77"/>
      <c r="EZ42" s="77"/>
      <c r="FA42" s="77"/>
      <c r="FB42" s="77"/>
      <c r="FC42" s="77"/>
      <c r="FD42" s="77"/>
      <c r="FE42" s="77"/>
      <c r="FF42" s="77"/>
      <c r="FG42" s="77"/>
      <c r="FH42" s="77"/>
      <c r="FI42" s="77"/>
      <c r="FJ42" s="77"/>
      <c r="FK42" s="77"/>
      <c r="FL42" s="77"/>
      <c r="FM42" s="77"/>
      <c r="FN42" s="77"/>
      <c r="FO42" s="77"/>
      <c r="FP42" s="77"/>
      <c r="FQ42" s="77"/>
      <c r="FR42" s="77"/>
      <c r="FS42" s="77"/>
      <c r="FT42" s="77"/>
      <c r="FU42" s="77"/>
      <c r="FV42" s="77"/>
      <c r="FW42" s="77"/>
      <c r="FX42" s="77"/>
      <c r="FY42" s="77"/>
      <c r="FZ42" s="77"/>
      <c r="GA42" s="77"/>
      <c r="GB42" s="77"/>
      <c r="GC42" s="77"/>
      <c r="GD42" s="77"/>
      <c r="GE42" s="77"/>
      <c r="GF42" s="77"/>
      <c r="GG42" s="77"/>
      <c r="GH42" s="77"/>
      <c r="GI42" s="77"/>
      <c r="GJ42" s="77"/>
      <c r="GK42" s="77"/>
      <c r="GL42" s="77"/>
      <c r="GM42" s="77"/>
      <c r="GN42" s="77"/>
      <c r="GO42" s="77"/>
      <c r="GP42" s="77"/>
      <c r="GQ42" s="77"/>
      <c r="GR42" s="77"/>
      <c r="GS42" s="77"/>
      <c r="GT42" s="77"/>
      <c r="GU42" s="77"/>
      <c r="GV42" s="77"/>
      <c r="GW42" s="77"/>
      <c r="GX42" s="77"/>
      <c r="GY42" s="77"/>
      <c r="GZ42" s="77"/>
      <c r="HA42" s="77"/>
      <c r="HB42" s="77"/>
      <c r="HC42" s="77"/>
      <c r="HD42" s="77"/>
      <c r="HE42" s="77"/>
      <c r="HF42" s="77"/>
      <c r="HG42" s="77"/>
      <c r="HH42" s="77"/>
      <c r="HI42" s="77"/>
      <c r="HJ42" s="77"/>
      <c r="HK42" s="77"/>
      <c r="HL42" s="77"/>
      <c r="HM42" s="77"/>
      <c r="HN42" s="77"/>
      <c r="HO42" s="77"/>
      <c r="HP42" s="77"/>
      <c r="HQ42" s="77"/>
      <c r="HR42" s="77"/>
      <c r="HS42" s="77"/>
      <c r="HT42" s="77"/>
      <c r="HU42" s="77"/>
      <c r="HV42" s="77"/>
      <c r="HW42" s="77"/>
      <c r="HX42" s="77"/>
      <c r="HY42" s="77"/>
      <c r="HZ42" s="77"/>
      <c r="IA42" s="77"/>
      <c r="IB42" s="77"/>
      <c r="IC42" s="77"/>
      <c r="ID42" s="77"/>
      <c r="IE42" s="77"/>
      <c r="IF42" s="77"/>
      <c r="IG42" s="77"/>
      <c r="IH42" s="77"/>
      <c r="II42" s="77"/>
      <c r="IJ42" s="77"/>
      <c r="IK42" s="77"/>
      <c r="IL42" s="77"/>
      <c r="IM42" s="77"/>
      <c r="IN42" s="77"/>
      <c r="IO42" s="77"/>
      <c r="IP42" s="77"/>
      <c r="IQ42" s="77"/>
      <c r="IR42" s="77"/>
      <c r="IS42" s="77"/>
      <c r="IT42" s="77"/>
      <c r="IU42" s="77"/>
      <c r="IV42" s="77"/>
      <c r="IW42" s="77"/>
    </row>
    <row r="43" customFormat="false" ht="13.5" hidden="false" customHeight="false" outlineLevel="0" collapsed="false">
      <c r="A43" s="92" t="s">
        <v>64</v>
      </c>
      <c r="B43" s="93" t="n">
        <v>0</v>
      </c>
      <c r="C43" s="79"/>
      <c r="D43" s="82" t="n">
        <f aca="false">D44*B43</f>
        <v>0</v>
      </c>
      <c r="E43" s="82"/>
      <c r="F43" s="82"/>
      <c r="G43" s="82"/>
      <c r="H43" s="82"/>
      <c r="I43" s="82"/>
      <c r="J43" s="83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  <c r="EO43" s="77"/>
      <c r="EP43" s="77"/>
      <c r="EQ43" s="77"/>
      <c r="ER43" s="77"/>
      <c r="ES43" s="77"/>
      <c r="ET43" s="77"/>
      <c r="EU43" s="77"/>
      <c r="EV43" s="77"/>
      <c r="EW43" s="77"/>
      <c r="EX43" s="77"/>
      <c r="EY43" s="77"/>
      <c r="EZ43" s="77"/>
      <c r="FA43" s="77"/>
      <c r="FB43" s="77"/>
      <c r="FC43" s="77"/>
      <c r="FD43" s="77"/>
      <c r="FE43" s="77"/>
      <c r="FF43" s="77"/>
      <c r="FG43" s="77"/>
      <c r="FH43" s="77"/>
      <c r="FI43" s="77"/>
      <c r="FJ43" s="77"/>
      <c r="FK43" s="77"/>
      <c r="FL43" s="77"/>
      <c r="FM43" s="77"/>
      <c r="FN43" s="77"/>
      <c r="FO43" s="77"/>
      <c r="FP43" s="77"/>
      <c r="FQ43" s="77"/>
      <c r="FR43" s="77"/>
      <c r="FS43" s="77"/>
      <c r="FT43" s="77"/>
      <c r="FU43" s="77"/>
      <c r="FV43" s="77"/>
      <c r="FW43" s="77"/>
      <c r="FX43" s="77"/>
      <c r="FY43" s="77"/>
      <c r="FZ43" s="77"/>
      <c r="GA43" s="77"/>
      <c r="GB43" s="77"/>
      <c r="GC43" s="77"/>
      <c r="GD43" s="77"/>
      <c r="GE43" s="77"/>
      <c r="GF43" s="77"/>
      <c r="GG43" s="77"/>
      <c r="GH43" s="77"/>
      <c r="GI43" s="77"/>
      <c r="GJ43" s="77"/>
      <c r="GK43" s="77"/>
      <c r="GL43" s="77"/>
      <c r="GM43" s="77"/>
      <c r="GN43" s="77"/>
      <c r="GO43" s="77"/>
      <c r="GP43" s="77"/>
      <c r="GQ43" s="77"/>
      <c r="GR43" s="77"/>
      <c r="GS43" s="77"/>
      <c r="GT43" s="77"/>
      <c r="GU43" s="77"/>
      <c r="GV43" s="77"/>
      <c r="GW43" s="77"/>
      <c r="GX43" s="77"/>
      <c r="GY43" s="77"/>
      <c r="GZ43" s="77"/>
      <c r="HA43" s="77"/>
      <c r="HB43" s="77"/>
      <c r="HC43" s="77"/>
      <c r="HD43" s="77"/>
      <c r="HE43" s="77"/>
      <c r="HF43" s="77"/>
      <c r="HG43" s="77"/>
      <c r="HH43" s="77"/>
      <c r="HI43" s="77"/>
      <c r="HJ43" s="77"/>
      <c r="HK43" s="77"/>
      <c r="HL43" s="77"/>
      <c r="HM43" s="77"/>
      <c r="HN43" s="77"/>
      <c r="HO43" s="77"/>
      <c r="HP43" s="77"/>
      <c r="HQ43" s="77"/>
      <c r="HR43" s="77"/>
      <c r="HS43" s="77"/>
      <c r="HT43" s="77"/>
      <c r="HU43" s="77"/>
      <c r="HV43" s="77"/>
      <c r="HW43" s="77"/>
      <c r="HX43" s="77"/>
      <c r="HY43" s="77"/>
      <c r="HZ43" s="77"/>
      <c r="IA43" s="77"/>
      <c r="IB43" s="77"/>
      <c r="IC43" s="77"/>
      <c r="ID43" s="77"/>
      <c r="IE43" s="77"/>
      <c r="IF43" s="77"/>
      <c r="IG43" s="77"/>
      <c r="IH43" s="77"/>
      <c r="II43" s="77"/>
      <c r="IJ43" s="77"/>
      <c r="IK43" s="77"/>
      <c r="IL43" s="77"/>
      <c r="IM43" s="77"/>
      <c r="IN43" s="77"/>
      <c r="IO43" s="77"/>
      <c r="IP43" s="77"/>
      <c r="IQ43" s="77"/>
      <c r="IR43" s="77"/>
      <c r="IS43" s="77"/>
      <c r="IT43" s="77"/>
      <c r="IU43" s="77"/>
      <c r="IV43" s="77"/>
      <c r="IW43" s="77"/>
    </row>
    <row r="44" customFormat="false" ht="12.75" hidden="false" customHeight="false" outlineLevel="0" collapsed="false">
      <c r="A44" s="95" t="s">
        <v>65</v>
      </c>
      <c r="B44" s="96"/>
      <c r="C44" s="79"/>
      <c r="D44" s="82" t="n">
        <f aca="false">SUM(D42:J42)</f>
        <v>9170</v>
      </c>
      <c r="E44" s="82"/>
      <c r="F44" s="82"/>
      <c r="G44" s="82"/>
      <c r="H44" s="82"/>
      <c r="I44" s="82"/>
      <c r="J44" s="83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/>
      <c r="EO44" s="77"/>
      <c r="EP44" s="77"/>
      <c r="EQ44" s="77"/>
      <c r="ER44" s="77"/>
      <c r="ES44" s="77"/>
      <c r="ET44" s="77"/>
      <c r="EU44" s="77"/>
      <c r="EV44" s="77"/>
      <c r="EW44" s="77"/>
      <c r="EX44" s="77"/>
      <c r="EY44" s="77"/>
      <c r="EZ44" s="77"/>
      <c r="FA44" s="77"/>
      <c r="FB44" s="77"/>
      <c r="FC44" s="77"/>
      <c r="FD44" s="77"/>
      <c r="FE44" s="77"/>
      <c r="FF44" s="77"/>
      <c r="FG44" s="77"/>
      <c r="FH44" s="77"/>
      <c r="FI44" s="77"/>
      <c r="FJ44" s="77"/>
      <c r="FK44" s="77"/>
      <c r="FL44" s="77"/>
      <c r="FM44" s="77"/>
      <c r="FN44" s="77"/>
      <c r="FO44" s="77"/>
      <c r="FP44" s="77"/>
      <c r="FQ44" s="77"/>
      <c r="FR44" s="77"/>
      <c r="FS44" s="77"/>
      <c r="FT44" s="77"/>
      <c r="FU44" s="77"/>
      <c r="FV44" s="77"/>
      <c r="FW44" s="77"/>
      <c r="FX44" s="77"/>
      <c r="FY44" s="77"/>
      <c r="FZ44" s="77"/>
      <c r="GA44" s="77"/>
      <c r="GB44" s="77"/>
      <c r="GC44" s="77"/>
      <c r="GD44" s="77"/>
      <c r="GE44" s="77"/>
      <c r="GF44" s="77"/>
      <c r="GG44" s="77"/>
      <c r="GH44" s="77"/>
      <c r="GI44" s="77"/>
      <c r="GJ44" s="77"/>
      <c r="GK44" s="77"/>
      <c r="GL44" s="77"/>
      <c r="GM44" s="77"/>
      <c r="GN44" s="77"/>
      <c r="GO44" s="77"/>
      <c r="GP44" s="77"/>
      <c r="GQ44" s="77"/>
      <c r="GR44" s="77"/>
      <c r="GS44" s="77"/>
      <c r="GT44" s="77"/>
      <c r="GU44" s="77"/>
      <c r="GV44" s="77"/>
      <c r="GW44" s="77"/>
      <c r="GX44" s="77"/>
      <c r="GY44" s="77"/>
      <c r="GZ44" s="77"/>
      <c r="HA44" s="77"/>
      <c r="HB44" s="77"/>
      <c r="HC44" s="77"/>
      <c r="HD44" s="77"/>
      <c r="HE44" s="77"/>
      <c r="HF44" s="77"/>
      <c r="HG44" s="77"/>
      <c r="HH44" s="77"/>
      <c r="HI44" s="77"/>
      <c r="HJ44" s="77"/>
      <c r="HK44" s="77"/>
      <c r="HL44" s="77"/>
      <c r="HM44" s="77"/>
      <c r="HN44" s="77"/>
      <c r="HO44" s="77"/>
      <c r="HP44" s="77"/>
      <c r="HQ44" s="77"/>
      <c r="HR44" s="77"/>
      <c r="HS44" s="77"/>
      <c r="HT44" s="77"/>
      <c r="HU44" s="77"/>
      <c r="HV44" s="77"/>
      <c r="HW44" s="77"/>
      <c r="HX44" s="77"/>
      <c r="HY44" s="77"/>
      <c r="HZ44" s="77"/>
      <c r="IA44" s="77"/>
      <c r="IB44" s="77"/>
      <c r="IC44" s="77"/>
      <c r="ID44" s="77"/>
      <c r="IE44" s="77"/>
      <c r="IF44" s="77"/>
      <c r="IG44" s="77"/>
      <c r="IH44" s="77"/>
      <c r="II44" s="77"/>
      <c r="IJ44" s="77"/>
      <c r="IK44" s="77"/>
      <c r="IL44" s="77"/>
      <c r="IM44" s="77"/>
      <c r="IN44" s="77"/>
      <c r="IO44" s="77"/>
      <c r="IP44" s="77"/>
      <c r="IQ44" s="77"/>
      <c r="IR44" s="77"/>
      <c r="IS44" s="77"/>
      <c r="IT44" s="77"/>
      <c r="IU44" s="77"/>
      <c r="IV44" s="77"/>
      <c r="IW44" s="77"/>
    </row>
    <row r="45" customFormat="false" ht="13.5" hidden="false" customHeight="false" outlineLevel="0" collapsed="false">
      <c r="A45" s="129" t="s">
        <v>66</v>
      </c>
      <c r="B45" s="55"/>
      <c r="C45" s="79"/>
      <c r="D45" s="130" t="n">
        <f aca="false">D43+D44</f>
        <v>9170</v>
      </c>
      <c r="E45" s="80"/>
      <c r="F45" s="80"/>
      <c r="G45" s="80"/>
      <c r="H45" s="80"/>
      <c r="I45" s="80"/>
      <c r="J45" s="131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  <c r="EM45" s="77"/>
      <c r="EN45" s="77"/>
      <c r="EO45" s="77"/>
      <c r="EP45" s="77"/>
      <c r="EQ45" s="77"/>
      <c r="ER45" s="77"/>
      <c r="ES45" s="77"/>
      <c r="ET45" s="77"/>
      <c r="EU45" s="77"/>
      <c r="EV45" s="77"/>
      <c r="EW45" s="77"/>
      <c r="EX45" s="77"/>
      <c r="EY45" s="77"/>
      <c r="EZ45" s="77"/>
      <c r="FA45" s="77"/>
      <c r="FB45" s="77"/>
      <c r="FC45" s="77"/>
      <c r="FD45" s="77"/>
      <c r="FE45" s="77"/>
      <c r="FF45" s="77"/>
      <c r="FG45" s="77"/>
      <c r="FH45" s="77"/>
      <c r="FI45" s="77"/>
      <c r="FJ45" s="77"/>
      <c r="FK45" s="77"/>
      <c r="FL45" s="77"/>
      <c r="FM45" s="77"/>
      <c r="FN45" s="77"/>
      <c r="FO45" s="77"/>
      <c r="FP45" s="77"/>
      <c r="FQ45" s="77"/>
      <c r="FR45" s="77"/>
      <c r="FS45" s="77"/>
      <c r="FT45" s="77"/>
      <c r="FU45" s="77"/>
      <c r="FV45" s="77"/>
      <c r="FW45" s="77"/>
      <c r="FX45" s="77"/>
      <c r="FY45" s="77"/>
      <c r="FZ45" s="77"/>
      <c r="GA45" s="77"/>
      <c r="GB45" s="77"/>
      <c r="GC45" s="77"/>
      <c r="GD45" s="77"/>
      <c r="GE45" s="77"/>
      <c r="GF45" s="77"/>
      <c r="GG45" s="77"/>
      <c r="GH45" s="77"/>
      <c r="GI45" s="77"/>
      <c r="GJ45" s="77"/>
      <c r="GK45" s="77"/>
      <c r="GL45" s="77"/>
      <c r="GM45" s="77"/>
      <c r="GN45" s="77"/>
      <c r="GO45" s="77"/>
      <c r="GP45" s="77"/>
      <c r="GQ45" s="77"/>
      <c r="GR45" s="77"/>
      <c r="GS45" s="77"/>
      <c r="GT45" s="77"/>
      <c r="GU45" s="77"/>
      <c r="GV45" s="77"/>
      <c r="GW45" s="77"/>
      <c r="GX45" s="77"/>
      <c r="GY45" s="77"/>
      <c r="GZ45" s="77"/>
      <c r="HA45" s="77"/>
      <c r="HB45" s="77"/>
      <c r="HC45" s="77"/>
      <c r="HD45" s="77"/>
      <c r="HE45" s="77"/>
      <c r="HF45" s="77"/>
      <c r="HG45" s="77"/>
      <c r="HH45" s="77"/>
      <c r="HI45" s="77"/>
      <c r="HJ45" s="77"/>
      <c r="HK45" s="77"/>
      <c r="HL45" s="77"/>
      <c r="HM45" s="77"/>
      <c r="HN45" s="77"/>
      <c r="HO45" s="77"/>
      <c r="HP45" s="77"/>
      <c r="HQ45" s="77"/>
      <c r="HR45" s="77"/>
      <c r="HS45" s="77"/>
      <c r="HT45" s="77"/>
      <c r="HU45" s="77"/>
      <c r="HV45" s="77"/>
      <c r="HW45" s="77"/>
      <c r="HX45" s="77"/>
      <c r="HY45" s="77"/>
      <c r="HZ45" s="77"/>
      <c r="IA45" s="77"/>
      <c r="IB45" s="77"/>
      <c r="IC45" s="77"/>
      <c r="ID45" s="77"/>
      <c r="IE45" s="77"/>
      <c r="IF45" s="77"/>
      <c r="IG45" s="77"/>
      <c r="IH45" s="77"/>
      <c r="II45" s="77"/>
      <c r="IJ45" s="77"/>
      <c r="IK45" s="77"/>
      <c r="IL45" s="77"/>
      <c r="IM45" s="77"/>
      <c r="IN45" s="77"/>
      <c r="IO45" s="77"/>
      <c r="IP45" s="77"/>
      <c r="IQ45" s="77"/>
      <c r="IR45" s="77"/>
      <c r="IS45" s="77"/>
      <c r="IT45" s="77"/>
      <c r="IU45" s="77"/>
      <c r="IV45" s="77"/>
      <c r="IW45" s="77"/>
    </row>
    <row r="46" customFormat="false" ht="13.5" hidden="false" customHeight="false" outlineLevel="0" collapsed="false">
      <c r="A46" s="92"/>
      <c r="B46" s="55"/>
      <c r="C46" s="79"/>
      <c r="D46" s="79"/>
      <c r="E46" s="79"/>
      <c r="F46" s="79"/>
      <c r="G46" s="79"/>
      <c r="H46" s="79"/>
      <c r="I46" s="79"/>
      <c r="J46" s="132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/>
      <c r="EO46" s="77"/>
      <c r="EP46" s="77"/>
      <c r="EQ46" s="77"/>
      <c r="ER46" s="77"/>
      <c r="ES46" s="77"/>
      <c r="ET46" s="77"/>
      <c r="EU46" s="77"/>
      <c r="EV46" s="77"/>
      <c r="EW46" s="77"/>
      <c r="EX46" s="77"/>
      <c r="EY46" s="77"/>
      <c r="EZ46" s="77"/>
      <c r="FA46" s="77"/>
      <c r="FB46" s="77"/>
      <c r="FC46" s="77"/>
      <c r="FD46" s="77"/>
      <c r="FE46" s="77"/>
      <c r="FF46" s="77"/>
      <c r="FG46" s="77"/>
      <c r="FH46" s="77"/>
      <c r="FI46" s="77"/>
      <c r="FJ46" s="77"/>
      <c r="FK46" s="77"/>
      <c r="FL46" s="77"/>
      <c r="FM46" s="77"/>
      <c r="FN46" s="77"/>
      <c r="FO46" s="77"/>
      <c r="FP46" s="77"/>
      <c r="FQ46" s="77"/>
      <c r="FR46" s="77"/>
      <c r="FS46" s="77"/>
      <c r="FT46" s="77"/>
      <c r="FU46" s="77"/>
      <c r="FV46" s="77"/>
      <c r="FW46" s="77"/>
      <c r="FX46" s="77"/>
      <c r="FY46" s="77"/>
      <c r="FZ46" s="77"/>
      <c r="GA46" s="77"/>
      <c r="GB46" s="77"/>
      <c r="GC46" s="77"/>
      <c r="GD46" s="77"/>
      <c r="GE46" s="77"/>
      <c r="GF46" s="77"/>
      <c r="GG46" s="77"/>
      <c r="GH46" s="77"/>
      <c r="GI46" s="77"/>
      <c r="GJ46" s="77"/>
      <c r="GK46" s="77"/>
      <c r="GL46" s="77"/>
      <c r="GM46" s="77"/>
      <c r="GN46" s="77"/>
      <c r="GO46" s="77"/>
      <c r="GP46" s="77"/>
      <c r="GQ46" s="77"/>
      <c r="GR46" s="77"/>
      <c r="GS46" s="77"/>
      <c r="GT46" s="77"/>
      <c r="GU46" s="77"/>
      <c r="GV46" s="77"/>
      <c r="GW46" s="77"/>
      <c r="GX46" s="77"/>
      <c r="GY46" s="77"/>
      <c r="GZ46" s="77"/>
      <c r="HA46" s="77"/>
      <c r="HB46" s="77"/>
      <c r="HC46" s="77"/>
      <c r="HD46" s="77"/>
      <c r="HE46" s="77"/>
      <c r="HF46" s="77"/>
      <c r="HG46" s="77"/>
      <c r="HH46" s="77"/>
      <c r="HI46" s="77"/>
      <c r="HJ46" s="77"/>
      <c r="HK46" s="77"/>
      <c r="HL46" s="77"/>
      <c r="HM46" s="77"/>
      <c r="HN46" s="77"/>
      <c r="HO46" s="77"/>
      <c r="HP46" s="77"/>
      <c r="HQ46" s="77"/>
      <c r="HR46" s="77"/>
      <c r="HS46" s="77"/>
      <c r="HT46" s="77"/>
      <c r="HU46" s="77"/>
      <c r="HV46" s="77"/>
      <c r="HW46" s="77"/>
      <c r="HX46" s="77"/>
      <c r="HY46" s="77"/>
      <c r="HZ46" s="77"/>
      <c r="IA46" s="77"/>
      <c r="IB46" s="77"/>
      <c r="IC46" s="77"/>
      <c r="ID46" s="77"/>
      <c r="IE46" s="77"/>
      <c r="IF46" s="77"/>
      <c r="IG46" s="77"/>
      <c r="IH46" s="77"/>
      <c r="II46" s="77"/>
      <c r="IJ46" s="77"/>
      <c r="IK46" s="77"/>
      <c r="IL46" s="77"/>
      <c r="IM46" s="77"/>
      <c r="IN46" s="77"/>
      <c r="IO46" s="77"/>
      <c r="IP46" s="77"/>
      <c r="IQ46" s="77"/>
      <c r="IR46" s="77"/>
      <c r="IS46" s="77"/>
      <c r="IT46" s="77"/>
      <c r="IU46" s="77"/>
      <c r="IV46" s="77"/>
      <c r="IW46" s="77"/>
    </row>
    <row r="47" customFormat="false" ht="12.75" hidden="false" customHeight="false" outlineLevel="0" collapsed="false">
      <c r="A47" s="133" t="s">
        <v>77</v>
      </c>
      <c r="B47" s="134"/>
      <c r="C47" s="135"/>
      <c r="D47" s="135"/>
      <c r="E47" s="135"/>
      <c r="F47" s="135"/>
      <c r="G47" s="135"/>
      <c r="H47" s="135"/>
      <c r="I47" s="135"/>
      <c r="J47" s="136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  <c r="BT47" s="137"/>
      <c r="BU47" s="137"/>
      <c r="BV47" s="137"/>
      <c r="BW47" s="137"/>
      <c r="BX47" s="137"/>
      <c r="BY47" s="137"/>
      <c r="BZ47" s="137"/>
      <c r="CA47" s="137"/>
      <c r="CB47" s="137"/>
      <c r="CC47" s="137"/>
      <c r="CD47" s="137"/>
      <c r="CE47" s="137"/>
      <c r="CF47" s="137"/>
      <c r="CG47" s="137"/>
      <c r="CH47" s="137"/>
      <c r="CI47" s="137"/>
      <c r="CJ47" s="137"/>
      <c r="CK47" s="137"/>
      <c r="CL47" s="137"/>
      <c r="CM47" s="137"/>
      <c r="CN47" s="137"/>
      <c r="CO47" s="137"/>
      <c r="CP47" s="137"/>
      <c r="CQ47" s="137"/>
      <c r="CR47" s="137"/>
      <c r="CS47" s="137"/>
      <c r="CT47" s="137"/>
      <c r="CU47" s="137"/>
      <c r="CV47" s="137"/>
      <c r="CW47" s="137"/>
      <c r="CX47" s="137"/>
      <c r="CY47" s="137"/>
      <c r="CZ47" s="137"/>
      <c r="DA47" s="137"/>
      <c r="DB47" s="137"/>
      <c r="DC47" s="137"/>
      <c r="DD47" s="137"/>
      <c r="DE47" s="137"/>
      <c r="DF47" s="137"/>
      <c r="DG47" s="137"/>
      <c r="DH47" s="137"/>
      <c r="DI47" s="137"/>
      <c r="DJ47" s="137"/>
      <c r="DK47" s="137"/>
      <c r="DL47" s="137"/>
      <c r="DM47" s="137"/>
      <c r="DN47" s="137"/>
      <c r="DO47" s="137"/>
      <c r="DP47" s="137"/>
      <c r="DQ47" s="137"/>
      <c r="DR47" s="137"/>
      <c r="DS47" s="137"/>
      <c r="DT47" s="137"/>
      <c r="DU47" s="137"/>
      <c r="DV47" s="137"/>
      <c r="DW47" s="137"/>
      <c r="DX47" s="137"/>
      <c r="DY47" s="137"/>
      <c r="DZ47" s="137"/>
      <c r="EA47" s="137"/>
      <c r="EB47" s="137"/>
      <c r="EC47" s="137"/>
      <c r="ED47" s="137"/>
      <c r="EE47" s="137"/>
      <c r="EF47" s="137"/>
      <c r="EG47" s="137"/>
      <c r="EH47" s="137"/>
      <c r="EI47" s="137"/>
      <c r="EJ47" s="137"/>
      <c r="EK47" s="137"/>
      <c r="EL47" s="137"/>
      <c r="EM47" s="137"/>
      <c r="EN47" s="137"/>
      <c r="EO47" s="137"/>
      <c r="EP47" s="137"/>
      <c r="EQ47" s="137"/>
      <c r="ER47" s="137"/>
      <c r="ES47" s="137"/>
      <c r="ET47" s="137"/>
      <c r="EU47" s="137"/>
      <c r="EV47" s="137"/>
      <c r="EW47" s="137"/>
      <c r="EX47" s="137"/>
      <c r="EY47" s="137"/>
      <c r="EZ47" s="137"/>
      <c r="FA47" s="137"/>
      <c r="FB47" s="137"/>
      <c r="FC47" s="137"/>
      <c r="FD47" s="137"/>
      <c r="FE47" s="137"/>
      <c r="FF47" s="137"/>
      <c r="FG47" s="137"/>
      <c r="FH47" s="137"/>
      <c r="FI47" s="137"/>
      <c r="FJ47" s="137"/>
      <c r="FK47" s="137"/>
      <c r="FL47" s="137"/>
      <c r="FM47" s="137"/>
      <c r="FN47" s="137"/>
      <c r="FO47" s="137"/>
      <c r="FP47" s="137"/>
      <c r="FQ47" s="137"/>
      <c r="FR47" s="137"/>
      <c r="FS47" s="137"/>
      <c r="FT47" s="137"/>
      <c r="FU47" s="137"/>
      <c r="FV47" s="137"/>
      <c r="FW47" s="137"/>
      <c r="FX47" s="137"/>
      <c r="FY47" s="137"/>
      <c r="FZ47" s="137"/>
      <c r="GA47" s="137"/>
      <c r="GB47" s="137"/>
      <c r="GC47" s="137"/>
      <c r="GD47" s="137"/>
      <c r="GE47" s="137"/>
      <c r="GF47" s="137"/>
      <c r="GG47" s="137"/>
      <c r="GH47" s="137"/>
      <c r="GI47" s="137"/>
      <c r="GJ47" s="137"/>
      <c r="GK47" s="137"/>
      <c r="GL47" s="137"/>
      <c r="GM47" s="137"/>
      <c r="GN47" s="137"/>
      <c r="GO47" s="137"/>
      <c r="GP47" s="137"/>
      <c r="GQ47" s="137"/>
      <c r="GR47" s="137"/>
      <c r="GS47" s="137"/>
      <c r="GT47" s="137"/>
      <c r="GU47" s="137"/>
      <c r="GV47" s="137"/>
      <c r="GW47" s="137"/>
      <c r="GX47" s="137"/>
      <c r="GY47" s="137"/>
      <c r="GZ47" s="137"/>
      <c r="HA47" s="137"/>
      <c r="HB47" s="137"/>
      <c r="HC47" s="137"/>
      <c r="HD47" s="137"/>
      <c r="HE47" s="137"/>
      <c r="HF47" s="137"/>
      <c r="HG47" s="137"/>
      <c r="HH47" s="137"/>
      <c r="HI47" s="137"/>
      <c r="HJ47" s="137"/>
      <c r="HK47" s="137"/>
      <c r="HL47" s="137"/>
      <c r="HM47" s="137"/>
      <c r="HN47" s="137"/>
      <c r="HO47" s="137"/>
      <c r="HP47" s="137"/>
      <c r="HQ47" s="137"/>
      <c r="HR47" s="137"/>
      <c r="HS47" s="137"/>
      <c r="HT47" s="137"/>
      <c r="HU47" s="137"/>
      <c r="HV47" s="137"/>
      <c r="HW47" s="137"/>
      <c r="HX47" s="137"/>
      <c r="HY47" s="137"/>
      <c r="HZ47" s="137"/>
      <c r="IA47" s="137"/>
      <c r="IB47" s="137"/>
      <c r="IC47" s="137"/>
      <c r="ID47" s="137"/>
      <c r="IE47" s="137"/>
      <c r="IF47" s="137"/>
      <c r="IG47" s="137"/>
      <c r="IH47" s="137"/>
      <c r="II47" s="137"/>
      <c r="IJ47" s="137"/>
      <c r="IK47" s="137"/>
      <c r="IL47" s="137"/>
      <c r="IM47" s="137"/>
      <c r="IN47" s="137"/>
      <c r="IO47" s="137"/>
      <c r="IP47" s="137"/>
      <c r="IQ47" s="137"/>
      <c r="IR47" s="137"/>
      <c r="IS47" s="137"/>
      <c r="IT47" s="137"/>
      <c r="IU47" s="137"/>
      <c r="IV47" s="137"/>
      <c r="IW47" s="137"/>
    </row>
    <row r="48" customFormat="false" ht="12.75" hidden="false" customHeight="false" outlineLevel="0" collapsed="false">
      <c r="A48" s="133"/>
      <c r="B48" s="134"/>
      <c r="C48" s="135"/>
      <c r="D48" s="135"/>
      <c r="E48" s="135"/>
      <c r="F48" s="135"/>
      <c r="G48" s="135"/>
      <c r="H48" s="135"/>
      <c r="I48" s="135"/>
      <c r="J48" s="136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7"/>
      <c r="BV48" s="137"/>
      <c r="BW48" s="137"/>
      <c r="BX48" s="137"/>
      <c r="BY48" s="137"/>
      <c r="BZ48" s="137"/>
      <c r="CA48" s="137"/>
      <c r="CB48" s="137"/>
      <c r="CC48" s="137"/>
      <c r="CD48" s="137"/>
      <c r="CE48" s="137"/>
      <c r="CF48" s="137"/>
      <c r="CG48" s="137"/>
      <c r="CH48" s="137"/>
      <c r="CI48" s="137"/>
      <c r="CJ48" s="137"/>
      <c r="CK48" s="137"/>
      <c r="CL48" s="137"/>
      <c r="CM48" s="137"/>
      <c r="CN48" s="137"/>
      <c r="CO48" s="137"/>
      <c r="CP48" s="137"/>
      <c r="CQ48" s="137"/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E48" s="137"/>
      <c r="DF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37"/>
      <c r="EG48" s="137"/>
      <c r="EH48" s="137"/>
      <c r="EI48" s="137"/>
      <c r="EJ48" s="137"/>
      <c r="EK48" s="137"/>
      <c r="EL48" s="137"/>
      <c r="EM48" s="137"/>
      <c r="EN48" s="137"/>
      <c r="EO48" s="137"/>
      <c r="EP48" s="137"/>
      <c r="EQ48" s="137"/>
      <c r="ER48" s="137"/>
      <c r="ES48" s="137"/>
      <c r="ET48" s="137"/>
      <c r="EU48" s="137"/>
      <c r="EV48" s="137"/>
      <c r="EW48" s="137"/>
      <c r="EX48" s="137"/>
      <c r="EY48" s="137"/>
      <c r="EZ48" s="137"/>
      <c r="FA48" s="137"/>
      <c r="FB48" s="137"/>
      <c r="FC48" s="137"/>
      <c r="FD48" s="137"/>
      <c r="FE48" s="137"/>
      <c r="FF48" s="137"/>
      <c r="FG48" s="137"/>
      <c r="FH48" s="137"/>
      <c r="FI48" s="137"/>
      <c r="FJ48" s="137"/>
      <c r="FK48" s="137"/>
      <c r="FL48" s="137"/>
      <c r="FM48" s="137"/>
      <c r="FN48" s="137"/>
      <c r="FO48" s="137"/>
      <c r="FP48" s="137"/>
      <c r="FQ48" s="137"/>
      <c r="FR48" s="137"/>
      <c r="FS48" s="137"/>
      <c r="FT48" s="137"/>
      <c r="FU48" s="137"/>
      <c r="FV48" s="137"/>
      <c r="FW48" s="137"/>
      <c r="FX48" s="137"/>
      <c r="FY48" s="137"/>
      <c r="FZ48" s="137"/>
      <c r="GA48" s="137"/>
      <c r="GB48" s="137"/>
      <c r="GC48" s="137"/>
      <c r="GD48" s="137"/>
      <c r="GE48" s="137"/>
      <c r="GF48" s="137"/>
      <c r="GG48" s="137"/>
      <c r="GH48" s="137"/>
      <c r="GI48" s="137"/>
      <c r="GJ48" s="137"/>
      <c r="GK48" s="137"/>
      <c r="GL48" s="137"/>
      <c r="GM48" s="137"/>
      <c r="GN48" s="137"/>
      <c r="GO48" s="137"/>
      <c r="GP48" s="137"/>
      <c r="GQ48" s="137"/>
      <c r="GR48" s="137"/>
      <c r="GS48" s="137"/>
      <c r="GT48" s="137"/>
      <c r="GU48" s="137"/>
      <c r="GV48" s="137"/>
      <c r="GW48" s="137"/>
      <c r="GX48" s="137"/>
      <c r="GY48" s="137"/>
      <c r="GZ48" s="137"/>
      <c r="HA48" s="137"/>
      <c r="HB48" s="137"/>
      <c r="HC48" s="137"/>
      <c r="HD48" s="137"/>
      <c r="HE48" s="137"/>
      <c r="HF48" s="137"/>
      <c r="HG48" s="137"/>
      <c r="HH48" s="137"/>
      <c r="HI48" s="137"/>
      <c r="HJ48" s="137"/>
      <c r="HK48" s="137"/>
      <c r="HL48" s="137"/>
      <c r="HM48" s="137"/>
      <c r="HN48" s="137"/>
      <c r="HO48" s="137"/>
      <c r="HP48" s="137"/>
      <c r="HQ48" s="137"/>
      <c r="HR48" s="137"/>
      <c r="HS48" s="137"/>
      <c r="HT48" s="137"/>
      <c r="HU48" s="137"/>
      <c r="HV48" s="137"/>
      <c r="HW48" s="137"/>
      <c r="HX48" s="137"/>
      <c r="HY48" s="137"/>
      <c r="HZ48" s="137"/>
      <c r="IA48" s="137"/>
      <c r="IB48" s="137"/>
      <c r="IC48" s="137"/>
      <c r="ID48" s="137"/>
      <c r="IE48" s="137"/>
      <c r="IF48" s="137"/>
      <c r="IG48" s="137"/>
      <c r="IH48" s="137"/>
      <c r="II48" s="137"/>
      <c r="IJ48" s="137"/>
      <c r="IK48" s="137"/>
      <c r="IL48" s="137"/>
      <c r="IM48" s="137"/>
      <c r="IN48" s="137"/>
      <c r="IO48" s="137"/>
      <c r="IP48" s="137"/>
      <c r="IQ48" s="137"/>
      <c r="IR48" s="137"/>
      <c r="IS48" s="137"/>
      <c r="IT48" s="137"/>
      <c r="IU48" s="137"/>
      <c r="IV48" s="137"/>
      <c r="IW48" s="137"/>
    </row>
    <row r="49" customFormat="false" ht="12.75" hidden="false" customHeight="false" outlineLevel="0" collapsed="false">
      <c r="A49" s="92" t="s">
        <v>78</v>
      </c>
      <c r="B49" s="134"/>
      <c r="C49" s="135"/>
      <c r="D49" s="135"/>
      <c r="E49" s="96"/>
      <c r="F49" s="96"/>
      <c r="G49" s="96"/>
      <c r="H49" s="96"/>
      <c r="I49" s="96"/>
      <c r="J49" s="138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7"/>
      <c r="BR49" s="137"/>
      <c r="BS49" s="137"/>
      <c r="BT49" s="137"/>
      <c r="BU49" s="137"/>
      <c r="BV49" s="137"/>
      <c r="BW49" s="137"/>
      <c r="BX49" s="137"/>
      <c r="BY49" s="137"/>
      <c r="BZ49" s="137"/>
      <c r="CA49" s="137"/>
      <c r="CB49" s="137"/>
      <c r="CC49" s="137"/>
      <c r="CD49" s="137"/>
      <c r="CE49" s="137"/>
      <c r="CF49" s="137"/>
      <c r="CG49" s="137"/>
      <c r="CH49" s="137"/>
      <c r="CI49" s="137"/>
      <c r="CJ49" s="137"/>
      <c r="CK49" s="137"/>
      <c r="CL49" s="137"/>
      <c r="CM49" s="137"/>
      <c r="CN49" s="137"/>
      <c r="CO49" s="137"/>
      <c r="CP49" s="137"/>
      <c r="CQ49" s="137"/>
      <c r="CR49" s="137"/>
      <c r="CS49" s="137"/>
      <c r="CT49" s="137"/>
      <c r="CU49" s="137"/>
      <c r="CV49" s="137"/>
      <c r="CW49" s="137"/>
      <c r="CX49" s="137"/>
      <c r="CY49" s="137"/>
      <c r="CZ49" s="137"/>
      <c r="DA49" s="137"/>
      <c r="DB49" s="137"/>
      <c r="DC49" s="137"/>
      <c r="DD49" s="137"/>
      <c r="DE49" s="137"/>
      <c r="DF49" s="137"/>
      <c r="DG49" s="137"/>
      <c r="DH49" s="137"/>
      <c r="DI49" s="137"/>
      <c r="DJ49" s="137"/>
      <c r="DK49" s="137"/>
      <c r="DL49" s="137"/>
      <c r="DM49" s="137"/>
      <c r="DN49" s="137"/>
      <c r="DO49" s="137"/>
      <c r="DP49" s="137"/>
      <c r="DQ49" s="137"/>
      <c r="DR49" s="137"/>
      <c r="DS49" s="137"/>
      <c r="DT49" s="137"/>
      <c r="DU49" s="137"/>
      <c r="DV49" s="137"/>
      <c r="DW49" s="137"/>
      <c r="DX49" s="137"/>
      <c r="DY49" s="137"/>
      <c r="DZ49" s="137"/>
      <c r="EA49" s="137"/>
      <c r="EB49" s="137"/>
      <c r="EC49" s="137"/>
      <c r="ED49" s="137"/>
      <c r="EE49" s="137"/>
      <c r="EF49" s="137"/>
      <c r="EG49" s="137"/>
      <c r="EH49" s="137"/>
      <c r="EI49" s="137"/>
      <c r="EJ49" s="137"/>
      <c r="EK49" s="137"/>
      <c r="EL49" s="137"/>
      <c r="EM49" s="137"/>
      <c r="EN49" s="137"/>
      <c r="EO49" s="137"/>
      <c r="EP49" s="137"/>
      <c r="EQ49" s="137"/>
      <c r="ER49" s="137"/>
      <c r="ES49" s="137"/>
      <c r="ET49" s="137"/>
      <c r="EU49" s="137"/>
      <c r="EV49" s="137"/>
      <c r="EW49" s="137"/>
      <c r="EX49" s="137"/>
      <c r="EY49" s="137"/>
      <c r="EZ49" s="137"/>
      <c r="FA49" s="137"/>
      <c r="FB49" s="137"/>
      <c r="FC49" s="137"/>
      <c r="FD49" s="137"/>
      <c r="FE49" s="137"/>
      <c r="FF49" s="137"/>
      <c r="FG49" s="137"/>
      <c r="FH49" s="137"/>
      <c r="FI49" s="137"/>
      <c r="FJ49" s="137"/>
      <c r="FK49" s="137"/>
      <c r="FL49" s="137"/>
      <c r="FM49" s="137"/>
      <c r="FN49" s="137"/>
      <c r="FO49" s="137"/>
      <c r="FP49" s="137"/>
      <c r="FQ49" s="137"/>
      <c r="FR49" s="137"/>
      <c r="FS49" s="137"/>
      <c r="FT49" s="137"/>
      <c r="FU49" s="137"/>
      <c r="FV49" s="137"/>
      <c r="FW49" s="137"/>
      <c r="FX49" s="137"/>
      <c r="FY49" s="137"/>
      <c r="FZ49" s="137"/>
      <c r="GA49" s="137"/>
      <c r="GB49" s="137"/>
      <c r="GC49" s="137"/>
      <c r="GD49" s="137"/>
      <c r="GE49" s="137"/>
      <c r="GF49" s="137"/>
      <c r="GG49" s="137"/>
      <c r="GH49" s="137"/>
      <c r="GI49" s="137"/>
      <c r="GJ49" s="137"/>
      <c r="GK49" s="137"/>
      <c r="GL49" s="137"/>
      <c r="GM49" s="137"/>
      <c r="GN49" s="137"/>
      <c r="GO49" s="137"/>
      <c r="GP49" s="137"/>
      <c r="GQ49" s="137"/>
      <c r="GR49" s="137"/>
      <c r="GS49" s="137"/>
      <c r="GT49" s="137"/>
      <c r="GU49" s="137"/>
      <c r="GV49" s="137"/>
      <c r="GW49" s="137"/>
      <c r="GX49" s="137"/>
      <c r="GY49" s="137"/>
      <c r="GZ49" s="137"/>
      <c r="HA49" s="137"/>
      <c r="HB49" s="137"/>
      <c r="HC49" s="137"/>
      <c r="HD49" s="137"/>
      <c r="HE49" s="137"/>
      <c r="HF49" s="137"/>
      <c r="HG49" s="137"/>
      <c r="HH49" s="137"/>
      <c r="HI49" s="137"/>
      <c r="HJ49" s="137"/>
      <c r="HK49" s="137"/>
      <c r="HL49" s="137"/>
      <c r="HM49" s="137"/>
      <c r="HN49" s="137"/>
      <c r="HO49" s="137"/>
      <c r="HP49" s="137"/>
      <c r="HQ49" s="137"/>
      <c r="HR49" s="137"/>
      <c r="HS49" s="137"/>
      <c r="HT49" s="137"/>
      <c r="HU49" s="137"/>
      <c r="HV49" s="137"/>
      <c r="HW49" s="137"/>
      <c r="HX49" s="137"/>
      <c r="HY49" s="137"/>
      <c r="HZ49" s="137"/>
      <c r="IA49" s="137"/>
      <c r="IB49" s="137"/>
      <c r="IC49" s="137"/>
      <c r="ID49" s="137"/>
      <c r="IE49" s="137"/>
      <c r="IF49" s="137"/>
      <c r="IG49" s="137"/>
      <c r="IH49" s="137"/>
      <c r="II49" s="137"/>
      <c r="IJ49" s="137"/>
      <c r="IK49" s="137"/>
      <c r="IL49" s="137"/>
      <c r="IM49" s="137"/>
      <c r="IN49" s="137"/>
      <c r="IO49" s="137"/>
      <c r="IP49" s="137"/>
      <c r="IQ49" s="137"/>
      <c r="IR49" s="137"/>
      <c r="IS49" s="137"/>
      <c r="IT49" s="137"/>
      <c r="IU49" s="137"/>
      <c r="IV49" s="137"/>
      <c r="IW49" s="137"/>
    </row>
    <row r="50" customFormat="false" ht="12.75" hidden="false" customHeight="false" outlineLevel="0" collapsed="false">
      <c r="A50" s="139"/>
      <c r="B50" s="140"/>
      <c r="C50" s="141"/>
      <c r="D50" s="142"/>
      <c r="E50" s="143" t="n">
        <v>0</v>
      </c>
      <c r="F50" s="143" t="n">
        <v>0</v>
      </c>
      <c r="G50" s="143" t="n">
        <v>0</v>
      </c>
      <c r="H50" s="143" t="n">
        <v>0</v>
      </c>
      <c r="I50" s="143" t="n">
        <v>0</v>
      </c>
      <c r="J50" s="144" t="n">
        <v>0</v>
      </c>
      <c r="K50" s="145"/>
      <c r="L50" s="145"/>
      <c r="M50" s="145"/>
      <c r="N50" s="145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/>
      <c r="EO50" s="77"/>
      <c r="EP50" s="77"/>
      <c r="EQ50" s="77"/>
      <c r="ER50" s="77"/>
      <c r="ES50" s="77"/>
      <c r="ET50" s="77"/>
      <c r="EU50" s="77"/>
      <c r="EV50" s="77"/>
      <c r="EW50" s="77"/>
      <c r="EX50" s="77"/>
      <c r="EY50" s="77"/>
      <c r="EZ50" s="77"/>
      <c r="FA50" s="77"/>
      <c r="FB50" s="77"/>
      <c r="FC50" s="77"/>
      <c r="FD50" s="77"/>
      <c r="FE50" s="77"/>
      <c r="FF50" s="77"/>
      <c r="FG50" s="77"/>
      <c r="FH50" s="77"/>
      <c r="FI50" s="77"/>
      <c r="FJ50" s="77"/>
      <c r="FK50" s="77"/>
      <c r="FL50" s="77"/>
      <c r="FM50" s="77"/>
      <c r="FN50" s="77"/>
      <c r="FO50" s="77"/>
      <c r="FP50" s="77"/>
      <c r="FQ50" s="77"/>
      <c r="FR50" s="77"/>
      <c r="FS50" s="77"/>
      <c r="FT50" s="77"/>
      <c r="FU50" s="77"/>
      <c r="FV50" s="77"/>
      <c r="FW50" s="77"/>
      <c r="FX50" s="77"/>
      <c r="FY50" s="77"/>
      <c r="FZ50" s="77"/>
      <c r="GA50" s="77"/>
      <c r="GB50" s="77"/>
      <c r="GC50" s="77"/>
      <c r="GD50" s="77"/>
      <c r="GE50" s="77"/>
      <c r="GF50" s="77"/>
      <c r="GG50" s="77"/>
      <c r="GH50" s="77"/>
      <c r="GI50" s="77"/>
      <c r="GJ50" s="77"/>
      <c r="GK50" s="77"/>
      <c r="GL50" s="77"/>
      <c r="GM50" s="77"/>
      <c r="GN50" s="77"/>
      <c r="GO50" s="77"/>
      <c r="GP50" s="77"/>
      <c r="GQ50" s="77"/>
      <c r="GR50" s="77"/>
      <c r="GS50" s="77"/>
      <c r="GT50" s="77"/>
      <c r="GU50" s="77"/>
      <c r="GV50" s="77"/>
      <c r="GW50" s="77"/>
      <c r="GX50" s="77"/>
      <c r="GY50" s="77"/>
      <c r="GZ50" s="77"/>
      <c r="HA50" s="77"/>
      <c r="HB50" s="77"/>
      <c r="HC50" s="77"/>
      <c r="HD50" s="77"/>
      <c r="HE50" s="77"/>
      <c r="HF50" s="77"/>
      <c r="HG50" s="77"/>
      <c r="HH50" s="77"/>
      <c r="HI50" s="77"/>
      <c r="HJ50" s="77"/>
      <c r="HK50" s="77"/>
      <c r="HL50" s="77"/>
      <c r="HM50" s="77"/>
      <c r="HN50" s="77"/>
      <c r="HO50" s="77"/>
      <c r="HP50" s="77"/>
      <c r="HQ50" s="77"/>
      <c r="HR50" s="77"/>
      <c r="HS50" s="77"/>
      <c r="HT50" s="77"/>
      <c r="HU50" s="77"/>
      <c r="HV50" s="77"/>
      <c r="HW50" s="77"/>
      <c r="HX50" s="77"/>
      <c r="HY50" s="77"/>
      <c r="HZ50" s="77"/>
      <c r="IA50" s="77"/>
      <c r="IB50" s="77"/>
      <c r="IC50" s="77"/>
      <c r="ID50" s="77"/>
      <c r="IE50" s="77"/>
      <c r="IF50" s="77"/>
      <c r="IG50" s="77"/>
      <c r="IH50" s="77"/>
      <c r="II50" s="77"/>
      <c r="IJ50" s="77"/>
      <c r="IK50" s="77"/>
      <c r="IL50" s="77"/>
      <c r="IM50" s="77"/>
      <c r="IN50" s="77"/>
      <c r="IO50" s="77"/>
      <c r="IP50" s="77"/>
      <c r="IQ50" s="77"/>
      <c r="IR50" s="77"/>
      <c r="IS50" s="77"/>
      <c r="IT50" s="77"/>
      <c r="IU50" s="77"/>
      <c r="IV50" s="77"/>
      <c r="IW50" s="77"/>
    </row>
    <row r="51" customFormat="false" ht="12.75" hidden="false" customHeight="false" outlineLevel="0" collapsed="false">
      <c r="A51" s="146" t="s">
        <v>79</v>
      </c>
      <c r="B51" s="147"/>
      <c r="C51" s="141"/>
      <c r="D51" s="141"/>
      <c r="E51" s="148" t="n">
        <v>0</v>
      </c>
      <c r="F51" s="141" t="n">
        <f aca="false">E51</f>
        <v>0</v>
      </c>
      <c r="G51" s="141" t="n">
        <f aca="false">F51</f>
        <v>0</v>
      </c>
      <c r="H51" s="141" t="n">
        <f aca="false">G51</f>
        <v>0</v>
      </c>
      <c r="I51" s="141" t="n">
        <f aca="false">H51</f>
        <v>0</v>
      </c>
      <c r="J51" s="149" t="n">
        <f aca="false">I51</f>
        <v>0</v>
      </c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T51" s="150"/>
      <c r="CU51" s="150"/>
      <c r="CV51" s="150"/>
      <c r="CW51" s="15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  <c r="DO51" s="150"/>
      <c r="DP51" s="150"/>
      <c r="DQ51" s="150"/>
      <c r="DR51" s="150"/>
      <c r="DS51" s="150"/>
      <c r="DT51" s="150"/>
      <c r="DU51" s="150"/>
      <c r="DV51" s="150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/>
      <c r="EH51" s="150"/>
      <c r="EI51" s="150"/>
      <c r="EJ51" s="150"/>
      <c r="EK51" s="150"/>
      <c r="EL51" s="150"/>
      <c r="EM51" s="150"/>
      <c r="EN51" s="150"/>
      <c r="EO51" s="150"/>
      <c r="EP51" s="150"/>
      <c r="EQ51" s="150"/>
      <c r="ER51" s="150"/>
      <c r="ES51" s="150"/>
      <c r="ET51" s="150"/>
      <c r="EU51" s="150"/>
      <c r="EV51" s="150"/>
      <c r="EW51" s="150"/>
      <c r="EX51" s="150"/>
      <c r="EY51" s="150"/>
      <c r="EZ51" s="150"/>
      <c r="FA51" s="150"/>
      <c r="FB51" s="150"/>
      <c r="FC51" s="150"/>
      <c r="FD51" s="150"/>
      <c r="FE51" s="150"/>
      <c r="FF51" s="150"/>
      <c r="FG51" s="150"/>
      <c r="FH51" s="150"/>
      <c r="FI51" s="150"/>
      <c r="FJ51" s="150"/>
      <c r="FK51" s="150"/>
      <c r="FL51" s="150"/>
      <c r="FM51" s="150"/>
      <c r="FN51" s="150"/>
      <c r="FO51" s="150"/>
      <c r="FP51" s="150"/>
      <c r="FQ51" s="150"/>
      <c r="FR51" s="150"/>
      <c r="FS51" s="150"/>
      <c r="FT51" s="150"/>
      <c r="FU51" s="150"/>
      <c r="FV51" s="150"/>
      <c r="FW51" s="150"/>
      <c r="FX51" s="150"/>
      <c r="FY51" s="150"/>
      <c r="FZ51" s="150"/>
      <c r="GA51" s="150"/>
      <c r="GB51" s="150"/>
      <c r="GC51" s="150"/>
      <c r="GD51" s="150"/>
      <c r="GE51" s="150"/>
      <c r="GF51" s="150"/>
      <c r="GG51" s="150"/>
      <c r="GH51" s="150"/>
      <c r="GI51" s="150"/>
      <c r="GJ51" s="150"/>
      <c r="GK51" s="150"/>
      <c r="GL51" s="150"/>
      <c r="GM51" s="150"/>
      <c r="GN51" s="150"/>
      <c r="GO51" s="150"/>
      <c r="GP51" s="150"/>
      <c r="GQ51" s="150"/>
      <c r="GR51" s="150"/>
      <c r="GS51" s="150"/>
      <c r="GT51" s="150"/>
      <c r="GU51" s="150"/>
      <c r="GV51" s="150"/>
      <c r="GW51" s="150"/>
      <c r="GX51" s="150"/>
      <c r="GY51" s="150"/>
      <c r="GZ51" s="150"/>
      <c r="HA51" s="150"/>
      <c r="HB51" s="150"/>
      <c r="HC51" s="150"/>
      <c r="HD51" s="150"/>
      <c r="HE51" s="150"/>
      <c r="HF51" s="150"/>
      <c r="HG51" s="150"/>
      <c r="HH51" s="150"/>
      <c r="HI51" s="150"/>
      <c r="HJ51" s="150"/>
      <c r="HK51" s="150"/>
      <c r="HL51" s="150"/>
      <c r="HM51" s="150"/>
      <c r="HN51" s="150"/>
      <c r="HO51" s="150"/>
      <c r="HP51" s="150"/>
      <c r="HQ51" s="150"/>
      <c r="HR51" s="150"/>
      <c r="HS51" s="150"/>
      <c r="HT51" s="150"/>
      <c r="HU51" s="150"/>
      <c r="HV51" s="150"/>
      <c r="HW51" s="150"/>
      <c r="HX51" s="150"/>
      <c r="HY51" s="150"/>
      <c r="HZ51" s="150"/>
      <c r="IA51" s="150"/>
      <c r="IB51" s="150"/>
      <c r="IC51" s="150"/>
      <c r="ID51" s="150"/>
      <c r="IE51" s="150"/>
      <c r="IF51" s="150"/>
      <c r="IG51" s="150"/>
      <c r="IH51" s="150"/>
      <c r="II51" s="150"/>
      <c r="IJ51" s="150"/>
      <c r="IK51" s="150"/>
      <c r="IL51" s="150"/>
      <c r="IM51" s="150"/>
      <c r="IN51" s="150"/>
      <c r="IO51" s="150"/>
      <c r="IP51" s="150"/>
      <c r="IQ51" s="150"/>
      <c r="IR51" s="150"/>
      <c r="IS51" s="150"/>
      <c r="IT51" s="150"/>
      <c r="IU51" s="150"/>
      <c r="IV51" s="150"/>
      <c r="IW51" s="150"/>
    </row>
    <row r="52" customFormat="false" ht="13.5" hidden="false" customHeight="false" outlineLevel="0" collapsed="false">
      <c r="A52" s="146"/>
      <c r="B52" s="147"/>
      <c r="C52" s="141"/>
      <c r="D52" s="141"/>
      <c r="E52" s="5"/>
      <c r="F52" s="141"/>
      <c r="G52" s="141"/>
      <c r="H52" s="141"/>
      <c r="I52" s="141"/>
      <c r="J52" s="149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T52" s="150"/>
      <c r="CU52" s="150"/>
      <c r="CV52" s="150"/>
      <c r="CW52" s="150"/>
      <c r="CX52" s="150"/>
      <c r="CY52" s="150"/>
      <c r="CZ52" s="150"/>
      <c r="DA52" s="150"/>
      <c r="DB52" s="150"/>
      <c r="DC52" s="150"/>
      <c r="DD52" s="150"/>
      <c r="DE52" s="150"/>
      <c r="DF52" s="150"/>
      <c r="DG52" s="150"/>
      <c r="DH52" s="150"/>
      <c r="DI52" s="150"/>
      <c r="DJ52" s="150"/>
      <c r="DK52" s="150"/>
      <c r="DL52" s="150"/>
      <c r="DM52" s="150"/>
      <c r="DN52" s="150"/>
      <c r="DO52" s="150"/>
      <c r="DP52" s="150"/>
      <c r="DQ52" s="150"/>
      <c r="DR52" s="150"/>
      <c r="DS52" s="150"/>
      <c r="DT52" s="150"/>
      <c r="DU52" s="150"/>
      <c r="DV52" s="150"/>
      <c r="DW52" s="150"/>
      <c r="DX52" s="150"/>
      <c r="DY52" s="150"/>
      <c r="DZ52" s="150"/>
      <c r="EA52" s="150"/>
      <c r="EB52" s="150"/>
      <c r="EC52" s="150"/>
      <c r="ED52" s="150"/>
      <c r="EE52" s="150"/>
      <c r="EF52" s="150"/>
      <c r="EG52" s="150"/>
      <c r="EH52" s="150"/>
      <c r="EI52" s="150"/>
      <c r="EJ52" s="150"/>
      <c r="EK52" s="150"/>
      <c r="EL52" s="150"/>
      <c r="EM52" s="150"/>
      <c r="EN52" s="150"/>
      <c r="EO52" s="150"/>
      <c r="EP52" s="150"/>
      <c r="EQ52" s="150"/>
      <c r="ER52" s="150"/>
      <c r="ES52" s="150"/>
      <c r="ET52" s="150"/>
      <c r="EU52" s="150"/>
      <c r="EV52" s="150"/>
      <c r="EW52" s="150"/>
      <c r="EX52" s="150"/>
      <c r="EY52" s="150"/>
      <c r="EZ52" s="150"/>
      <c r="FA52" s="150"/>
      <c r="FB52" s="150"/>
      <c r="FC52" s="150"/>
      <c r="FD52" s="150"/>
      <c r="FE52" s="150"/>
      <c r="FF52" s="150"/>
      <c r="FG52" s="150"/>
      <c r="FH52" s="150"/>
      <c r="FI52" s="150"/>
      <c r="FJ52" s="150"/>
      <c r="FK52" s="150"/>
      <c r="FL52" s="150"/>
      <c r="FM52" s="150"/>
      <c r="FN52" s="150"/>
      <c r="FO52" s="150"/>
      <c r="FP52" s="150"/>
      <c r="FQ52" s="150"/>
      <c r="FR52" s="150"/>
      <c r="FS52" s="150"/>
      <c r="FT52" s="150"/>
      <c r="FU52" s="150"/>
      <c r="FV52" s="150"/>
      <c r="FW52" s="150"/>
      <c r="FX52" s="150"/>
      <c r="FY52" s="150"/>
      <c r="FZ52" s="150"/>
      <c r="GA52" s="150"/>
      <c r="GB52" s="150"/>
      <c r="GC52" s="150"/>
      <c r="GD52" s="150"/>
      <c r="GE52" s="150"/>
      <c r="GF52" s="150"/>
      <c r="GG52" s="150"/>
      <c r="GH52" s="150"/>
      <c r="GI52" s="150"/>
      <c r="GJ52" s="150"/>
      <c r="GK52" s="150"/>
      <c r="GL52" s="150"/>
      <c r="GM52" s="150"/>
      <c r="GN52" s="150"/>
      <c r="GO52" s="150"/>
      <c r="GP52" s="150"/>
      <c r="GQ52" s="150"/>
      <c r="GR52" s="150"/>
      <c r="GS52" s="150"/>
      <c r="GT52" s="150"/>
      <c r="GU52" s="150"/>
      <c r="GV52" s="150"/>
      <c r="GW52" s="150"/>
      <c r="GX52" s="150"/>
      <c r="GY52" s="150"/>
      <c r="GZ52" s="150"/>
      <c r="HA52" s="150"/>
      <c r="HB52" s="150"/>
      <c r="HC52" s="150"/>
      <c r="HD52" s="150"/>
      <c r="HE52" s="150"/>
      <c r="HF52" s="150"/>
      <c r="HG52" s="150"/>
      <c r="HH52" s="150"/>
      <c r="HI52" s="150"/>
      <c r="HJ52" s="150"/>
      <c r="HK52" s="150"/>
      <c r="HL52" s="150"/>
      <c r="HM52" s="150"/>
      <c r="HN52" s="150"/>
      <c r="HO52" s="150"/>
      <c r="HP52" s="150"/>
      <c r="HQ52" s="150"/>
      <c r="HR52" s="150"/>
      <c r="HS52" s="150"/>
      <c r="HT52" s="150"/>
      <c r="HU52" s="150"/>
      <c r="HV52" s="150"/>
      <c r="HW52" s="150"/>
      <c r="HX52" s="150"/>
      <c r="HY52" s="150"/>
      <c r="HZ52" s="150"/>
      <c r="IA52" s="150"/>
      <c r="IB52" s="150"/>
      <c r="IC52" s="150"/>
      <c r="ID52" s="150"/>
      <c r="IE52" s="150"/>
      <c r="IF52" s="150"/>
      <c r="IG52" s="150"/>
      <c r="IH52" s="150"/>
      <c r="II52" s="150"/>
      <c r="IJ52" s="150"/>
      <c r="IK52" s="150"/>
      <c r="IL52" s="150"/>
      <c r="IM52" s="150"/>
      <c r="IN52" s="150"/>
      <c r="IO52" s="150"/>
      <c r="IP52" s="150"/>
      <c r="IQ52" s="150"/>
      <c r="IR52" s="150"/>
      <c r="IS52" s="150"/>
      <c r="IT52" s="150"/>
      <c r="IU52" s="150"/>
      <c r="IV52" s="150"/>
      <c r="IW52" s="150"/>
    </row>
    <row r="53" customFormat="false" ht="13.5" hidden="false" customHeight="false" outlineLevel="0" collapsed="false">
      <c r="A53" s="89" t="s">
        <v>80</v>
      </c>
      <c r="B53" s="140"/>
      <c r="C53" s="141"/>
      <c r="D53" s="151"/>
      <c r="E53" s="152" t="n">
        <f aca="false">E50*E51</f>
        <v>0</v>
      </c>
      <c r="F53" s="153" t="n">
        <f aca="false">F50*F51</f>
        <v>0</v>
      </c>
      <c r="G53" s="153" t="n">
        <f aca="false">G50*G51</f>
        <v>0</v>
      </c>
      <c r="H53" s="153" t="n">
        <f aca="false">H50*H51</f>
        <v>0</v>
      </c>
      <c r="I53" s="153" t="n">
        <f aca="false">I50*I51</f>
        <v>0</v>
      </c>
      <c r="J53" s="154" t="n">
        <f aca="false">J50*J51</f>
        <v>0</v>
      </c>
      <c r="K53" s="155"/>
      <c r="L53" s="155"/>
      <c r="M53" s="155"/>
      <c r="N53" s="155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  <c r="EN53" s="77"/>
      <c r="EO53" s="77"/>
      <c r="EP53" s="77"/>
      <c r="EQ53" s="77"/>
      <c r="ER53" s="77"/>
      <c r="ES53" s="77"/>
      <c r="ET53" s="77"/>
      <c r="EU53" s="77"/>
      <c r="EV53" s="77"/>
      <c r="EW53" s="77"/>
      <c r="EX53" s="77"/>
      <c r="EY53" s="77"/>
      <c r="EZ53" s="77"/>
      <c r="FA53" s="77"/>
      <c r="FB53" s="77"/>
      <c r="FC53" s="77"/>
      <c r="FD53" s="77"/>
      <c r="FE53" s="77"/>
      <c r="FF53" s="77"/>
      <c r="FG53" s="77"/>
      <c r="FH53" s="77"/>
      <c r="FI53" s="77"/>
      <c r="FJ53" s="77"/>
      <c r="FK53" s="77"/>
      <c r="FL53" s="77"/>
      <c r="FM53" s="77"/>
      <c r="FN53" s="77"/>
      <c r="FO53" s="77"/>
      <c r="FP53" s="77"/>
      <c r="FQ53" s="77"/>
      <c r="FR53" s="77"/>
      <c r="FS53" s="77"/>
      <c r="FT53" s="77"/>
      <c r="FU53" s="77"/>
      <c r="FV53" s="77"/>
      <c r="FW53" s="77"/>
      <c r="FX53" s="77"/>
      <c r="FY53" s="77"/>
      <c r="FZ53" s="77"/>
      <c r="GA53" s="77"/>
      <c r="GB53" s="77"/>
      <c r="GC53" s="77"/>
      <c r="GD53" s="77"/>
      <c r="GE53" s="77"/>
      <c r="GF53" s="77"/>
      <c r="GG53" s="77"/>
      <c r="GH53" s="77"/>
      <c r="GI53" s="77"/>
      <c r="GJ53" s="77"/>
      <c r="GK53" s="77"/>
      <c r="GL53" s="77"/>
      <c r="GM53" s="77"/>
      <c r="GN53" s="77"/>
      <c r="GO53" s="77"/>
      <c r="GP53" s="77"/>
      <c r="GQ53" s="77"/>
      <c r="GR53" s="77"/>
      <c r="GS53" s="77"/>
      <c r="GT53" s="77"/>
      <c r="GU53" s="77"/>
      <c r="GV53" s="77"/>
      <c r="GW53" s="77"/>
      <c r="GX53" s="77"/>
      <c r="GY53" s="77"/>
      <c r="GZ53" s="77"/>
      <c r="HA53" s="77"/>
      <c r="HB53" s="77"/>
      <c r="HC53" s="77"/>
      <c r="HD53" s="77"/>
      <c r="HE53" s="77"/>
      <c r="HF53" s="77"/>
      <c r="HG53" s="77"/>
      <c r="HH53" s="77"/>
      <c r="HI53" s="77"/>
      <c r="HJ53" s="77"/>
      <c r="HK53" s="77"/>
      <c r="HL53" s="77"/>
      <c r="HM53" s="77"/>
      <c r="HN53" s="77"/>
      <c r="HO53" s="77"/>
      <c r="HP53" s="77"/>
      <c r="HQ53" s="77"/>
      <c r="HR53" s="77"/>
      <c r="HS53" s="77"/>
      <c r="HT53" s="77"/>
      <c r="HU53" s="77"/>
      <c r="HV53" s="77"/>
      <c r="HW53" s="77"/>
      <c r="HX53" s="77"/>
      <c r="HY53" s="77"/>
      <c r="HZ53" s="77"/>
      <c r="IA53" s="77"/>
      <c r="IB53" s="77"/>
      <c r="IC53" s="77"/>
      <c r="ID53" s="77"/>
      <c r="IE53" s="77"/>
      <c r="IF53" s="77"/>
      <c r="IG53" s="77"/>
      <c r="IH53" s="77"/>
      <c r="II53" s="77"/>
      <c r="IJ53" s="77"/>
      <c r="IK53" s="77"/>
      <c r="IL53" s="77"/>
      <c r="IM53" s="77"/>
      <c r="IN53" s="77"/>
      <c r="IO53" s="77"/>
      <c r="IP53" s="77"/>
      <c r="IQ53" s="77"/>
      <c r="IR53" s="77"/>
      <c r="IS53" s="77"/>
      <c r="IT53" s="77"/>
      <c r="IU53" s="77"/>
      <c r="IV53" s="77"/>
      <c r="IW53" s="77"/>
    </row>
    <row r="54" customFormat="false" ht="12.75" hidden="false" customHeight="false" outlineLevel="0" collapsed="false">
      <c r="A54" s="89"/>
      <c r="B54" s="140"/>
      <c r="C54" s="141"/>
      <c r="D54" s="151"/>
      <c r="E54" s="156"/>
      <c r="F54" s="156"/>
      <c r="G54" s="156"/>
      <c r="H54" s="156"/>
      <c r="I54" s="156"/>
      <c r="J54" s="157"/>
      <c r="K54" s="155"/>
      <c r="L54" s="155"/>
      <c r="M54" s="155"/>
      <c r="N54" s="155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  <c r="EO54" s="77"/>
      <c r="EP54" s="77"/>
      <c r="EQ54" s="77"/>
      <c r="ER54" s="77"/>
      <c r="ES54" s="77"/>
      <c r="ET54" s="77"/>
      <c r="EU54" s="77"/>
      <c r="EV54" s="77"/>
      <c r="EW54" s="77"/>
      <c r="EX54" s="77"/>
      <c r="EY54" s="77"/>
      <c r="EZ54" s="77"/>
      <c r="FA54" s="77"/>
      <c r="FB54" s="77"/>
      <c r="FC54" s="77"/>
      <c r="FD54" s="77"/>
      <c r="FE54" s="77"/>
      <c r="FF54" s="77"/>
      <c r="FG54" s="77"/>
      <c r="FH54" s="77"/>
      <c r="FI54" s="77"/>
      <c r="FJ54" s="77"/>
      <c r="FK54" s="77"/>
      <c r="FL54" s="77"/>
      <c r="FM54" s="77"/>
      <c r="FN54" s="77"/>
      <c r="FO54" s="77"/>
      <c r="FP54" s="77"/>
      <c r="FQ54" s="77"/>
      <c r="FR54" s="77"/>
      <c r="FS54" s="77"/>
      <c r="FT54" s="77"/>
      <c r="FU54" s="77"/>
      <c r="FV54" s="77"/>
      <c r="FW54" s="77"/>
      <c r="FX54" s="77"/>
      <c r="FY54" s="77"/>
      <c r="FZ54" s="77"/>
      <c r="GA54" s="77"/>
      <c r="GB54" s="77"/>
      <c r="GC54" s="77"/>
      <c r="GD54" s="77"/>
      <c r="GE54" s="77"/>
      <c r="GF54" s="77"/>
      <c r="GG54" s="77"/>
      <c r="GH54" s="77"/>
      <c r="GI54" s="77"/>
      <c r="GJ54" s="77"/>
      <c r="GK54" s="77"/>
      <c r="GL54" s="77"/>
      <c r="GM54" s="77"/>
      <c r="GN54" s="77"/>
      <c r="GO54" s="77"/>
      <c r="GP54" s="77"/>
      <c r="GQ54" s="77"/>
      <c r="GR54" s="77"/>
      <c r="GS54" s="77"/>
      <c r="GT54" s="77"/>
      <c r="GU54" s="77"/>
      <c r="GV54" s="77"/>
      <c r="GW54" s="77"/>
      <c r="GX54" s="77"/>
      <c r="GY54" s="77"/>
      <c r="GZ54" s="77"/>
      <c r="HA54" s="77"/>
      <c r="HB54" s="77"/>
      <c r="HC54" s="77"/>
      <c r="HD54" s="77"/>
      <c r="HE54" s="77"/>
      <c r="HF54" s="77"/>
      <c r="HG54" s="77"/>
      <c r="HH54" s="77"/>
      <c r="HI54" s="77"/>
      <c r="HJ54" s="77"/>
      <c r="HK54" s="77"/>
      <c r="HL54" s="77"/>
      <c r="HM54" s="77"/>
      <c r="HN54" s="77"/>
      <c r="HO54" s="77"/>
      <c r="HP54" s="77"/>
      <c r="HQ54" s="77"/>
      <c r="HR54" s="77"/>
      <c r="HS54" s="77"/>
      <c r="HT54" s="77"/>
      <c r="HU54" s="77"/>
      <c r="HV54" s="77"/>
      <c r="HW54" s="77"/>
      <c r="HX54" s="77"/>
      <c r="HY54" s="77"/>
      <c r="HZ54" s="77"/>
      <c r="IA54" s="77"/>
      <c r="IB54" s="77"/>
      <c r="IC54" s="77"/>
      <c r="ID54" s="77"/>
      <c r="IE54" s="77"/>
      <c r="IF54" s="77"/>
      <c r="IG54" s="77"/>
      <c r="IH54" s="77"/>
      <c r="II54" s="77"/>
      <c r="IJ54" s="77"/>
      <c r="IK54" s="77"/>
      <c r="IL54" s="77"/>
      <c r="IM54" s="77"/>
      <c r="IN54" s="77"/>
      <c r="IO54" s="77"/>
      <c r="IP54" s="77"/>
      <c r="IQ54" s="77"/>
      <c r="IR54" s="77"/>
      <c r="IS54" s="77"/>
      <c r="IT54" s="77"/>
      <c r="IU54" s="77"/>
      <c r="IV54" s="77"/>
      <c r="IW54" s="77"/>
    </row>
    <row r="55" customFormat="false" ht="12.75" hidden="false" customHeight="false" outlineLevel="0" collapsed="false">
      <c r="A55" s="158"/>
      <c r="B55" s="159"/>
      <c r="C55" s="160"/>
      <c r="D55" s="160"/>
      <c r="E55" s="160"/>
      <c r="F55" s="160"/>
      <c r="G55" s="160"/>
      <c r="H55" s="160"/>
      <c r="I55" s="160"/>
      <c r="J55" s="161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  <c r="BJ55" s="162"/>
      <c r="BK55" s="162"/>
      <c r="BL55" s="162"/>
      <c r="BM55" s="162"/>
      <c r="BN55" s="162"/>
      <c r="BO55" s="162"/>
      <c r="BP55" s="162"/>
      <c r="BQ55" s="162"/>
      <c r="BR55" s="162"/>
      <c r="BS55" s="162"/>
      <c r="BT55" s="162"/>
      <c r="BU55" s="162"/>
      <c r="BV55" s="162"/>
      <c r="BW55" s="162"/>
      <c r="BX55" s="162"/>
      <c r="BY55" s="162"/>
      <c r="BZ55" s="162"/>
      <c r="CA55" s="162"/>
      <c r="CB55" s="162"/>
      <c r="CC55" s="162"/>
      <c r="CD55" s="162"/>
      <c r="CE55" s="162"/>
      <c r="CF55" s="162"/>
      <c r="CG55" s="162"/>
      <c r="CH55" s="162"/>
      <c r="CI55" s="162"/>
      <c r="CJ55" s="162"/>
      <c r="CK55" s="162"/>
      <c r="CL55" s="162"/>
      <c r="CM55" s="162"/>
      <c r="CN55" s="162"/>
      <c r="CO55" s="162"/>
      <c r="CP55" s="162"/>
      <c r="CQ55" s="162"/>
      <c r="CR55" s="162"/>
      <c r="CS55" s="162"/>
      <c r="CT55" s="162"/>
      <c r="CU55" s="162"/>
      <c r="CV55" s="162"/>
      <c r="CW55" s="162"/>
      <c r="CX55" s="162"/>
      <c r="CY55" s="162"/>
      <c r="CZ55" s="162"/>
      <c r="DA55" s="162"/>
      <c r="DB55" s="162"/>
      <c r="DC55" s="162"/>
      <c r="DD55" s="162"/>
      <c r="DE55" s="162"/>
      <c r="DF55" s="162"/>
      <c r="DG55" s="162"/>
      <c r="DH55" s="162"/>
      <c r="DI55" s="162"/>
      <c r="DJ55" s="162"/>
      <c r="DK55" s="162"/>
      <c r="DL55" s="162"/>
      <c r="DM55" s="162"/>
      <c r="DN55" s="162"/>
      <c r="DO55" s="162"/>
      <c r="DP55" s="162"/>
      <c r="DQ55" s="162"/>
      <c r="DR55" s="162"/>
      <c r="DS55" s="162"/>
      <c r="DT55" s="162"/>
      <c r="DU55" s="162"/>
      <c r="DV55" s="162"/>
      <c r="DW55" s="162"/>
      <c r="DX55" s="162"/>
      <c r="DY55" s="162"/>
      <c r="DZ55" s="162"/>
      <c r="EA55" s="162"/>
      <c r="EB55" s="162"/>
      <c r="EC55" s="162"/>
      <c r="ED55" s="162"/>
      <c r="EE55" s="162"/>
      <c r="EF55" s="162"/>
      <c r="EG55" s="162"/>
      <c r="EH55" s="162"/>
      <c r="EI55" s="162"/>
      <c r="EJ55" s="162"/>
      <c r="EK55" s="162"/>
      <c r="EL55" s="162"/>
      <c r="EM55" s="162"/>
      <c r="EN55" s="162"/>
      <c r="EO55" s="162"/>
      <c r="EP55" s="162"/>
      <c r="EQ55" s="162"/>
      <c r="ER55" s="162"/>
      <c r="ES55" s="162"/>
      <c r="ET55" s="162"/>
      <c r="EU55" s="162"/>
      <c r="EV55" s="162"/>
      <c r="EW55" s="162"/>
      <c r="EX55" s="162"/>
      <c r="EY55" s="162"/>
      <c r="EZ55" s="162"/>
      <c r="FA55" s="162"/>
      <c r="FB55" s="162"/>
      <c r="FC55" s="162"/>
      <c r="FD55" s="162"/>
      <c r="FE55" s="162"/>
      <c r="FF55" s="162"/>
      <c r="FG55" s="162"/>
      <c r="FH55" s="162"/>
      <c r="FI55" s="162"/>
      <c r="FJ55" s="162"/>
      <c r="FK55" s="162"/>
      <c r="FL55" s="162"/>
      <c r="FM55" s="162"/>
      <c r="FN55" s="162"/>
      <c r="FO55" s="162"/>
      <c r="FP55" s="162"/>
      <c r="FQ55" s="162"/>
      <c r="FR55" s="162"/>
      <c r="FS55" s="162"/>
      <c r="FT55" s="162"/>
      <c r="FU55" s="162"/>
      <c r="FV55" s="162"/>
      <c r="FW55" s="162"/>
      <c r="FX55" s="162"/>
      <c r="FY55" s="162"/>
      <c r="FZ55" s="162"/>
      <c r="GA55" s="162"/>
      <c r="GB55" s="162"/>
      <c r="GC55" s="162"/>
      <c r="GD55" s="162"/>
      <c r="GE55" s="162"/>
      <c r="GF55" s="162"/>
      <c r="GG55" s="162"/>
      <c r="GH55" s="162"/>
      <c r="GI55" s="162"/>
      <c r="GJ55" s="162"/>
      <c r="GK55" s="162"/>
      <c r="GL55" s="162"/>
      <c r="GM55" s="162"/>
      <c r="GN55" s="162"/>
      <c r="GO55" s="162"/>
      <c r="GP55" s="162"/>
      <c r="GQ55" s="162"/>
      <c r="GR55" s="162"/>
      <c r="GS55" s="162"/>
      <c r="GT55" s="162"/>
      <c r="GU55" s="162"/>
      <c r="GV55" s="162"/>
      <c r="GW55" s="162"/>
      <c r="GX55" s="162"/>
      <c r="GY55" s="162"/>
      <c r="GZ55" s="162"/>
      <c r="HA55" s="162"/>
      <c r="HB55" s="162"/>
      <c r="HC55" s="162"/>
      <c r="HD55" s="162"/>
      <c r="HE55" s="162"/>
      <c r="HF55" s="162"/>
      <c r="HG55" s="162"/>
      <c r="HH55" s="162"/>
      <c r="HI55" s="162"/>
      <c r="HJ55" s="162"/>
      <c r="HK55" s="162"/>
      <c r="HL55" s="162"/>
      <c r="HM55" s="162"/>
      <c r="HN55" s="162"/>
      <c r="HO55" s="162"/>
      <c r="HP55" s="162"/>
      <c r="HQ55" s="162"/>
      <c r="HR55" s="162"/>
      <c r="HS55" s="162"/>
      <c r="HT55" s="162"/>
      <c r="HU55" s="162"/>
      <c r="HV55" s="162"/>
      <c r="HW55" s="162"/>
      <c r="HX55" s="162"/>
      <c r="HY55" s="162"/>
      <c r="HZ55" s="162"/>
      <c r="IA55" s="162"/>
      <c r="IB55" s="162"/>
      <c r="IC55" s="162"/>
      <c r="ID55" s="162"/>
      <c r="IE55" s="162"/>
      <c r="IF55" s="162"/>
      <c r="IG55" s="162"/>
      <c r="IH55" s="162"/>
      <c r="II55" s="162"/>
      <c r="IJ55" s="162"/>
      <c r="IK55" s="162"/>
      <c r="IL55" s="162"/>
      <c r="IM55" s="162"/>
      <c r="IN55" s="162"/>
      <c r="IO55" s="162"/>
      <c r="IP55" s="162"/>
      <c r="IQ55" s="162"/>
      <c r="IR55" s="162"/>
      <c r="IS55" s="162"/>
      <c r="IT55" s="162"/>
      <c r="IU55" s="162"/>
      <c r="IV55" s="162"/>
      <c r="IW55" s="162"/>
    </row>
    <row r="56" customFormat="false" ht="13.5" hidden="false" customHeight="false" outlineLevel="0" collapsed="false">
      <c r="A56" s="36" t="s">
        <v>81</v>
      </c>
      <c r="B56" s="163"/>
      <c r="C56" s="164" t="n">
        <f aca="false">IRR(D70:G70)</f>
        <v>0.180313084291254</v>
      </c>
      <c r="D56" s="165" t="s">
        <v>82</v>
      </c>
      <c r="E56" s="166" t="s">
        <v>83</v>
      </c>
      <c r="F56" s="167" t="n">
        <v>0.0859</v>
      </c>
      <c r="G56" s="168" t="n">
        <f aca="false">NPV(F56,D70:G70)</f>
        <v>1007.6756837616</v>
      </c>
      <c r="H56" s="2"/>
      <c r="I56" s="169"/>
      <c r="J56" s="170"/>
      <c r="K56" s="171"/>
    </row>
    <row r="57" customFormat="false" ht="13.5" hidden="false" customHeight="false" outlineLevel="0" collapsed="false">
      <c r="A57" s="41"/>
      <c r="B57" s="42"/>
      <c r="C57" s="5"/>
      <c r="D57" s="5"/>
      <c r="E57" s="172"/>
      <c r="F57" s="5"/>
      <c r="G57" s="5"/>
      <c r="H57" s="5"/>
      <c r="I57" s="5"/>
      <c r="J57" s="6"/>
    </row>
    <row r="58" customFormat="false" ht="13.5" hidden="false" customHeight="false" outlineLevel="0" collapsed="false">
      <c r="A58" s="39" t="s">
        <v>51</v>
      </c>
      <c r="B58" s="40"/>
      <c r="C58" s="62" t="n">
        <f aca="false">C13</f>
        <v>-1</v>
      </c>
      <c r="D58" s="63" t="n">
        <f aca="false">D13</f>
        <v>0</v>
      </c>
      <c r="E58" s="63" t="n">
        <f aca="false">E13</f>
        <v>1</v>
      </c>
      <c r="F58" s="63" t="n">
        <f aca="false">F13</f>
        <v>2</v>
      </c>
      <c r="G58" s="63" t="n">
        <f aca="false">G13</f>
        <v>3</v>
      </c>
      <c r="H58" s="173" t="n">
        <f aca="false">H13</f>
        <v>4</v>
      </c>
      <c r="I58" s="173" t="n">
        <f aca="false">I13</f>
        <v>5</v>
      </c>
      <c r="J58" s="174" t="n">
        <f aca="false">J13</f>
        <v>6</v>
      </c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  <c r="CH58" s="175"/>
      <c r="CI58" s="175"/>
      <c r="CJ58" s="175"/>
      <c r="CK58" s="175"/>
      <c r="CL58" s="175"/>
      <c r="CM58" s="175"/>
      <c r="CN58" s="175"/>
      <c r="CO58" s="175"/>
      <c r="CP58" s="175"/>
      <c r="CQ58" s="175"/>
      <c r="CR58" s="175"/>
      <c r="CS58" s="175"/>
      <c r="CT58" s="175"/>
      <c r="CU58" s="175"/>
      <c r="CV58" s="175"/>
      <c r="CW58" s="175"/>
      <c r="CX58" s="175"/>
      <c r="CY58" s="175"/>
      <c r="CZ58" s="175"/>
      <c r="DA58" s="175"/>
      <c r="DB58" s="175"/>
      <c r="DC58" s="175"/>
      <c r="DD58" s="175"/>
      <c r="DE58" s="175"/>
      <c r="DF58" s="175"/>
      <c r="DG58" s="175"/>
      <c r="DH58" s="175"/>
      <c r="DI58" s="175"/>
      <c r="DJ58" s="175"/>
      <c r="DK58" s="175"/>
      <c r="DL58" s="175"/>
      <c r="DM58" s="175"/>
      <c r="DN58" s="175"/>
      <c r="DO58" s="175"/>
      <c r="DP58" s="175"/>
      <c r="DQ58" s="175"/>
      <c r="DR58" s="175"/>
      <c r="DS58" s="175"/>
      <c r="DT58" s="175"/>
      <c r="DU58" s="175"/>
      <c r="DV58" s="175"/>
      <c r="DW58" s="175"/>
      <c r="DX58" s="175"/>
      <c r="DY58" s="175"/>
      <c r="DZ58" s="175"/>
      <c r="EA58" s="175"/>
      <c r="EB58" s="175"/>
      <c r="EC58" s="175"/>
      <c r="ED58" s="175"/>
      <c r="EE58" s="175"/>
      <c r="EF58" s="175"/>
      <c r="EG58" s="175"/>
      <c r="EH58" s="175"/>
      <c r="EI58" s="175"/>
      <c r="EJ58" s="175"/>
      <c r="EK58" s="175"/>
      <c r="EL58" s="175"/>
      <c r="EM58" s="175"/>
      <c r="EN58" s="175"/>
      <c r="EO58" s="175"/>
      <c r="EP58" s="175"/>
      <c r="EQ58" s="175"/>
      <c r="ER58" s="175"/>
      <c r="ES58" s="175"/>
      <c r="ET58" s="175"/>
      <c r="EU58" s="175"/>
      <c r="EV58" s="175"/>
      <c r="EW58" s="175"/>
      <c r="EX58" s="175"/>
      <c r="EY58" s="175"/>
      <c r="EZ58" s="175"/>
      <c r="FA58" s="175"/>
      <c r="FB58" s="175"/>
      <c r="FC58" s="175"/>
      <c r="FD58" s="175"/>
      <c r="FE58" s="175"/>
      <c r="FF58" s="175"/>
      <c r="FG58" s="175"/>
      <c r="FH58" s="175"/>
      <c r="FI58" s="175"/>
      <c r="FJ58" s="175"/>
      <c r="FK58" s="175"/>
      <c r="FL58" s="175"/>
      <c r="FM58" s="175"/>
      <c r="FN58" s="175"/>
      <c r="FO58" s="175"/>
      <c r="FP58" s="175"/>
      <c r="FQ58" s="175"/>
      <c r="FR58" s="175"/>
      <c r="FS58" s="175"/>
      <c r="FT58" s="175"/>
      <c r="FU58" s="175"/>
      <c r="FV58" s="175"/>
      <c r="FW58" s="175"/>
      <c r="FX58" s="175"/>
      <c r="FY58" s="175"/>
      <c r="FZ58" s="175"/>
      <c r="GA58" s="175"/>
      <c r="GB58" s="175"/>
      <c r="GC58" s="175"/>
      <c r="GD58" s="175"/>
      <c r="GE58" s="175"/>
      <c r="GF58" s="175"/>
      <c r="GG58" s="175"/>
      <c r="GH58" s="175"/>
      <c r="GI58" s="175"/>
      <c r="GJ58" s="175"/>
      <c r="GK58" s="175"/>
      <c r="GL58" s="175"/>
      <c r="GM58" s="175"/>
      <c r="GN58" s="175"/>
      <c r="GO58" s="175"/>
      <c r="GP58" s="175"/>
      <c r="GQ58" s="175"/>
      <c r="GR58" s="175"/>
      <c r="GS58" s="175"/>
      <c r="GT58" s="175"/>
      <c r="GU58" s="175"/>
      <c r="GV58" s="175"/>
      <c r="GW58" s="175"/>
      <c r="GX58" s="175"/>
      <c r="GY58" s="175"/>
      <c r="GZ58" s="175"/>
      <c r="HA58" s="175"/>
      <c r="HB58" s="175"/>
      <c r="HC58" s="175"/>
      <c r="HD58" s="175"/>
      <c r="HE58" s="175"/>
      <c r="HF58" s="175"/>
      <c r="HG58" s="175"/>
      <c r="HH58" s="175"/>
      <c r="HI58" s="175"/>
      <c r="HJ58" s="175"/>
      <c r="HK58" s="175"/>
      <c r="HL58" s="175"/>
      <c r="HM58" s="175"/>
      <c r="HN58" s="175"/>
      <c r="HO58" s="175"/>
      <c r="HP58" s="175"/>
      <c r="HQ58" s="175"/>
      <c r="HR58" s="175"/>
      <c r="HS58" s="175"/>
      <c r="HT58" s="175"/>
      <c r="HU58" s="175"/>
      <c r="HV58" s="175"/>
      <c r="HW58" s="175"/>
      <c r="HX58" s="175"/>
      <c r="HY58" s="175"/>
      <c r="HZ58" s="175"/>
      <c r="IA58" s="175"/>
      <c r="IB58" s="175"/>
      <c r="IC58" s="175"/>
      <c r="ID58" s="175"/>
      <c r="IE58" s="175"/>
      <c r="IF58" s="175"/>
      <c r="IG58" s="175"/>
      <c r="IH58" s="175"/>
      <c r="II58" s="175"/>
      <c r="IJ58" s="175"/>
      <c r="IK58" s="175"/>
      <c r="IL58" s="175"/>
      <c r="IM58" s="175"/>
      <c r="IN58" s="175"/>
      <c r="IO58" s="175"/>
      <c r="IP58" s="175"/>
      <c r="IQ58" s="175"/>
      <c r="IR58" s="175"/>
      <c r="IS58" s="175"/>
      <c r="IT58" s="175"/>
      <c r="IU58" s="175"/>
      <c r="IV58" s="175"/>
      <c r="IW58" s="175"/>
    </row>
    <row r="59" customFormat="false" ht="13.5" hidden="false" customHeight="false" outlineLevel="0" collapsed="false">
      <c r="A59" s="39"/>
      <c r="B59" s="40"/>
      <c r="C59" s="5"/>
      <c r="D59" s="5"/>
      <c r="E59" s="5"/>
      <c r="F59" s="5"/>
      <c r="G59" s="5"/>
      <c r="H59" s="176"/>
      <c r="I59" s="176"/>
      <c r="J59" s="177"/>
    </row>
    <row r="60" customFormat="false" ht="13.5" hidden="false" customHeight="false" outlineLevel="0" collapsed="false">
      <c r="A60" s="39" t="s">
        <v>84</v>
      </c>
      <c r="B60" s="40"/>
      <c r="C60" s="178"/>
      <c r="D60" s="69"/>
      <c r="E60" s="179" t="n">
        <f aca="false">E42</f>
        <v>3026.1</v>
      </c>
      <c r="F60" s="179" t="n">
        <f aca="false">F42</f>
        <v>3026.1</v>
      </c>
      <c r="G60" s="179" t="n">
        <f aca="false">G42</f>
        <v>3117.8</v>
      </c>
      <c r="H60" s="180" t="n">
        <v>1761.6112</v>
      </c>
      <c r="I60" s="180" t="n">
        <v>1761.6112</v>
      </c>
      <c r="J60" s="181" t="n">
        <v>1761.6112</v>
      </c>
    </row>
    <row r="61" customFormat="false" ht="12.75" hidden="false" customHeight="false" outlineLevel="0" collapsed="false">
      <c r="A61" s="39"/>
      <c r="B61" s="40"/>
      <c r="C61" s="5"/>
      <c r="D61" s="5"/>
      <c r="E61" s="5"/>
      <c r="F61" s="5"/>
      <c r="G61" s="5"/>
      <c r="H61" s="176"/>
      <c r="I61" s="176"/>
      <c r="J61" s="177"/>
    </row>
    <row r="62" customFormat="false" ht="13.5" hidden="false" customHeight="false" outlineLevel="0" collapsed="false">
      <c r="A62" s="39" t="s">
        <v>85</v>
      </c>
      <c r="B62" s="40"/>
      <c r="C62" s="182"/>
      <c r="D62" s="182"/>
      <c r="E62" s="182"/>
      <c r="F62" s="182"/>
      <c r="G62" s="182"/>
      <c r="H62" s="183"/>
      <c r="I62" s="183"/>
      <c r="J62" s="184"/>
      <c r="K62" s="185"/>
      <c r="L62" s="185"/>
      <c r="M62" s="185"/>
      <c r="N62" s="185"/>
    </row>
    <row r="63" customFormat="false" ht="12.75" hidden="false" customHeight="false" outlineLevel="0" collapsed="false">
      <c r="A63" s="78" t="s">
        <v>61</v>
      </c>
      <c r="B63" s="186"/>
      <c r="C63" s="187"/>
      <c r="D63" s="188"/>
      <c r="E63" s="189" t="n">
        <f aca="false">E24</f>
        <v>189</v>
      </c>
      <c r="F63" s="189" t="n">
        <f aca="false">F24</f>
        <v>52</v>
      </c>
      <c r="G63" s="189" t="n">
        <f aca="false">G24</f>
        <v>0</v>
      </c>
      <c r="H63" s="190" t="n">
        <v>2</v>
      </c>
      <c r="I63" s="190" t="n">
        <v>2</v>
      </c>
      <c r="J63" s="191" t="n">
        <v>2</v>
      </c>
      <c r="K63" s="185"/>
      <c r="L63" s="185"/>
      <c r="M63" s="185"/>
      <c r="N63" s="185"/>
    </row>
    <row r="64" customFormat="false" ht="12.75" hidden="false" customHeight="false" outlineLevel="0" collapsed="false">
      <c r="A64" s="78" t="s">
        <v>62</v>
      </c>
      <c r="B64" s="186"/>
      <c r="C64" s="192"/>
      <c r="D64" s="186"/>
      <c r="E64" s="193" t="n">
        <f aca="false">E25</f>
        <v>90</v>
      </c>
      <c r="F64" s="193" t="n">
        <f aca="false">F25</f>
        <v>250</v>
      </c>
      <c r="G64" s="193" t="n">
        <f aca="false">G25</f>
        <v>10</v>
      </c>
      <c r="H64" s="194" t="n">
        <v>6</v>
      </c>
      <c r="I64" s="194" t="n">
        <v>6</v>
      </c>
      <c r="J64" s="195" t="n">
        <v>6</v>
      </c>
      <c r="K64" s="185"/>
      <c r="L64" s="185"/>
      <c r="M64" s="185"/>
      <c r="N64" s="185"/>
    </row>
    <row r="65" customFormat="false" ht="12.75" hidden="false" customHeight="false" outlineLevel="0" collapsed="false">
      <c r="A65" s="196" t="s">
        <v>86</v>
      </c>
      <c r="B65" s="197"/>
      <c r="C65" s="198" t="n">
        <f aca="false">SUM(C63:C64)</f>
        <v>0</v>
      </c>
      <c r="D65" s="90" t="n">
        <f aca="false">SUM(D63:D64)</f>
        <v>0</v>
      </c>
      <c r="E65" s="90" t="n">
        <f aca="false">SUM(E63:E64)</f>
        <v>279</v>
      </c>
      <c r="F65" s="90" t="n">
        <f aca="false">SUM(F63:F64)</f>
        <v>302</v>
      </c>
      <c r="G65" s="90" t="n">
        <f aca="false">SUM(G63:G64)</f>
        <v>10</v>
      </c>
      <c r="H65" s="199" t="n">
        <f aca="false">SUM(H63:H64)</f>
        <v>8</v>
      </c>
      <c r="I65" s="199" t="n">
        <f aca="false">SUM(I63:I64)</f>
        <v>8</v>
      </c>
      <c r="J65" s="200" t="n">
        <f aca="false">SUM(J63:J64)</f>
        <v>8</v>
      </c>
      <c r="K65" s="185"/>
      <c r="L65" s="185"/>
      <c r="M65" s="185"/>
      <c r="N65" s="185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137"/>
      <c r="CB65" s="137"/>
      <c r="CC65" s="137"/>
      <c r="CD65" s="137"/>
      <c r="CE65" s="137"/>
      <c r="CF65" s="137"/>
      <c r="CG65" s="137"/>
      <c r="CH65" s="137"/>
      <c r="CI65" s="137"/>
      <c r="CJ65" s="137"/>
      <c r="CK65" s="137"/>
      <c r="CL65" s="137"/>
      <c r="CM65" s="137"/>
      <c r="CN65" s="137"/>
      <c r="CO65" s="137"/>
      <c r="CP65" s="137"/>
      <c r="CQ65" s="137"/>
      <c r="CR65" s="137"/>
      <c r="CS65" s="137"/>
      <c r="CT65" s="137"/>
      <c r="CU65" s="137"/>
      <c r="CV65" s="137"/>
      <c r="CW65" s="137"/>
      <c r="CX65" s="137"/>
      <c r="CY65" s="137"/>
      <c r="CZ65" s="137"/>
      <c r="DA65" s="137"/>
      <c r="DB65" s="137"/>
      <c r="DC65" s="137"/>
      <c r="DD65" s="137"/>
      <c r="DE65" s="137"/>
      <c r="DF65" s="137"/>
      <c r="DG65" s="137"/>
      <c r="DH65" s="137"/>
      <c r="DI65" s="137"/>
      <c r="DJ65" s="137"/>
      <c r="DK65" s="137"/>
      <c r="DL65" s="137"/>
      <c r="DM65" s="137"/>
      <c r="DN65" s="137"/>
      <c r="DO65" s="137"/>
      <c r="DP65" s="137"/>
      <c r="DQ65" s="137"/>
      <c r="DR65" s="137"/>
      <c r="DS65" s="137"/>
      <c r="DT65" s="137"/>
      <c r="DU65" s="137"/>
      <c r="DV65" s="137"/>
      <c r="DW65" s="137"/>
      <c r="DX65" s="137"/>
      <c r="DY65" s="137"/>
      <c r="DZ65" s="137"/>
      <c r="EA65" s="137"/>
      <c r="EB65" s="137"/>
      <c r="EC65" s="137"/>
      <c r="ED65" s="137"/>
      <c r="EE65" s="137"/>
      <c r="EF65" s="137"/>
      <c r="EG65" s="137"/>
      <c r="EH65" s="137"/>
      <c r="EI65" s="137"/>
      <c r="EJ65" s="137"/>
      <c r="EK65" s="137"/>
      <c r="EL65" s="137"/>
      <c r="EM65" s="137"/>
      <c r="EN65" s="137"/>
      <c r="EO65" s="137"/>
      <c r="EP65" s="137"/>
      <c r="EQ65" s="137"/>
      <c r="ER65" s="137"/>
      <c r="ES65" s="137"/>
      <c r="ET65" s="137"/>
      <c r="EU65" s="137"/>
      <c r="EV65" s="137"/>
      <c r="EW65" s="137"/>
      <c r="EX65" s="137"/>
      <c r="EY65" s="137"/>
      <c r="EZ65" s="137"/>
      <c r="FA65" s="137"/>
      <c r="FB65" s="137"/>
      <c r="FC65" s="137"/>
      <c r="FD65" s="137"/>
      <c r="FE65" s="137"/>
      <c r="FF65" s="137"/>
      <c r="FG65" s="137"/>
      <c r="FH65" s="137"/>
      <c r="FI65" s="137"/>
      <c r="FJ65" s="137"/>
      <c r="FK65" s="137"/>
      <c r="FL65" s="137"/>
      <c r="FM65" s="137"/>
      <c r="FN65" s="137"/>
      <c r="FO65" s="137"/>
      <c r="FP65" s="137"/>
      <c r="FQ65" s="137"/>
      <c r="FR65" s="137"/>
      <c r="FS65" s="137"/>
      <c r="FT65" s="137"/>
      <c r="FU65" s="137"/>
      <c r="FV65" s="137"/>
      <c r="FW65" s="137"/>
      <c r="FX65" s="137"/>
      <c r="FY65" s="137"/>
      <c r="FZ65" s="137"/>
      <c r="GA65" s="137"/>
      <c r="GB65" s="137"/>
      <c r="GC65" s="137"/>
      <c r="GD65" s="137"/>
      <c r="GE65" s="137"/>
      <c r="GF65" s="137"/>
      <c r="GG65" s="137"/>
      <c r="GH65" s="137"/>
      <c r="GI65" s="137"/>
      <c r="GJ65" s="137"/>
      <c r="GK65" s="137"/>
      <c r="GL65" s="137"/>
      <c r="GM65" s="137"/>
      <c r="GN65" s="137"/>
      <c r="GO65" s="137"/>
      <c r="GP65" s="137"/>
      <c r="GQ65" s="137"/>
      <c r="GR65" s="137"/>
      <c r="GS65" s="137"/>
      <c r="GT65" s="137"/>
      <c r="GU65" s="137"/>
      <c r="GV65" s="137"/>
      <c r="GW65" s="137"/>
      <c r="GX65" s="137"/>
      <c r="GY65" s="137"/>
      <c r="GZ65" s="137"/>
      <c r="HA65" s="137"/>
      <c r="HB65" s="137"/>
      <c r="HC65" s="137"/>
      <c r="HD65" s="137"/>
      <c r="HE65" s="137"/>
      <c r="HF65" s="137"/>
      <c r="HG65" s="137"/>
      <c r="HH65" s="137"/>
      <c r="HI65" s="137"/>
      <c r="HJ65" s="137"/>
      <c r="HK65" s="137"/>
      <c r="HL65" s="137"/>
      <c r="HM65" s="137"/>
      <c r="HN65" s="137"/>
      <c r="HO65" s="137"/>
      <c r="HP65" s="137"/>
      <c r="HQ65" s="137"/>
      <c r="HR65" s="137"/>
      <c r="HS65" s="137"/>
      <c r="HT65" s="137"/>
      <c r="HU65" s="137"/>
      <c r="HV65" s="137"/>
      <c r="HW65" s="137"/>
      <c r="HX65" s="137"/>
      <c r="HY65" s="137"/>
      <c r="HZ65" s="137"/>
      <c r="IA65" s="137"/>
      <c r="IB65" s="137"/>
      <c r="IC65" s="137"/>
      <c r="ID65" s="137"/>
      <c r="IE65" s="137"/>
      <c r="IF65" s="137"/>
      <c r="IG65" s="137"/>
      <c r="IH65" s="137"/>
      <c r="II65" s="137"/>
      <c r="IJ65" s="137"/>
      <c r="IK65" s="137"/>
      <c r="IL65" s="137"/>
      <c r="IM65" s="137"/>
      <c r="IN65" s="137"/>
      <c r="IO65" s="137"/>
      <c r="IP65" s="137"/>
      <c r="IQ65" s="137"/>
      <c r="IR65" s="137"/>
      <c r="IS65" s="137"/>
      <c r="IT65" s="137"/>
      <c r="IU65" s="137"/>
      <c r="IV65" s="137"/>
      <c r="IW65" s="137"/>
    </row>
    <row r="66" customFormat="false" ht="13.5" hidden="false" customHeight="false" outlineLevel="0" collapsed="false">
      <c r="A66" s="201" t="s">
        <v>87</v>
      </c>
      <c r="B66" s="202"/>
      <c r="C66" s="198" t="n">
        <f aca="false">C60-C65</f>
        <v>0</v>
      </c>
      <c r="D66" s="90" t="n">
        <f aca="false">D60-D65</f>
        <v>0</v>
      </c>
      <c r="E66" s="90" t="n">
        <f aca="false">E60-E65</f>
        <v>2747.1</v>
      </c>
      <c r="F66" s="90" t="n">
        <f aca="false">F60-F65</f>
        <v>2724.1</v>
      </c>
      <c r="G66" s="90" t="n">
        <f aca="false">G60-G65</f>
        <v>3107.8</v>
      </c>
      <c r="H66" s="199" t="n">
        <f aca="false">H60-H65</f>
        <v>1753.6112</v>
      </c>
      <c r="I66" s="199" t="n">
        <f aca="false">I60-I65</f>
        <v>1753.6112</v>
      </c>
      <c r="J66" s="200" t="n">
        <f aca="false">J60-J65</f>
        <v>1753.6112</v>
      </c>
      <c r="K66" s="185"/>
      <c r="L66" s="185"/>
      <c r="M66" s="185"/>
      <c r="N66" s="185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  <c r="BI66" s="137"/>
      <c r="BJ66" s="137"/>
      <c r="BK66" s="137"/>
      <c r="BL66" s="137"/>
      <c r="BM66" s="137"/>
      <c r="BN66" s="137"/>
      <c r="BO66" s="137"/>
      <c r="BP66" s="137"/>
      <c r="BQ66" s="137"/>
      <c r="BR66" s="137"/>
      <c r="BS66" s="137"/>
      <c r="BT66" s="137"/>
      <c r="BU66" s="137"/>
      <c r="BV66" s="137"/>
      <c r="BW66" s="137"/>
      <c r="BX66" s="137"/>
      <c r="BY66" s="137"/>
      <c r="BZ66" s="137"/>
      <c r="CA66" s="137"/>
      <c r="CB66" s="137"/>
      <c r="CC66" s="137"/>
      <c r="CD66" s="137"/>
      <c r="CE66" s="137"/>
      <c r="CF66" s="137"/>
      <c r="CG66" s="137"/>
      <c r="CH66" s="137"/>
      <c r="CI66" s="137"/>
      <c r="CJ66" s="137"/>
      <c r="CK66" s="137"/>
      <c r="CL66" s="137"/>
      <c r="CM66" s="137"/>
      <c r="CN66" s="137"/>
      <c r="CO66" s="137"/>
      <c r="CP66" s="137"/>
      <c r="CQ66" s="137"/>
      <c r="CR66" s="137"/>
      <c r="CS66" s="137"/>
      <c r="CT66" s="137"/>
      <c r="CU66" s="137"/>
      <c r="CV66" s="137"/>
      <c r="CW66" s="137"/>
      <c r="CX66" s="137"/>
      <c r="CY66" s="137"/>
      <c r="CZ66" s="137"/>
      <c r="DA66" s="137"/>
      <c r="DB66" s="137"/>
      <c r="DC66" s="137"/>
      <c r="DD66" s="137"/>
      <c r="DE66" s="137"/>
      <c r="DF66" s="137"/>
      <c r="DG66" s="137"/>
      <c r="DH66" s="137"/>
      <c r="DI66" s="137"/>
      <c r="DJ66" s="137"/>
      <c r="DK66" s="137"/>
      <c r="DL66" s="137"/>
      <c r="DM66" s="137"/>
      <c r="DN66" s="137"/>
      <c r="DO66" s="137"/>
      <c r="DP66" s="137"/>
      <c r="DQ66" s="137"/>
      <c r="DR66" s="137"/>
      <c r="DS66" s="137"/>
      <c r="DT66" s="137"/>
      <c r="DU66" s="137"/>
      <c r="DV66" s="137"/>
      <c r="DW66" s="137"/>
      <c r="DX66" s="137"/>
      <c r="DY66" s="137"/>
      <c r="DZ66" s="137"/>
      <c r="EA66" s="137"/>
      <c r="EB66" s="137"/>
      <c r="EC66" s="137"/>
      <c r="ED66" s="137"/>
      <c r="EE66" s="137"/>
      <c r="EF66" s="137"/>
      <c r="EG66" s="137"/>
      <c r="EH66" s="137"/>
      <c r="EI66" s="137"/>
      <c r="EJ66" s="137"/>
      <c r="EK66" s="137"/>
      <c r="EL66" s="137"/>
      <c r="EM66" s="137"/>
      <c r="EN66" s="137"/>
      <c r="EO66" s="137"/>
      <c r="EP66" s="137"/>
      <c r="EQ66" s="137"/>
      <c r="ER66" s="137"/>
      <c r="ES66" s="137"/>
      <c r="ET66" s="137"/>
      <c r="EU66" s="137"/>
      <c r="EV66" s="137"/>
      <c r="EW66" s="137"/>
      <c r="EX66" s="137"/>
      <c r="EY66" s="137"/>
      <c r="EZ66" s="137"/>
      <c r="FA66" s="137"/>
      <c r="FB66" s="137"/>
      <c r="FC66" s="137"/>
      <c r="FD66" s="137"/>
      <c r="FE66" s="137"/>
      <c r="FF66" s="137"/>
      <c r="FG66" s="137"/>
      <c r="FH66" s="137"/>
      <c r="FI66" s="137"/>
      <c r="FJ66" s="137"/>
      <c r="FK66" s="137"/>
      <c r="FL66" s="137"/>
      <c r="FM66" s="137"/>
      <c r="FN66" s="137"/>
      <c r="FO66" s="137"/>
      <c r="FP66" s="137"/>
      <c r="FQ66" s="137"/>
      <c r="FR66" s="137"/>
      <c r="FS66" s="137"/>
      <c r="FT66" s="137"/>
      <c r="FU66" s="137"/>
      <c r="FV66" s="137"/>
      <c r="FW66" s="137"/>
      <c r="FX66" s="137"/>
      <c r="FY66" s="137"/>
      <c r="FZ66" s="137"/>
      <c r="GA66" s="137"/>
      <c r="GB66" s="137"/>
      <c r="GC66" s="137"/>
      <c r="GD66" s="137"/>
      <c r="GE66" s="137"/>
      <c r="GF66" s="137"/>
      <c r="GG66" s="137"/>
      <c r="GH66" s="137"/>
      <c r="GI66" s="137"/>
      <c r="GJ66" s="137"/>
      <c r="GK66" s="137"/>
      <c r="GL66" s="137"/>
      <c r="GM66" s="137"/>
      <c r="GN66" s="137"/>
      <c r="GO66" s="137"/>
      <c r="GP66" s="137"/>
      <c r="GQ66" s="137"/>
      <c r="GR66" s="137"/>
      <c r="GS66" s="137"/>
      <c r="GT66" s="137"/>
      <c r="GU66" s="137"/>
      <c r="GV66" s="137"/>
      <c r="GW66" s="137"/>
      <c r="GX66" s="137"/>
      <c r="GY66" s="137"/>
      <c r="GZ66" s="137"/>
      <c r="HA66" s="137"/>
      <c r="HB66" s="137"/>
      <c r="HC66" s="137"/>
      <c r="HD66" s="137"/>
      <c r="HE66" s="137"/>
      <c r="HF66" s="137"/>
      <c r="HG66" s="137"/>
      <c r="HH66" s="137"/>
      <c r="HI66" s="137"/>
      <c r="HJ66" s="137"/>
      <c r="HK66" s="137"/>
      <c r="HL66" s="137"/>
      <c r="HM66" s="137"/>
      <c r="HN66" s="137"/>
      <c r="HO66" s="137"/>
      <c r="HP66" s="137"/>
      <c r="HQ66" s="137"/>
      <c r="HR66" s="137"/>
      <c r="HS66" s="137"/>
      <c r="HT66" s="137"/>
      <c r="HU66" s="137"/>
      <c r="HV66" s="137"/>
      <c r="HW66" s="137"/>
      <c r="HX66" s="137"/>
      <c r="HY66" s="137"/>
      <c r="HZ66" s="137"/>
      <c r="IA66" s="137"/>
      <c r="IB66" s="137"/>
      <c r="IC66" s="137"/>
      <c r="ID66" s="137"/>
      <c r="IE66" s="137"/>
      <c r="IF66" s="137"/>
      <c r="IG66" s="137"/>
      <c r="IH66" s="137"/>
      <c r="II66" s="137"/>
      <c r="IJ66" s="137"/>
      <c r="IK66" s="137"/>
      <c r="IL66" s="137"/>
      <c r="IM66" s="137"/>
      <c r="IN66" s="137"/>
      <c r="IO66" s="137"/>
      <c r="IP66" s="137"/>
      <c r="IQ66" s="137"/>
      <c r="IR66" s="137"/>
      <c r="IS66" s="137"/>
      <c r="IT66" s="137"/>
      <c r="IU66" s="137"/>
      <c r="IV66" s="137"/>
      <c r="IW66" s="137"/>
    </row>
    <row r="67" customFormat="false" ht="13.5" hidden="false" customHeight="false" outlineLevel="0" collapsed="false">
      <c r="A67" s="41"/>
      <c r="B67" s="42"/>
      <c r="C67" s="203"/>
      <c r="D67" s="204"/>
      <c r="E67" s="205"/>
      <c r="F67" s="205"/>
      <c r="G67" s="205"/>
      <c r="H67" s="206"/>
      <c r="I67" s="206"/>
      <c r="J67" s="207"/>
      <c r="K67" s="185"/>
      <c r="L67" s="185"/>
      <c r="M67" s="185"/>
      <c r="N67" s="185"/>
    </row>
    <row r="68" customFormat="false" ht="13.5" hidden="false" customHeight="false" outlineLevel="0" collapsed="false">
      <c r="A68" s="39" t="s">
        <v>88</v>
      </c>
      <c r="B68" s="40"/>
      <c r="C68" s="208"/>
      <c r="D68" s="209"/>
      <c r="E68" s="210"/>
      <c r="F68" s="210"/>
      <c r="G68" s="210"/>
      <c r="H68" s="211"/>
      <c r="I68" s="211"/>
      <c r="J68" s="212"/>
      <c r="K68" s="185"/>
      <c r="L68" s="185"/>
      <c r="M68" s="185"/>
      <c r="N68" s="185"/>
    </row>
    <row r="69" customFormat="false" ht="12.75" hidden="false" customHeight="false" outlineLevel="0" collapsed="false">
      <c r="A69" s="213" t="s">
        <v>89</v>
      </c>
      <c r="B69" s="214"/>
      <c r="C69" s="90"/>
      <c r="D69" s="91" t="n">
        <f aca="false">D16</f>
        <v>6172.8</v>
      </c>
      <c r="E69" s="102"/>
      <c r="F69" s="102"/>
      <c r="G69" s="102"/>
      <c r="H69" s="215" t="e">
        <f aca="false">-#REF!</f>
        <v>#REF!</v>
      </c>
      <c r="I69" s="215" t="e">
        <f aca="false">-#REF!</f>
        <v>#REF!</v>
      </c>
      <c r="J69" s="216" t="e">
        <f aca="false">-#REF!</f>
        <v>#REF!</v>
      </c>
      <c r="K69" s="185"/>
      <c r="L69" s="185"/>
      <c r="M69" s="185"/>
      <c r="N69" s="185"/>
    </row>
    <row r="70" customFormat="false" ht="13.5" hidden="false" customHeight="false" outlineLevel="0" collapsed="false">
      <c r="A70" s="133" t="s">
        <v>90</v>
      </c>
      <c r="B70" s="42"/>
      <c r="C70" s="217"/>
      <c r="D70" s="218" t="n">
        <f aca="false">-SUM(D69)</f>
        <v>-6172.8</v>
      </c>
      <c r="E70" s="219" t="n">
        <f aca="false">SUM(E66)</f>
        <v>2747.1</v>
      </c>
      <c r="F70" s="219" t="n">
        <f aca="false">SUM(F66)</f>
        <v>2724.1</v>
      </c>
      <c r="G70" s="219" t="n">
        <f aca="false">SUM(G66)</f>
        <v>3107.8</v>
      </c>
      <c r="H70" s="220" t="e">
        <f aca="false">SUM(H69)</f>
        <v>#REF!</v>
      </c>
      <c r="I70" s="220" t="e">
        <f aca="false">SUM(I69)</f>
        <v>#REF!</v>
      </c>
      <c r="J70" s="221" t="e">
        <f aca="false">SUM(J69)</f>
        <v>#REF!</v>
      </c>
      <c r="K70" s="185"/>
      <c r="L70" s="185"/>
      <c r="M70" s="185"/>
      <c r="N70" s="185"/>
    </row>
    <row r="71" customFormat="false" ht="13.5" hidden="false" customHeight="false" outlineLevel="0" collapsed="false">
      <c r="A71" s="58"/>
      <c r="B71" s="222"/>
      <c r="C71" s="8"/>
      <c r="D71" s="8"/>
      <c r="E71" s="8"/>
      <c r="F71" s="8"/>
      <c r="G71" s="8"/>
      <c r="H71" s="8"/>
      <c r="I71" s="8"/>
      <c r="J71" s="9"/>
    </row>
    <row r="72" customFormat="false" ht="12.75" hidden="false" customHeight="false" outlineLevel="0" collapsed="false">
      <c r="A72" s="0"/>
      <c r="B72" s="0"/>
    </row>
    <row r="73" customFormat="false" ht="12.75" hidden="false" customHeight="false" outlineLevel="0" collapsed="false">
      <c r="A73" s="223" t="s">
        <v>91</v>
      </c>
      <c r="B73" s="223"/>
      <c r="C73" s="224"/>
      <c r="D73" s="224"/>
      <c r="E73" s="224" t="n">
        <v>0.2</v>
      </c>
      <c r="F73" s="224" t="n">
        <v>0.32</v>
      </c>
      <c r="G73" s="224" t="n">
        <v>0.192</v>
      </c>
      <c r="H73" s="224" t="n">
        <v>0.115</v>
      </c>
      <c r="I73" s="224" t="n">
        <v>0.115</v>
      </c>
      <c r="J73" s="224" t="n">
        <v>0.058</v>
      </c>
      <c r="K73" s="224"/>
      <c r="L73" s="224"/>
      <c r="M73" s="224"/>
      <c r="N73" s="224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  <c r="AU73" s="162"/>
      <c r="AV73" s="162"/>
      <c r="AW73" s="162"/>
      <c r="AX73" s="162"/>
      <c r="AY73" s="162"/>
      <c r="AZ73" s="162"/>
      <c r="BA73" s="162"/>
      <c r="BB73" s="162"/>
      <c r="BC73" s="162"/>
      <c r="BD73" s="162"/>
      <c r="BE73" s="162"/>
      <c r="BF73" s="162"/>
      <c r="BG73" s="162"/>
      <c r="BH73" s="162"/>
      <c r="BI73" s="162"/>
      <c r="BJ73" s="162"/>
      <c r="BK73" s="162"/>
      <c r="BL73" s="162"/>
      <c r="BM73" s="162"/>
      <c r="BN73" s="162"/>
      <c r="BO73" s="162"/>
      <c r="BP73" s="162"/>
      <c r="BQ73" s="162"/>
      <c r="BR73" s="162"/>
      <c r="BS73" s="162"/>
      <c r="BT73" s="162"/>
      <c r="BU73" s="162"/>
      <c r="BV73" s="162"/>
      <c r="BW73" s="162"/>
      <c r="BX73" s="162"/>
      <c r="BY73" s="162"/>
      <c r="BZ73" s="162"/>
      <c r="CA73" s="162"/>
      <c r="CB73" s="162"/>
      <c r="CC73" s="162"/>
      <c r="CD73" s="162"/>
      <c r="CE73" s="162"/>
      <c r="CF73" s="162"/>
      <c r="CG73" s="162"/>
      <c r="CH73" s="162"/>
      <c r="CI73" s="162"/>
      <c r="CJ73" s="162"/>
      <c r="CK73" s="162"/>
      <c r="CL73" s="162"/>
      <c r="CM73" s="162"/>
      <c r="CN73" s="162"/>
      <c r="CO73" s="162"/>
      <c r="CP73" s="162"/>
      <c r="CQ73" s="162"/>
      <c r="CR73" s="162"/>
      <c r="CS73" s="162"/>
      <c r="CT73" s="162"/>
      <c r="CU73" s="162"/>
      <c r="CV73" s="162"/>
      <c r="CW73" s="162"/>
      <c r="CX73" s="162"/>
      <c r="CY73" s="162"/>
      <c r="CZ73" s="162"/>
      <c r="DA73" s="162"/>
      <c r="DB73" s="162"/>
      <c r="DC73" s="162"/>
      <c r="DD73" s="162"/>
      <c r="DE73" s="162"/>
      <c r="DF73" s="162"/>
      <c r="DG73" s="162"/>
      <c r="DH73" s="162"/>
      <c r="DI73" s="162"/>
      <c r="DJ73" s="162"/>
      <c r="DK73" s="162"/>
      <c r="DL73" s="162"/>
      <c r="DM73" s="162"/>
      <c r="DN73" s="162"/>
      <c r="DO73" s="162"/>
      <c r="DP73" s="162"/>
      <c r="DQ73" s="162"/>
      <c r="DR73" s="162"/>
      <c r="DS73" s="162"/>
      <c r="DT73" s="162"/>
      <c r="DU73" s="162"/>
      <c r="DV73" s="162"/>
      <c r="DW73" s="162"/>
      <c r="DX73" s="162"/>
      <c r="DY73" s="162"/>
      <c r="DZ73" s="162"/>
      <c r="EA73" s="162"/>
      <c r="EB73" s="162"/>
      <c r="EC73" s="162"/>
      <c r="ED73" s="162"/>
      <c r="EE73" s="162"/>
      <c r="EF73" s="162"/>
      <c r="EG73" s="162"/>
      <c r="EH73" s="162"/>
      <c r="EI73" s="162"/>
      <c r="EJ73" s="162"/>
      <c r="EK73" s="162"/>
      <c r="EL73" s="162"/>
      <c r="EM73" s="162"/>
      <c r="EN73" s="162"/>
      <c r="EO73" s="162"/>
      <c r="EP73" s="162"/>
      <c r="EQ73" s="162"/>
      <c r="ER73" s="162"/>
      <c r="ES73" s="162"/>
      <c r="ET73" s="162"/>
      <c r="EU73" s="162"/>
      <c r="EV73" s="162"/>
      <c r="EW73" s="162"/>
      <c r="EX73" s="162"/>
      <c r="EY73" s="162"/>
      <c r="EZ73" s="162"/>
      <c r="FA73" s="162"/>
      <c r="FB73" s="162"/>
      <c r="FC73" s="162"/>
      <c r="FD73" s="162"/>
      <c r="FE73" s="162"/>
      <c r="FF73" s="162"/>
      <c r="FG73" s="162"/>
      <c r="FH73" s="162"/>
      <c r="FI73" s="162"/>
      <c r="FJ73" s="162"/>
      <c r="FK73" s="162"/>
      <c r="FL73" s="162"/>
      <c r="FM73" s="162"/>
      <c r="FN73" s="162"/>
      <c r="FO73" s="162"/>
      <c r="FP73" s="162"/>
      <c r="FQ73" s="162"/>
      <c r="FR73" s="162"/>
      <c r="FS73" s="162"/>
      <c r="FT73" s="162"/>
      <c r="FU73" s="162"/>
      <c r="FV73" s="162"/>
      <c r="FW73" s="162"/>
      <c r="FX73" s="162"/>
      <c r="FY73" s="162"/>
      <c r="FZ73" s="162"/>
      <c r="GA73" s="162"/>
      <c r="GB73" s="162"/>
      <c r="GC73" s="162"/>
      <c r="GD73" s="162"/>
      <c r="GE73" s="162"/>
      <c r="GF73" s="162"/>
      <c r="GG73" s="162"/>
      <c r="GH73" s="162"/>
      <c r="GI73" s="162"/>
      <c r="GJ73" s="162"/>
      <c r="GK73" s="162"/>
      <c r="GL73" s="162"/>
      <c r="GM73" s="162"/>
      <c r="GN73" s="162"/>
      <c r="GO73" s="162"/>
      <c r="GP73" s="162"/>
      <c r="GQ73" s="162"/>
      <c r="GR73" s="162"/>
      <c r="GS73" s="162"/>
      <c r="GT73" s="162"/>
      <c r="GU73" s="162"/>
      <c r="GV73" s="162"/>
      <c r="GW73" s="162"/>
      <c r="GX73" s="162"/>
      <c r="GY73" s="162"/>
      <c r="GZ73" s="162"/>
      <c r="HA73" s="162"/>
      <c r="HB73" s="162"/>
      <c r="HC73" s="162"/>
      <c r="HD73" s="162"/>
      <c r="HE73" s="162"/>
      <c r="HF73" s="162"/>
      <c r="HG73" s="162"/>
      <c r="HH73" s="162"/>
      <c r="HI73" s="162"/>
      <c r="HJ73" s="162"/>
      <c r="HK73" s="162"/>
      <c r="HL73" s="162"/>
      <c r="HM73" s="162"/>
      <c r="HN73" s="162"/>
      <c r="HO73" s="162"/>
      <c r="HP73" s="162"/>
      <c r="HQ73" s="162"/>
      <c r="HR73" s="162"/>
      <c r="HS73" s="162"/>
      <c r="HT73" s="162"/>
      <c r="HU73" s="162"/>
      <c r="HV73" s="162"/>
      <c r="HW73" s="162"/>
      <c r="HX73" s="162"/>
      <c r="HY73" s="162"/>
      <c r="HZ73" s="162"/>
      <c r="IA73" s="162"/>
      <c r="IB73" s="162"/>
      <c r="IC73" s="162"/>
      <c r="ID73" s="162"/>
      <c r="IE73" s="162"/>
      <c r="IF73" s="162"/>
      <c r="IG73" s="162"/>
      <c r="IH73" s="162"/>
      <c r="II73" s="162"/>
      <c r="IJ73" s="162"/>
      <c r="IK73" s="162"/>
      <c r="IL73" s="162"/>
      <c r="IM73" s="162"/>
      <c r="IN73" s="162"/>
      <c r="IO73" s="162"/>
      <c r="IP73" s="162"/>
      <c r="IQ73" s="162"/>
      <c r="IR73" s="162"/>
      <c r="IS73" s="162"/>
      <c r="IT73" s="162"/>
      <c r="IU73" s="162"/>
      <c r="IV73" s="162"/>
      <c r="IW73" s="162"/>
    </row>
    <row r="74" customFormat="false" ht="12.75" hidden="false" customHeight="false" outlineLevel="0" collapsed="false">
      <c r="A74" s="223"/>
      <c r="B74" s="223"/>
      <c r="C74" s="224"/>
      <c r="D74" s="224"/>
      <c r="E74" s="224"/>
      <c r="F74" s="224" t="n">
        <v>0.2</v>
      </c>
      <c r="G74" s="224" t="n">
        <v>0.32</v>
      </c>
      <c r="H74" s="224" t="n">
        <v>0.192</v>
      </c>
      <c r="I74" s="224" t="n">
        <v>0.115</v>
      </c>
      <c r="J74" s="224" t="n">
        <v>0.115</v>
      </c>
      <c r="K74" s="224"/>
      <c r="L74" s="224"/>
      <c r="M74" s="224"/>
      <c r="N74" s="224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  <c r="BB74" s="162"/>
      <c r="BC74" s="162"/>
      <c r="BD74" s="162"/>
      <c r="BE74" s="162"/>
      <c r="BF74" s="162"/>
      <c r="BG74" s="162"/>
      <c r="BH74" s="162"/>
      <c r="BI74" s="162"/>
      <c r="BJ74" s="162"/>
      <c r="BK74" s="162"/>
      <c r="BL74" s="162"/>
      <c r="BM74" s="162"/>
      <c r="BN74" s="162"/>
      <c r="BO74" s="162"/>
      <c r="BP74" s="162"/>
      <c r="BQ74" s="162"/>
      <c r="BR74" s="162"/>
      <c r="BS74" s="162"/>
      <c r="BT74" s="162"/>
      <c r="BU74" s="162"/>
      <c r="BV74" s="162"/>
      <c r="BW74" s="162"/>
      <c r="BX74" s="162"/>
      <c r="BY74" s="162"/>
      <c r="BZ74" s="162"/>
      <c r="CA74" s="162"/>
      <c r="CB74" s="162"/>
      <c r="CC74" s="162"/>
      <c r="CD74" s="162"/>
      <c r="CE74" s="162"/>
      <c r="CF74" s="162"/>
      <c r="CG74" s="162"/>
      <c r="CH74" s="162"/>
      <c r="CI74" s="162"/>
      <c r="CJ74" s="162"/>
      <c r="CK74" s="162"/>
      <c r="CL74" s="162"/>
      <c r="CM74" s="162"/>
      <c r="CN74" s="162"/>
      <c r="CO74" s="162"/>
      <c r="CP74" s="162"/>
      <c r="CQ74" s="162"/>
      <c r="CR74" s="162"/>
      <c r="CS74" s="162"/>
      <c r="CT74" s="162"/>
      <c r="CU74" s="162"/>
      <c r="CV74" s="162"/>
      <c r="CW74" s="162"/>
      <c r="CX74" s="162"/>
      <c r="CY74" s="162"/>
      <c r="CZ74" s="162"/>
      <c r="DA74" s="162"/>
      <c r="DB74" s="162"/>
      <c r="DC74" s="162"/>
      <c r="DD74" s="162"/>
      <c r="DE74" s="162"/>
      <c r="DF74" s="162"/>
      <c r="DG74" s="162"/>
      <c r="DH74" s="162"/>
      <c r="DI74" s="162"/>
      <c r="DJ74" s="162"/>
      <c r="DK74" s="162"/>
      <c r="DL74" s="162"/>
      <c r="DM74" s="162"/>
      <c r="DN74" s="162"/>
      <c r="DO74" s="162"/>
      <c r="DP74" s="162"/>
      <c r="DQ74" s="162"/>
      <c r="DR74" s="162"/>
      <c r="DS74" s="162"/>
      <c r="DT74" s="162"/>
      <c r="DU74" s="162"/>
      <c r="DV74" s="162"/>
      <c r="DW74" s="162"/>
      <c r="DX74" s="162"/>
      <c r="DY74" s="162"/>
      <c r="DZ74" s="162"/>
      <c r="EA74" s="162"/>
      <c r="EB74" s="162"/>
      <c r="EC74" s="162"/>
      <c r="ED74" s="162"/>
      <c r="EE74" s="162"/>
      <c r="EF74" s="162"/>
      <c r="EG74" s="162"/>
      <c r="EH74" s="162"/>
      <c r="EI74" s="162"/>
      <c r="EJ74" s="162"/>
      <c r="EK74" s="162"/>
      <c r="EL74" s="162"/>
      <c r="EM74" s="162"/>
      <c r="EN74" s="162"/>
      <c r="EO74" s="162"/>
      <c r="EP74" s="162"/>
      <c r="EQ74" s="162"/>
      <c r="ER74" s="162"/>
      <c r="ES74" s="162"/>
      <c r="ET74" s="162"/>
      <c r="EU74" s="162"/>
      <c r="EV74" s="162"/>
      <c r="EW74" s="162"/>
      <c r="EX74" s="162"/>
      <c r="EY74" s="162"/>
      <c r="EZ74" s="162"/>
      <c r="FA74" s="162"/>
      <c r="FB74" s="162"/>
      <c r="FC74" s="162"/>
      <c r="FD74" s="162"/>
      <c r="FE74" s="162"/>
      <c r="FF74" s="162"/>
      <c r="FG74" s="162"/>
      <c r="FH74" s="162"/>
      <c r="FI74" s="162"/>
      <c r="FJ74" s="162"/>
      <c r="FK74" s="162"/>
      <c r="FL74" s="162"/>
      <c r="FM74" s="162"/>
      <c r="FN74" s="162"/>
      <c r="FO74" s="162"/>
      <c r="FP74" s="162"/>
      <c r="FQ74" s="162"/>
      <c r="FR74" s="162"/>
      <c r="FS74" s="162"/>
      <c r="FT74" s="162"/>
      <c r="FU74" s="162"/>
      <c r="FV74" s="162"/>
      <c r="FW74" s="162"/>
      <c r="FX74" s="162"/>
      <c r="FY74" s="162"/>
      <c r="FZ74" s="162"/>
      <c r="GA74" s="162"/>
      <c r="GB74" s="162"/>
      <c r="GC74" s="162"/>
      <c r="GD74" s="162"/>
      <c r="GE74" s="162"/>
      <c r="GF74" s="162"/>
      <c r="GG74" s="162"/>
      <c r="GH74" s="162"/>
      <c r="GI74" s="162"/>
      <c r="GJ74" s="162"/>
      <c r="GK74" s="162"/>
      <c r="GL74" s="162"/>
      <c r="GM74" s="162"/>
      <c r="GN74" s="162"/>
      <c r="GO74" s="162"/>
      <c r="GP74" s="162"/>
      <c r="GQ74" s="162"/>
      <c r="GR74" s="162"/>
      <c r="GS74" s="162"/>
      <c r="GT74" s="162"/>
      <c r="GU74" s="162"/>
      <c r="GV74" s="162"/>
      <c r="GW74" s="162"/>
      <c r="GX74" s="162"/>
      <c r="GY74" s="162"/>
      <c r="GZ74" s="162"/>
      <c r="HA74" s="162"/>
      <c r="HB74" s="162"/>
      <c r="HC74" s="162"/>
      <c r="HD74" s="162"/>
      <c r="HE74" s="162"/>
      <c r="HF74" s="162"/>
      <c r="HG74" s="162"/>
      <c r="HH74" s="162"/>
      <c r="HI74" s="162"/>
      <c r="HJ74" s="162"/>
      <c r="HK74" s="162"/>
      <c r="HL74" s="162"/>
      <c r="HM74" s="162"/>
      <c r="HN74" s="162"/>
      <c r="HO74" s="162"/>
      <c r="HP74" s="162"/>
      <c r="HQ74" s="162"/>
      <c r="HR74" s="162"/>
      <c r="HS74" s="162"/>
      <c r="HT74" s="162"/>
      <c r="HU74" s="162"/>
      <c r="HV74" s="162"/>
      <c r="HW74" s="162"/>
      <c r="HX74" s="162"/>
      <c r="HY74" s="162"/>
      <c r="HZ74" s="162"/>
      <c r="IA74" s="162"/>
      <c r="IB74" s="162"/>
      <c r="IC74" s="162"/>
      <c r="ID74" s="162"/>
      <c r="IE74" s="162"/>
      <c r="IF74" s="162"/>
      <c r="IG74" s="162"/>
      <c r="IH74" s="162"/>
      <c r="II74" s="162"/>
      <c r="IJ74" s="162"/>
      <c r="IK74" s="162"/>
      <c r="IL74" s="162"/>
      <c r="IM74" s="162"/>
      <c r="IN74" s="162"/>
      <c r="IO74" s="162"/>
      <c r="IP74" s="162"/>
      <c r="IQ74" s="162"/>
      <c r="IR74" s="162"/>
      <c r="IS74" s="162"/>
      <c r="IT74" s="162"/>
      <c r="IU74" s="162"/>
      <c r="IV74" s="162"/>
      <c r="IW74" s="162"/>
    </row>
    <row r="75" customFormat="false" ht="12.75" hidden="false" customHeight="false" outlineLevel="0" collapsed="false">
      <c r="A75" s="223"/>
      <c r="B75" s="223"/>
      <c r="C75" s="224"/>
      <c r="D75" s="224"/>
      <c r="E75" s="224"/>
      <c r="F75" s="224"/>
      <c r="G75" s="224" t="n">
        <v>0.2</v>
      </c>
      <c r="H75" s="224" t="n">
        <v>0.32</v>
      </c>
      <c r="I75" s="224" t="n">
        <v>0.192</v>
      </c>
      <c r="J75" s="224" t="n">
        <v>0.115</v>
      </c>
      <c r="K75" s="224"/>
      <c r="L75" s="224"/>
      <c r="M75" s="224"/>
      <c r="N75" s="224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  <c r="AL75" s="162"/>
      <c r="AM75" s="162"/>
      <c r="AN75" s="162"/>
      <c r="AO75" s="162"/>
      <c r="AP75" s="162"/>
      <c r="AQ75" s="162"/>
      <c r="AR75" s="162"/>
      <c r="AS75" s="162"/>
      <c r="AT75" s="162"/>
      <c r="AU75" s="162"/>
      <c r="AV75" s="162"/>
      <c r="AW75" s="162"/>
      <c r="AX75" s="162"/>
      <c r="AY75" s="162"/>
      <c r="AZ75" s="162"/>
      <c r="BA75" s="162"/>
      <c r="BB75" s="162"/>
      <c r="BC75" s="162"/>
      <c r="BD75" s="162"/>
      <c r="BE75" s="162"/>
      <c r="BF75" s="162"/>
      <c r="BG75" s="162"/>
      <c r="BH75" s="162"/>
      <c r="BI75" s="162"/>
      <c r="BJ75" s="162"/>
      <c r="BK75" s="162"/>
      <c r="BL75" s="162"/>
      <c r="BM75" s="162"/>
      <c r="BN75" s="162"/>
      <c r="BO75" s="162"/>
      <c r="BP75" s="162"/>
      <c r="BQ75" s="162"/>
      <c r="BR75" s="162"/>
      <c r="BS75" s="162"/>
      <c r="BT75" s="162"/>
      <c r="BU75" s="162"/>
      <c r="BV75" s="162"/>
      <c r="BW75" s="162"/>
      <c r="BX75" s="162"/>
      <c r="BY75" s="162"/>
      <c r="BZ75" s="162"/>
      <c r="CA75" s="162"/>
      <c r="CB75" s="162"/>
      <c r="CC75" s="162"/>
      <c r="CD75" s="162"/>
      <c r="CE75" s="162"/>
      <c r="CF75" s="162"/>
      <c r="CG75" s="162"/>
      <c r="CH75" s="162"/>
      <c r="CI75" s="162"/>
      <c r="CJ75" s="162"/>
      <c r="CK75" s="162"/>
      <c r="CL75" s="162"/>
      <c r="CM75" s="162"/>
      <c r="CN75" s="162"/>
      <c r="CO75" s="162"/>
      <c r="CP75" s="162"/>
      <c r="CQ75" s="162"/>
      <c r="CR75" s="162"/>
      <c r="CS75" s="162"/>
      <c r="CT75" s="162"/>
      <c r="CU75" s="162"/>
      <c r="CV75" s="162"/>
      <c r="CW75" s="162"/>
      <c r="CX75" s="162"/>
      <c r="CY75" s="162"/>
      <c r="CZ75" s="162"/>
      <c r="DA75" s="162"/>
      <c r="DB75" s="162"/>
      <c r="DC75" s="162"/>
      <c r="DD75" s="162"/>
      <c r="DE75" s="162"/>
      <c r="DF75" s="162"/>
      <c r="DG75" s="162"/>
      <c r="DH75" s="162"/>
      <c r="DI75" s="162"/>
      <c r="DJ75" s="162"/>
      <c r="DK75" s="162"/>
      <c r="DL75" s="162"/>
      <c r="DM75" s="162"/>
      <c r="DN75" s="162"/>
      <c r="DO75" s="162"/>
      <c r="DP75" s="162"/>
      <c r="DQ75" s="162"/>
      <c r="DR75" s="162"/>
      <c r="DS75" s="162"/>
      <c r="DT75" s="162"/>
      <c r="DU75" s="162"/>
      <c r="DV75" s="162"/>
      <c r="DW75" s="162"/>
      <c r="DX75" s="162"/>
      <c r="DY75" s="162"/>
      <c r="DZ75" s="162"/>
      <c r="EA75" s="162"/>
      <c r="EB75" s="162"/>
      <c r="EC75" s="162"/>
      <c r="ED75" s="162"/>
      <c r="EE75" s="162"/>
      <c r="EF75" s="162"/>
      <c r="EG75" s="162"/>
      <c r="EH75" s="162"/>
      <c r="EI75" s="162"/>
      <c r="EJ75" s="162"/>
      <c r="EK75" s="162"/>
      <c r="EL75" s="162"/>
      <c r="EM75" s="162"/>
      <c r="EN75" s="162"/>
      <c r="EO75" s="162"/>
      <c r="EP75" s="162"/>
      <c r="EQ75" s="162"/>
      <c r="ER75" s="162"/>
      <c r="ES75" s="162"/>
      <c r="ET75" s="162"/>
      <c r="EU75" s="162"/>
      <c r="EV75" s="162"/>
      <c r="EW75" s="162"/>
      <c r="EX75" s="162"/>
      <c r="EY75" s="162"/>
      <c r="EZ75" s="162"/>
      <c r="FA75" s="162"/>
      <c r="FB75" s="162"/>
      <c r="FC75" s="162"/>
      <c r="FD75" s="162"/>
      <c r="FE75" s="162"/>
      <c r="FF75" s="162"/>
      <c r="FG75" s="162"/>
      <c r="FH75" s="162"/>
      <c r="FI75" s="162"/>
      <c r="FJ75" s="162"/>
      <c r="FK75" s="162"/>
      <c r="FL75" s="162"/>
      <c r="FM75" s="162"/>
      <c r="FN75" s="162"/>
      <c r="FO75" s="162"/>
      <c r="FP75" s="162"/>
      <c r="FQ75" s="162"/>
      <c r="FR75" s="162"/>
      <c r="FS75" s="162"/>
      <c r="FT75" s="162"/>
      <c r="FU75" s="162"/>
      <c r="FV75" s="162"/>
      <c r="FW75" s="162"/>
      <c r="FX75" s="162"/>
      <c r="FY75" s="162"/>
      <c r="FZ75" s="162"/>
      <c r="GA75" s="162"/>
      <c r="GB75" s="162"/>
      <c r="GC75" s="162"/>
      <c r="GD75" s="162"/>
      <c r="GE75" s="162"/>
      <c r="GF75" s="162"/>
      <c r="GG75" s="162"/>
      <c r="GH75" s="162"/>
      <c r="GI75" s="162"/>
      <c r="GJ75" s="162"/>
      <c r="GK75" s="162"/>
      <c r="GL75" s="162"/>
      <c r="GM75" s="162"/>
      <c r="GN75" s="162"/>
      <c r="GO75" s="162"/>
      <c r="GP75" s="162"/>
      <c r="GQ75" s="162"/>
      <c r="GR75" s="162"/>
      <c r="GS75" s="162"/>
      <c r="GT75" s="162"/>
      <c r="GU75" s="162"/>
      <c r="GV75" s="162"/>
      <c r="GW75" s="162"/>
      <c r="GX75" s="162"/>
      <c r="GY75" s="162"/>
      <c r="GZ75" s="162"/>
      <c r="HA75" s="162"/>
      <c r="HB75" s="162"/>
      <c r="HC75" s="162"/>
      <c r="HD75" s="162"/>
      <c r="HE75" s="162"/>
      <c r="HF75" s="162"/>
      <c r="HG75" s="162"/>
      <c r="HH75" s="162"/>
      <c r="HI75" s="162"/>
      <c r="HJ75" s="162"/>
      <c r="HK75" s="162"/>
      <c r="HL75" s="162"/>
      <c r="HM75" s="162"/>
      <c r="HN75" s="162"/>
      <c r="HO75" s="162"/>
      <c r="HP75" s="162"/>
      <c r="HQ75" s="162"/>
      <c r="HR75" s="162"/>
      <c r="HS75" s="162"/>
      <c r="HT75" s="162"/>
      <c r="HU75" s="162"/>
      <c r="HV75" s="162"/>
      <c r="HW75" s="162"/>
      <c r="HX75" s="162"/>
      <c r="HY75" s="162"/>
      <c r="HZ75" s="162"/>
      <c r="IA75" s="162"/>
      <c r="IB75" s="162"/>
      <c r="IC75" s="162"/>
      <c r="ID75" s="162"/>
      <c r="IE75" s="162"/>
      <c r="IF75" s="162"/>
      <c r="IG75" s="162"/>
      <c r="IH75" s="162"/>
      <c r="II75" s="162"/>
      <c r="IJ75" s="162"/>
      <c r="IK75" s="162"/>
      <c r="IL75" s="162"/>
      <c r="IM75" s="162"/>
      <c r="IN75" s="162"/>
      <c r="IO75" s="162"/>
      <c r="IP75" s="162"/>
      <c r="IQ75" s="162"/>
      <c r="IR75" s="162"/>
      <c r="IS75" s="162"/>
      <c r="IT75" s="162"/>
      <c r="IU75" s="162"/>
      <c r="IV75" s="162"/>
      <c r="IW75" s="162"/>
    </row>
    <row r="76" customFormat="false" ht="12.75" hidden="false" customHeight="false" outlineLevel="0" collapsed="false">
      <c r="A76" s="0"/>
      <c r="B76" s="0"/>
    </row>
    <row r="77" customFormat="false" ht="12.75" hidden="false" customHeight="false" outlineLevel="0" collapsed="false">
      <c r="A77" s="0"/>
      <c r="B77" s="0"/>
    </row>
    <row r="78" customFormat="false" ht="12.75" hidden="false" customHeight="false" outlineLevel="0" collapsed="false">
      <c r="A78" s="0"/>
      <c r="B78" s="0"/>
    </row>
    <row r="79" customFormat="false" ht="12.75" hidden="false" customHeight="false" outlineLevel="0" collapsed="false">
      <c r="A79" s="0"/>
      <c r="B79" s="0"/>
    </row>
    <row r="80" customFormat="false" ht="12.75" hidden="false" customHeight="false" outlineLevel="0" collapsed="false">
      <c r="A80" s="0"/>
      <c r="B80" s="0"/>
    </row>
    <row r="81" customFormat="false" ht="12.75" hidden="false" customHeight="false" outlineLevel="0" collapsed="false">
      <c r="A81" s="0"/>
      <c r="B81" s="0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  <c r="CS81" s="224"/>
      <c r="CT81" s="224"/>
      <c r="CU81" s="224"/>
      <c r="CV81" s="224"/>
      <c r="CW81" s="224"/>
      <c r="CX81" s="224"/>
      <c r="CY81" s="224"/>
      <c r="CZ81" s="224"/>
      <c r="DA81" s="224"/>
      <c r="DB81" s="224"/>
      <c r="DC81" s="224"/>
      <c r="DD81" s="224"/>
      <c r="DE81" s="224"/>
      <c r="DF81" s="224"/>
      <c r="DG81" s="224"/>
      <c r="DH81" s="224"/>
      <c r="DI81" s="224"/>
      <c r="DJ81" s="224"/>
      <c r="DK81" s="224"/>
      <c r="DL81" s="224"/>
      <c r="DM81" s="224"/>
      <c r="DN81" s="224"/>
      <c r="DO81" s="224"/>
      <c r="DP81" s="224"/>
      <c r="DQ81" s="224"/>
      <c r="DR81" s="224"/>
      <c r="DS81" s="224"/>
      <c r="DT81" s="224"/>
      <c r="DU81" s="224"/>
      <c r="DV81" s="224"/>
      <c r="DW81" s="224"/>
      <c r="DX81" s="224"/>
      <c r="DY81" s="224"/>
      <c r="DZ81" s="224"/>
      <c r="EA81" s="224"/>
      <c r="EB81" s="224"/>
      <c r="EC81" s="224"/>
      <c r="ED81" s="224"/>
      <c r="EE81" s="224"/>
      <c r="EF81" s="224"/>
      <c r="EG81" s="224"/>
      <c r="EH81" s="224"/>
      <c r="EI81" s="224"/>
      <c r="EJ81" s="224"/>
      <c r="EK81" s="224"/>
      <c r="EL81" s="224"/>
      <c r="EM81" s="224"/>
      <c r="EN81" s="224"/>
      <c r="EO81" s="224"/>
      <c r="EP81" s="224"/>
      <c r="EQ81" s="224"/>
      <c r="ER81" s="224"/>
      <c r="ES81" s="224"/>
      <c r="ET81" s="224"/>
      <c r="EU81" s="224"/>
      <c r="EV81" s="224"/>
      <c r="EW81" s="224"/>
      <c r="EX81" s="224"/>
      <c r="EY81" s="224"/>
      <c r="EZ81" s="224"/>
      <c r="FA81" s="224"/>
      <c r="FB81" s="224"/>
      <c r="FC81" s="224"/>
      <c r="FD81" s="224"/>
      <c r="FE81" s="224"/>
      <c r="FF81" s="224"/>
      <c r="FG81" s="224"/>
      <c r="FH81" s="224"/>
      <c r="FI81" s="224"/>
      <c r="FJ81" s="224"/>
      <c r="FK81" s="224"/>
      <c r="FL81" s="224"/>
      <c r="FM81" s="224"/>
      <c r="FN81" s="224"/>
      <c r="FO81" s="224"/>
      <c r="FP81" s="224"/>
      <c r="FQ81" s="224"/>
      <c r="FR81" s="224"/>
      <c r="FS81" s="224"/>
      <c r="FT81" s="224"/>
      <c r="FU81" s="224"/>
      <c r="FV81" s="224"/>
      <c r="FW81" s="224"/>
      <c r="FX81" s="224"/>
      <c r="FY81" s="224"/>
      <c r="FZ81" s="224"/>
      <c r="GA81" s="224"/>
      <c r="GB81" s="224"/>
      <c r="GC81" s="224"/>
      <c r="GD81" s="224"/>
      <c r="GE81" s="224"/>
      <c r="GF81" s="224"/>
      <c r="GG81" s="224"/>
      <c r="GH81" s="224"/>
      <c r="GI81" s="224"/>
      <c r="GJ81" s="224"/>
      <c r="GK81" s="224"/>
      <c r="GL81" s="224"/>
      <c r="GM81" s="224"/>
      <c r="GN81" s="224"/>
      <c r="GO81" s="224"/>
      <c r="GP81" s="224"/>
      <c r="GQ81" s="224"/>
      <c r="GR81" s="224"/>
      <c r="GS81" s="224"/>
      <c r="GT81" s="224"/>
      <c r="GU81" s="224"/>
      <c r="GV81" s="224"/>
      <c r="GW81" s="224"/>
      <c r="GX81" s="224"/>
      <c r="GY81" s="224"/>
      <c r="GZ81" s="224"/>
      <c r="HA81" s="224"/>
      <c r="HB81" s="224"/>
      <c r="HC81" s="224"/>
      <c r="HD81" s="224"/>
      <c r="HE81" s="224"/>
      <c r="HF81" s="224"/>
      <c r="HG81" s="224"/>
      <c r="HH81" s="224"/>
      <c r="HI81" s="224"/>
      <c r="HJ81" s="224"/>
      <c r="HK81" s="224"/>
      <c r="HL81" s="224"/>
      <c r="HM81" s="224"/>
      <c r="HN81" s="224"/>
      <c r="HO81" s="224"/>
      <c r="HP81" s="224"/>
      <c r="HQ81" s="224"/>
      <c r="HR81" s="224"/>
      <c r="HS81" s="224"/>
      <c r="HT81" s="224"/>
      <c r="HU81" s="224"/>
      <c r="HV81" s="224"/>
      <c r="HW81" s="224"/>
      <c r="HX81" s="224"/>
      <c r="HY81" s="224"/>
      <c r="HZ81" s="224"/>
      <c r="IA81" s="224"/>
      <c r="IB81" s="224"/>
      <c r="IC81" s="224"/>
      <c r="ID81" s="224"/>
      <c r="IE81" s="224"/>
      <c r="IF81" s="224"/>
      <c r="IG81" s="224"/>
      <c r="IH81" s="224"/>
      <c r="II81" s="224"/>
      <c r="IJ81" s="224"/>
      <c r="IK81" s="224"/>
      <c r="IL81" s="224"/>
      <c r="IM81" s="224"/>
      <c r="IN81" s="224"/>
      <c r="IO81" s="224"/>
      <c r="IP81" s="224"/>
      <c r="IQ81" s="224"/>
      <c r="IR81" s="224"/>
      <c r="IS81" s="224"/>
      <c r="IT81" s="224"/>
      <c r="IU81" s="224"/>
      <c r="IV81" s="224"/>
      <c r="IW81" s="224"/>
    </row>
  </sheetData>
  <sheetProtection sheet="true" password="c317" objects="true" scenarios="true"/>
  <mergeCells count="5">
    <mergeCell ref="C1:D1"/>
    <mergeCell ref="B5:D5"/>
    <mergeCell ref="B6:D6"/>
    <mergeCell ref="B8:D8"/>
    <mergeCell ref="B9:D9"/>
  </mergeCells>
  <printOptions headings="false" gridLines="false" gridLinesSet="true" horizontalCentered="false" verticalCentered="false"/>
  <pageMargins left="1" right="0.747916666666667" top="1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&amp;C&amp;"Arial,Bold"Enron NetWorks, LLC</oddHeader>
    <oddFooter>&amp;L&amp;D
&amp;T&amp;CPage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025"/>
  <sheetViews>
    <sheetView showFormulas="false" showGridLines="false" showRowColHeaders="true" showZeros="true" rightToLeft="false" tabSelected="false" showOutlineSymbols="true" defaultGridColor="true" view="normal" topLeftCell="M1" colorId="64" zoomScale="100" zoomScaleNormal="100" zoomScalePageLayoutView="100" workbookViewId="0">
      <pane xSplit="0" ySplit="1" topLeftCell="BM2" activePane="bottomLeft" state="frozen"/>
      <selection pane="topLeft" activeCell="M1" activeCellId="0" sqref="M1"/>
      <selection pane="bottomLeft" activeCell="R19" activeCellId="0" sqref="R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5" width="21.7"/>
    <col collapsed="false" customWidth="true" hidden="false" outlineLevel="0" max="2" min="2" style="225" width="9.56"/>
    <col collapsed="false" customWidth="true" hidden="false" outlineLevel="0" max="13" min="3" style="225" width="11.42"/>
    <col collapsed="false" customWidth="true" hidden="false" outlineLevel="0" max="14" min="14" style="225" width="12.56"/>
    <col collapsed="false" customWidth="true" hidden="false" outlineLevel="0" max="15" min="15" style="225" width="12.85"/>
    <col collapsed="false" customWidth="true" hidden="false" outlineLevel="0" max="16" min="16" style="226" width="11.85"/>
    <col collapsed="false" customWidth="true" hidden="false" outlineLevel="0" max="17" min="17" style="225" width="25.41"/>
    <col collapsed="false" customWidth="true" hidden="false" outlineLevel="0" max="18" min="18" style="225" width="13.85"/>
    <col collapsed="false" customWidth="true" hidden="false" outlineLevel="0" max="19" min="19" style="225" width="14.41"/>
    <col collapsed="false" customWidth="true" hidden="false" outlineLevel="0" max="20" min="20" style="225" width="11.85"/>
    <col collapsed="false" customWidth="false" hidden="false" outlineLevel="0" max="257" min="21" style="225" width="9.14"/>
  </cols>
  <sheetData>
    <row r="1" customFormat="false" ht="12.75" hidden="false" customHeight="false" outlineLevel="0" collapsed="false">
      <c r="A1" s="227"/>
      <c r="B1" s="228" t="s">
        <v>92</v>
      </c>
      <c r="C1" s="228" t="s">
        <v>93</v>
      </c>
      <c r="D1" s="228" t="s">
        <v>94</v>
      </c>
      <c r="E1" s="228" t="s">
        <v>95</v>
      </c>
      <c r="F1" s="228" t="s">
        <v>96</v>
      </c>
      <c r="G1" s="228" t="s">
        <v>97</v>
      </c>
      <c r="H1" s="228" t="s">
        <v>98</v>
      </c>
      <c r="I1" s="228" t="s">
        <v>99</v>
      </c>
      <c r="J1" s="228" t="s">
        <v>100</v>
      </c>
      <c r="K1" s="228" t="s">
        <v>101</v>
      </c>
      <c r="L1" s="228" t="s">
        <v>102</v>
      </c>
      <c r="M1" s="228" t="s">
        <v>103</v>
      </c>
      <c r="N1" s="229" t="s">
        <v>104</v>
      </c>
      <c r="O1" s="230" t="n">
        <v>0.086</v>
      </c>
      <c r="P1" s="231" t="s">
        <v>105</v>
      </c>
      <c r="Q1" s="232" t="s">
        <v>106</v>
      </c>
      <c r="R1" s="233" t="s">
        <v>82</v>
      </c>
      <c r="S1" s="233" t="s">
        <v>107</v>
      </c>
      <c r="T1" s="234" t="s">
        <v>108</v>
      </c>
    </row>
    <row r="2" customFormat="false" ht="12.75" hidden="false" customHeight="false" outlineLevel="0" collapsed="false">
      <c r="A2" s="235"/>
      <c r="B2" s="236"/>
      <c r="C2" s="236"/>
      <c r="D2" s="236"/>
      <c r="E2" s="236"/>
      <c r="F2" s="237"/>
      <c r="G2" s="238" t="n">
        <v>-6324.7461470148</v>
      </c>
      <c r="H2" s="239" t="n">
        <v>2737.02477770228</v>
      </c>
      <c r="I2" s="239" t="n">
        <v>2734.40681328849</v>
      </c>
      <c r="J2" s="239" t="n">
        <v>3101.33694941816</v>
      </c>
      <c r="K2" s="237" t="n">
        <v>0</v>
      </c>
      <c r="L2" s="237" t="n">
        <v>0</v>
      </c>
      <c r="M2" s="237" t="n">
        <v>0</v>
      </c>
      <c r="O2" s="239" t="n">
        <v>862.606060915561</v>
      </c>
      <c r="P2" s="240" t="n">
        <f aca="false">SUMPRODUCT(F2:M2,$F$1010:$M$1010)</f>
        <v>1321.50070155229</v>
      </c>
      <c r="Q2" s="241" t="n">
        <f aca="false">SUMPRODUCT(F2:M2,$F$1012:$M$1012)</f>
        <v>1236.50397420976</v>
      </c>
      <c r="R2" s="242" t="n">
        <v>0.0983143533927374</v>
      </c>
      <c r="S2" s="243" t="n">
        <f aca="false">1-EXP(-(1/0.25)*(P2/ABS($P$1010)))</f>
        <v>0.972270980095479</v>
      </c>
      <c r="T2" s="244" t="n">
        <f aca="false">SUMPRODUCT(B2:G2,$B$1010:$G$1010)</f>
        <v>-6324.7461470148</v>
      </c>
    </row>
    <row r="3" customFormat="false" ht="12.75" hidden="false" customHeight="false" outlineLevel="0" collapsed="false">
      <c r="A3" s="235"/>
      <c r="B3" s="245"/>
      <c r="C3" s="245"/>
      <c r="D3" s="245"/>
      <c r="E3" s="245"/>
      <c r="F3" s="246"/>
      <c r="G3" s="247" t="n">
        <v>-6222.16649681642</v>
      </c>
      <c r="H3" s="248" t="n">
        <v>2752.3057114811</v>
      </c>
      <c r="I3" s="248" t="n">
        <v>2750.66885326383</v>
      </c>
      <c r="J3" s="248" t="n">
        <v>3107.73595344373</v>
      </c>
      <c r="K3" s="246" t="n">
        <v>0</v>
      </c>
      <c r="L3" s="246" t="n">
        <v>0</v>
      </c>
      <c r="M3" s="246" t="n">
        <v>0</v>
      </c>
      <c r="N3" s="0"/>
      <c r="O3" s="248" t="n">
        <v>987.332242461961</v>
      </c>
      <c r="P3" s="240" t="n">
        <f aca="false">SUMPRODUCT(F3:M3,$F$1010:$M$1010)</f>
        <v>1458.43082803363</v>
      </c>
      <c r="Q3" s="241" t="n">
        <f aca="false">SUMPRODUCT(F3:M3,$F$1012:$M$1012)</f>
        <v>1373.10297905751</v>
      </c>
      <c r="R3" s="249" t="n">
        <v>0.0988502760292561</v>
      </c>
      <c r="S3" s="243" t="n">
        <f aca="false">1-EXP(-(1/0.25)*(P3/ABS($P$1010)))</f>
        <v>0.98087524660825</v>
      </c>
      <c r="T3" s="244" t="n">
        <f aca="false">SUMPRODUCT(B3:G3,$B$1010:$G$1010)</f>
        <v>-6222.16649681642</v>
      </c>
    </row>
    <row r="4" customFormat="false" ht="12.75" hidden="false" customHeight="false" outlineLevel="0" collapsed="false">
      <c r="A4" s="235"/>
      <c r="B4" s="245"/>
      <c r="C4" s="245"/>
      <c r="D4" s="245"/>
      <c r="E4" s="245"/>
      <c r="F4" s="246"/>
      <c r="G4" s="247" t="n">
        <v>-5783.05519014935</v>
      </c>
      <c r="H4" s="248" t="n">
        <v>2740.26022770171</v>
      </c>
      <c r="I4" s="248" t="n">
        <v>2725.66517513632</v>
      </c>
      <c r="J4" s="248" t="n">
        <v>3106.99799162072</v>
      </c>
      <c r="K4" s="246" t="n">
        <v>0</v>
      </c>
      <c r="L4" s="246" t="n">
        <v>0</v>
      </c>
      <c r="M4" s="246" t="n">
        <v>0</v>
      </c>
      <c r="N4" s="0"/>
      <c r="O4" s="248" t="n">
        <v>1361.43487097371</v>
      </c>
      <c r="P4" s="240" t="n">
        <f aca="false">SUMPRODUCT(F4:M4,$F$1010:$M$1010)</f>
        <v>1863.22768373743</v>
      </c>
      <c r="Q4" s="241" t="n">
        <f aca="false">SUMPRODUCT(F4:M4,$F$1012:$M$1012)</f>
        <v>1778.22108033877</v>
      </c>
      <c r="R4" s="249" t="n">
        <v>0.111479391282504</v>
      </c>
      <c r="S4" s="243" t="n">
        <f aca="false">1-EXP(-(1/0.25)*(P4/ABS($P$1010)))</f>
        <v>0.993622628466632</v>
      </c>
      <c r="T4" s="244" t="n">
        <f aca="false">SUMPRODUCT(B4:G4,$B$1010:$G$1010)</f>
        <v>-5783.05519014935</v>
      </c>
    </row>
    <row r="5" customFormat="false" ht="12.75" hidden="false" customHeight="false" outlineLevel="0" collapsed="false">
      <c r="A5" s="235"/>
      <c r="B5" s="245"/>
      <c r="C5" s="245"/>
      <c r="D5" s="245"/>
      <c r="E5" s="245"/>
      <c r="F5" s="246"/>
      <c r="G5" s="247" t="n">
        <v>-5913.53829221942</v>
      </c>
      <c r="H5" s="248" t="n">
        <v>2730.00521783446</v>
      </c>
      <c r="I5" s="248" t="n">
        <v>2685.31520884057</v>
      </c>
      <c r="J5" s="248" t="n">
        <v>3106.59977776458</v>
      </c>
      <c r="K5" s="246" t="n">
        <v>0</v>
      </c>
      <c r="L5" s="246" t="n">
        <v>0</v>
      </c>
      <c r="M5" s="246" t="n">
        <v>0</v>
      </c>
      <c r="N5" s="0"/>
      <c r="O5" s="248" t="n">
        <v>1200.77865850025</v>
      </c>
      <c r="P5" s="240" t="n">
        <f aca="false">SUMPRODUCT(F5:M5,$F$1010:$M$1010)</f>
        <v>1686.70795153915</v>
      </c>
      <c r="Q5" s="241" t="n">
        <f aca="false">SUMPRODUCT(F5:M5,$F$1012:$M$1012)</f>
        <v>1602.16044596326</v>
      </c>
      <c r="R5" s="249" t="n">
        <v>0.113734219385268</v>
      </c>
      <c r="S5" s="243" t="n">
        <f aca="false">1-EXP(-(1/0.25)*(P5/ABS($P$1010)))</f>
        <v>0.989704983058614</v>
      </c>
      <c r="T5" s="244" t="n">
        <f aca="false">SUMPRODUCT(B5:G5,$B$1010:$G$1010)</f>
        <v>-5913.53829221942</v>
      </c>
    </row>
    <row r="6" customFormat="false" ht="12.75" hidden="false" customHeight="false" outlineLevel="0" collapsed="false">
      <c r="A6" s="235"/>
      <c r="B6" s="245"/>
      <c r="C6" s="245"/>
      <c r="D6" s="245"/>
      <c r="E6" s="245"/>
      <c r="F6" s="246"/>
      <c r="G6" s="247" t="n">
        <v>-6446.58942789425</v>
      </c>
      <c r="H6" s="248" t="n">
        <v>2758.82056772392</v>
      </c>
      <c r="I6" s="248" t="n">
        <v>2749.80923115616</v>
      </c>
      <c r="J6" s="248" t="n">
        <v>3105.80201904277</v>
      </c>
      <c r="K6" s="246" t="n">
        <v>0</v>
      </c>
      <c r="L6" s="246" t="n">
        <v>0</v>
      </c>
      <c r="M6" s="246" t="n">
        <v>0</v>
      </c>
      <c r="N6" s="0"/>
      <c r="O6" s="248" t="n">
        <v>784.124982291398</v>
      </c>
      <c r="P6" s="240" t="n">
        <f aca="false">SUMPRODUCT(F6:M6,$F$1010:$M$1010)</f>
        <v>1237.75524504782</v>
      </c>
      <c r="Q6" s="241" t="n">
        <f aca="false">SUMPRODUCT(F6:M6,$F$1012:$M$1012)</f>
        <v>1152.42888514815</v>
      </c>
      <c r="R6" s="249" t="n">
        <v>0.115052654907558</v>
      </c>
      <c r="S6" s="243" t="n">
        <f aca="false">1-EXP(-(1/0.25)*(P6/ABS($P$1010)))</f>
        <v>0.965197690501211</v>
      </c>
      <c r="T6" s="244" t="n">
        <f aca="false">SUMPRODUCT(B6:G6,$B$1010:$G$1010)</f>
        <v>-6446.58942789425</v>
      </c>
    </row>
    <row r="7" customFormat="false" ht="12.75" hidden="false" customHeight="false" outlineLevel="0" collapsed="false">
      <c r="A7" s="235"/>
      <c r="B7" s="245"/>
      <c r="C7" s="245"/>
      <c r="D7" s="245"/>
      <c r="E7" s="245"/>
      <c r="F7" s="246"/>
      <c r="G7" s="247" t="n">
        <v>-6175.03039706129</v>
      </c>
      <c r="H7" s="248" t="n">
        <v>2741.22809209447</v>
      </c>
      <c r="I7" s="248" t="n">
        <v>2729.42909278383</v>
      </c>
      <c r="J7" s="248" t="n">
        <v>3104.08062999495</v>
      </c>
      <c r="K7" s="246" t="n">
        <v>0</v>
      </c>
      <c r="L7" s="246" t="n">
        <v>0</v>
      </c>
      <c r="M7" s="246" t="n">
        <v>0</v>
      </c>
      <c r="N7" s="0"/>
      <c r="O7" s="248" t="n">
        <v>1002.12897269686</v>
      </c>
      <c r="P7" s="240" t="n">
        <f aca="false">SUMPRODUCT(F7:M7,$F$1010:$M$1010)</f>
        <v>1473.05989601277</v>
      </c>
      <c r="Q7" s="241" t="n">
        <f aca="false">SUMPRODUCT(F7:M7,$F$1012:$M$1012)</f>
        <v>1388.05189562183</v>
      </c>
      <c r="R7" s="249" t="n">
        <v>0.116470739493698</v>
      </c>
      <c r="S7" s="243" t="n">
        <f aca="false">1-EXP(-(1/0.25)*(P7/ABS($P$1010)))</f>
        <v>0.981619426247425</v>
      </c>
      <c r="T7" s="244" t="n">
        <f aca="false">SUMPRODUCT(B7:G7,$B$1010:$G$1010)</f>
        <v>-6175.03039706129</v>
      </c>
    </row>
    <row r="8" customFormat="false" ht="12.75" hidden="false" customHeight="false" outlineLevel="0" collapsed="false">
      <c r="A8" s="235"/>
      <c r="B8" s="245"/>
      <c r="C8" s="245"/>
      <c r="D8" s="245"/>
      <c r="E8" s="245"/>
      <c r="F8" s="246"/>
      <c r="G8" s="247" t="n">
        <v>-6167.38891749994</v>
      </c>
      <c r="H8" s="248" t="n">
        <v>2771.48838143375</v>
      </c>
      <c r="I8" s="248" t="n">
        <v>2708.51049714077</v>
      </c>
      <c r="J8" s="248" t="n">
        <v>3104.85242619118</v>
      </c>
      <c r="K8" s="246" t="n">
        <v>0</v>
      </c>
      <c r="L8" s="246" t="n">
        <v>0</v>
      </c>
      <c r="M8" s="246" t="n">
        <v>0</v>
      </c>
      <c r="N8" s="0"/>
      <c r="O8" s="248" t="n">
        <v>1019.04655929031</v>
      </c>
      <c r="P8" s="240" t="n">
        <f aca="false">SUMPRODUCT(F8:M8,$F$1010:$M$1010)</f>
        <v>1491.24361615322</v>
      </c>
      <c r="Q8" s="241" t="n">
        <f aca="false">SUMPRODUCT(F8:M8,$F$1012:$M$1012)</f>
        <v>1406.2732214435</v>
      </c>
      <c r="R8" s="249" t="n">
        <v>0.117780477338245</v>
      </c>
      <c r="S8" s="243" t="n">
        <f aca="false">1-EXP(-(1/0.25)*(P8/ABS($P$1010)))</f>
        <v>0.982504192348935</v>
      </c>
      <c r="T8" s="244" t="n">
        <f aca="false">SUMPRODUCT(B8:G8,$B$1010:$G$1010)</f>
        <v>-6167.38891749994</v>
      </c>
    </row>
    <row r="9" customFormat="false" ht="12.75" hidden="false" customHeight="false" outlineLevel="0" collapsed="false">
      <c r="A9" s="235"/>
      <c r="B9" s="245"/>
      <c r="C9" s="245"/>
      <c r="D9" s="245"/>
      <c r="E9" s="245"/>
      <c r="F9" s="246"/>
      <c r="G9" s="247" t="n">
        <v>-6000.17325414535</v>
      </c>
      <c r="H9" s="248" t="n">
        <v>2757.49417450601</v>
      </c>
      <c r="I9" s="248" t="n">
        <v>2732.18793146005</v>
      </c>
      <c r="J9" s="248" t="n">
        <v>3103.99086913304</v>
      </c>
      <c r="K9" s="246" t="n">
        <v>0</v>
      </c>
      <c r="L9" s="246" t="n">
        <v>0</v>
      </c>
      <c r="M9" s="246" t="n">
        <v>0</v>
      </c>
      <c r="N9" s="0"/>
      <c r="O9" s="248" t="n">
        <v>1179.03847249402</v>
      </c>
      <c r="P9" s="240" t="n">
        <f aca="false">SUMPRODUCT(F9:M9,$F$1010:$M$1010)</f>
        <v>1665.65799729106</v>
      </c>
      <c r="Q9" s="241" t="n">
        <f aca="false">SUMPRODUCT(F9:M9,$F$1012:$M$1012)</f>
        <v>1580.53858249102</v>
      </c>
      <c r="R9" s="249" t="n">
        <v>0.120582015323578</v>
      </c>
      <c r="S9" s="243" t="n">
        <f aca="false">1-EXP(-(1/0.25)*(P9/ABS($P$1010)))</f>
        <v>0.989099929920089</v>
      </c>
      <c r="T9" s="244" t="n">
        <f aca="false">SUMPRODUCT(B9:G9,$B$1010:$G$1010)</f>
        <v>-6000.17325414535</v>
      </c>
    </row>
    <row r="10" customFormat="false" ht="12.75" hidden="false" customHeight="false" outlineLevel="0" collapsed="false">
      <c r="A10" s="235"/>
      <c r="B10" s="245"/>
      <c r="C10" s="245"/>
      <c r="D10" s="245"/>
      <c r="E10" s="245"/>
      <c r="F10" s="246"/>
      <c r="G10" s="247" t="n">
        <v>-6375.68995578607</v>
      </c>
      <c r="H10" s="248" t="n">
        <v>2764.74976009708</v>
      </c>
      <c r="I10" s="248" t="n">
        <v>2667.22917782159</v>
      </c>
      <c r="J10" s="248" t="n">
        <v>3105.21263178605</v>
      </c>
      <c r="K10" s="246" t="n">
        <v>0</v>
      </c>
      <c r="L10" s="246" t="n">
        <v>0</v>
      </c>
      <c r="M10" s="246" t="n">
        <v>0</v>
      </c>
      <c r="N10" s="0"/>
      <c r="O10" s="248" t="n">
        <v>789.528347081859</v>
      </c>
      <c r="P10" s="240" t="n">
        <f aca="false">SUMPRODUCT(F10:M10,$F$1010:$M$1010)</f>
        <v>1240.03489390081</v>
      </c>
      <c r="Q10" s="241" t="n">
        <f aca="false">SUMPRODUCT(F10:M10,$F$1012:$M$1012)</f>
        <v>1155.50372290921</v>
      </c>
      <c r="R10" s="249" t="n">
        <v>0.121183967175943</v>
      </c>
      <c r="S10" s="243" t="n">
        <f aca="false">1-EXP(-(1/0.25)*(P10/ABS($P$1010)))</f>
        <v>0.965412270320587</v>
      </c>
      <c r="T10" s="244" t="n">
        <f aca="false">SUMPRODUCT(B10:G10,$B$1010:$G$1010)</f>
        <v>-6375.68995578607</v>
      </c>
    </row>
    <row r="11" customFormat="false" ht="12.75" hidden="false" customHeight="false" outlineLevel="0" collapsed="false">
      <c r="A11" s="235"/>
      <c r="B11" s="245"/>
      <c r="C11" s="245"/>
      <c r="D11" s="245"/>
      <c r="E11" s="245"/>
      <c r="F11" s="246"/>
      <c r="G11" s="247" t="n">
        <v>-5793.61296373922</v>
      </c>
      <c r="H11" s="248" t="n">
        <v>2738.25274878729</v>
      </c>
      <c r="I11" s="248" t="n">
        <v>2670.60953505534</v>
      </c>
      <c r="J11" s="248" t="n">
        <v>3105.94769192648</v>
      </c>
      <c r="K11" s="246" t="n">
        <v>0</v>
      </c>
      <c r="L11" s="246" t="n">
        <v>0</v>
      </c>
      <c r="M11" s="246" t="n">
        <v>0</v>
      </c>
      <c r="N11" s="0"/>
      <c r="O11" s="248" t="n">
        <v>1306.25804894814</v>
      </c>
      <c r="P11" s="240" t="n">
        <f aca="false">SUMPRODUCT(F11:M11,$F$1010:$M$1010)</f>
        <v>1800.73953872252</v>
      </c>
      <c r="Q11" s="241" t="n">
        <f aca="false">SUMPRODUCT(F11:M11,$F$1012:$M$1012)</f>
        <v>1716.30358758398</v>
      </c>
      <c r="R11" s="249" t="n">
        <v>0.121473364589467</v>
      </c>
      <c r="S11" s="243" t="n">
        <f aca="false">1-EXP(-(1/0.25)*(P11/ABS($P$1010)))</f>
        <v>0.992444404140544</v>
      </c>
      <c r="T11" s="244" t="n">
        <f aca="false">SUMPRODUCT(B11:G11,$B$1010:$G$1010)</f>
        <v>-5793.61296373922</v>
      </c>
    </row>
    <row r="12" customFormat="false" ht="12.75" hidden="false" customHeight="false" outlineLevel="0" collapsed="false">
      <c r="A12" s="235"/>
      <c r="B12" s="245"/>
      <c r="C12" s="245"/>
      <c r="D12" s="245"/>
      <c r="E12" s="245"/>
      <c r="F12" s="246"/>
      <c r="G12" s="247" t="n">
        <v>-6041.05261898324</v>
      </c>
      <c r="H12" s="248" t="n">
        <v>2766.28929652393</v>
      </c>
      <c r="I12" s="248" t="n">
        <v>2731.5042457249</v>
      </c>
      <c r="J12" s="248" t="n">
        <v>3105.72156640892</v>
      </c>
      <c r="K12" s="246" t="n">
        <v>0</v>
      </c>
      <c r="L12" s="246" t="n">
        <v>0</v>
      </c>
      <c r="M12" s="246" t="n">
        <v>0</v>
      </c>
      <c r="N12" s="0"/>
      <c r="O12" s="248" t="n">
        <v>1149.56230756347</v>
      </c>
      <c r="P12" s="240" t="n">
        <f aca="false">SUMPRODUCT(F12:M12,$F$1010:$M$1010)</f>
        <v>1633.93333962603</v>
      </c>
      <c r="Q12" s="241" t="n">
        <f aca="false">SUMPRODUCT(F12:M12,$F$1012:$M$1012)</f>
        <v>1548.75024761251</v>
      </c>
      <c r="R12" s="249" t="n">
        <v>0.123025889376873</v>
      </c>
      <c r="S12" s="243" t="n">
        <f aca="false">1-EXP(-(1/0.25)*(P12/ABS($P$1010)))</f>
        <v>0.98812020236426</v>
      </c>
      <c r="T12" s="244" t="n">
        <f aca="false">SUMPRODUCT(B12:G12,$B$1010:$G$1010)</f>
        <v>-6041.05261898324</v>
      </c>
    </row>
    <row r="13" customFormat="false" ht="12.75" hidden="false" customHeight="false" outlineLevel="0" collapsed="false">
      <c r="A13" s="235"/>
      <c r="B13" s="245"/>
      <c r="C13" s="245"/>
      <c r="D13" s="245"/>
      <c r="E13" s="245"/>
      <c r="F13" s="246"/>
      <c r="G13" s="247" t="n">
        <v>-6262.86123708257</v>
      </c>
      <c r="H13" s="248" t="n">
        <v>2723.33573311272</v>
      </c>
      <c r="I13" s="248" t="n">
        <v>2699.29367755015</v>
      </c>
      <c r="J13" s="248" t="n">
        <v>3104.92551608561</v>
      </c>
      <c r="K13" s="246" t="n">
        <v>0</v>
      </c>
      <c r="L13" s="246" t="n">
        <v>0</v>
      </c>
      <c r="M13" s="246" t="n">
        <v>0</v>
      </c>
      <c r="N13" s="0"/>
      <c r="O13" s="248" t="n">
        <v>883.145388777791</v>
      </c>
      <c r="P13" s="240" t="n">
        <f aca="false">SUMPRODUCT(F13:M13,$F$1010:$M$1010)</f>
        <v>1342.15257190714</v>
      </c>
      <c r="Q13" s="241" t="n">
        <f aca="false">SUMPRODUCT(F13:M13,$F$1012:$M$1012)</f>
        <v>1257.52510247134</v>
      </c>
      <c r="R13" s="249" t="n">
        <v>0.124104253920057</v>
      </c>
      <c r="S13" s="243" t="n">
        <f aca="false">1-EXP(-(1/0.25)*(P13/ABS($P$1010)))</f>
        <v>0.973781892519835</v>
      </c>
      <c r="T13" s="244" t="n">
        <f aca="false">SUMPRODUCT(B13:G13,$B$1010:$G$1010)</f>
        <v>-6262.86123708257</v>
      </c>
    </row>
    <row r="14" customFormat="false" ht="12.75" hidden="false" customHeight="false" outlineLevel="0" collapsed="false">
      <c r="A14" s="235"/>
      <c r="B14" s="245"/>
      <c r="C14" s="245"/>
      <c r="D14" s="245"/>
      <c r="E14" s="245"/>
      <c r="F14" s="246"/>
      <c r="G14" s="247" t="n">
        <v>-6398.37347232065</v>
      </c>
      <c r="H14" s="248" t="n">
        <v>2785.86348376853</v>
      </c>
      <c r="I14" s="248" t="n">
        <v>2678.89502317411</v>
      </c>
      <c r="J14" s="248" t="n">
        <v>3104.55453655498</v>
      </c>
      <c r="K14" s="246" t="n">
        <v>0</v>
      </c>
      <c r="L14" s="246" t="n">
        <v>0</v>
      </c>
      <c r="M14" s="246" t="n">
        <v>0</v>
      </c>
      <c r="N14" s="0"/>
      <c r="O14" s="248" t="n">
        <v>795.181956809563</v>
      </c>
      <c r="P14" s="240" t="n">
        <f aca="false">SUMPRODUCT(F14:M14,$F$1010:$M$1010)</f>
        <v>1247.13892152343</v>
      </c>
      <c r="Q14" s="241" t="n">
        <f aca="false">SUMPRODUCT(F14:M14,$F$1012:$M$1012)</f>
        <v>1162.39065058196</v>
      </c>
      <c r="R14" s="249" t="n">
        <v>0.125127612884813</v>
      </c>
      <c r="S14" s="243" t="n">
        <f aca="false">1-EXP(-(1/0.25)*(P14/ABS($P$1010)))</f>
        <v>0.966072512714745</v>
      </c>
      <c r="T14" s="244" t="n">
        <f aca="false">SUMPRODUCT(B14:G14,$B$1010:$G$1010)</f>
        <v>-6398.37347232065</v>
      </c>
    </row>
    <row r="15" customFormat="false" ht="12.75" hidden="false" customHeight="false" outlineLevel="0" collapsed="false">
      <c r="A15" s="235"/>
      <c r="B15" s="245"/>
      <c r="C15" s="245"/>
      <c r="D15" s="245"/>
      <c r="E15" s="245"/>
      <c r="F15" s="246"/>
      <c r="G15" s="247" t="n">
        <v>-5940.52887246796</v>
      </c>
      <c r="H15" s="248" t="n">
        <v>2736.44306532598</v>
      </c>
      <c r="I15" s="248" t="n">
        <v>2749.53865647112</v>
      </c>
      <c r="J15" s="248" t="n">
        <v>3104.91660590791</v>
      </c>
      <c r="K15" s="246" t="n">
        <v>0</v>
      </c>
      <c r="L15" s="246" t="n">
        <v>0</v>
      </c>
      <c r="M15" s="246" t="n">
        <v>0</v>
      </c>
      <c r="N15" s="0"/>
      <c r="O15" s="248" t="n">
        <v>1230.32839665798</v>
      </c>
      <c r="P15" s="240" t="n">
        <f aca="false">SUMPRODUCT(F15:M15,$F$1010:$M$1010)</f>
        <v>1721.70297124721</v>
      </c>
      <c r="Q15" s="241" t="n">
        <f aca="false">SUMPRODUCT(F15:M15,$F$1012:$M$1012)</f>
        <v>1636.50913692591</v>
      </c>
      <c r="R15" s="249" t="n">
        <v>0.125818500953783</v>
      </c>
      <c r="S15" s="243" t="n">
        <f aca="false">1-EXP(-(1/0.25)*(P15/ABS($P$1010)))</f>
        <v>0.99063745343055</v>
      </c>
      <c r="T15" s="244" t="n">
        <f aca="false">SUMPRODUCT(B15:G15,$B$1010:$G$1010)</f>
        <v>-5940.52887246796</v>
      </c>
    </row>
    <row r="16" customFormat="false" ht="12.75" hidden="false" customHeight="false" outlineLevel="0" collapsed="false">
      <c r="A16" s="235"/>
      <c r="B16" s="245"/>
      <c r="C16" s="245"/>
      <c r="D16" s="245"/>
      <c r="E16" s="245"/>
      <c r="F16" s="246"/>
      <c r="G16" s="247" t="n">
        <v>-5959.25643083559</v>
      </c>
      <c r="H16" s="248" t="n">
        <v>2758.43978428072</v>
      </c>
      <c r="I16" s="248" t="n">
        <v>2665.03929312306</v>
      </c>
      <c r="J16" s="248" t="n">
        <v>3105.79932991832</v>
      </c>
      <c r="K16" s="246" t="n">
        <v>0</v>
      </c>
      <c r="L16" s="246" t="n">
        <v>0</v>
      </c>
      <c r="M16" s="246" t="n">
        <v>0</v>
      </c>
      <c r="N16" s="0"/>
      <c r="O16" s="248" t="n">
        <v>1166.38050818831</v>
      </c>
      <c r="P16" s="240" t="n">
        <f aca="false">SUMPRODUCT(F16:M16,$F$1010:$M$1010)</f>
        <v>1649.05331763623</v>
      </c>
      <c r="Q16" s="241" t="n">
        <f aca="false">SUMPRODUCT(F16:M16,$F$1012:$M$1012)</f>
        <v>1564.56870847803</v>
      </c>
      <c r="R16" s="249" t="n">
        <v>0.126148643188504</v>
      </c>
      <c r="S16" s="243" t="n">
        <f aca="false">1-EXP(-(1/0.25)*(P16/ABS($P$1010)))</f>
        <v>0.988597663712963</v>
      </c>
      <c r="T16" s="244" t="n">
        <f aca="false">SUMPRODUCT(B16:G16,$B$1010:$G$1010)</f>
        <v>-5959.25643083559</v>
      </c>
    </row>
    <row r="17" customFormat="false" ht="12.75" hidden="false" customHeight="false" outlineLevel="0" collapsed="false">
      <c r="A17" s="235"/>
      <c r="B17" s="245"/>
      <c r="C17" s="245"/>
      <c r="D17" s="245"/>
      <c r="E17" s="245"/>
      <c r="F17" s="246"/>
      <c r="G17" s="247" t="n">
        <v>-6361.13756757667</v>
      </c>
      <c r="H17" s="248" t="n">
        <v>2711.24565567321</v>
      </c>
      <c r="I17" s="248" t="n">
        <v>2685.99367009307</v>
      </c>
      <c r="J17" s="248" t="n">
        <v>3103.92123122516</v>
      </c>
      <c r="K17" s="246" t="n">
        <v>0</v>
      </c>
      <c r="L17" s="246" t="n">
        <v>0</v>
      </c>
      <c r="M17" s="246" t="n">
        <v>0</v>
      </c>
      <c r="N17" s="0"/>
      <c r="O17" s="248" t="n">
        <v>771.281151559979</v>
      </c>
      <c r="P17" s="240" t="n">
        <f aca="false">SUMPRODUCT(F17:M17,$F$1010:$M$1010)</f>
        <v>1219.74230319123</v>
      </c>
      <c r="Q17" s="241" t="n">
        <f aca="false">SUMPRODUCT(F17:M17,$F$1012:$M$1012)</f>
        <v>1135.32411869192</v>
      </c>
      <c r="R17" s="249" t="n">
        <v>0.12690704082833</v>
      </c>
      <c r="S17" s="243" t="n">
        <f aca="false">1-EXP(-(1/0.25)*(P17/ABS($P$1010)))</f>
        <v>0.963454667896554</v>
      </c>
      <c r="T17" s="244" t="n">
        <f aca="false">SUMPRODUCT(B17:G17,$B$1010:$G$1010)</f>
        <v>-6361.13756757667</v>
      </c>
    </row>
    <row r="18" customFormat="false" ht="12.75" hidden="false" customHeight="false" outlineLevel="0" collapsed="false">
      <c r="A18" s="235"/>
      <c r="B18" s="245"/>
      <c r="C18" s="245"/>
      <c r="D18" s="245"/>
      <c r="E18" s="245"/>
      <c r="F18" s="246"/>
      <c r="G18" s="247" t="n">
        <v>-6037.14074927546</v>
      </c>
      <c r="H18" s="248" t="n">
        <v>2735.80624040019</v>
      </c>
      <c r="I18" s="248" t="n">
        <v>2763.39022262236</v>
      </c>
      <c r="J18" s="248" t="n">
        <v>3105.28558012074</v>
      </c>
      <c r="K18" s="246" t="n">
        <v>0</v>
      </c>
      <c r="L18" s="246" t="n">
        <v>0</v>
      </c>
      <c r="M18" s="246" t="n">
        <v>0</v>
      </c>
      <c r="N18" s="0"/>
      <c r="O18" s="248" t="n">
        <v>1151.9018562039</v>
      </c>
      <c r="P18" s="240" t="n">
        <f aca="false">SUMPRODUCT(F18:M18,$F$1010:$M$1010)</f>
        <v>1637.16703279904</v>
      </c>
      <c r="Q18" s="241" t="n">
        <f aca="false">SUMPRODUCT(F18:M18,$F$1012:$M$1012)</f>
        <v>1551.83414763875</v>
      </c>
      <c r="R18" s="249" t="n">
        <v>0.128319576838795</v>
      </c>
      <c r="S18" s="243" t="n">
        <f aca="false">1-EXP(-(1/0.25)*(P18/ABS($P$1010)))</f>
        <v>0.988223969386535</v>
      </c>
      <c r="T18" s="244" t="n">
        <f aca="false">SUMPRODUCT(B18:G18,$B$1010:$G$1010)</f>
        <v>-6037.14074927546</v>
      </c>
    </row>
    <row r="19" customFormat="false" ht="12.75" hidden="false" customHeight="false" outlineLevel="0" collapsed="false">
      <c r="A19" s="235"/>
      <c r="B19" s="245"/>
      <c r="C19" s="245"/>
      <c r="D19" s="245"/>
      <c r="E19" s="245"/>
      <c r="F19" s="246"/>
      <c r="G19" s="247" t="n">
        <v>-6238.5680906954</v>
      </c>
      <c r="H19" s="248" t="n">
        <v>2756.25847931884</v>
      </c>
      <c r="I19" s="248" t="n">
        <v>2730.70868955037</v>
      </c>
      <c r="J19" s="248" t="n">
        <v>3103.64398476265</v>
      </c>
      <c r="K19" s="246" t="n">
        <v>0</v>
      </c>
      <c r="L19" s="246" t="n">
        <v>0</v>
      </c>
      <c r="M19" s="246" t="n">
        <v>0</v>
      </c>
      <c r="N19" s="0"/>
      <c r="O19" s="248" t="n">
        <v>957.049197291107</v>
      </c>
      <c r="P19" s="240" t="n">
        <f aca="false">SUMPRODUCT(F19:M19,$F$1010:$M$1010)</f>
        <v>1424.48300877567</v>
      </c>
      <c r="Q19" s="241" t="n">
        <f aca="false">SUMPRODUCT(F19:M19,$F$1012:$M$1012)</f>
        <v>1339.38960161338</v>
      </c>
      <c r="R19" s="249" t="n">
        <v>0.128895185371926</v>
      </c>
      <c r="S19" s="243" t="n">
        <f aca="false">1-EXP(-(1/0.25)*(P19/ABS($P$1010)))</f>
        <v>0.979030163284504</v>
      </c>
      <c r="T19" s="244" t="n">
        <f aca="false">SUMPRODUCT(B19:G19,$B$1010:$G$1010)</f>
        <v>-6238.5680906954</v>
      </c>
    </row>
    <row r="20" customFormat="false" ht="12.75" hidden="false" customHeight="false" outlineLevel="0" collapsed="false">
      <c r="A20" s="235"/>
      <c r="B20" s="245"/>
      <c r="C20" s="245"/>
      <c r="D20" s="245"/>
      <c r="E20" s="245"/>
      <c r="F20" s="246"/>
      <c r="G20" s="247" t="n">
        <v>-6236.01437320554</v>
      </c>
      <c r="H20" s="248" t="n">
        <v>2722.00756300076</v>
      </c>
      <c r="I20" s="248" t="n">
        <v>2675.66230066215</v>
      </c>
      <c r="J20" s="248" t="n">
        <v>3103.78970542362</v>
      </c>
      <c r="K20" s="246" t="n">
        <v>0</v>
      </c>
      <c r="L20" s="246" t="n">
        <v>0</v>
      </c>
      <c r="M20" s="246" t="n">
        <v>0</v>
      </c>
      <c r="N20" s="0"/>
      <c r="O20" s="248" t="n">
        <v>887.470091843771</v>
      </c>
      <c r="P20" s="240" t="n">
        <f aca="false">SUMPRODUCT(F20:M20,$F$1010:$M$1010)</f>
        <v>1345.69010218062</v>
      </c>
      <c r="Q20" s="241" t="n">
        <f aca="false">SUMPRODUCT(F20:M20,$F$1012:$M$1012)</f>
        <v>1261.31963866616</v>
      </c>
      <c r="R20" s="249" t="n">
        <v>0.129654094951131</v>
      </c>
      <c r="S20" s="243" t="n">
        <f aca="false">1-EXP(-(1/0.25)*(P20/ABS($P$1010)))</f>
        <v>0.974032315558801</v>
      </c>
      <c r="T20" s="244" t="n">
        <f aca="false">SUMPRODUCT(B20:G20,$B$1010:$G$1010)</f>
        <v>-6236.01437320554</v>
      </c>
    </row>
    <row r="21" customFormat="false" ht="12.75" hidden="false" customHeight="false" outlineLevel="0" collapsed="false">
      <c r="A21" s="235"/>
      <c r="B21" s="245"/>
      <c r="C21" s="245"/>
      <c r="D21" s="245"/>
      <c r="E21" s="245"/>
      <c r="F21" s="246"/>
      <c r="G21" s="247" t="n">
        <v>-6367.48674206801</v>
      </c>
      <c r="H21" s="248" t="n">
        <v>2757.47602831617</v>
      </c>
      <c r="I21" s="248" t="n">
        <v>2739.00645117832</v>
      </c>
      <c r="J21" s="248" t="n">
        <v>3105.25116523448</v>
      </c>
      <c r="K21" s="246" t="n">
        <v>0</v>
      </c>
      <c r="L21" s="246" t="n">
        <v>0</v>
      </c>
      <c r="M21" s="246" t="n">
        <v>0</v>
      </c>
      <c r="N21" s="0"/>
      <c r="O21" s="248" t="n">
        <v>846.997287054217</v>
      </c>
      <c r="P21" s="240" t="n">
        <f aca="false">SUMPRODUCT(F21:M21,$F$1010:$M$1010)</f>
        <v>1305.47958948012</v>
      </c>
      <c r="Q21" s="241" t="n">
        <f aca="false">SUMPRODUCT(F21:M21,$F$1012:$M$1012)</f>
        <v>1220.27502968841</v>
      </c>
      <c r="R21" s="249" t="n">
        <v>0.130483318355137</v>
      </c>
      <c r="S21" s="243" t="n">
        <f aca="false">1-EXP(-(1/0.25)*(P21/ABS($P$1010)))</f>
        <v>0.971039138076354</v>
      </c>
      <c r="T21" s="244" t="n">
        <f aca="false">SUMPRODUCT(B21:G21,$B$1010:$G$1010)</f>
        <v>-6367.48674206801</v>
      </c>
    </row>
    <row r="22" customFormat="false" ht="12.75" hidden="false" customHeight="false" outlineLevel="0" collapsed="false">
      <c r="A22" s="235"/>
      <c r="B22" s="245"/>
      <c r="C22" s="245"/>
      <c r="D22" s="245"/>
      <c r="E22" s="245"/>
      <c r="F22" s="246"/>
      <c r="G22" s="247" t="n">
        <v>-6387.04496947901</v>
      </c>
      <c r="H22" s="248" t="n">
        <v>2698.72664296772</v>
      </c>
      <c r="I22" s="248" t="n">
        <v>2730.57659360108</v>
      </c>
      <c r="J22" s="248" t="n">
        <v>3104.32366848905</v>
      </c>
      <c r="K22" s="246" t="n">
        <v>0</v>
      </c>
      <c r="L22" s="246" t="n">
        <v>0</v>
      </c>
      <c r="M22" s="246" t="n">
        <v>0</v>
      </c>
      <c r="N22" s="0"/>
      <c r="O22" s="248" t="n">
        <v>771.91347453791</v>
      </c>
      <c r="P22" s="240" t="n">
        <f aca="false">SUMPRODUCT(F22:M22,$F$1010:$M$1010)</f>
        <v>1222.15672222895</v>
      </c>
      <c r="Q22" s="241" t="n">
        <f aca="false">SUMPRODUCT(F22:M22,$F$1012:$M$1012)</f>
        <v>1137.35694245915</v>
      </c>
      <c r="R22" s="249" t="n">
        <v>0.131938928200435</v>
      </c>
      <c r="S22" s="243" t="n">
        <f aca="false">1-EXP(-(1/0.25)*(P22/ABS($P$1010)))</f>
        <v>0.963693272106574</v>
      </c>
      <c r="T22" s="244" t="n">
        <f aca="false">SUMPRODUCT(B22:G22,$B$1010:$G$1010)</f>
        <v>-6387.04496947901</v>
      </c>
    </row>
    <row r="23" customFormat="false" ht="12.75" hidden="false" customHeight="false" outlineLevel="0" collapsed="false">
      <c r="A23" s="235"/>
      <c r="B23" s="245"/>
      <c r="C23" s="245"/>
      <c r="D23" s="245"/>
      <c r="E23" s="245"/>
      <c r="F23" s="246"/>
      <c r="G23" s="247" t="n">
        <v>-6480.9676749039</v>
      </c>
      <c r="H23" s="248" t="n">
        <v>2756.46410978053</v>
      </c>
      <c r="I23" s="248" t="n">
        <v>2739.17006750715</v>
      </c>
      <c r="J23" s="248" t="n">
        <v>3103.94091687156</v>
      </c>
      <c r="K23" s="246" t="n">
        <v>0</v>
      </c>
      <c r="L23" s="246" t="n">
        <v>0</v>
      </c>
      <c r="M23" s="246" t="n">
        <v>0</v>
      </c>
      <c r="N23" s="0"/>
      <c r="O23" s="248" t="n">
        <v>740.820562871491</v>
      </c>
      <c r="P23" s="240" t="n">
        <f aca="false">SUMPRODUCT(F23:M23,$F$1010:$M$1010)</f>
        <v>1190.08191819622</v>
      </c>
      <c r="Q23" s="241" t="n">
        <f aca="false">SUMPRODUCT(F23:M23,$F$1012:$M$1012)</f>
        <v>1104.89944573998</v>
      </c>
      <c r="R23" s="249" t="n">
        <v>0.132195817654523</v>
      </c>
      <c r="S23" s="243" t="n">
        <f aca="false">1-EXP(-(1/0.25)*(P23/ABS($P$1010)))</f>
        <v>0.96039231814994</v>
      </c>
      <c r="T23" s="244" t="n">
        <f aca="false">SUMPRODUCT(B23:G23,$B$1010:$G$1010)</f>
        <v>-6480.9676749039</v>
      </c>
    </row>
    <row r="24" customFormat="false" ht="12.75" hidden="false" customHeight="false" outlineLevel="0" collapsed="false">
      <c r="A24" s="235"/>
      <c r="B24" s="245"/>
      <c r="C24" s="245"/>
      <c r="D24" s="245"/>
      <c r="E24" s="245"/>
      <c r="F24" s="246"/>
      <c r="G24" s="247" t="n">
        <v>-6181.82863150353</v>
      </c>
      <c r="H24" s="248" t="n">
        <v>2762.72464049289</v>
      </c>
      <c r="I24" s="248" t="n">
        <v>2721.50983519352</v>
      </c>
      <c r="J24" s="248" t="n">
        <v>3105.53384762572</v>
      </c>
      <c r="K24" s="246" t="n">
        <v>0</v>
      </c>
      <c r="L24" s="246" t="n">
        <v>0</v>
      </c>
      <c r="M24" s="246" t="n">
        <v>0</v>
      </c>
      <c r="N24" s="0"/>
      <c r="O24" s="248" t="n">
        <v>1008.95909716931</v>
      </c>
      <c r="P24" s="240" t="n">
        <f aca="false">SUMPRODUCT(F24:M24,$F$1010:$M$1010)</f>
        <v>1480.71194819651</v>
      </c>
      <c r="Q24" s="241" t="n">
        <f aca="false">SUMPRODUCT(F24:M24,$F$1012:$M$1012)</f>
        <v>1395.64919825187</v>
      </c>
      <c r="R24" s="249" t="n">
        <v>0.132360800956091</v>
      </c>
      <c r="S24" s="243" t="n">
        <f aca="false">1-EXP(-(1/0.25)*(P24/ABS($P$1010)))</f>
        <v>0.98199707835865</v>
      </c>
      <c r="T24" s="244" t="n">
        <f aca="false">SUMPRODUCT(B24:G24,$B$1010:$G$1010)</f>
        <v>-6181.82863150353</v>
      </c>
    </row>
    <row r="25" customFormat="false" ht="12.75" hidden="false" customHeight="false" outlineLevel="0" collapsed="false">
      <c r="A25" s="235"/>
      <c r="B25" s="245"/>
      <c r="C25" s="245"/>
      <c r="D25" s="245"/>
      <c r="E25" s="245"/>
      <c r="F25" s="246"/>
      <c r="G25" s="247" t="n">
        <v>-6271.36471934054</v>
      </c>
      <c r="H25" s="248" t="n">
        <v>2759.5390599212</v>
      </c>
      <c r="I25" s="248" t="n">
        <v>2756.38197966725</v>
      </c>
      <c r="J25" s="248" t="n">
        <v>3101.20342126858</v>
      </c>
      <c r="K25" s="246" t="n">
        <v>0</v>
      </c>
      <c r="L25" s="246" t="n">
        <v>0</v>
      </c>
      <c r="M25" s="246" t="n">
        <v>0</v>
      </c>
      <c r="N25" s="0"/>
      <c r="O25" s="248" t="n">
        <v>947.923706283603</v>
      </c>
      <c r="P25" s="240" t="n">
        <f aca="false">SUMPRODUCT(F25:M25,$F$1010:$M$1010)</f>
        <v>1415.63816597984</v>
      </c>
      <c r="Q25" s="241" t="n">
        <f aca="false">SUMPRODUCT(F25:M25,$F$1012:$M$1012)</f>
        <v>1330.30750188626</v>
      </c>
      <c r="R25" s="249" t="n">
        <v>0.132581298214704</v>
      </c>
      <c r="S25" s="243" t="n">
        <f aca="false">1-EXP(-(1/0.25)*(P25/ABS($P$1010)))</f>
        <v>0.978520877567225</v>
      </c>
      <c r="T25" s="244" t="n">
        <f aca="false">SUMPRODUCT(B25:G25,$B$1010:$G$1010)</f>
        <v>-6271.36471934054</v>
      </c>
    </row>
    <row r="26" customFormat="false" ht="12.75" hidden="false" customHeight="false" outlineLevel="0" collapsed="false">
      <c r="A26" s="235"/>
      <c r="B26" s="245"/>
      <c r="C26" s="245"/>
      <c r="D26" s="245"/>
      <c r="E26" s="245"/>
      <c r="F26" s="246"/>
      <c r="G26" s="247" t="n">
        <v>-6075.45597204687</v>
      </c>
      <c r="H26" s="248" t="n">
        <v>2750.81138418964</v>
      </c>
      <c r="I26" s="248" t="n">
        <v>2696.62515839201</v>
      </c>
      <c r="J26" s="248" t="n">
        <v>3104.8509558494</v>
      </c>
      <c r="K26" s="246" t="n">
        <v>0</v>
      </c>
      <c r="L26" s="246" t="n">
        <v>0</v>
      </c>
      <c r="M26" s="246" t="n">
        <v>0</v>
      </c>
      <c r="N26" s="0"/>
      <c r="O26" s="248" t="n">
        <v>1076.8890089594</v>
      </c>
      <c r="P26" s="240" t="n">
        <f aca="false">SUMPRODUCT(F26:M26,$F$1010:$M$1010)</f>
        <v>1553.04775482282</v>
      </c>
      <c r="Q26" s="241" t="n">
        <f aca="false">SUMPRODUCT(F26:M26,$F$1012:$M$1012)</f>
        <v>1468.30360456797</v>
      </c>
      <c r="R26" s="249" t="n">
        <v>0.132693398172518</v>
      </c>
      <c r="S26" s="243" t="n">
        <f aca="false">1-EXP(-(1/0.25)*(P26/ABS($P$1010)))</f>
        <v>0.985205069526073</v>
      </c>
      <c r="T26" s="244" t="n">
        <f aca="false">SUMPRODUCT(B26:G26,$B$1010:$G$1010)</f>
        <v>-6075.45597204687</v>
      </c>
    </row>
    <row r="27" customFormat="false" ht="12.75" hidden="false" customHeight="false" outlineLevel="0" collapsed="false">
      <c r="A27" s="235"/>
      <c r="B27" s="245"/>
      <c r="C27" s="245"/>
      <c r="D27" s="245"/>
      <c r="E27" s="245"/>
      <c r="F27" s="246"/>
      <c r="G27" s="247" t="n">
        <v>-6208.90380763729</v>
      </c>
      <c r="H27" s="248" t="n">
        <v>2789.0442631271</v>
      </c>
      <c r="I27" s="248" t="n">
        <v>2745.18378455486</v>
      </c>
      <c r="J27" s="248" t="n">
        <v>3105.09288364195</v>
      </c>
      <c r="K27" s="246" t="n">
        <v>0</v>
      </c>
      <c r="L27" s="246" t="n">
        <v>0</v>
      </c>
      <c r="M27" s="246" t="n">
        <v>0</v>
      </c>
      <c r="N27" s="0"/>
      <c r="O27" s="248" t="n">
        <v>1024.51734361961</v>
      </c>
      <c r="P27" s="240" t="n">
        <f aca="false">SUMPRODUCT(F27:M27,$F$1010:$M$1010)</f>
        <v>1499.24138086567</v>
      </c>
      <c r="Q27" s="241" t="n">
        <f aca="false">SUMPRODUCT(F27:M27,$F$1012:$M$1012)</f>
        <v>1413.81221720323</v>
      </c>
      <c r="R27" s="249" t="n">
        <v>0.132929601771223</v>
      </c>
      <c r="S27" s="243" t="n">
        <f aca="false">1-EXP(-(1/0.25)*(P27/ABS($P$1010)))</f>
        <v>0.982879730964253</v>
      </c>
      <c r="T27" s="244" t="n">
        <f aca="false">SUMPRODUCT(B27:G27,$B$1010:$G$1010)</f>
        <v>-6208.90380763729</v>
      </c>
    </row>
    <row r="28" customFormat="false" ht="12.75" hidden="false" customHeight="false" outlineLevel="0" collapsed="false">
      <c r="A28" s="235"/>
      <c r="B28" s="245"/>
      <c r="C28" s="245"/>
      <c r="D28" s="245"/>
      <c r="E28" s="245"/>
      <c r="F28" s="246"/>
      <c r="G28" s="247" t="n">
        <v>-6269.0204405972</v>
      </c>
      <c r="H28" s="248" t="n">
        <v>2765.96452015721</v>
      </c>
      <c r="I28" s="248" t="n">
        <v>2750.88027678032</v>
      </c>
      <c r="J28" s="248" t="n">
        <v>3102.96850359218</v>
      </c>
      <c r="K28" s="246" t="n">
        <v>0</v>
      </c>
      <c r="L28" s="246" t="n">
        <v>0</v>
      </c>
      <c r="M28" s="246" t="n">
        <v>0</v>
      </c>
      <c r="N28" s="0"/>
      <c r="O28" s="248" t="n">
        <v>952.504432616193</v>
      </c>
      <c r="P28" s="240" t="n">
        <f aca="false">SUMPRODUCT(F28:M28,$F$1010:$M$1010)</f>
        <v>1420.62843070129</v>
      </c>
      <c r="Q28" s="241" t="n">
        <f aca="false">SUMPRODUCT(F28:M28,$F$1012:$M$1012)</f>
        <v>1335.29376627531</v>
      </c>
      <c r="R28" s="249" t="n">
        <v>0.133236205338974</v>
      </c>
      <c r="S28" s="243" t="n">
        <f aca="false">1-EXP(-(1/0.25)*(P28/ABS($P$1010)))</f>
        <v>0.978809718473394</v>
      </c>
      <c r="T28" s="244" t="n">
        <f aca="false">SUMPRODUCT(B28:G28,$B$1010:$G$1010)</f>
        <v>-6269.0204405972</v>
      </c>
    </row>
    <row r="29" customFormat="false" ht="12.75" hidden="false" customHeight="false" outlineLevel="0" collapsed="false">
      <c r="A29" s="235"/>
      <c r="B29" s="245"/>
      <c r="C29" s="245"/>
      <c r="D29" s="245"/>
      <c r="E29" s="245"/>
      <c r="F29" s="246"/>
      <c r="G29" s="247" t="n">
        <v>-6679.24428815411</v>
      </c>
      <c r="H29" s="248" t="n">
        <v>2758.57668722457</v>
      </c>
      <c r="I29" s="248" t="n">
        <v>2691.56384389206</v>
      </c>
      <c r="J29" s="248" t="n">
        <v>3105.94562921105</v>
      </c>
      <c r="K29" s="246" t="n">
        <v>0</v>
      </c>
      <c r="L29" s="246" t="n">
        <v>0</v>
      </c>
      <c r="M29" s="246" t="n">
        <v>0</v>
      </c>
      <c r="N29" s="0"/>
      <c r="O29" s="248" t="n">
        <v>524.283222344886</v>
      </c>
      <c r="P29" s="240" t="n">
        <f aca="false">SUMPRODUCT(F29:M29,$F$1010:$M$1010)</f>
        <v>952.996544157907</v>
      </c>
      <c r="Q29" s="241" t="n">
        <f aca="false">SUMPRODUCT(F29:M29,$F$1012:$M$1012)</f>
        <v>868.24641512504</v>
      </c>
      <c r="R29" s="249" t="n">
        <v>0.133305996035498</v>
      </c>
      <c r="S29" s="243" t="n">
        <f aca="false">1-EXP(-(1/0.25)*(P29/ABS($P$1010)))</f>
        <v>0.924642484301191</v>
      </c>
      <c r="T29" s="244" t="n">
        <f aca="false">SUMPRODUCT(B29:G29,$B$1010:$G$1010)</f>
        <v>-6679.24428815411</v>
      </c>
    </row>
    <row r="30" customFormat="false" ht="12.75" hidden="false" customHeight="false" outlineLevel="0" collapsed="false">
      <c r="A30" s="235"/>
      <c r="B30" s="245"/>
      <c r="C30" s="245"/>
      <c r="D30" s="245"/>
      <c r="E30" s="245"/>
      <c r="F30" s="246"/>
      <c r="G30" s="247" t="n">
        <v>-6222.32692531882</v>
      </c>
      <c r="H30" s="248" t="n">
        <v>2742.95469150493</v>
      </c>
      <c r="I30" s="248" t="n">
        <v>2669.50483893509</v>
      </c>
      <c r="J30" s="248" t="n">
        <v>3103.3264631121</v>
      </c>
      <c r="K30" s="246" t="n">
        <v>0</v>
      </c>
      <c r="L30" s="246" t="n">
        <v>0</v>
      </c>
      <c r="M30" s="246" t="n">
        <v>0</v>
      </c>
      <c r="N30" s="0"/>
      <c r="O30" s="248" t="n">
        <v>912.697054788212</v>
      </c>
      <c r="P30" s="240" t="n">
        <f aca="false">SUMPRODUCT(F30:M30,$F$1010:$M$1010)</f>
        <v>1373.26188271272</v>
      </c>
      <c r="Q30" s="241" t="n">
        <f aca="false">SUMPRODUCT(F30:M30,$F$1012:$M$1012)</f>
        <v>1288.84901153197</v>
      </c>
      <c r="R30" s="249" t="n">
        <v>0.134210392542819</v>
      </c>
      <c r="S30" s="243" t="n">
        <f aca="false">1-EXP(-(1/0.25)*(P30/ABS($P$1010)))</f>
        <v>0.975903907444223</v>
      </c>
      <c r="T30" s="244" t="n">
        <f aca="false">SUMPRODUCT(B30:G30,$B$1010:$G$1010)</f>
        <v>-6222.32692531882</v>
      </c>
    </row>
    <row r="31" customFormat="false" ht="12.75" hidden="false" customHeight="false" outlineLevel="0" collapsed="false">
      <c r="A31" s="235"/>
      <c r="B31" s="245"/>
      <c r="C31" s="245"/>
      <c r="D31" s="245"/>
      <c r="E31" s="245"/>
      <c r="F31" s="246"/>
      <c r="G31" s="247" t="n">
        <v>-6254.6396990087</v>
      </c>
      <c r="H31" s="248" t="n">
        <v>2716.13430694879</v>
      </c>
      <c r="I31" s="248" t="n">
        <v>2696.90417101191</v>
      </c>
      <c r="J31" s="248" t="n">
        <v>3106.00024853096</v>
      </c>
      <c r="K31" s="246" t="n">
        <v>0</v>
      </c>
      <c r="L31" s="246" t="n">
        <v>0</v>
      </c>
      <c r="M31" s="246" t="n">
        <v>0</v>
      </c>
      <c r="N31" s="0"/>
      <c r="O31" s="248" t="n">
        <v>883.516224506992</v>
      </c>
      <c r="P31" s="240" t="n">
        <f aca="false">SUMPRODUCT(F31:M31,$F$1010:$M$1010)</f>
        <v>1342.3519002534</v>
      </c>
      <c r="Q31" s="241" t="n">
        <f aca="false">SUMPRODUCT(F31:M31,$F$1012:$M$1012)</f>
        <v>1257.77079437052</v>
      </c>
      <c r="R31" s="249" t="n">
        <v>0.135147312123762</v>
      </c>
      <c r="S31" s="243" t="n">
        <f aca="false">1-EXP(-(1/0.25)*(P31/ABS($P$1010)))</f>
        <v>0.973796067032814</v>
      </c>
      <c r="T31" s="244" t="n">
        <f aca="false">SUMPRODUCT(B31:G31,$B$1010:$G$1010)</f>
        <v>-6254.6396990087</v>
      </c>
    </row>
    <row r="32" customFormat="false" ht="12.75" hidden="false" customHeight="false" outlineLevel="0" collapsed="false">
      <c r="A32" s="235"/>
      <c r="B32" s="245"/>
      <c r="C32" s="245"/>
      <c r="D32" s="245"/>
      <c r="E32" s="245"/>
      <c r="F32" s="246"/>
      <c r="G32" s="247" t="n">
        <v>-5986.86899003539</v>
      </c>
      <c r="H32" s="248" t="n">
        <v>2738.93354729181</v>
      </c>
      <c r="I32" s="248" t="n">
        <v>2759.87005687633</v>
      </c>
      <c r="J32" s="248" t="n">
        <v>3108.30407658583</v>
      </c>
      <c r="K32" s="246" t="n">
        <v>0</v>
      </c>
      <c r="L32" s="246" t="n">
        <v>0</v>
      </c>
      <c r="M32" s="246" t="n">
        <v>0</v>
      </c>
      <c r="N32" s="0"/>
      <c r="O32" s="248" t="n">
        <v>1200.27071734893</v>
      </c>
      <c r="P32" s="240" t="n">
        <f aca="false">SUMPRODUCT(F32:M32,$F$1010:$M$1010)</f>
        <v>1689.80001892029</v>
      </c>
      <c r="Q32" s="241" t="n">
        <f aca="false">SUMPRODUCT(F32:M32,$F$1012:$M$1012)</f>
        <v>1604.44320914101</v>
      </c>
      <c r="R32" s="249" t="n">
        <v>0.135161992754944</v>
      </c>
      <c r="S32" s="243" t="n">
        <f aca="false">1-EXP(-(1/0.25)*(P32/ABS($P$1010)))</f>
        <v>0.989790985510522</v>
      </c>
      <c r="T32" s="244" t="n">
        <f aca="false">SUMPRODUCT(B32:G32,$B$1010:$G$1010)</f>
        <v>-5986.86899003539</v>
      </c>
    </row>
    <row r="33" customFormat="false" ht="12.75" hidden="false" customHeight="false" outlineLevel="0" collapsed="false">
      <c r="A33" s="235"/>
      <c r="B33" s="245"/>
      <c r="C33" s="245"/>
      <c r="D33" s="245"/>
      <c r="E33" s="245"/>
      <c r="F33" s="246"/>
      <c r="G33" s="247" t="n">
        <v>-6063.50978821157</v>
      </c>
      <c r="H33" s="248" t="n">
        <v>2736.07627208424</v>
      </c>
      <c r="I33" s="248" t="n">
        <v>2759.74670244104</v>
      </c>
      <c r="J33" s="248" t="n">
        <v>3106.10168498121</v>
      </c>
      <c r="K33" s="246" t="n">
        <v>0</v>
      </c>
      <c r="L33" s="246" t="n">
        <v>0</v>
      </c>
      <c r="M33" s="246" t="n">
        <v>0</v>
      </c>
      <c r="N33" s="0"/>
      <c r="O33" s="248" t="n">
        <v>1125.58921267828</v>
      </c>
      <c r="P33" s="240" t="n">
        <f aca="false">SUMPRODUCT(F33:M33,$F$1010:$M$1010)</f>
        <v>1608.49024631003</v>
      </c>
      <c r="Q33" s="241" t="n">
        <f aca="false">SUMPRODUCT(F33:M33,$F$1012:$M$1012)</f>
        <v>1523.18057650636</v>
      </c>
      <c r="R33" s="249" t="n">
        <v>0.135774102411957</v>
      </c>
      <c r="S33" s="243" t="n">
        <f aca="false">1-EXP(-(1/0.25)*(P33/ABS($P$1010)))</f>
        <v>0.98727119868379</v>
      </c>
      <c r="T33" s="244" t="n">
        <f aca="false">SUMPRODUCT(B33:G33,$B$1010:$G$1010)</f>
        <v>-6063.50978821157</v>
      </c>
    </row>
    <row r="34" customFormat="false" ht="12.75" hidden="false" customHeight="false" outlineLevel="0" collapsed="false">
      <c r="A34" s="235"/>
      <c r="B34" s="245"/>
      <c r="C34" s="245"/>
      <c r="D34" s="245"/>
      <c r="E34" s="245"/>
      <c r="F34" s="246"/>
      <c r="G34" s="247" t="n">
        <v>-6325.28625430582</v>
      </c>
      <c r="H34" s="248" t="n">
        <v>2737.89090521281</v>
      </c>
      <c r="I34" s="248" t="n">
        <v>2700.41633064977</v>
      </c>
      <c r="J34" s="248" t="n">
        <v>3104.36860396731</v>
      </c>
      <c r="K34" s="246" t="n">
        <v>0</v>
      </c>
      <c r="L34" s="246" t="n">
        <v>0</v>
      </c>
      <c r="M34" s="246" t="n">
        <v>0</v>
      </c>
      <c r="N34" s="0"/>
      <c r="O34" s="248" t="n">
        <v>838.478205136929</v>
      </c>
      <c r="P34" s="240" t="n">
        <f aca="false">SUMPRODUCT(F34:M34,$F$1010:$M$1010)</f>
        <v>1293.99802167821</v>
      </c>
      <c r="Q34" s="241" t="n">
        <f aca="false">SUMPRODUCT(F34:M34,$F$1012:$M$1012)</f>
        <v>1209.2908823279</v>
      </c>
      <c r="R34" s="249" t="n">
        <v>0.13647374802824</v>
      </c>
      <c r="S34" s="243" t="n">
        <f aca="false">1-EXP(-(1/0.25)*(P34/ABS($P$1010)))</f>
        <v>0.970122813122357</v>
      </c>
      <c r="T34" s="244" t="n">
        <f aca="false">SUMPRODUCT(B34:G34,$B$1010:$G$1010)</f>
        <v>-6325.28625430582</v>
      </c>
    </row>
    <row r="35" customFormat="false" ht="12.75" hidden="false" customHeight="false" outlineLevel="0" collapsed="false">
      <c r="A35" s="235"/>
      <c r="B35" s="245"/>
      <c r="C35" s="245"/>
      <c r="D35" s="245"/>
      <c r="E35" s="245"/>
      <c r="F35" s="246"/>
      <c r="G35" s="247" t="n">
        <v>-6256.96571817078</v>
      </c>
      <c r="H35" s="248" t="n">
        <v>2772.77507278052</v>
      </c>
      <c r="I35" s="248" t="n">
        <v>2703.25918756612</v>
      </c>
      <c r="J35" s="248" t="n">
        <v>3105.50459670126</v>
      </c>
      <c r="K35" s="246" t="n">
        <v>0</v>
      </c>
      <c r="L35" s="246" t="n">
        <v>0</v>
      </c>
      <c r="M35" s="246" t="n">
        <v>0</v>
      </c>
      <c r="N35" s="0"/>
      <c r="O35" s="248" t="n">
        <v>934.014849772392</v>
      </c>
      <c r="P35" s="240" t="n">
        <f aca="false">SUMPRODUCT(F35:M35,$F$1010:$M$1010)</f>
        <v>1398.74488598337</v>
      </c>
      <c r="Q35" s="241" t="n">
        <f aca="false">SUMPRODUCT(F35:M35,$F$1012:$M$1012)</f>
        <v>1313.81060077638</v>
      </c>
      <c r="R35" s="249" t="n">
        <v>0.13684875011661</v>
      </c>
      <c r="S35" s="243" t="n">
        <f aca="false">1-EXP(-(1/0.25)*(P35/ABS($P$1010)))</f>
        <v>0.977513537770619</v>
      </c>
      <c r="T35" s="244" t="n">
        <f aca="false">SUMPRODUCT(B35:G35,$B$1010:$G$1010)</f>
        <v>-6256.96571817078</v>
      </c>
    </row>
    <row r="36" customFormat="false" ht="12.75" hidden="false" customHeight="false" outlineLevel="0" collapsed="false">
      <c r="A36" s="235"/>
      <c r="B36" s="245"/>
      <c r="C36" s="245"/>
      <c r="D36" s="245"/>
      <c r="E36" s="245"/>
      <c r="F36" s="246"/>
      <c r="G36" s="247" t="n">
        <v>-6240.4066121076</v>
      </c>
      <c r="H36" s="248" t="n">
        <v>2758.9359286756</v>
      </c>
      <c r="I36" s="248" t="n">
        <v>2749.30581006075</v>
      </c>
      <c r="J36" s="248" t="n">
        <v>3105.77001142528</v>
      </c>
      <c r="K36" s="246" t="n">
        <v>0</v>
      </c>
      <c r="L36" s="246" t="n">
        <v>0</v>
      </c>
      <c r="M36" s="246" t="n">
        <v>0</v>
      </c>
      <c r="N36" s="0"/>
      <c r="O36" s="248" t="n">
        <v>973.679388038927</v>
      </c>
      <c r="P36" s="240" t="n">
        <f aca="false">SUMPRODUCT(F36:M36,$F$1010:$M$1010)</f>
        <v>1443.57049733998</v>
      </c>
      <c r="Q36" s="241" t="n">
        <f aca="false">SUMPRODUCT(F36:M36,$F$1012:$M$1012)</f>
        <v>1358.24896840382</v>
      </c>
      <c r="R36" s="249" t="n">
        <v>0.137176167256681</v>
      </c>
      <c r="S36" s="243" t="n">
        <f aca="false">1-EXP(-(1/0.25)*(P36/ABS($P$1010)))</f>
        <v>0.980088448094065</v>
      </c>
      <c r="T36" s="244" t="n">
        <f aca="false">SUMPRODUCT(B36:G36,$B$1010:$G$1010)</f>
        <v>-6240.4066121076</v>
      </c>
    </row>
    <row r="37" customFormat="false" ht="12.75" hidden="false" customHeight="false" outlineLevel="0" collapsed="false">
      <c r="A37" s="235"/>
      <c r="B37" s="245"/>
      <c r="C37" s="245"/>
      <c r="D37" s="245"/>
      <c r="E37" s="245"/>
      <c r="F37" s="246"/>
      <c r="G37" s="247" t="n">
        <v>-6554.12292648655</v>
      </c>
      <c r="H37" s="248" t="n">
        <v>2736.34387955341</v>
      </c>
      <c r="I37" s="248" t="n">
        <v>2697.3054440147</v>
      </c>
      <c r="J37" s="248" t="n">
        <v>3104.80422455878</v>
      </c>
      <c r="K37" s="246" t="n">
        <v>0</v>
      </c>
      <c r="L37" s="246" t="n">
        <v>0</v>
      </c>
      <c r="M37" s="246" t="n">
        <v>0</v>
      </c>
      <c r="N37" s="0"/>
      <c r="O37" s="248" t="n">
        <v>624.315485248192</v>
      </c>
      <c r="P37" s="240" t="n">
        <f aca="false">SUMPRODUCT(F37:M37,$F$1010:$M$1010)</f>
        <v>1061.29226060353</v>
      </c>
      <c r="Q37" s="241" t="n">
        <f aca="false">SUMPRODUCT(F37:M37,$F$1012:$M$1012)</f>
        <v>976.617937143626</v>
      </c>
      <c r="R37" s="249" t="n">
        <v>0.137659519275421</v>
      </c>
      <c r="S37" s="243" t="n">
        <f aca="false">1-EXP(-(1/0.25)*(P37/ABS($P$1010)))</f>
        <v>0.943827138439127</v>
      </c>
      <c r="T37" s="244" t="n">
        <f aca="false">SUMPRODUCT(B37:G37,$B$1010:$G$1010)</f>
        <v>-6554.12292648655</v>
      </c>
    </row>
    <row r="38" customFormat="false" ht="12.75" hidden="false" customHeight="false" outlineLevel="0" collapsed="false">
      <c r="A38" s="235"/>
      <c r="B38" s="245"/>
      <c r="C38" s="245"/>
      <c r="D38" s="245"/>
      <c r="E38" s="245"/>
      <c r="F38" s="246"/>
      <c r="G38" s="247" t="n">
        <v>-6149.95123652573</v>
      </c>
      <c r="H38" s="248" t="n">
        <v>2745.5221895196</v>
      </c>
      <c r="I38" s="248" t="n">
        <v>2697.66893210917</v>
      </c>
      <c r="J38" s="248" t="n">
        <v>3104.57890604082</v>
      </c>
      <c r="K38" s="246" t="n">
        <v>0</v>
      </c>
      <c r="L38" s="246" t="n">
        <v>0</v>
      </c>
      <c r="M38" s="246" t="n">
        <v>0</v>
      </c>
      <c r="N38" s="0"/>
      <c r="O38" s="248" t="n">
        <v>1004.42068882551</v>
      </c>
      <c r="P38" s="240" t="n">
        <f aca="false">SUMPRODUCT(F38:M38,$F$1010:$M$1010)</f>
        <v>1474.26164684225</v>
      </c>
      <c r="Q38" s="241" t="n">
        <f aca="false">SUMPRODUCT(F38:M38,$F$1012:$M$1012)</f>
        <v>1389.5387291272</v>
      </c>
      <c r="R38" s="249" t="n">
        <v>0.137708857499875</v>
      </c>
      <c r="S38" s="243" t="n">
        <f aca="false">1-EXP(-(1/0.25)*(P38/ABS($P$1010)))</f>
        <v>0.981679256504561</v>
      </c>
      <c r="T38" s="244" t="n">
        <f aca="false">SUMPRODUCT(B38:G38,$B$1010:$G$1010)</f>
        <v>-6149.95123652573</v>
      </c>
    </row>
    <row r="39" customFormat="false" ht="12.75" hidden="false" customHeight="false" outlineLevel="0" collapsed="false">
      <c r="A39" s="235"/>
      <c r="B39" s="245"/>
      <c r="C39" s="245"/>
      <c r="D39" s="245"/>
      <c r="E39" s="245"/>
      <c r="F39" s="246"/>
      <c r="G39" s="247" t="n">
        <v>-6107.15945480578</v>
      </c>
      <c r="H39" s="248" t="n">
        <v>2739.41251763504</v>
      </c>
      <c r="I39" s="248" t="n">
        <v>2692.87718158779</v>
      </c>
      <c r="J39" s="248" t="n">
        <v>3103.85561341738</v>
      </c>
      <c r="K39" s="246" t="n">
        <v>0</v>
      </c>
      <c r="L39" s="246" t="n">
        <v>0</v>
      </c>
      <c r="M39" s="246" t="n">
        <v>0</v>
      </c>
      <c r="N39" s="0"/>
      <c r="O39" s="248" t="n">
        <v>1034.38377605287</v>
      </c>
      <c r="P39" s="240" t="n">
        <f aca="false">SUMPRODUCT(F39:M39,$F$1010:$M$1010)</f>
        <v>1506.39734408525</v>
      </c>
      <c r="Q39" s="241" t="n">
        <f aca="false">SUMPRODUCT(F39:M39,$F$1012:$M$1012)</f>
        <v>1421.76410587249</v>
      </c>
      <c r="R39" s="249" t="n">
        <v>0.137864659778131</v>
      </c>
      <c r="S39" s="243" t="n">
        <f aca="false">1-EXP(-(1/0.25)*(P39/ABS($P$1010)))</f>
        <v>0.983208904487694</v>
      </c>
      <c r="T39" s="244" t="n">
        <f aca="false">SUMPRODUCT(B39:G39,$B$1010:$G$1010)</f>
        <v>-6107.15945480578</v>
      </c>
    </row>
    <row r="40" customFormat="false" ht="12.75" hidden="false" customHeight="false" outlineLevel="0" collapsed="false">
      <c r="A40" s="235"/>
      <c r="B40" s="245"/>
      <c r="C40" s="245"/>
      <c r="D40" s="245"/>
      <c r="E40" s="245"/>
      <c r="F40" s="246"/>
      <c r="G40" s="247" t="n">
        <v>-6292.60826579782</v>
      </c>
      <c r="H40" s="248" t="n">
        <v>2761.27342047825</v>
      </c>
      <c r="I40" s="248" t="n">
        <v>2719.06214984761</v>
      </c>
      <c r="J40" s="248" t="n">
        <v>3104.21751943992</v>
      </c>
      <c r="K40" s="246" t="n">
        <v>0</v>
      </c>
      <c r="L40" s="246" t="n">
        <v>0</v>
      </c>
      <c r="M40" s="246" t="n">
        <v>0</v>
      </c>
      <c r="N40" s="0"/>
      <c r="O40" s="248" t="n">
        <v>902.853734244986</v>
      </c>
      <c r="P40" s="240" t="n">
        <f aca="false">SUMPRODUCT(F40:M40,$F$1010:$M$1010)</f>
        <v>1365.26468470074</v>
      </c>
      <c r="Q40" s="241" t="n">
        <f aca="false">SUMPRODUCT(F40:M40,$F$1012:$M$1012)</f>
        <v>1280.25227949358</v>
      </c>
      <c r="R40" s="249" t="n">
        <v>0.138005659708175</v>
      </c>
      <c r="S40" s="243" t="n">
        <f aca="false">1-EXP(-(1/0.25)*(P40/ABS($P$1010)))</f>
        <v>0.975375389753062</v>
      </c>
      <c r="T40" s="244" t="n">
        <f aca="false">SUMPRODUCT(B40:G40,$B$1010:$G$1010)</f>
        <v>-6292.60826579782</v>
      </c>
    </row>
    <row r="41" customFormat="false" ht="12.75" hidden="false" customHeight="false" outlineLevel="0" collapsed="false">
      <c r="A41" s="235"/>
      <c r="B41" s="245"/>
      <c r="C41" s="245"/>
      <c r="D41" s="245"/>
      <c r="E41" s="245"/>
      <c r="F41" s="246"/>
      <c r="G41" s="247" t="n">
        <v>-6299.77550765471</v>
      </c>
      <c r="H41" s="248" t="n">
        <v>2751.51413321996</v>
      </c>
      <c r="I41" s="248" t="n">
        <v>2765.65275033016</v>
      </c>
      <c r="J41" s="248" t="n">
        <v>3104.97847263645</v>
      </c>
      <c r="K41" s="246" t="n">
        <v>0</v>
      </c>
      <c r="L41" s="246" t="n">
        <v>0</v>
      </c>
      <c r="M41" s="246" t="n">
        <v>0</v>
      </c>
      <c r="N41" s="0"/>
      <c r="O41" s="248" t="n">
        <v>924.90991896805</v>
      </c>
      <c r="P41" s="240" t="n">
        <f aca="false">SUMPRODUCT(F41:M41,$F$1010:$M$1010)</f>
        <v>1391.11955549372</v>
      </c>
      <c r="Q41" s="241" t="n">
        <f aca="false">SUMPRODUCT(F41:M41,$F$1012:$M$1012)</f>
        <v>1305.68615305284</v>
      </c>
      <c r="R41" s="249" t="n">
        <v>0.138393730085054</v>
      </c>
      <c r="S41" s="243" t="n">
        <f aca="false">1-EXP(-(1/0.25)*(P41/ABS($P$1010)))</f>
        <v>0.97704349756161</v>
      </c>
      <c r="T41" s="244" t="n">
        <f aca="false">SUMPRODUCT(B41:G41,$B$1010:$G$1010)</f>
        <v>-6299.77550765471</v>
      </c>
    </row>
    <row r="42" customFormat="false" ht="12.75" hidden="false" customHeight="false" outlineLevel="0" collapsed="false">
      <c r="A42" s="235"/>
      <c r="B42" s="245"/>
      <c r="C42" s="245"/>
      <c r="D42" s="245"/>
      <c r="E42" s="245"/>
      <c r="F42" s="246"/>
      <c r="G42" s="247" t="n">
        <v>-5973.0420598263</v>
      </c>
      <c r="H42" s="248" t="n">
        <v>2750.35368766838</v>
      </c>
      <c r="I42" s="248" t="n">
        <v>2726.92569425756</v>
      </c>
      <c r="J42" s="248" t="n">
        <v>3104.43223200829</v>
      </c>
      <c r="K42" s="246" t="n">
        <v>0</v>
      </c>
      <c r="L42" s="246" t="n">
        <v>0</v>
      </c>
      <c r="M42" s="246" t="n">
        <v>0</v>
      </c>
      <c r="N42" s="0"/>
      <c r="O42" s="248" t="n">
        <v>1194.17579113591</v>
      </c>
      <c r="P42" s="240" t="n">
        <f aca="false">SUMPRODUCT(F42:M42,$F$1010:$M$1010)</f>
        <v>1681.72463052053</v>
      </c>
      <c r="Q42" s="241" t="n">
        <f aca="false">SUMPRODUCT(F42:M42,$F$1012:$M$1012)</f>
        <v>1596.68861011269</v>
      </c>
      <c r="R42" s="249" t="n">
        <v>0.138550822054446</v>
      </c>
      <c r="S42" s="243" t="n">
        <f aca="false">1-EXP(-(1/0.25)*(P42/ABS($P$1010)))</f>
        <v>0.989564850123635</v>
      </c>
      <c r="T42" s="244" t="n">
        <f aca="false">SUMPRODUCT(B42:G42,$B$1010:$G$1010)</f>
        <v>-5973.0420598263</v>
      </c>
    </row>
    <row r="43" customFormat="false" ht="12.75" hidden="false" customHeight="false" outlineLevel="0" collapsed="false">
      <c r="A43" s="235"/>
      <c r="B43" s="245"/>
      <c r="C43" s="245"/>
      <c r="D43" s="245"/>
      <c r="E43" s="245"/>
      <c r="F43" s="246"/>
      <c r="G43" s="247" t="n">
        <v>-5854.76458990663</v>
      </c>
      <c r="H43" s="248" t="n">
        <v>2768.22599246119</v>
      </c>
      <c r="I43" s="248" t="n">
        <v>2701.48917454102</v>
      </c>
      <c r="J43" s="248" t="n">
        <v>3104.53788969998</v>
      </c>
      <c r="K43" s="246" t="n">
        <v>0</v>
      </c>
      <c r="L43" s="246" t="n">
        <v>0</v>
      </c>
      <c r="M43" s="246" t="n">
        <v>0</v>
      </c>
      <c r="N43" s="0"/>
      <c r="O43" s="248" t="n">
        <v>1298.4645084072</v>
      </c>
      <c r="P43" s="240" t="n">
        <f aca="false">SUMPRODUCT(F43:M43,$F$1010:$M$1010)</f>
        <v>1794.25472264547</v>
      </c>
      <c r="Q43" s="241" t="n">
        <f aca="false">SUMPRODUCT(F43:M43,$F$1012:$M$1012)</f>
        <v>1709.37541398337</v>
      </c>
      <c r="R43" s="249" t="n">
        <v>0.138762195680941</v>
      </c>
      <c r="S43" s="243" t="n">
        <f aca="false">1-EXP(-(1/0.25)*(P43/ABS($P$1010)))</f>
        <v>0.992310298348133</v>
      </c>
      <c r="T43" s="244" t="n">
        <f aca="false">SUMPRODUCT(B43:G43,$B$1010:$G$1010)</f>
        <v>-5854.76458990663</v>
      </c>
    </row>
    <row r="44" customFormat="false" ht="12.75" hidden="false" customHeight="false" outlineLevel="0" collapsed="false">
      <c r="A44" s="235"/>
      <c r="B44" s="245"/>
      <c r="C44" s="245"/>
      <c r="D44" s="245"/>
      <c r="E44" s="245"/>
      <c r="F44" s="246"/>
      <c r="G44" s="247" t="n">
        <v>-6160.19777789543</v>
      </c>
      <c r="H44" s="248" t="n">
        <v>2726.20724023473</v>
      </c>
      <c r="I44" s="248" t="n">
        <v>2720.22216040396</v>
      </c>
      <c r="J44" s="248" t="n">
        <v>3104.31603659112</v>
      </c>
      <c r="K44" s="246" t="n">
        <v>0</v>
      </c>
      <c r="L44" s="246" t="n">
        <v>0</v>
      </c>
      <c r="M44" s="246" t="n">
        <v>0</v>
      </c>
      <c r="N44" s="0"/>
      <c r="O44" s="248" t="n">
        <v>996.028885409995</v>
      </c>
      <c r="P44" s="240" t="n">
        <f aca="false">SUMPRODUCT(F44:M44,$F$1010:$M$1010)</f>
        <v>1465.69394495197</v>
      </c>
      <c r="Q44" s="241" t="n">
        <f aca="false">SUMPRODUCT(F44:M44,$F$1012:$M$1012)</f>
        <v>1380.85265381322</v>
      </c>
      <c r="R44" s="249" t="n">
        <v>0.139188465293922</v>
      </c>
      <c r="S44" s="243" t="n">
        <f aca="false">1-EXP(-(1/0.25)*(P44/ABS($P$1010)))</f>
        <v>0.981248412695589</v>
      </c>
      <c r="T44" s="244" t="n">
        <f aca="false">SUMPRODUCT(B44:G44,$B$1010:$G$1010)</f>
        <v>-6160.19777789543</v>
      </c>
    </row>
    <row r="45" customFormat="false" ht="12.75" hidden="false" customHeight="false" outlineLevel="0" collapsed="false">
      <c r="A45" s="235"/>
      <c r="B45" s="245"/>
      <c r="C45" s="245"/>
      <c r="D45" s="245"/>
      <c r="E45" s="245"/>
      <c r="F45" s="246"/>
      <c r="G45" s="247" t="n">
        <v>-6058.54679818937</v>
      </c>
      <c r="H45" s="248" t="n">
        <v>2758.13376828492</v>
      </c>
      <c r="I45" s="248" t="n">
        <v>2717.98957923728</v>
      </c>
      <c r="J45" s="248" t="n">
        <v>3103.83909304073</v>
      </c>
      <c r="K45" s="246" t="n">
        <v>0</v>
      </c>
      <c r="L45" s="246" t="n">
        <v>0</v>
      </c>
      <c r="M45" s="246" t="n">
        <v>0</v>
      </c>
      <c r="N45" s="0"/>
      <c r="O45" s="248" t="n">
        <v>1114.62742340733</v>
      </c>
      <c r="P45" s="240" t="n">
        <f aca="false">SUMPRODUCT(F45:M45,$F$1010:$M$1010)</f>
        <v>1595.08516432897</v>
      </c>
      <c r="Q45" s="241" t="n">
        <f aca="false">SUMPRODUCT(F45:M45,$F$1012:$M$1012)</f>
        <v>1510.10517111547</v>
      </c>
      <c r="R45" s="249" t="n">
        <v>0.139909963610243</v>
      </c>
      <c r="S45" s="243" t="n">
        <f aca="false">1-EXP(-(1/0.25)*(P45/ABS($P$1010)))</f>
        <v>0.986799751127133</v>
      </c>
      <c r="T45" s="244" t="n">
        <f aca="false">SUMPRODUCT(B45:G45,$B$1010:$G$1010)</f>
        <v>-6058.54679818937</v>
      </c>
    </row>
    <row r="46" customFormat="false" ht="12.75" hidden="false" customHeight="false" outlineLevel="0" collapsed="false">
      <c r="A46" s="235"/>
      <c r="B46" s="245"/>
      <c r="C46" s="245"/>
      <c r="D46" s="245"/>
      <c r="E46" s="245"/>
      <c r="F46" s="246"/>
      <c r="G46" s="247" t="n">
        <v>-6036.57010638533</v>
      </c>
      <c r="H46" s="248" t="n">
        <v>2756.71187786111</v>
      </c>
      <c r="I46" s="248" t="n">
        <v>2660.93848399625</v>
      </c>
      <c r="J46" s="248" t="n">
        <v>3105.12868138392</v>
      </c>
      <c r="K46" s="246" t="n">
        <v>0</v>
      </c>
      <c r="L46" s="246" t="n">
        <v>0</v>
      </c>
      <c r="M46" s="246" t="n">
        <v>0</v>
      </c>
      <c r="N46" s="0"/>
      <c r="O46" s="248" t="n">
        <v>1090.03247426474</v>
      </c>
      <c r="P46" s="240" t="n">
        <f aca="false">SUMPRODUCT(F46:M46,$F$1010:$M$1010)</f>
        <v>1565.88093838475</v>
      </c>
      <c r="Q46" s="241" t="n">
        <f aca="false">SUMPRODUCT(F46:M46,$F$1012:$M$1012)</f>
        <v>1481.45543452812</v>
      </c>
      <c r="R46" s="249" t="n">
        <v>0.140126148677168</v>
      </c>
      <c r="S46" s="243" t="n">
        <f aca="false">1-EXP(-(1/0.25)*(P46/ABS($P$1010)))</f>
        <v>0.985711318380181</v>
      </c>
      <c r="T46" s="244" t="n">
        <f aca="false">SUMPRODUCT(B46:G46,$B$1010:$G$1010)</f>
        <v>-6036.57010638533</v>
      </c>
    </row>
    <row r="47" customFormat="false" ht="12.75" hidden="false" customHeight="false" outlineLevel="0" collapsed="false">
      <c r="A47" s="235"/>
      <c r="B47" s="245"/>
      <c r="C47" s="245"/>
      <c r="D47" s="245"/>
      <c r="E47" s="245"/>
      <c r="F47" s="246"/>
      <c r="G47" s="247" t="n">
        <v>-6385.91360306309</v>
      </c>
      <c r="H47" s="248" t="n">
        <v>2709.60577295278</v>
      </c>
      <c r="I47" s="248" t="n">
        <v>2706.78090753786</v>
      </c>
      <c r="J47" s="248" t="n">
        <v>3105.52183222711</v>
      </c>
      <c r="K47" s="246" t="n">
        <v>0</v>
      </c>
      <c r="L47" s="246" t="n">
        <v>0</v>
      </c>
      <c r="M47" s="246" t="n">
        <v>0</v>
      </c>
      <c r="N47" s="0"/>
      <c r="O47" s="248" t="n">
        <v>764.45951593669</v>
      </c>
      <c r="P47" s="240" t="n">
        <f aca="false">SUMPRODUCT(F47:M47,$F$1010:$M$1010)</f>
        <v>1213.32794245186</v>
      </c>
      <c r="Q47" s="241" t="n">
        <f aca="false">SUMPRODUCT(F47:M47,$F$1012:$M$1012)</f>
        <v>1128.68997193879</v>
      </c>
      <c r="R47" s="249" t="n">
        <v>0.140147768028506</v>
      </c>
      <c r="S47" s="243" t="n">
        <f aca="false">1-EXP(-(1/0.25)*(P47/ABS($P$1010)))</f>
        <v>0.962813126302404</v>
      </c>
      <c r="T47" s="244" t="n">
        <f aca="false">SUMPRODUCT(B47:G47,$B$1010:$G$1010)</f>
        <v>-6385.91360306309</v>
      </c>
    </row>
    <row r="48" customFormat="false" ht="12.75" hidden="false" customHeight="false" outlineLevel="0" collapsed="false">
      <c r="A48" s="235"/>
      <c r="B48" s="245"/>
      <c r="C48" s="245"/>
      <c r="D48" s="245"/>
      <c r="E48" s="245"/>
      <c r="F48" s="246"/>
      <c r="G48" s="247" t="n">
        <v>-6273.95592894194</v>
      </c>
      <c r="H48" s="248" t="n">
        <v>2750.67401105207</v>
      </c>
      <c r="I48" s="248" t="n">
        <v>2728.68972980781</v>
      </c>
      <c r="J48" s="248" t="n">
        <v>3106.3218567507</v>
      </c>
      <c r="K48" s="246" t="n">
        <v>0</v>
      </c>
      <c r="L48" s="246" t="n">
        <v>0</v>
      </c>
      <c r="M48" s="246" t="n">
        <v>0</v>
      </c>
      <c r="N48" s="0"/>
      <c r="O48" s="248" t="n">
        <v>920.073966609248</v>
      </c>
      <c r="P48" s="240" t="n">
        <f aca="false">SUMPRODUCT(F48:M48,$F$1010:$M$1010)</f>
        <v>1384.28525114283</v>
      </c>
      <c r="Q48" s="241" t="n">
        <f aca="false">SUMPRODUCT(F48:M48,$F$1012:$M$1012)</f>
        <v>1299.2035414919</v>
      </c>
      <c r="R48" s="249" t="n">
        <v>0.140706564439055</v>
      </c>
      <c r="S48" s="243" t="n">
        <f aca="false">1-EXP(-(1/0.25)*(P48/ABS($P$1010)))</f>
        <v>0.976613874383435</v>
      </c>
      <c r="T48" s="244" t="n">
        <f aca="false">SUMPRODUCT(B48:G48,$B$1010:$G$1010)</f>
        <v>-6273.95592894194</v>
      </c>
    </row>
    <row r="49" customFormat="false" ht="12.75" hidden="false" customHeight="false" outlineLevel="0" collapsed="false">
      <c r="A49" s="235"/>
      <c r="B49" s="245"/>
      <c r="C49" s="245"/>
      <c r="D49" s="245"/>
      <c r="E49" s="245"/>
      <c r="F49" s="246"/>
      <c r="G49" s="247" t="n">
        <v>-5862.25839231501</v>
      </c>
      <c r="H49" s="248" t="n">
        <v>2706.72184920673</v>
      </c>
      <c r="I49" s="248" t="n">
        <v>2691.6504506279</v>
      </c>
      <c r="J49" s="248" t="n">
        <v>3102.68683728958</v>
      </c>
      <c r="K49" s="246" t="n">
        <v>0</v>
      </c>
      <c r="L49" s="246" t="n">
        <v>0</v>
      </c>
      <c r="M49" s="246" t="n">
        <v>0</v>
      </c>
      <c r="N49" s="0"/>
      <c r="O49" s="248" t="n">
        <v>1230.39011945036</v>
      </c>
      <c r="P49" s="240" t="n">
        <f aca="false">SUMPRODUCT(F49:M49,$F$1010:$M$1010)</f>
        <v>1718.35757419497</v>
      </c>
      <c r="Q49" s="241" t="n">
        <f aca="false">SUMPRODUCT(F49:M49,$F$1012:$M$1012)</f>
        <v>1633.92442410436</v>
      </c>
      <c r="R49" s="249" t="n">
        <v>0.141020078808444</v>
      </c>
      <c r="S49" s="243" t="n">
        <f aca="false">1-EXP(-(1/0.25)*(P49/ABS($P$1010)))</f>
        <v>0.990552090525778</v>
      </c>
      <c r="T49" s="244" t="n">
        <f aca="false">SUMPRODUCT(B49:G49,$B$1010:$G$1010)</f>
        <v>-5862.25839231501</v>
      </c>
    </row>
    <row r="50" customFormat="false" ht="12.75" hidden="false" customHeight="false" outlineLevel="0" collapsed="false">
      <c r="A50" s="235"/>
      <c r="B50" s="245"/>
      <c r="C50" s="245"/>
      <c r="D50" s="245"/>
      <c r="E50" s="245"/>
      <c r="F50" s="246"/>
      <c r="G50" s="247" t="n">
        <v>-6177.65128085752</v>
      </c>
      <c r="H50" s="248" t="n">
        <v>2709.69673607805</v>
      </c>
      <c r="I50" s="248" t="n">
        <v>2744.07838330224</v>
      </c>
      <c r="J50" s="248" t="n">
        <v>3106.37833382074</v>
      </c>
      <c r="K50" s="246" t="n">
        <v>0</v>
      </c>
      <c r="L50" s="246" t="n">
        <v>0</v>
      </c>
      <c r="M50" s="246" t="n">
        <v>0</v>
      </c>
      <c r="N50" s="0"/>
      <c r="O50" s="248" t="n">
        <v>986.068345688438</v>
      </c>
      <c r="P50" s="240" t="n">
        <f aca="false">SUMPRODUCT(F50:M50,$F$1010:$M$1010)</f>
        <v>1455.69522785337</v>
      </c>
      <c r="Q50" s="241" t="n">
        <f aca="false">SUMPRODUCT(F50:M50,$F$1012:$M$1012)</f>
        <v>1370.67529119293</v>
      </c>
      <c r="R50" s="249" t="n">
        <v>0.141541588720947</v>
      </c>
      <c r="S50" s="243" t="n">
        <f aca="false">1-EXP(-(1/0.25)*(P50/ABS($P$1010)))</f>
        <v>0.980732778961907</v>
      </c>
      <c r="T50" s="244" t="n">
        <f aca="false">SUMPRODUCT(B50:G50,$B$1010:$G$1010)</f>
        <v>-6177.65128085752</v>
      </c>
    </row>
    <row r="51" customFormat="false" ht="12.75" hidden="false" customHeight="false" outlineLevel="0" collapsed="false">
      <c r="A51" s="235"/>
      <c r="B51" s="245"/>
      <c r="C51" s="245"/>
      <c r="D51" s="245"/>
      <c r="E51" s="245"/>
      <c r="F51" s="246"/>
      <c r="G51" s="247" t="n">
        <v>-6217.60456842412</v>
      </c>
      <c r="H51" s="248" t="n">
        <v>2707.23354284204</v>
      </c>
      <c r="I51" s="248" t="n">
        <v>2715.81965285373</v>
      </c>
      <c r="J51" s="248" t="n">
        <v>3105.82176866973</v>
      </c>
      <c r="K51" s="246" t="n">
        <v>0</v>
      </c>
      <c r="L51" s="246" t="n">
        <v>0</v>
      </c>
      <c r="M51" s="246" t="n">
        <v>0</v>
      </c>
      <c r="N51" s="0"/>
      <c r="O51" s="248" t="n">
        <v>924.71735453156</v>
      </c>
      <c r="P51" s="240" t="n">
        <f aca="false">SUMPRODUCT(F51:M51,$F$1010:$M$1010)</f>
        <v>1387.72009881387</v>
      </c>
      <c r="Q51" s="241" t="n">
        <f aca="false">SUMPRODUCT(F51:M51,$F$1012:$M$1012)</f>
        <v>1303.00082727178</v>
      </c>
      <c r="R51" s="249" t="n">
        <v>0.141717644287413</v>
      </c>
      <c r="S51" s="243" t="n">
        <f aca="false">1-EXP(-(1/0.25)*(P51/ABS($P$1010)))</f>
        <v>0.976830794053158</v>
      </c>
      <c r="T51" s="244" t="n">
        <f aca="false">SUMPRODUCT(B51:G51,$B$1010:$G$1010)</f>
        <v>-6217.60456842412</v>
      </c>
    </row>
    <row r="52" customFormat="false" ht="12.75" hidden="false" customHeight="false" outlineLevel="0" collapsed="false">
      <c r="A52" s="235"/>
      <c r="B52" s="245"/>
      <c r="C52" s="245"/>
      <c r="D52" s="245"/>
      <c r="E52" s="245"/>
      <c r="F52" s="246"/>
      <c r="G52" s="247" t="n">
        <v>-6086.58627866898</v>
      </c>
      <c r="H52" s="248" t="n">
        <v>2736.20962629085</v>
      </c>
      <c r="I52" s="248" t="n">
        <v>2758.86902711495</v>
      </c>
      <c r="J52" s="248" t="n">
        <v>3103.20809402449</v>
      </c>
      <c r="K52" s="246" t="n">
        <v>0</v>
      </c>
      <c r="L52" s="246" t="n">
        <v>0</v>
      </c>
      <c r="M52" s="246" t="n">
        <v>0</v>
      </c>
      <c r="N52" s="0"/>
      <c r="O52" s="248" t="n">
        <v>1101.68481674295</v>
      </c>
      <c r="P52" s="240" t="n">
        <f aca="false">SUMPRODUCT(F52:M52,$F$1010:$M$1010)</f>
        <v>1582.31004943192</v>
      </c>
      <c r="Q52" s="241" t="n">
        <f aca="false">SUMPRODUCT(F52:M52,$F$1012:$M$1012)</f>
        <v>1497.04900617292</v>
      </c>
      <c r="R52" s="249" t="n">
        <v>0.141899300605626</v>
      </c>
      <c r="S52" s="243" t="n">
        <f aca="false">1-EXP(-(1/0.25)*(P52/ABS($P$1010)))</f>
        <v>0.986334218618457</v>
      </c>
      <c r="T52" s="244" t="n">
        <f aca="false">SUMPRODUCT(B52:G52,$B$1010:$G$1010)</f>
        <v>-6086.58627866898</v>
      </c>
    </row>
    <row r="53" customFormat="false" ht="12.75" hidden="false" customHeight="false" outlineLevel="0" collapsed="false">
      <c r="A53" s="235"/>
      <c r="B53" s="245"/>
      <c r="C53" s="245"/>
      <c r="D53" s="245"/>
      <c r="E53" s="245"/>
      <c r="F53" s="246"/>
      <c r="G53" s="247" t="n">
        <v>-6346.02354103031</v>
      </c>
      <c r="H53" s="248" t="n">
        <v>2727.98872428318</v>
      </c>
      <c r="I53" s="248" t="n">
        <v>2720.12033715136</v>
      </c>
      <c r="J53" s="248" t="n">
        <v>3105.87248310932</v>
      </c>
      <c r="K53" s="246" t="n">
        <v>0</v>
      </c>
      <c r="L53" s="246" t="n">
        <v>0</v>
      </c>
      <c r="M53" s="246" t="n">
        <v>0</v>
      </c>
      <c r="N53" s="0"/>
      <c r="O53" s="248" t="n">
        <v>827.453485362074</v>
      </c>
      <c r="P53" s="240" t="n">
        <f aca="false">SUMPRODUCT(F53:M53,$F$1010:$M$1010)</f>
        <v>1282.77462185117</v>
      </c>
      <c r="Q53" s="241" t="n">
        <f aca="false">SUMPRODUCT(F53:M53,$F$1012:$M$1012)</f>
        <v>1197.90313629854</v>
      </c>
      <c r="R53" s="249" t="n">
        <v>0.14246712460373</v>
      </c>
      <c r="S53" s="243" t="n">
        <f aca="false">1-EXP(-(1/0.25)*(P53/ABS($P$1010)))</f>
        <v>0.969199076632876</v>
      </c>
      <c r="T53" s="244" t="n">
        <f aca="false">SUMPRODUCT(B53:G53,$B$1010:$G$1010)</f>
        <v>-6346.02354103031</v>
      </c>
    </row>
    <row r="54" customFormat="false" ht="12.75" hidden="false" customHeight="false" outlineLevel="0" collapsed="false">
      <c r="A54" s="235"/>
      <c r="B54" s="245"/>
      <c r="C54" s="245"/>
      <c r="D54" s="245"/>
      <c r="E54" s="245"/>
      <c r="F54" s="246"/>
      <c r="G54" s="247" t="n">
        <v>-6064.51463905952</v>
      </c>
      <c r="H54" s="248" t="n">
        <v>2781.25018031891</v>
      </c>
      <c r="I54" s="248" t="n">
        <v>2699.74467448934</v>
      </c>
      <c r="J54" s="248" t="n">
        <v>3107.32548282508</v>
      </c>
      <c r="K54" s="246" t="n">
        <v>0</v>
      </c>
      <c r="L54" s="246" t="n">
        <v>0</v>
      </c>
      <c r="M54" s="246" t="n">
        <v>0</v>
      </c>
      <c r="N54" s="0"/>
      <c r="O54" s="248" t="n">
        <v>1116.99425296978</v>
      </c>
      <c r="P54" s="240" t="n">
        <f aca="false">SUMPRODUCT(F54:M54,$F$1010:$M$1010)</f>
        <v>1597.5977924919</v>
      </c>
      <c r="Q54" s="241" t="n">
        <f aca="false">SUMPRODUCT(F54:M54,$F$1012:$M$1012)</f>
        <v>1512.62828435165</v>
      </c>
      <c r="R54" s="249" t="n">
        <v>0.142861600886591</v>
      </c>
      <c r="S54" s="243" t="n">
        <f aca="false">1-EXP(-(1/0.25)*(P54/ABS($P$1010)))</f>
        <v>0.986889429163847</v>
      </c>
      <c r="T54" s="244" t="n">
        <f aca="false">SUMPRODUCT(B54:G54,$B$1010:$G$1010)</f>
        <v>-6064.51463905952</v>
      </c>
    </row>
    <row r="55" customFormat="false" ht="12.75" hidden="false" customHeight="false" outlineLevel="0" collapsed="false">
      <c r="A55" s="235"/>
      <c r="B55" s="245"/>
      <c r="C55" s="245"/>
      <c r="D55" s="245"/>
      <c r="E55" s="245"/>
      <c r="F55" s="246"/>
      <c r="G55" s="247" t="n">
        <v>-6135.60206890043</v>
      </c>
      <c r="H55" s="248" t="n">
        <v>2761.14136462647</v>
      </c>
      <c r="I55" s="248" t="n">
        <v>2769.76405362706</v>
      </c>
      <c r="J55" s="248" t="n">
        <v>3103.22803225282</v>
      </c>
      <c r="K55" s="246" t="n">
        <v>0</v>
      </c>
      <c r="L55" s="246" t="n">
        <v>0</v>
      </c>
      <c r="M55" s="246" t="n">
        <v>0</v>
      </c>
      <c r="N55" s="0"/>
      <c r="O55" s="248" t="n">
        <v>1086.21267383095</v>
      </c>
      <c r="P55" s="240" t="n">
        <f aca="false">SUMPRODUCT(F55:M55,$F$1010:$M$1010)</f>
        <v>1566.57081662521</v>
      </c>
      <c r="Q55" s="241" t="n">
        <f aca="false">SUMPRODUCT(F55:M55,$F$1012:$M$1012)</f>
        <v>1481.07075528166</v>
      </c>
      <c r="R55" s="249" t="n">
        <v>0.142862476637799</v>
      </c>
      <c r="S55" s="243" t="n">
        <f aca="false">1-EXP(-(1/0.25)*(P55/ABS($P$1010)))</f>
        <v>0.985738036962493</v>
      </c>
      <c r="T55" s="244" t="n">
        <f aca="false">SUMPRODUCT(B55:G55,$B$1010:$G$1010)</f>
        <v>-6135.60206890043</v>
      </c>
    </row>
    <row r="56" customFormat="false" ht="12.75" hidden="false" customHeight="false" outlineLevel="0" collapsed="false">
      <c r="A56" s="235"/>
      <c r="B56" s="245"/>
      <c r="C56" s="245"/>
      <c r="D56" s="245"/>
      <c r="E56" s="245"/>
      <c r="F56" s="246"/>
      <c r="G56" s="247" t="n">
        <v>-6525.67192146838</v>
      </c>
      <c r="H56" s="248" t="n">
        <v>2736.47045983722</v>
      </c>
      <c r="I56" s="248" t="n">
        <v>2700.33041054965</v>
      </c>
      <c r="J56" s="248" t="n">
        <v>3104.18656883898</v>
      </c>
      <c r="K56" s="246" t="n">
        <v>0</v>
      </c>
      <c r="L56" s="246" t="n">
        <v>0</v>
      </c>
      <c r="M56" s="246" t="n">
        <v>0</v>
      </c>
      <c r="N56" s="0"/>
      <c r="O56" s="248" t="n">
        <v>652.541401168868</v>
      </c>
      <c r="P56" s="240" t="n">
        <f aca="false">SUMPRODUCT(F56:M56,$F$1010:$M$1010)</f>
        <v>1092.04096972586</v>
      </c>
      <c r="Q56" s="241" t="n">
        <f aca="false">SUMPRODUCT(F56:M56,$F$1012:$M$1012)</f>
        <v>1007.34469056023</v>
      </c>
      <c r="R56" s="249" t="n">
        <v>0.142873867527262</v>
      </c>
      <c r="S56" s="243" t="n">
        <f aca="false">1-EXP(-(1/0.25)*(P56/ABS($P$1010)))</f>
        <v>0.948323069164372</v>
      </c>
      <c r="T56" s="244" t="n">
        <f aca="false">SUMPRODUCT(B56:G56,$B$1010:$G$1010)</f>
        <v>-6525.67192146838</v>
      </c>
    </row>
    <row r="57" customFormat="false" ht="12.75" hidden="false" customHeight="false" outlineLevel="0" collapsed="false">
      <c r="A57" s="235"/>
      <c r="B57" s="245"/>
      <c r="C57" s="245"/>
      <c r="D57" s="245"/>
      <c r="E57" s="245"/>
      <c r="F57" s="246"/>
      <c r="G57" s="247" t="n">
        <v>-6109.13978306995</v>
      </c>
      <c r="H57" s="248" t="n">
        <v>2755.8108794788</v>
      </c>
      <c r="I57" s="248" t="n">
        <v>2732.56233868603</v>
      </c>
      <c r="J57" s="248" t="n">
        <v>3106.34941286336</v>
      </c>
      <c r="K57" s="246" t="n">
        <v>0</v>
      </c>
      <c r="L57" s="246" t="n">
        <v>0</v>
      </c>
      <c r="M57" s="246" t="n">
        <v>0</v>
      </c>
      <c r="N57" s="0"/>
      <c r="O57" s="248" t="n">
        <v>1079.25284187163</v>
      </c>
      <c r="P57" s="240" t="n">
        <f aca="false">SUMPRODUCT(F57:M57,$F$1010:$M$1010)</f>
        <v>1557.43057502251</v>
      </c>
      <c r="Q57" s="241" t="n">
        <f aca="false">SUMPRODUCT(F57:M57,$F$1012:$M$1012)</f>
        <v>1472.28316451964</v>
      </c>
      <c r="R57" s="249" t="n">
        <v>0.143405904868002</v>
      </c>
      <c r="S57" s="243" t="n">
        <f aca="false">1-EXP(-(1/0.25)*(P57/ABS($P$1010)))</f>
        <v>0.985379950381135</v>
      </c>
      <c r="T57" s="244" t="n">
        <f aca="false">SUMPRODUCT(B57:G57,$B$1010:$G$1010)</f>
        <v>-6109.13978306995</v>
      </c>
    </row>
    <row r="58" customFormat="false" ht="12.75" hidden="false" customHeight="false" outlineLevel="0" collapsed="false">
      <c r="A58" s="235"/>
      <c r="B58" s="245"/>
      <c r="C58" s="245"/>
      <c r="D58" s="245"/>
      <c r="E58" s="245"/>
      <c r="F58" s="246"/>
      <c r="G58" s="247" t="n">
        <v>-6128.01810032384</v>
      </c>
      <c r="H58" s="248" t="n">
        <v>2740.85899393391</v>
      </c>
      <c r="I58" s="248" t="n">
        <v>2726.56282484573</v>
      </c>
      <c r="J58" s="248" t="n">
        <v>3105.64727188299</v>
      </c>
      <c r="K58" s="246" t="n">
        <v>0</v>
      </c>
      <c r="L58" s="246" t="n">
        <v>0</v>
      </c>
      <c r="M58" s="246" t="n">
        <v>0</v>
      </c>
      <c r="N58" s="0"/>
      <c r="O58" s="248" t="n">
        <v>1043.9976100333</v>
      </c>
      <c r="P58" s="240" t="n">
        <f aca="false">SUMPRODUCT(F58:M58,$F$1010:$M$1010)</f>
        <v>1518.48946098646</v>
      </c>
      <c r="Q58" s="241" t="n">
        <f aca="false">SUMPRODUCT(F58:M58,$F$1012:$M$1012)</f>
        <v>1433.48979094882</v>
      </c>
      <c r="R58" s="249" t="n">
        <v>0.143526262562299</v>
      </c>
      <c r="S58" s="243" t="n">
        <f aca="false">1-EXP(-(1/0.25)*(P58/ABS($P$1010)))</f>
        <v>0.983750820782681</v>
      </c>
      <c r="T58" s="244" t="n">
        <f aca="false">SUMPRODUCT(B58:G58,$B$1010:$G$1010)</f>
        <v>-6128.01810032384</v>
      </c>
    </row>
    <row r="59" customFormat="false" ht="12.75" hidden="false" customHeight="false" outlineLevel="0" collapsed="false">
      <c r="A59" s="235"/>
      <c r="B59" s="245"/>
      <c r="C59" s="245"/>
      <c r="D59" s="245"/>
      <c r="E59" s="245"/>
      <c r="F59" s="246"/>
      <c r="G59" s="247" t="n">
        <v>-6395.34890844435</v>
      </c>
      <c r="H59" s="248" t="n">
        <v>2774.21035710616</v>
      </c>
      <c r="I59" s="248" t="n">
        <v>2710.08589417854</v>
      </c>
      <c r="J59" s="248" t="n">
        <v>3106.53126088598</v>
      </c>
      <c r="K59" s="246" t="n">
        <v>0</v>
      </c>
      <c r="L59" s="246" t="n">
        <v>0</v>
      </c>
      <c r="M59" s="246" t="n">
        <v>0</v>
      </c>
      <c r="N59" s="0"/>
      <c r="O59" s="248" t="n">
        <v>813.865403609654</v>
      </c>
      <c r="P59" s="240" t="n">
        <f aca="false">SUMPRODUCT(F59:M59,$F$1010:$M$1010)</f>
        <v>1268.67852126743</v>
      </c>
      <c r="Q59" s="241" t="n">
        <f aca="false">SUMPRODUCT(F59:M59,$F$1012:$M$1012)</f>
        <v>1183.65466467197</v>
      </c>
      <c r="R59" s="249" t="n">
        <v>0.143551325408221</v>
      </c>
      <c r="S59" s="243" t="n">
        <f aca="false">1-EXP(-(1/0.25)*(P59/ABS($P$1010)))</f>
        <v>0.96799833722873</v>
      </c>
      <c r="T59" s="244" t="n">
        <f aca="false">SUMPRODUCT(B59:G59,$B$1010:$G$1010)</f>
        <v>-6395.34890844435</v>
      </c>
    </row>
    <row r="60" customFormat="false" ht="12.75" hidden="false" customHeight="false" outlineLevel="0" collapsed="false">
      <c r="A60" s="235"/>
      <c r="B60" s="245"/>
      <c r="C60" s="245"/>
      <c r="D60" s="245"/>
      <c r="E60" s="245"/>
      <c r="F60" s="246"/>
      <c r="G60" s="247" t="n">
        <v>-6401.72481040027</v>
      </c>
      <c r="H60" s="248" t="n">
        <v>2756.88176858997</v>
      </c>
      <c r="I60" s="248" t="n">
        <v>2729.85105821471</v>
      </c>
      <c r="J60" s="248" t="n">
        <v>3106.38457252103</v>
      </c>
      <c r="K60" s="246" t="n">
        <v>0</v>
      </c>
      <c r="L60" s="246" t="n">
        <v>0</v>
      </c>
      <c r="M60" s="246" t="n">
        <v>0</v>
      </c>
      <c r="N60" s="0"/>
      <c r="O60" s="248" t="n">
        <v>808.628762454554</v>
      </c>
      <c r="P60" s="240" t="n">
        <f aca="false">SUMPRODUCT(F60:M60,$F$1010:$M$1010)</f>
        <v>1263.46578365824</v>
      </c>
      <c r="Q60" s="241" t="n">
        <f aca="false">SUMPRODUCT(F60:M60,$F$1012:$M$1012)</f>
        <v>1178.33911803857</v>
      </c>
      <c r="R60" s="249" t="n">
        <v>0.143688535435573</v>
      </c>
      <c r="S60" s="243" t="n">
        <f aca="false">1-EXP(-(1/0.25)*(P60/ABS($P$1010)))</f>
        <v>0.96754254369044</v>
      </c>
      <c r="T60" s="244" t="n">
        <f aca="false">SUMPRODUCT(B60:G60,$B$1010:$G$1010)</f>
        <v>-6401.72481040027</v>
      </c>
    </row>
    <row r="61" customFormat="false" ht="12.75" hidden="false" customHeight="false" outlineLevel="0" collapsed="false">
      <c r="A61" s="235"/>
      <c r="B61" s="245"/>
      <c r="C61" s="245"/>
      <c r="D61" s="245"/>
      <c r="E61" s="245"/>
      <c r="F61" s="246"/>
      <c r="G61" s="247" t="n">
        <v>-6198.15184091884</v>
      </c>
      <c r="H61" s="248" t="n">
        <v>2726.55853095377</v>
      </c>
      <c r="I61" s="248" t="n">
        <v>2678.6265137897</v>
      </c>
      <c r="J61" s="248" t="n">
        <v>3106.04836191557</v>
      </c>
      <c r="K61" s="246" t="n">
        <v>0</v>
      </c>
      <c r="L61" s="246" t="n">
        <v>0</v>
      </c>
      <c r="M61" s="246" t="n">
        <v>0</v>
      </c>
      <c r="N61" s="0"/>
      <c r="O61" s="248" t="n">
        <v>930.136284102404</v>
      </c>
      <c r="P61" s="240" t="n">
        <f aca="false">SUMPRODUCT(F61:M61,$F$1010:$M$1010)</f>
        <v>1392.40390481889</v>
      </c>
      <c r="Q61" s="241" t="n">
        <f aca="false">SUMPRODUCT(F61:M61,$F$1012:$M$1012)</f>
        <v>1307.94848362358</v>
      </c>
      <c r="R61" s="249" t="n">
        <v>0.14383892732272</v>
      </c>
      <c r="S61" s="243" t="n">
        <f aca="false">1-EXP(-(1/0.25)*(P61/ABS($P$1010)))</f>
        <v>0.977123349897419</v>
      </c>
      <c r="T61" s="244" t="n">
        <f aca="false">SUMPRODUCT(B61:G61,$B$1010:$G$1010)</f>
        <v>-6198.15184091884</v>
      </c>
    </row>
    <row r="62" customFormat="false" ht="12.75" hidden="false" customHeight="false" outlineLevel="0" collapsed="false">
      <c r="A62" s="235"/>
      <c r="B62" s="245"/>
      <c r="C62" s="245"/>
      <c r="D62" s="245"/>
      <c r="E62" s="245"/>
      <c r="F62" s="246"/>
      <c r="G62" s="247" t="n">
        <v>-6424.21044942335</v>
      </c>
      <c r="H62" s="248" t="n">
        <v>2740.41172611178</v>
      </c>
      <c r="I62" s="248" t="n">
        <v>2699.27098536697</v>
      </c>
      <c r="J62" s="248" t="n">
        <v>3104.90156315862</v>
      </c>
      <c r="K62" s="246" t="n">
        <v>0</v>
      </c>
      <c r="L62" s="246" t="n">
        <v>0</v>
      </c>
      <c r="M62" s="246" t="n">
        <v>0</v>
      </c>
      <c r="N62" s="0"/>
      <c r="O62" s="248" t="n">
        <v>749.005998137419</v>
      </c>
      <c r="P62" s="240" t="n">
        <f aca="false">SUMPRODUCT(F62:M62,$F$1010:$M$1010)</f>
        <v>1196.88140499697</v>
      </c>
      <c r="Q62" s="241" t="n">
        <f aca="false">SUMPRODUCT(F62:M62,$F$1012:$M$1012)</f>
        <v>1112.16490088056</v>
      </c>
      <c r="R62" s="249" t="n">
        <v>0.143996274211516</v>
      </c>
      <c r="S62" s="243" t="n">
        <f aca="false">1-EXP(-(1/0.25)*(P62/ABS($P$1010)))</f>
        <v>0.961116272394614</v>
      </c>
      <c r="T62" s="244" t="n">
        <f aca="false">SUMPRODUCT(B62:G62,$B$1010:$G$1010)</f>
        <v>-6424.21044942335</v>
      </c>
    </row>
    <row r="63" customFormat="false" ht="12.75" hidden="false" customHeight="false" outlineLevel="0" collapsed="false">
      <c r="A63" s="235"/>
      <c r="B63" s="245"/>
      <c r="C63" s="245"/>
      <c r="D63" s="245"/>
      <c r="E63" s="245"/>
      <c r="F63" s="246"/>
      <c r="G63" s="247" t="n">
        <v>-6096.81756916546</v>
      </c>
      <c r="H63" s="248" t="n">
        <v>2702.72521266366</v>
      </c>
      <c r="I63" s="248" t="n">
        <v>2717.78198834777</v>
      </c>
      <c r="J63" s="248" t="n">
        <v>3107.67016281288</v>
      </c>
      <c r="K63" s="246" t="n">
        <v>0</v>
      </c>
      <c r="L63" s="246" t="n">
        <v>0</v>
      </c>
      <c r="M63" s="246" t="n">
        <v>0</v>
      </c>
      <c r="N63" s="0"/>
      <c r="O63" s="248" t="n">
        <v>1034.98808104744</v>
      </c>
      <c r="P63" s="240" t="n">
        <f aca="false">SUMPRODUCT(F63:M63,$F$1010:$M$1010)</f>
        <v>1507.56584033557</v>
      </c>
      <c r="Q63" s="241" t="n">
        <f aca="false">SUMPRODUCT(F63:M63,$F$1012:$M$1012)</f>
        <v>1422.82482959574</v>
      </c>
      <c r="R63" s="249" t="n">
        <v>0.144269139101798</v>
      </c>
      <c r="S63" s="243" t="n">
        <f aca="false">1-EXP(-(1/0.25)*(P63/ABS($P$1010)))</f>
        <v>0.983262050821475</v>
      </c>
      <c r="T63" s="244" t="n">
        <f aca="false">SUMPRODUCT(B63:G63,$B$1010:$G$1010)</f>
        <v>-6096.81756916546</v>
      </c>
    </row>
    <row r="64" customFormat="false" ht="12.75" hidden="false" customHeight="false" outlineLevel="0" collapsed="false">
      <c r="A64" s="235"/>
      <c r="B64" s="245"/>
      <c r="C64" s="245"/>
      <c r="D64" s="245"/>
      <c r="E64" s="245"/>
      <c r="F64" s="246"/>
      <c r="G64" s="247" t="n">
        <v>-6078.32897413608</v>
      </c>
      <c r="H64" s="248" t="n">
        <v>2732.59877574553</v>
      </c>
      <c r="I64" s="248" t="n">
        <v>2693.68006183838</v>
      </c>
      <c r="J64" s="248" t="n">
        <v>3104.83612929514</v>
      </c>
      <c r="K64" s="246" t="n">
        <v>0</v>
      </c>
      <c r="L64" s="246" t="n">
        <v>0</v>
      </c>
      <c r="M64" s="246" t="n">
        <v>0</v>
      </c>
      <c r="N64" s="0"/>
      <c r="O64" s="248" t="n">
        <v>1056.48743809466</v>
      </c>
      <c r="P64" s="240" t="n">
        <f aca="false">SUMPRODUCT(F64:M64,$F$1010:$M$1010)</f>
        <v>1530.34172581825</v>
      </c>
      <c r="Q64" s="241" t="n">
        <f aca="false">SUMPRODUCT(F64:M64,$F$1012:$M$1012)</f>
        <v>1445.72251684027</v>
      </c>
      <c r="R64" s="249" t="n">
        <v>0.144365542101091</v>
      </c>
      <c r="S64" s="243" t="n">
        <f aca="false">1-EXP(-(1/0.25)*(P64/ABS($P$1010)))</f>
        <v>0.984265011409004</v>
      </c>
      <c r="T64" s="244" t="n">
        <f aca="false">SUMPRODUCT(B64:G64,$B$1010:$G$1010)</f>
        <v>-6078.32897413608</v>
      </c>
    </row>
    <row r="65" customFormat="false" ht="12.75" hidden="false" customHeight="false" outlineLevel="0" collapsed="false">
      <c r="A65" s="235"/>
      <c r="B65" s="245"/>
      <c r="C65" s="245"/>
      <c r="D65" s="245"/>
      <c r="E65" s="245"/>
      <c r="F65" s="246"/>
      <c r="G65" s="247" t="n">
        <v>-5970.4581054656</v>
      </c>
      <c r="H65" s="248" t="n">
        <v>2785.88405840004</v>
      </c>
      <c r="I65" s="248" t="n">
        <v>2747.08876361949</v>
      </c>
      <c r="J65" s="248" t="n">
        <v>3104.45965553919</v>
      </c>
      <c r="K65" s="246" t="n">
        <v>0</v>
      </c>
      <c r="L65" s="246" t="n">
        <v>0</v>
      </c>
      <c r="M65" s="246" t="n">
        <v>0</v>
      </c>
      <c r="N65" s="0"/>
      <c r="O65" s="248" t="n">
        <v>1242.45313019023</v>
      </c>
      <c r="P65" s="240" t="n">
        <f aca="false">SUMPRODUCT(F65:M65,$F$1010:$M$1010)</f>
        <v>1735.86932549766</v>
      </c>
      <c r="Q65" s="241" t="n">
        <f aca="false">SUMPRODUCT(F65:M65,$F$1012:$M$1012)</f>
        <v>1650.44676457519</v>
      </c>
      <c r="R65" s="249" t="n">
        <v>0.144367436221109</v>
      </c>
      <c r="S65" s="243" t="n">
        <f aca="false">1-EXP(-(1/0.25)*(P65/ABS($P$1010)))</f>
        <v>0.990990464393841</v>
      </c>
      <c r="T65" s="244" t="n">
        <f aca="false">SUMPRODUCT(B65:G65,$B$1010:$G$1010)</f>
        <v>-5970.4581054656</v>
      </c>
    </row>
    <row r="66" customFormat="false" ht="12.75" hidden="false" customHeight="false" outlineLevel="0" collapsed="false">
      <c r="A66" s="235"/>
      <c r="B66" s="245"/>
      <c r="C66" s="245"/>
      <c r="D66" s="245"/>
      <c r="E66" s="245"/>
      <c r="F66" s="246"/>
      <c r="G66" s="247" t="n">
        <v>-6085.81392639736</v>
      </c>
      <c r="H66" s="248" t="n">
        <v>2775.80691662223</v>
      </c>
      <c r="I66" s="248" t="n">
        <v>2728.62101231277</v>
      </c>
      <c r="J66" s="248" t="n">
        <v>3106.06017537218</v>
      </c>
      <c r="K66" s="246" t="n">
        <v>0</v>
      </c>
      <c r="L66" s="246" t="n">
        <v>0</v>
      </c>
      <c r="M66" s="246" t="n">
        <v>0</v>
      </c>
      <c r="N66" s="0"/>
      <c r="O66" s="248" t="n">
        <v>1114.40505894786</v>
      </c>
      <c r="P66" s="240" t="n">
        <f aca="false">SUMPRODUCT(F66:M66,$F$1010:$M$1010)</f>
        <v>1595.868415203</v>
      </c>
      <c r="Q66" s="241" t="n">
        <f aca="false">SUMPRODUCT(F66:M66,$F$1012:$M$1012)</f>
        <v>1510.65919128686</v>
      </c>
      <c r="R66" s="249" t="n">
        <v>0.144627663298786</v>
      </c>
      <c r="S66" s="243" t="n">
        <f aca="false">1-EXP(-(1/0.25)*(P66/ABS($P$1010)))</f>
        <v>0.986827771687854</v>
      </c>
      <c r="T66" s="244" t="n">
        <f aca="false">SUMPRODUCT(B66:G66,$B$1010:$G$1010)</f>
        <v>-6085.81392639736</v>
      </c>
    </row>
    <row r="67" customFormat="false" ht="12.75" hidden="false" customHeight="false" outlineLevel="0" collapsed="false">
      <c r="A67" s="235"/>
      <c r="B67" s="245"/>
      <c r="C67" s="245"/>
      <c r="D67" s="245"/>
      <c r="E67" s="245"/>
      <c r="F67" s="246"/>
      <c r="G67" s="247" t="n">
        <v>-6154.65731608279</v>
      </c>
      <c r="H67" s="248" t="n">
        <v>2722.53070298054</v>
      </c>
      <c r="I67" s="248" t="n">
        <v>2702.12672370336</v>
      </c>
      <c r="J67" s="248" t="n">
        <v>3105.42171076565</v>
      </c>
      <c r="K67" s="246" t="n">
        <v>0</v>
      </c>
      <c r="L67" s="246" t="n">
        <v>0</v>
      </c>
      <c r="M67" s="246" t="n">
        <v>0</v>
      </c>
      <c r="N67" s="0"/>
      <c r="O67" s="248" t="n">
        <v>984.676506725149</v>
      </c>
      <c r="P67" s="240" t="n">
        <f aca="false">SUMPRODUCT(F67:M67,$F$1010:$M$1010)</f>
        <v>1452.54508774606</v>
      </c>
      <c r="Q67" s="241" t="n">
        <f aca="false">SUMPRODUCT(F67:M67,$F$1012:$M$1012)</f>
        <v>1367.88681096538</v>
      </c>
      <c r="R67" s="249" t="n">
        <v>0.144855734022306</v>
      </c>
      <c r="S67" s="243" t="n">
        <f aca="false">1-EXP(-(1/0.25)*(P67/ABS($P$1010)))</f>
        <v>0.9805674072303</v>
      </c>
      <c r="T67" s="244" t="n">
        <f aca="false">SUMPRODUCT(B67:G67,$B$1010:$G$1010)</f>
        <v>-6154.65731608279</v>
      </c>
    </row>
    <row r="68" customFormat="false" ht="12.75" hidden="false" customHeight="false" outlineLevel="0" collapsed="false">
      <c r="A68" s="235"/>
      <c r="B68" s="245"/>
      <c r="C68" s="245"/>
      <c r="D68" s="245"/>
      <c r="E68" s="245"/>
      <c r="F68" s="246"/>
      <c r="G68" s="247" t="n">
        <v>-6322.79038432384</v>
      </c>
      <c r="H68" s="248" t="n">
        <v>2727.82888043077</v>
      </c>
      <c r="I68" s="248" t="n">
        <v>2729.22793130694</v>
      </c>
      <c r="J68" s="248" t="n">
        <v>3105.32692348081</v>
      </c>
      <c r="K68" s="246" t="n">
        <v>0</v>
      </c>
      <c r="L68" s="246" t="n">
        <v>0</v>
      </c>
      <c r="M68" s="246" t="n">
        <v>0</v>
      </c>
      <c r="N68" s="0"/>
      <c r="O68" s="248" t="n">
        <v>855.433566934746</v>
      </c>
      <c r="P68" s="240" t="n">
        <f aca="false">SUMPRODUCT(F68:M68,$F$1010:$M$1010)</f>
        <v>1313.52596118069</v>
      </c>
      <c r="Q68" s="241" t="n">
        <f aca="false">SUMPRODUCT(F68:M68,$F$1012:$M$1012)</f>
        <v>1228.57275701109</v>
      </c>
      <c r="R68" s="249" t="n">
        <v>0.145052905123183</v>
      </c>
      <c r="S68" s="243" t="n">
        <f aca="false">1-EXP(-(1/0.25)*(P68/ABS($P$1010)))</f>
        <v>0.971664505167946</v>
      </c>
      <c r="T68" s="244" t="n">
        <f aca="false">SUMPRODUCT(B68:G68,$B$1010:$G$1010)</f>
        <v>-6322.79038432384</v>
      </c>
    </row>
    <row r="69" customFormat="false" ht="12.75" hidden="false" customHeight="false" outlineLevel="0" collapsed="false">
      <c r="A69" s="235"/>
      <c r="B69" s="245"/>
      <c r="C69" s="245"/>
      <c r="D69" s="245"/>
      <c r="E69" s="245"/>
      <c r="F69" s="246"/>
      <c r="G69" s="247" t="n">
        <v>-6181.04520153666</v>
      </c>
      <c r="H69" s="248" t="n">
        <v>2726.76893477844</v>
      </c>
      <c r="I69" s="248" t="n">
        <v>2697.84033396674</v>
      </c>
      <c r="J69" s="248" t="n">
        <v>3103.59422567211</v>
      </c>
      <c r="K69" s="246" t="n">
        <v>0</v>
      </c>
      <c r="L69" s="246" t="n">
        <v>0</v>
      </c>
      <c r="M69" s="246" t="n">
        <v>0</v>
      </c>
      <c r="N69" s="0"/>
      <c r="O69" s="248" t="n">
        <v>959.308443094024</v>
      </c>
      <c r="P69" s="240" t="n">
        <f aca="false">SUMPRODUCT(F69:M69,$F$1010:$M$1010)</f>
        <v>1424.78652295665</v>
      </c>
      <c r="Q69" s="241" t="n">
        <f aca="false">SUMPRODUCT(F69:M69,$F$1012:$M$1012)</f>
        <v>1340.17413058609</v>
      </c>
      <c r="R69" s="249" t="n">
        <v>0.145334543966896</v>
      </c>
      <c r="S69" s="243" t="n">
        <f aca="false">1-EXP(-(1/0.25)*(P69/ABS($P$1010)))</f>
        <v>0.97904742366666</v>
      </c>
      <c r="T69" s="244" t="n">
        <f aca="false">SUMPRODUCT(B69:G69,$B$1010:$G$1010)</f>
        <v>-6181.04520153666</v>
      </c>
    </row>
    <row r="70" customFormat="false" ht="12.75" hidden="false" customHeight="false" outlineLevel="0" collapsed="false">
      <c r="A70" s="235"/>
      <c r="B70" s="245"/>
      <c r="C70" s="245"/>
      <c r="D70" s="245"/>
      <c r="E70" s="245"/>
      <c r="F70" s="246"/>
      <c r="G70" s="247" t="n">
        <v>-6543.61003353469</v>
      </c>
      <c r="H70" s="248" t="n">
        <v>2720.62519893676</v>
      </c>
      <c r="I70" s="248" t="n">
        <v>2734.90996430723</v>
      </c>
      <c r="J70" s="248" t="n">
        <v>3102.52696508713</v>
      </c>
      <c r="K70" s="246" t="n">
        <v>0</v>
      </c>
      <c r="L70" s="246" t="n">
        <v>0</v>
      </c>
      <c r="M70" s="246" t="n">
        <v>0</v>
      </c>
      <c r="N70" s="0"/>
      <c r="O70" s="248" t="n">
        <v>648.396535177698</v>
      </c>
      <c r="P70" s="240" t="n">
        <f aca="false">SUMPRODUCT(F70:M70,$F$1010:$M$1010)</f>
        <v>1088.61188724925</v>
      </c>
      <c r="Q70" s="241" t="n">
        <f aca="false">SUMPRODUCT(F70:M70,$F$1012:$M$1012)</f>
        <v>1003.6795121897</v>
      </c>
      <c r="R70" s="249" t="n">
        <v>0.145352449201952</v>
      </c>
      <c r="S70" s="243" t="n">
        <f aca="false">1-EXP(-(1/0.25)*(P70/ABS($P$1010)))</f>
        <v>0.947840064255583</v>
      </c>
      <c r="T70" s="244" t="n">
        <f aca="false">SUMPRODUCT(B70:G70,$B$1010:$G$1010)</f>
        <v>-6543.61003353469</v>
      </c>
    </row>
    <row r="71" customFormat="false" ht="12.75" hidden="false" customHeight="false" outlineLevel="0" collapsed="false">
      <c r="A71" s="235"/>
      <c r="B71" s="245"/>
      <c r="C71" s="245"/>
      <c r="D71" s="245"/>
      <c r="E71" s="245"/>
      <c r="F71" s="246"/>
      <c r="G71" s="247" t="n">
        <v>-5764.14289674051</v>
      </c>
      <c r="H71" s="248" t="n">
        <v>2770.57745124976</v>
      </c>
      <c r="I71" s="248" t="n">
        <v>2732.31596977568</v>
      </c>
      <c r="J71" s="248" t="n">
        <v>3105.50507336361</v>
      </c>
      <c r="K71" s="246" t="n">
        <v>0</v>
      </c>
      <c r="L71" s="246" t="n">
        <v>0</v>
      </c>
      <c r="M71" s="246" t="n">
        <v>0</v>
      </c>
      <c r="N71" s="0"/>
      <c r="O71" s="248" t="n">
        <v>1408.6819048421</v>
      </c>
      <c r="P71" s="240" t="n">
        <f aca="false">SUMPRODUCT(F71:M71,$F$1010:$M$1010)</f>
        <v>1915.43238738287</v>
      </c>
      <c r="Q71" s="241" t="n">
        <f aca="false">SUMPRODUCT(F71:M71,$F$1012:$M$1012)</f>
        <v>1830.22179513945</v>
      </c>
      <c r="R71" s="249" t="n">
        <v>0.145471971197457</v>
      </c>
      <c r="S71" s="243" t="n">
        <f aca="false">1-EXP(-(1/0.25)*(P71/ABS($P$1010)))</f>
        <v>0.994464826488792</v>
      </c>
      <c r="T71" s="244" t="n">
        <f aca="false">SUMPRODUCT(B71:G71,$B$1010:$G$1010)</f>
        <v>-5764.14289674051</v>
      </c>
    </row>
    <row r="72" customFormat="false" ht="12.75" hidden="false" customHeight="false" outlineLevel="0" collapsed="false">
      <c r="A72" s="235"/>
      <c r="B72" s="245"/>
      <c r="C72" s="245"/>
      <c r="D72" s="245"/>
      <c r="E72" s="245"/>
      <c r="F72" s="246"/>
      <c r="G72" s="247" t="n">
        <v>-6034.29329627421</v>
      </c>
      <c r="H72" s="248" t="n">
        <v>2709.95384010758</v>
      </c>
      <c r="I72" s="248" t="n">
        <v>2749.83853843792</v>
      </c>
      <c r="J72" s="248" t="n">
        <v>3106.38583124725</v>
      </c>
      <c r="K72" s="246" t="n">
        <v>0</v>
      </c>
      <c r="L72" s="246" t="n">
        <v>0</v>
      </c>
      <c r="M72" s="246" t="n">
        <v>0</v>
      </c>
      <c r="N72" s="0"/>
      <c r="O72" s="248" t="n">
        <v>1122.80790969247</v>
      </c>
      <c r="P72" s="240" t="n">
        <f aca="false">SUMPRODUCT(F72:M72,$F$1010:$M$1010)</f>
        <v>1604.44426767071</v>
      </c>
      <c r="Q72" s="241" t="n">
        <f aca="false">SUMPRODUCT(F72:M72,$F$1012:$M$1012)</f>
        <v>1519.36581772186</v>
      </c>
      <c r="R72" s="249" t="n">
        <v>0.145542748615348</v>
      </c>
      <c r="S72" s="243" t="n">
        <f aca="false">1-EXP(-(1/0.25)*(P72/ABS($P$1010)))</f>
        <v>0.987130706540082</v>
      </c>
      <c r="T72" s="244" t="n">
        <f aca="false">SUMPRODUCT(B72:G72,$B$1010:$G$1010)</f>
        <v>-6034.29329627421</v>
      </c>
    </row>
    <row r="73" customFormat="false" ht="12.75" hidden="false" customHeight="false" outlineLevel="0" collapsed="false">
      <c r="A73" s="235"/>
      <c r="B73" s="245"/>
      <c r="C73" s="245"/>
      <c r="D73" s="245"/>
      <c r="E73" s="245"/>
      <c r="F73" s="246"/>
      <c r="G73" s="247" t="n">
        <v>-6586.25748179782</v>
      </c>
      <c r="H73" s="248" t="n">
        <v>2741.55698930428</v>
      </c>
      <c r="I73" s="248" t="n">
        <v>2710.97406385079</v>
      </c>
      <c r="J73" s="248" t="n">
        <v>3106.50147262326</v>
      </c>
      <c r="K73" s="246" t="n">
        <v>0</v>
      </c>
      <c r="L73" s="246" t="n">
        <v>0</v>
      </c>
      <c r="M73" s="246" t="n">
        <v>0</v>
      </c>
      <c r="N73" s="0"/>
      <c r="O73" s="248" t="n">
        <v>611.039219539125</v>
      </c>
      <c r="P73" s="240" t="n">
        <f aca="false">SUMPRODUCT(F73:M73,$F$1010:$M$1010)</f>
        <v>1047.71511536743</v>
      </c>
      <c r="Q73" s="241" t="n">
        <f aca="false">SUMPRODUCT(F73:M73,$F$1012:$M$1012)</f>
        <v>962.854207569559</v>
      </c>
      <c r="R73" s="249" t="n">
        <v>0.145765309871084</v>
      </c>
      <c r="S73" s="243" t="n">
        <f aca="false">1-EXP(-(1/0.25)*(P73/ABS($P$1010)))</f>
        <v>0.941719416068857</v>
      </c>
      <c r="T73" s="244" t="n">
        <f aca="false">SUMPRODUCT(B73:G73,$B$1010:$G$1010)</f>
        <v>-6586.25748179782</v>
      </c>
    </row>
    <row r="74" customFormat="false" ht="12.75" hidden="false" customHeight="false" outlineLevel="0" collapsed="false">
      <c r="A74" s="235"/>
      <c r="B74" s="245"/>
      <c r="C74" s="245"/>
      <c r="D74" s="245"/>
      <c r="E74" s="245"/>
      <c r="F74" s="246"/>
      <c r="G74" s="247" t="n">
        <v>-5727.83886606257</v>
      </c>
      <c r="H74" s="248" t="n">
        <v>2740.58560528472</v>
      </c>
      <c r="I74" s="248" t="n">
        <v>2749.93132788499</v>
      </c>
      <c r="J74" s="248" t="n">
        <v>3103.24611484009</v>
      </c>
      <c r="K74" s="246" t="n">
        <v>0</v>
      </c>
      <c r="L74" s="246" t="n">
        <v>0</v>
      </c>
      <c r="M74" s="246" t="n">
        <v>0</v>
      </c>
      <c r="N74" s="0"/>
      <c r="O74" s="248" t="n">
        <v>1428.81192505352</v>
      </c>
      <c r="P74" s="240" t="n">
        <f aca="false">SUMPRODUCT(F74:M74,$F$1010:$M$1010)</f>
        <v>1937.24163440247</v>
      </c>
      <c r="Q74" s="241" t="n">
        <f aca="false">SUMPRODUCT(F74:M74,$F$1012:$M$1012)</f>
        <v>1852.04563214744</v>
      </c>
      <c r="R74" s="249" t="n">
        <v>0.146178260368188</v>
      </c>
      <c r="S74" s="243" t="n">
        <f aca="false">1-EXP(-(1/0.25)*(P74/ABS($P$1010)))</f>
        <v>0.994782837381674</v>
      </c>
      <c r="T74" s="244" t="n">
        <f aca="false">SUMPRODUCT(B74:G74,$B$1010:$G$1010)</f>
        <v>-5727.83886606257</v>
      </c>
    </row>
    <row r="75" customFormat="false" ht="12.75" hidden="false" customHeight="false" outlineLevel="0" collapsed="false">
      <c r="A75" s="235"/>
      <c r="B75" s="245"/>
      <c r="C75" s="245"/>
      <c r="D75" s="245"/>
      <c r="E75" s="245"/>
      <c r="F75" s="246"/>
      <c r="G75" s="247" t="n">
        <v>-5779.14091443728</v>
      </c>
      <c r="H75" s="248" t="n">
        <v>2735.9682357983</v>
      </c>
      <c r="I75" s="248" t="n">
        <v>2738.36158702973</v>
      </c>
      <c r="J75" s="248" t="n">
        <v>3105.40415440184</v>
      </c>
      <c r="K75" s="246" t="n">
        <v>0</v>
      </c>
      <c r="L75" s="246" t="n">
        <v>0</v>
      </c>
      <c r="M75" s="246" t="n">
        <v>0</v>
      </c>
      <c r="N75" s="0"/>
      <c r="O75" s="248" t="n">
        <v>1370.16885896588</v>
      </c>
      <c r="P75" s="240" t="n">
        <f aca="false">SUMPRODUCT(F75:M75,$F$1010:$M$1010)</f>
        <v>1873.07722098403</v>
      </c>
      <c r="Q75" s="241" t="n">
        <f aca="false">SUMPRODUCT(F75:M75,$F$1012:$M$1012)</f>
        <v>1787.98974977159</v>
      </c>
      <c r="R75" s="249" t="n">
        <v>0.146378210513645</v>
      </c>
      <c r="S75" s="243" t="n">
        <f aca="false">1-EXP(-(1/0.25)*(P75/ABS($P$1010)))</f>
        <v>0.993790788582843</v>
      </c>
      <c r="T75" s="244" t="n">
        <f aca="false">SUMPRODUCT(B75:G75,$B$1010:$G$1010)</f>
        <v>-5779.14091443728</v>
      </c>
    </row>
    <row r="76" customFormat="false" ht="12.75" hidden="false" customHeight="false" outlineLevel="0" collapsed="false">
      <c r="A76" s="235"/>
      <c r="B76" s="245"/>
      <c r="C76" s="245"/>
      <c r="D76" s="245"/>
      <c r="E76" s="245"/>
      <c r="F76" s="246"/>
      <c r="G76" s="247" t="n">
        <v>-5901.76835523419</v>
      </c>
      <c r="H76" s="248" t="n">
        <v>2780.14844078572</v>
      </c>
      <c r="I76" s="248" t="n">
        <v>2693.27848050415</v>
      </c>
      <c r="J76" s="248" t="n">
        <v>3104.12563703876</v>
      </c>
      <c r="K76" s="246" t="n">
        <v>0</v>
      </c>
      <c r="L76" s="246" t="n">
        <v>0</v>
      </c>
      <c r="M76" s="246" t="n">
        <v>0</v>
      </c>
      <c r="N76" s="0"/>
      <c r="O76" s="248" t="n">
        <v>1258.58104205044</v>
      </c>
      <c r="P76" s="240" t="n">
        <f aca="false">SUMPRODUCT(F76:M76,$F$1010:$M$1010)</f>
        <v>1750.82682431228</v>
      </c>
      <c r="Q76" s="241" t="n">
        <f aca="false">SUMPRODUCT(F76:M76,$F$1012:$M$1012)</f>
        <v>1665.97208239594</v>
      </c>
      <c r="R76" s="249" t="n">
        <v>0.146417741180289</v>
      </c>
      <c r="S76" s="243" t="n">
        <f aca="false">1-EXP(-(1/0.25)*(P76/ABS($P$1010)))</f>
        <v>0.991348754215881</v>
      </c>
      <c r="T76" s="244" t="n">
        <f aca="false">SUMPRODUCT(B76:G76,$B$1010:$G$1010)</f>
        <v>-5901.76835523419</v>
      </c>
    </row>
    <row r="77" customFormat="false" ht="12.75" hidden="false" customHeight="false" outlineLevel="0" collapsed="false">
      <c r="A77" s="235"/>
      <c r="B77" s="245"/>
      <c r="C77" s="245"/>
      <c r="D77" s="245"/>
      <c r="E77" s="245"/>
      <c r="F77" s="246"/>
      <c r="G77" s="247" t="n">
        <v>-5924.59634728163</v>
      </c>
      <c r="H77" s="248" t="n">
        <v>2740.23464869594</v>
      </c>
      <c r="I77" s="248" t="n">
        <v>2709.78963636981</v>
      </c>
      <c r="J77" s="248" t="n">
        <v>3103.60237156998</v>
      </c>
      <c r="K77" s="246" t="n">
        <v>0</v>
      </c>
      <c r="L77" s="246" t="n">
        <v>0</v>
      </c>
      <c r="M77" s="246" t="n">
        <v>0</v>
      </c>
      <c r="N77" s="0"/>
      <c r="O77" s="248" t="n">
        <v>1216.22833043097</v>
      </c>
      <c r="P77" s="240" t="n">
        <f aca="false">SUMPRODUCT(F77:M77,$F$1010:$M$1010)</f>
        <v>1704.61997636716</v>
      </c>
      <c r="Q77" s="241" t="n">
        <f aca="false">SUMPRODUCT(F77:M77,$F$1012:$M$1012)</f>
        <v>1619.81844898352</v>
      </c>
      <c r="R77" s="249" t="n">
        <v>0.146522091981739</v>
      </c>
      <c r="S77" s="243" t="n">
        <f aca="false">1-EXP(-(1/0.25)*(P77/ABS($P$1010)))</f>
        <v>0.990193317300134</v>
      </c>
      <c r="T77" s="244" t="n">
        <f aca="false">SUMPRODUCT(B77:G77,$B$1010:$G$1010)</f>
        <v>-5924.59634728163</v>
      </c>
    </row>
    <row r="78" customFormat="false" ht="12.75" hidden="false" customHeight="false" outlineLevel="0" collapsed="false">
      <c r="A78" s="235"/>
      <c r="B78" s="245"/>
      <c r="C78" s="245"/>
      <c r="D78" s="245"/>
      <c r="E78" s="245"/>
      <c r="F78" s="246"/>
      <c r="G78" s="247" t="n">
        <v>-6646.01696172249</v>
      </c>
      <c r="H78" s="248" t="n">
        <v>2720.22774872771</v>
      </c>
      <c r="I78" s="248" t="n">
        <v>2712.218583033</v>
      </c>
      <c r="J78" s="248" t="n">
        <v>3105.17747383733</v>
      </c>
      <c r="K78" s="246" t="n">
        <v>0</v>
      </c>
      <c r="L78" s="246" t="n">
        <v>0</v>
      </c>
      <c r="M78" s="246" t="n">
        <v>0</v>
      </c>
      <c r="N78" s="0"/>
      <c r="O78" s="248" t="n">
        <v>537.938514430605</v>
      </c>
      <c r="P78" s="240" t="n">
        <f aca="false">SUMPRODUCT(F78:M78,$F$1010:$M$1010)</f>
        <v>967.814043033039</v>
      </c>
      <c r="Q78" s="241" t="n">
        <f aca="false">SUMPRODUCT(F78:M78,$F$1012:$M$1012)</f>
        <v>883.071311139456</v>
      </c>
      <c r="R78" s="249" t="n">
        <v>0.14656767631498</v>
      </c>
      <c r="S78" s="243" t="n">
        <f aca="false">1-EXP(-(1/0.25)*(P78/ABS($P$1010)))</f>
        <v>0.927611800766519</v>
      </c>
      <c r="T78" s="244" t="n">
        <f aca="false">SUMPRODUCT(B78:G78,$B$1010:$G$1010)</f>
        <v>-6646.01696172249</v>
      </c>
    </row>
    <row r="79" customFormat="false" ht="12.75" hidden="false" customHeight="false" outlineLevel="0" collapsed="false">
      <c r="A79" s="235"/>
      <c r="B79" s="245"/>
      <c r="C79" s="245"/>
      <c r="D79" s="245"/>
      <c r="E79" s="245"/>
      <c r="F79" s="246"/>
      <c r="G79" s="247" t="n">
        <v>-6225.55395051848</v>
      </c>
      <c r="H79" s="248" t="n">
        <v>2768.46242946953</v>
      </c>
      <c r="I79" s="248" t="n">
        <v>2709.26057574021</v>
      </c>
      <c r="J79" s="248" t="n">
        <v>3104.72554557351</v>
      </c>
      <c r="K79" s="246" t="n">
        <v>0</v>
      </c>
      <c r="L79" s="246" t="n">
        <v>0</v>
      </c>
      <c r="M79" s="246" t="n">
        <v>0</v>
      </c>
      <c r="N79" s="0"/>
      <c r="O79" s="248" t="n">
        <v>963.411045933499</v>
      </c>
      <c r="P79" s="240" t="n">
        <f aca="false">SUMPRODUCT(F79:M79,$F$1010:$M$1010)</f>
        <v>1430.78462354415</v>
      </c>
      <c r="Q79" s="241" t="n">
        <f aca="false">SUMPRODUCT(F79:M79,$F$1012:$M$1012)</f>
        <v>1345.82445719957</v>
      </c>
      <c r="R79" s="249" t="n">
        <v>0.146607352266273</v>
      </c>
      <c r="S79" s="243" t="n">
        <f aca="false">1-EXP(-(1/0.25)*(P79/ABS($P$1010)))</f>
        <v>0.979385626691725</v>
      </c>
      <c r="T79" s="244" t="n">
        <f aca="false">SUMPRODUCT(B79:G79,$B$1010:$G$1010)</f>
        <v>-6225.55395051848</v>
      </c>
    </row>
    <row r="80" customFormat="false" ht="12.75" hidden="false" customHeight="false" outlineLevel="0" collapsed="false">
      <c r="A80" s="235"/>
      <c r="B80" s="245"/>
      <c r="C80" s="245"/>
      <c r="D80" s="245"/>
      <c r="E80" s="245"/>
      <c r="F80" s="246"/>
      <c r="G80" s="247" t="n">
        <v>-5942.13975121173</v>
      </c>
      <c r="H80" s="248" t="n">
        <v>2739.10225668675</v>
      </c>
      <c r="I80" s="248" t="n">
        <v>2696.76913957309</v>
      </c>
      <c r="J80" s="248" t="n">
        <v>3104.059856937</v>
      </c>
      <c r="K80" s="246" t="n">
        <v>0</v>
      </c>
      <c r="L80" s="246" t="n">
        <v>0</v>
      </c>
      <c r="M80" s="246" t="n">
        <v>0</v>
      </c>
      <c r="N80" s="0"/>
      <c r="O80" s="248" t="n">
        <v>1189.27286240771</v>
      </c>
      <c r="P80" s="240" t="n">
        <f aca="false">SUMPRODUCT(F80:M80,$F$1010:$M$1010)</f>
        <v>1674.77114912378</v>
      </c>
      <c r="Q80" s="241" t="n">
        <f aca="false">SUMPRODUCT(F80:M80,$F$1012:$M$1012)</f>
        <v>1590.09811779989</v>
      </c>
      <c r="R80" s="249" t="n">
        <v>0.146686173454366</v>
      </c>
      <c r="S80" s="243" t="n">
        <f aca="false">1-EXP(-(1/0.25)*(P80/ABS($P$1010)))</f>
        <v>0.989366122113305</v>
      </c>
      <c r="T80" s="244" t="n">
        <f aca="false">SUMPRODUCT(B80:G80,$B$1010:$G$1010)</f>
        <v>-5942.13975121173</v>
      </c>
    </row>
    <row r="81" customFormat="false" ht="12.75" hidden="false" customHeight="false" outlineLevel="0" collapsed="false">
      <c r="A81" s="235"/>
      <c r="B81" s="245"/>
      <c r="C81" s="245"/>
      <c r="D81" s="245"/>
      <c r="E81" s="245"/>
      <c r="F81" s="246"/>
      <c r="G81" s="247" t="n">
        <v>-6542.9510832518</v>
      </c>
      <c r="H81" s="248" t="n">
        <v>2745.5698877714</v>
      </c>
      <c r="I81" s="248" t="n">
        <v>2715.33834567732</v>
      </c>
      <c r="J81" s="248" t="n">
        <v>3102.62960696205</v>
      </c>
      <c r="K81" s="246" t="n">
        <v>0</v>
      </c>
      <c r="L81" s="246" t="n">
        <v>0</v>
      </c>
      <c r="M81" s="246" t="n">
        <v>0</v>
      </c>
      <c r="N81" s="0"/>
      <c r="O81" s="248" t="n">
        <v>654.94675487799</v>
      </c>
      <c r="P81" s="240" t="n">
        <f aca="false">SUMPRODUCT(F81:M81,$F$1010:$M$1010)</f>
        <v>1095.43228406246</v>
      </c>
      <c r="Q81" s="241" t="n">
        <f aca="false">SUMPRODUCT(F81:M81,$F$1012:$M$1012)</f>
        <v>1010.56145848697</v>
      </c>
      <c r="R81" s="249" t="n">
        <v>0.146928834748391</v>
      </c>
      <c r="S81" s="243" t="n">
        <f aca="false">1-EXP(-(1/0.25)*(P81/ABS($P$1010)))</f>
        <v>0.948796355035801</v>
      </c>
      <c r="T81" s="244" t="n">
        <f aca="false">SUMPRODUCT(B81:G81,$B$1010:$G$1010)</f>
        <v>-6542.9510832518</v>
      </c>
    </row>
    <row r="82" customFormat="false" ht="12.75" hidden="false" customHeight="false" outlineLevel="0" collapsed="false">
      <c r="A82" s="235"/>
      <c r="B82" s="245"/>
      <c r="C82" s="245"/>
      <c r="D82" s="245"/>
      <c r="E82" s="245"/>
      <c r="F82" s="246"/>
      <c r="G82" s="247" t="n">
        <v>-5991.07082295478</v>
      </c>
      <c r="H82" s="248" t="n">
        <v>2750.28990720083</v>
      </c>
      <c r="I82" s="248" t="n">
        <v>2727.12806184477</v>
      </c>
      <c r="J82" s="248" t="n">
        <v>3103.23759211124</v>
      </c>
      <c r="K82" s="246" t="n">
        <v>0</v>
      </c>
      <c r="L82" s="246" t="n">
        <v>0</v>
      </c>
      <c r="M82" s="246" t="n">
        <v>0</v>
      </c>
      <c r="N82" s="0"/>
      <c r="O82" s="248" t="n">
        <v>1176.81797687177</v>
      </c>
      <c r="P82" s="240" t="n">
        <f aca="false">SUMPRODUCT(F82:M82,$F$1010:$M$1010)</f>
        <v>1662.80642766227</v>
      </c>
      <c r="Q82" s="241" t="n">
        <f aca="false">SUMPRODUCT(F82:M82,$F$1012:$M$1012)</f>
        <v>1577.78551256541</v>
      </c>
      <c r="R82" s="249" t="n">
        <v>0.147090748032407</v>
      </c>
      <c r="S82" s="243" t="n">
        <f aca="false">1-EXP(-(1/0.25)*(P82/ABS($P$1010)))</f>
        <v>0.989015275534909</v>
      </c>
      <c r="T82" s="244" t="n">
        <f aca="false">SUMPRODUCT(B82:G82,$B$1010:$G$1010)</f>
        <v>-5991.07082295478</v>
      </c>
    </row>
    <row r="83" customFormat="false" ht="12.75" hidden="false" customHeight="false" outlineLevel="0" collapsed="false">
      <c r="A83" s="235"/>
      <c r="B83" s="245"/>
      <c r="C83" s="245"/>
      <c r="D83" s="245"/>
      <c r="E83" s="245"/>
      <c r="F83" s="246"/>
      <c r="G83" s="247" t="n">
        <v>-5884.19640442048</v>
      </c>
      <c r="H83" s="248" t="n">
        <v>2747.71905146813</v>
      </c>
      <c r="I83" s="248" t="n">
        <v>2715.89147708884</v>
      </c>
      <c r="J83" s="248" t="n">
        <v>3104.52031861581</v>
      </c>
      <c r="K83" s="246" t="n">
        <v>0</v>
      </c>
      <c r="L83" s="246" t="n">
        <v>0</v>
      </c>
      <c r="M83" s="246" t="n">
        <v>0</v>
      </c>
      <c r="N83" s="0"/>
      <c r="O83" s="248" t="n">
        <v>1265.20505770245</v>
      </c>
      <c r="P83" s="240" t="n">
        <f aca="false">SUMPRODUCT(F83:M83,$F$1010:$M$1010)</f>
        <v>1758.30770846145</v>
      </c>
      <c r="Q83" s="241" t="n">
        <f aca="false">SUMPRODUCT(F83:M83,$F$1012:$M$1012)</f>
        <v>1673.39357764938</v>
      </c>
      <c r="R83" s="249" t="n">
        <v>0.147376327871777</v>
      </c>
      <c r="S83" s="243" t="n">
        <f aca="false">1-EXP(-(1/0.25)*(P83/ABS($P$1010)))</f>
        <v>0.991522569116587</v>
      </c>
      <c r="T83" s="244" t="n">
        <f aca="false">SUMPRODUCT(B83:G83,$B$1010:$G$1010)</f>
        <v>-5884.19640442048</v>
      </c>
    </row>
    <row r="84" customFormat="false" ht="12.75" hidden="false" customHeight="false" outlineLevel="0" collapsed="false">
      <c r="A84" s="235"/>
      <c r="B84" s="245"/>
      <c r="C84" s="245"/>
      <c r="D84" s="245"/>
      <c r="E84" s="245"/>
      <c r="F84" s="246"/>
      <c r="G84" s="247" t="n">
        <v>-6394.26301493163</v>
      </c>
      <c r="H84" s="248" t="n">
        <v>2718.11142021965</v>
      </c>
      <c r="I84" s="248" t="n">
        <v>2731.22404974208</v>
      </c>
      <c r="J84" s="248" t="n">
        <v>3103.50401786857</v>
      </c>
      <c r="K84" s="246" t="n">
        <v>0</v>
      </c>
      <c r="L84" s="246" t="n">
        <v>0</v>
      </c>
      <c r="M84" s="246" t="n">
        <v>0</v>
      </c>
      <c r="N84" s="0"/>
      <c r="O84" s="248" t="n">
        <v>781.621788394603</v>
      </c>
      <c r="P84" s="240" t="n">
        <f aca="false">SUMPRODUCT(F84:M84,$F$1010:$M$1010)</f>
        <v>1233.12164671585</v>
      </c>
      <c r="Q84" s="241" t="n">
        <f aca="false">SUMPRODUCT(F84:M84,$F$1012:$M$1012)</f>
        <v>1148.22525325374</v>
      </c>
      <c r="R84" s="249" t="n">
        <v>0.147487329110315</v>
      </c>
      <c r="S84" s="243" t="n">
        <f aca="false">1-EXP(-(1/0.25)*(P84/ABS($P$1010)))</f>
        <v>0.964757425404197</v>
      </c>
      <c r="T84" s="244" t="n">
        <f aca="false">SUMPRODUCT(B84:G84,$B$1010:$G$1010)</f>
        <v>-6394.26301493163</v>
      </c>
    </row>
    <row r="85" customFormat="false" ht="12.75" hidden="false" customHeight="false" outlineLevel="0" collapsed="false">
      <c r="A85" s="235"/>
      <c r="B85" s="245"/>
      <c r="C85" s="245"/>
      <c r="D85" s="245"/>
      <c r="E85" s="245"/>
      <c r="F85" s="246"/>
      <c r="G85" s="247" t="n">
        <v>-6257.091034618</v>
      </c>
      <c r="H85" s="248" t="n">
        <v>2740.52702161104</v>
      </c>
      <c r="I85" s="248" t="n">
        <v>2718.46142359512</v>
      </c>
      <c r="J85" s="248" t="n">
        <v>3105.62095080234</v>
      </c>
      <c r="K85" s="246" t="n">
        <v>0</v>
      </c>
      <c r="L85" s="246" t="n">
        <v>0</v>
      </c>
      <c r="M85" s="246" t="n">
        <v>0</v>
      </c>
      <c r="N85" s="0"/>
      <c r="O85" s="248" t="n">
        <v>918.507622637971</v>
      </c>
      <c r="P85" s="240" t="n">
        <f aca="false">SUMPRODUCT(F85:M85,$F$1010:$M$1010)</f>
        <v>1381.84888305116</v>
      </c>
      <c r="Q85" s="241" t="n">
        <f aca="false">SUMPRODUCT(F85:M85,$F$1012:$M$1012)</f>
        <v>1296.93157539486</v>
      </c>
      <c r="R85" s="249" t="n">
        <v>0.147576394611625</v>
      </c>
      <c r="S85" s="243" t="n">
        <f aca="false">1-EXP(-(1/0.25)*(P85/ABS($P$1010)))</f>
        <v>0.976458781285407</v>
      </c>
      <c r="T85" s="244" t="n">
        <f aca="false">SUMPRODUCT(B85:G85,$B$1010:$G$1010)</f>
        <v>-6257.091034618</v>
      </c>
    </row>
    <row r="86" customFormat="false" ht="12.75" hidden="false" customHeight="false" outlineLevel="0" collapsed="false">
      <c r="A86" s="235"/>
      <c r="B86" s="245"/>
      <c r="C86" s="245"/>
      <c r="D86" s="245"/>
      <c r="E86" s="245"/>
      <c r="F86" s="246"/>
      <c r="G86" s="247" t="n">
        <v>-6070.34490781087</v>
      </c>
      <c r="H86" s="248" t="n">
        <v>2779.86725637946</v>
      </c>
      <c r="I86" s="248" t="n">
        <v>2714.33452339315</v>
      </c>
      <c r="J86" s="248" t="n">
        <v>3106.23784072466</v>
      </c>
      <c r="K86" s="246" t="n">
        <v>0</v>
      </c>
      <c r="L86" s="246" t="n">
        <v>0</v>
      </c>
      <c r="M86" s="246" t="n">
        <v>0</v>
      </c>
      <c r="N86" s="0"/>
      <c r="O86" s="248" t="n">
        <v>1121.06431868001</v>
      </c>
      <c r="P86" s="240" t="n">
        <f aca="false">SUMPRODUCT(F86:M86,$F$1010:$M$1010)</f>
        <v>1602.5669054956</v>
      </c>
      <c r="Q86" s="241" t="n">
        <f aca="false">SUMPRODUCT(F86:M86,$F$1012:$M$1012)</f>
        <v>1517.47540190562</v>
      </c>
      <c r="R86" s="249" t="n">
        <v>0.147722704223804</v>
      </c>
      <c r="S86" s="243" t="n">
        <f aca="false">1-EXP(-(1/0.25)*(P86/ABS($P$1010)))</f>
        <v>0.987064991555444</v>
      </c>
      <c r="T86" s="244" t="n">
        <f aca="false">SUMPRODUCT(B86:G86,$B$1010:$G$1010)</f>
        <v>-6070.34490781087</v>
      </c>
    </row>
    <row r="87" customFormat="false" ht="12.75" hidden="false" customHeight="false" outlineLevel="0" collapsed="false">
      <c r="A87" s="235"/>
      <c r="B87" s="245"/>
      <c r="C87" s="245"/>
      <c r="D87" s="245"/>
      <c r="E87" s="245"/>
      <c r="F87" s="246"/>
      <c r="G87" s="247" t="n">
        <v>-6163.19862491209</v>
      </c>
      <c r="H87" s="248" t="n">
        <v>2768.8854273906</v>
      </c>
      <c r="I87" s="248" t="n">
        <v>2735.16791931978</v>
      </c>
      <c r="J87" s="248" t="n">
        <v>3105.43823342535</v>
      </c>
      <c r="K87" s="246" t="n">
        <v>0</v>
      </c>
      <c r="L87" s="246" t="n">
        <v>0</v>
      </c>
      <c r="M87" s="246" t="n">
        <v>0</v>
      </c>
      <c r="N87" s="0"/>
      <c r="O87" s="248" t="n">
        <v>1041.9377160161</v>
      </c>
      <c r="P87" s="240" t="n">
        <f aca="false">SUMPRODUCT(F87:M87,$F$1010:$M$1010)</f>
        <v>1517.26890810322</v>
      </c>
      <c r="Q87" s="241" t="n">
        <f aca="false">SUMPRODUCT(F87:M87,$F$1012:$M$1012)</f>
        <v>1432.03988141773</v>
      </c>
      <c r="R87" s="249" t="n">
        <v>0.147835538966796</v>
      </c>
      <c r="S87" s="243" t="n">
        <f aca="false">1-EXP(-(1/0.25)*(P87/ABS($P$1010)))</f>
        <v>0.983696924047675</v>
      </c>
      <c r="T87" s="244" t="n">
        <f aca="false">SUMPRODUCT(B87:G87,$B$1010:$G$1010)</f>
        <v>-6163.19862491209</v>
      </c>
    </row>
    <row r="88" customFormat="false" ht="12.75" hidden="false" customHeight="false" outlineLevel="0" collapsed="false">
      <c r="A88" s="235"/>
      <c r="B88" s="245"/>
      <c r="C88" s="245"/>
      <c r="D88" s="245"/>
      <c r="E88" s="245"/>
      <c r="F88" s="246"/>
      <c r="G88" s="247" t="n">
        <v>-6275.19761311693</v>
      </c>
      <c r="H88" s="248" t="n">
        <v>2745.62158431791</v>
      </c>
      <c r="I88" s="248" t="n">
        <v>2744.9778954545</v>
      </c>
      <c r="J88" s="248" t="n">
        <v>3104.58309069743</v>
      </c>
      <c r="K88" s="246" t="n">
        <v>0</v>
      </c>
      <c r="L88" s="246" t="n">
        <v>0</v>
      </c>
      <c r="M88" s="246" t="n">
        <v>0</v>
      </c>
      <c r="N88" s="0"/>
      <c r="O88" s="248" t="n">
        <v>926.115767668457</v>
      </c>
      <c r="P88" s="240" t="n">
        <f aca="false">SUMPRODUCT(F88:M88,$F$1010:$M$1010)</f>
        <v>1391.34483571692</v>
      </c>
      <c r="Q88" s="241" t="n">
        <f aca="false">SUMPRODUCT(F88:M88,$F$1012:$M$1012)</f>
        <v>1306.15270403969</v>
      </c>
      <c r="R88" s="249" t="n">
        <v>0.147839260571096</v>
      </c>
      <c r="S88" s="243" t="n">
        <f aca="false">1-EXP(-(1/0.25)*(P88/ABS($P$1010)))</f>
        <v>0.977057524123891</v>
      </c>
      <c r="T88" s="244" t="n">
        <f aca="false">SUMPRODUCT(B88:G88,$B$1010:$G$1010)</f>
        <v>-6275.19761311693</v>
      </c>
    </row>
    <row r="89" customFormat="false" ht="12.75" hidden="false" customHeight="false" outlineLevel="0" collapsed="false">
      <c r="A89" s="235"/>
      <c r="B89" s="245"/>
      <c r="C89" s="245"/>
      <c r="D89" s="245"/>
      <c r="E89" s="245"/>
      <c r="F89" s="246"/>
      <c r="G89" s="247" t="n">
        <v>-6310.67468944717</v>
      </c>
      <c r="H89" s="248" t="n">
        <v>2738.59897037427</v>
      </c>
      <c r="I89" s="248" t="n">
        <v>2717.25282519354</v>
      </c>
      <c r="J89" s="248" t="n">
        <v>3105.10401734842</v>
      </c>
      <c r="K89" s="246" t="n">
        <v>0</v>
      </c>
      <c r="L89" s="246" t="n">
        <v>0</v>
      </c>
      <c r="M89" s="246" t="n">
        <v>0</v>
      </c>
      <c r="N89" s="0"/>
      <c r="O89" s="248" t="n">
        <v>866.21197575974</v>
      </c>
      <c r="P89" s="240" t="n">
        <f aca="false">SUMPRODUCT(F89:M89,$F$1010:$M$1010)</f>
        <v>1324.92939011421</v>
      </c>
      <c r="Q89" s="241" t="n">
        <f aca="false">SUMPRODUCT(F89:M89,$F$1012:$M$1012)</f>
        <v>1240.04142971604</v>
      </c>
      <c r="R89" s="249" t="n">
        <v>0.148012340319341</v>
      </c>
      <c r="S89" s="243" t="n">
        <f aca="false">1-EXP(-(1/0.25)*(P89/ABS($P$1010)))</f>
        <v>0.972527723535403</v>
      </c>
      <c r="T89" s="244" t="n">
        <f aca="false">SUMPRODUCT(B89:G89,$B$1010:$G$1010)</f>
        <v>-6310.67468944717</v>
      </c>
    </row>
    <row r="90" customFormat="false" ht="12.75" hidden="false" customHeight="false" outlineLevel="0" collapsed="false">
      <c r="A90" s="235"/>
      <c r="B90" s="245"/>
      <c r="C90" s="245"/>
      <c r="D90" s="245"/>
      <c r="E90" s="245"/>
      <c r="F90" s="246"/>
      <c r="G90" s="247" t="n">
        <v>-5721.92482963566</v>
      </c>
      <c r="H90" s="248" t="n">
        <v>2768.81472232805</v>
      </c>
      <c r="I90" s="248" t="n">
        <v>2734.633794983</v>
      </c>
      <c r="J90" s="248" t="n">
        <v>3105.56894873718</v>
      </c>
      <c r="K90" s="246" t="n">
        <v>0</v>
      </c>
      <c r="L90" s="246" t="n">
        <v>0</v>
      </c>
      <c r="M90" s="246" t="n">
        <v>0</v>
      </c>
      <c r="N90" s="0"/>
      <c r="O90" s="248" t="n">
        <v>1447.92151212191</v>
      </c>
      <c r="P90" s="240" t="n">
        <f aca="false">SUMPRODUCT(F90:M90,$F$1010:$M$1010)</f>
        <v>1958.10965558726</v>
      </c>
      <c r="Q90" s="241" t="n">
        <f aca="false">SUMPRODUCT(F90:M90,$F$1012:$M$1012)</f>
        <v>1872.8844552983</v>
      </c>
      <c r="R90" s="249" t="n">
        <v>0.148309985741344</v>
      </c>
      <c r="S90" s="243" t="n">
        <f aca="false">1-EXP(-(1/0.25)*(P90/ABS($P$1010)))</f>
        <v>0.995070004612673</v>
      </c>
      <c r="T90" s="244" t="n">
        <f aca="false">SUMPRODUCT(B90:G90,$B$1010:$G$1010)</f>
        <v>-5721.92482963566</v>
      </c>
    </row>
    <row r="91" customFormat="false" ht="12.75" hidden="false" customHeight="false" outlineLevel="0" collapsed="false">
      <c r="A91" s="235"/>
      <c r="B91" s="245"/>
      <c r="C91" s="245"/>
      <c r="D91" s="245"/>
      <c r="E91" s="245"/>
      <c r="F91" s="246"/>
      <c r="G91" s="247" t="n">
        <v>-6207.17522950633</v>
      </c>
      <c r="H91" s="248" t="n">
        <v>2760.9977183107</v>
      </c>
      <c r="I91" s="248" t="n">
        <v>2735.23484061711</v>
      </c>
      <c r="J91" s="248" t="n">
        <v>3105.86296254544</v>
      </c>
      <c r="K91" s="246" t="n">
        <v>0</v>
      </c>
      <c r="L91" s="246" t="n">
        <v>0</v>
      </c>
      <c r="M91" s="246" t="n">
        <v>0</v>
      </c>
      <c r="N91" s="0"/>
      <c r="O91" s="248" t="n">
        <v>995.108443434567</v>
      </c>
      <c r="P91" s="240" t="n">
        <f aca="false">SUMPRODUCT(F91:M91,$F$1010:$M$1010)</f>
        <v>1466.26563808117</v>
      </c>
      <c r="Q91" s="241" t="n">
        <f aca="false">SUMPRODUCT(F91:M91,$F$1012:$M$1012)</f>
        <v>1381.07137031099</v>
      </c>
      <c r="R91" s="249" t="n">
        <v>0.148369762247008</v>
      </c>
      <c r="S91" s="243" t="n">
        <f aca="false">1-EXP(-(1/0.25)*(P91/ABS($P$1010)))</f>
        <v>0.98127747428881</v>
      </c>
      <c r="T91" s="244" t="n">
        <f aca="false">SUMPRODUCT(B91:G91,$B$1010:$G$1010)</f>
        <v>-6207.17522950633</v>
      </c>
    </row>
    <row r="92" customFormat="false" ht="12.75" hidden="false" customHeight="false" outlineLevel="0" collapsed="false">
      <c r="A92" s="235"/>
      <c r="B92" s="245"/>
      <c r="C92" s="245"/>
      <c r="D92" s="245"/>
      <c r="E92" s="245"/>
      <c r="F92" s="246"/>
      <c r="G92" s="247" t="n">
        <v>-6122.6537797205</v>
      </c>
      <c r="H92" s="248" t="n">
        <v>2777.90655816216</v>
      </c>
      <c r="I92" s="248" t="n">
        <v>2716.10099694476</v>
      </c>
      <c r="J92" s="248" t="n">
        <v>3103.15202564162</v>
      </c>
      <c r="K92" s="246" t="n">
        <v>0</v>
      </c>
      <c r="L92" s="246" t="n">
        <v>0</v>
      </c>
      <c r="M92" s="246" t="n">
        <v>0</v>
      </c>
      <c r="N92" s="0"/>
      <c r="O92" s="248" t="n">
        <v>1070.39084696788</v>
      </c>
      <c r="P92" s="240" t="n">
        <f aca="false">SUMPRODUCT(F92:M92,$F$1010:$M$1010)</f>
        <v>1547.37559427955</v>
      </c>
      <c r="Q92" s="241" t="n">
        <f aca="false">SUMPRODUCT(F92:M92,$F$1012:$M$1012)</f>
        <v>1462.32021128501</v>
      </c>
      <c r="R92" s="249" t="n">
        <v>0.148476031104015</v>
      </c>
      <c r="S92" s="243" t="n">
        <f aca="false">1-EXP(-(1/0.25)*(P92/ABS($P$1010)))</f>
        <v>0.98497563301869</v>
      </c>
      <c r="T92" s="244" t="n">
        <f aca="false">SUMPRODUCT(B92:G92,$B$1010:$G$1010)</f>
        <v>-6122.6537797205</v>
      </c>
    </row>
    <row r="93" customFormat="false" ht="12.75" hidden="false" customHeight="false" outlineLevel="0" collapsed="false">
      <c r="A93" s="235"/>
      <c r="B93" s="245"/>
      <c r="C93" s="245"/>
      <c r="D93" s="245"/>
      <c r="E93" s="245"/>
      <c r="F93" s="246"/>
      <c r="G93" s="247" t="n">
        <v>-5869.72207435957</v>
      </c>
      <c r="H93" s="248" t="n">
        <v>2745.07139657721</v>
      </c>
      <c r="I93" s="248" t="n">
        <v>2692.25865901185</v>
      </c>
      <c r="J93" s="248" t="n">
        <v>3107.2341816035</v>
      </c>
      <c r="K93" s="246" t="n">
        <v>0</v>
      </c>
      <c r="L93" s="246" t="n">
        <v>0</v>
      </c>
      <c r="M93" s="246" t="n">
        <v>0</v>
      </c>
      <c r="N93" s="0"/>
      <c r="O93" s="248" t="n">
        <v>1259.78447103567</v>
      </c>
      <c r="P93" s="240" t="n">
        <f aca="false">SUMPRODUCT(F93:M93,$F$1010:$M$1010)</f>
        <v>1751.48023142238</v>
      </c>
      <c r="Q93" s="241" t="n">
        <f aca="false">SUMPRODUCT(F93:M93,$F$1012:$M$1012)</f>
        <v>1666.77598641516</v>
      </c>
      <c r="R93" s="249" t="n">
        <v>0.148486411098161</v>
      </c>
      <c r="S93" s="243" t="n">
        <f aca="false">1-EXP(-(1/0.25)*(P93/ABS($P$1010)))</f>
        <v>0.991364076827389</v>
      </c>
      <c r="T93" s="244" t="n">
        <f aca="false">SUMPRODUCT(B93:G93,$B$1010:$G$1010)</f>
        <v>-5869.72207435957</v>
      </c>
    </row>
    <row r="94" customFormat="false" ht="12.75" hidden="false" customHeight="false" outlineLevel="0" collapsed="false">
      <c r="A94" s="235"/>
      <c r="B94" s="245"/>
      <c r="C94" s="245"/>
      <c r="D94" s="245"/>
      <c r="E94" s="245"/>
      <c r="F94" s="246"/>
      <c r="G94" s="247" t="n">
        <v>-6155.61186727543</v>
      </c>
      <c r="H94" s="248" t="n">
        <v>2746.03792849829</v>
      </c>
      <c r="I94" s="248" t="n">
        <v>2720.33568145371</v>
      </c>
      <c r="J94" s="248" t="n">
        <v>3104.97472445731</v>
      </c>
      <c r="K94" s="246" t="n">
        <v>0</v>
      </c>
      <c r="L94" s="246" t="n">
        <v>0</v>
      </c>
      <c r="M94" s="246" t="n">
        <v>0</v>
      </c>
      <c r="N94" s="0"/>
      <c r="O94" s="248" t="n">
        <v>1017.63177393517</v>
      </c>
      <c r="P94" s="240" t="n">
        <f aca="false">SUMPRODUCT(F94:M94,$F$1010:$M$1010)</f>
        <v>1489.65680727311</v>
      </c>
      <c r="Q94" s="241" t="n">
        <f aca="false">SUMPRODUCT(F94:M94,$F$1012:$M$1012)</f>
        <v>1404.70109285062</v>
      </c>
      <c r="R94" s="249" t="n">
        <v>0.148704536196758</v>
      </c>
      <c r="S94" s="243" t="n">
        <f aca="false">1-EXP(-(1/0.25)*(P94/ABS($P$1010)))</f>
        <v>0.982428709383512</v>
      </c>
      <c r="T94" s="244" t="n">
        <f aca="false">SUMPRODUCT(B94:G94,$B$1010:$G$1010)</f>
        <v>-6155.61186727543</v>
      </c>
    </row>
    <row r="95" customFormat="false" ht="12.75" hidden="false" customHeight="false" outlineLevel="0" collapsed="false">
      <c r="A95" s="235"/>
      <c r="B95" s="245"/>
      <c r="C95" s="245"/>
      <c r="D95" s="245"/>
      <c r="E95" s="245"/>
      <c r="F95" s="246"/>
      <c r="G95" s="247" t="n">
        <v>-6293.41668420071</v>
      </c>
      <c r="H95" s="248" t="n">
        <v>2730.37399142999</v>
      </c>
      <c r="I95" s="248" t="n">
        <v>2744.75782646943</v>
      </c>
      <c r="J95" s="248" t="n">
        <v>3106.05673396522</v>
      </c>
      <c r="K95" s="246" t="n">
        <v>0</v>
      </c>
      <c r="L95" s="246" t="n">
        <v>0</v>
      </c>
      <c r="M95" s="246" t="n">
        <v>0</v>
      </c>
      <c r="N95" s="0"/>
      <c r="O95" s="248" t="n">
        <v>897.29518303353</v>
      </c>
      <c r="P95" s="240" t="n">
        <f aca="false">SUMPRODUCT(F95:M95,$F$1010:$M$1010)</f>
        <v>1359.78238481771</v>
      </c>
      <c r="Q95" s="241" t="n">
        <f aca="false">SUMPRODUCT(F95:M95,$F$1012:$M$1012)</f>
        <v>1274.65174243145</v>
      </c>
      <c r="R95" s="249" t="n">
        <v>0.148835879459648</v>
      </c>
      <c r="S95" s="243" t="n">
        <f aca="false">1-EXP(-(1/0.25)*(P95/ABS($P$1010)))</f>
        <v>0.975006394228517</v>
      </c>
      <c r="T95" s="244" t="n">
        <f aca="false">SUMPRODUCT(B95:G95,$B$1010:$G$1010)</f>
        <v>-6293.41668420071</v>
      </c>
    </row>
    <row r="96" customFormat="false" ht="12.75" hidden="false" customHeight="false" outlineLevel="0" collapsed="false">
      <c r="A96" s="235"/>
      <c r="B96" s="245"/>
      <c r="C96" s="245"/>
      <c r="D96" s="245"/>
      <c r="E96" s="245"/>
      <c r="F96" s="246"/>
      <c r="G96" s="247" t="n">
        <v>-5939.58816320197</v>
      </c>
      <c r="H96" s="248" t="n">
        <v>2746.56802191459</v>
      </c>
      <c r="I96" s="248" t="n">
        <v>2713.68893594264</v>
      </c>
      <c r="J96" s="248" t="n">
        <v>3106.36905827622</v>
      </c>
      <c r="K96" s="246" t="n">
        <v>0</v>
      </c>
      <c r="L96" s="246" t="n">
        <v>0</v>
      </c>
      <c r="M96" s="246" t="n">
        <v>0</v>
      </c>
      <c r="N96" s="0"/>
      <c r="O96" s="248" t="n">
        <v>1212.828412487</v>
      </c>
      <c r="P96" s="240" t="n">
        <f aca="false">SUMPRODUCT(F96:M96,$F$1010:$M$1010)</f>
        <v>1701.42610168806</v>
      </c>
      <c r="Q96" s="241" t="n">
        <f aca="false">SUMPRODUCT(F96:M96,$F$1012:$M$1012)</f>
        <v>1616.5138679318</v>
      </c>
      <c r="R96" s="249" t="n">
        <v>0.14912447777663</v>
      </c>
      <c r="S96" s="243" t="n">
        <f aca="false">1-EXP(-(1/0.25)*(P96/ABS($P$1010)))</f>
        <v>0.990107972292554</v>
      </c>
      <c r="T96" s="244" t="n">
        <f aca="false">SUMPRODUCT(B96:G96,$B$1010:$G$1010)</f>
        <v>-5939.58816320197</v>
      </c>
    </row>
    <row r="97" customFormat="false" ht="12.75" hidden="false" customHeight="false" outlineLevel="0" collapsed="false">
      <c r="A97" s="235"/>
      <c r="B97" s="245"/>
      <c r="C97" s="245"/>
      <c r="D97" s="245"/>
      <c r="E97" s="245"/>
      <c r="F97" s="246"/>
      <c r="G97" s="247" t="n">
        <v>-6437.92910380086</v>
      </c>
      <c r="H97" s="248" t="n">
        <v>2787.90792697604</v>
      </c>
      <c r="I97" s="248" t="n">
        <v>2749.45340862603</v>
      </c>
      <c r="J97" s="248" t="n">
        <v>3104.46419751693</v>
      </c>
      <c r="K97" s="246" t="n">
        <v>0</v>
      </c>
      <c r="L97" s="246" t="n">
        <v>0</v>
      </c>
      <c r="M97" s="246" t="n">
        <v>0</v>
      </c>
      <c r="N97" s="0"/>
      <c r="O97" s="248" t="n">
        <v>815.527677994822</v>
      </c>
      <c r="P97" s="240" t="n">
        <f aca="false">SUMPRODUCT(F97:M97,$F$1010:$M$1010)</f>
        <v>1272.42345138288</v>
      </c>
      <c r="Q97" s="241" t="n">
        <f aca="false">SUMPRODUCT(F97:M97,$F$1012:$M$1012)</f>
        <v>1186.96678394218</v>
      </c>
      <c r="R97" s="249" t="n">
        <v>0.149228757603441</v>
      </c>
      <c r="S97" s="243" t="n">
        <f aca="false">1-EXP(-(1/0.25)*(P97/ABS($P$1010)))</f>
        <v>0.968321831843336</v>
      </c>
      <c r="T97" s="244" t="n">
        <f aca="false">SUMPRODUCT(B97:G97,$B$1010:$G$1010)</f>
        <v>-6437.92910380086</v>
      </c>
    </row>
    <row r="98" customFormat="false" ht="12.75" hidden="false" customHeight="false" outlineLevel="0" collapsed="false">
      <c r="A98" s="235"/>
      <c r="B98" s="245"/>
      <c r="C98" s="245"/>
      <c r="D98" s="245"/>
      <c r="E98" s="245"/>
      <c r="F98" s="246"/>
      <c r="G98" s="247" t="n">
        <v>-6120.4633472355</v>
      </c>
      <c r="H98" s="248" t="n">
        <v>2755.2217139501</v>
      </c>
      <c r="I98" s="248" t="n">
        <v>2711.93698512003</v>
      </c>
      <c r="J98" s="248" t="n">
        <v>3104.93239200997</v>
      </c>
      <c r="K98" s="246" t="n">
        <v>0</v>
      </c>
      <c r="L98" s="246" t="n">
        <v>0</v>
      </c>
      <c r="M98" s="246" t="n">
        <v>0</v>
      </c>
      <c r="N98" s="0"/>
      <c r="O98" s="248" t="n">
        <v>1051.19864666392</v>
      </c>
      <c r="P98" s="240" t="n">
        <f aca="false">SUMPRODUCT(F98:M98,$F$1010:$M$1010)</f>
        <v>1525.94097059418</v>
      </c>
      <c r="Q98" s="241" t="n">
        <f aca="false">SUMPRODUCT(F98:M98,$F$1012:$M$1012)</f>
        <v>1441.02086022477</v>
      </c>
      <c r="R98" s="249" t="n">
        <v>0.149441451057009</v>
      </c>
      <c r="S98" s="243" t="n">
        <f aca="false">1-EXP(-(1/0.25)*(P98/ABS($P$1010)))</f>
        <v>0.984076019157257</v>
      </c>
      <c r="T98" s="244" t="n">
        <f aca="false">SUMPRODUCT(B98:G98,$B$1010:$G$1010)</f>
        <v>-6120.4633472355</v>
      </c>
    </row>
    <row r="99" customFormat="false" ht="12.75" hidden="false" customHeight="false" outlineLevel="0" collapsed="false">
      <c r="A99" s="235"/>
      <c r="B99" s="245"/>
      <c r="C99" s="245"/>
      <c r="D99" s="245"/>
      <c r="E99" s="245"/>
      <c r="F99" s="246"/>
      <c r="G99" s="247" t="n">
        <v>-5706.5590263701</v>
      </c>
      <c r="H99" s="248" t="n">
        <v>2765.75556713415</v>
      </c>
      <c r="I99" s="248" t="n">
        <v>2713.61049824202</v>
      </c>
      <c r="J99" s="248" t="n">
        <v>3106.94849411602</v>
      </c>
      <c r="K99" s="246" t="n">
        <v>0</v>
      </c>
      <c r="L99" s="246" t="n">
        <v>0</v>
      </c>
      <c r="M99" s="246" t="n">
        <v>0</v>
      </c>
      <c r="N99" s="0"/>
      <c r="O99" s="248" t="n">
        <v>1444.05122533732</v>
      </c>
      <c r="P99" s="240" t="n">
        <f aca="false">SUMPRODUCT(F99:M99,$F$1010:$M$1010)</f>
        <v>1952.98675277876</v>
      </c>
      <c r="Q99" s="241" t="n">
        <f aca="false">SUMPRODUCT(F99:M99,$F$1012:$M$1012)</f>
        <v>1867.96648461173</v>
      </c>
      <c r="R99" s="249" t="n">
        <v>0.149453168384885</v>
      </c>
      <c r="S99" s="243" t="n">
        <f aca="false">1-EXP(-(1/0.25)*(P99/ABS($P$1010)))</f>
        <v>0.995001006162377</v>
      </c>
      <c r="T99" s="244" t="n">
        <f aca="false">SUMPRODUCT(B99:G99,$B$1010:$G$1010)</f>
        <v>-5706.5590263701</v>
      </c>
    </row>
    <row r="100" customFormat="false" ht="12.75" hidden="false" customHeight="false" outlineLevel="0" collapsed="false">
      <c r="A100" s="235"/>
      <c r="B100" s="245"/>
      <c r="C100" s="245"/>
      <c r="D100" s="245"/>
      <c r="E100" s="245"/>
      <c r="F100" s="246"/>
      <c r="G100" s="247" t="n">
        <v>-5646.4939154294</v>
      </c>
      <c r="H100" s="248" t="n">
        <v>2743.87613243363</v>
      </c>
      <c r="I100" s="248" t="n">
        <v>2749.68980465024</v>
      </c>
      <c r="J100" s="248" t="n">
        <v>3106.06120885931</v>
      </c>
      <c r="K100" s="246" t="n">
        <v>0</v>
      </c>
      <c r="L100" s="246" t="n">
        <v>0</v>
      </c>
      <c r="M100" s="246" t="n">
        <v>0</v>
      </c>
      <c r="N100" s="0"/>
      <c r="O100" s="248" t="n">
        <v>1508.34856952211</v>
      </c>
      <c r="P100" s="240" t="n">
        <f aca="false">SUMPRODUCT(F100:M100,$F$1010:$M$1010)</f>
        <v>2023.85674373736</v>
      </c>
      <c r="Q100" s="241" t="n">
        <f aca="false">SUMPRODUCT(F100:M100,$F$1012:$M$1012)</f>
        <v>1938.60633905096</v>
      </c>
      <c r="R100" s="249" t="n">
        <v>0.149480927170334</v>
      </c>
      <c r="S100" s="243" t="n">
        <f aca="false">1-EXP(-(1/0.25)*(P100/ABS($P$1010)))</f>
        <v>0.995875420829815</v>
      </c>
      <c r="T100" s="244" t="n">
        <f aca="false">SUMPRODUCT(B100:G100,$B$1010:$G$1010)</f>
        <v>-5646.4939154294</v>
      </c>
    </row>
    <row r="101" customFormat="false" ht="12.75" hidden="false" customHeight="false" outlineLevel="0" collapsed="false">
      <c r="A101" s="235"/>
      <c r="B101" s="245"/>
      <c r="C101" s="245"/>
      <c r="D101" s="245"/>
      <c r="E101" s="245"/>
      <c r="F101" s="246"/>
      <c r="G101" s="247" t="n">
        <v>-6225.95401322783</v>
      </c>
      <c r="H101" s="248" t="n">
        <v>2758.54110517795</v>
      </c>
      <c r="I101" s="248" t="n">
        <v>2766.52769822034</v>
      </c>
      <c r="J101" s="248" t="n">
        <v>3104.76681761512</v>
      </c>
      <c r="K101" s="246" t="n">
        <v>0</v>
      </c>
      <c r="L101" s="246" t="n">
        <v>0</v>
      </c>
      <c r="M101" s="246" t="n">
        <v>0</v>
      </c>
      <c r="N101" s="0"/>
      <c r="O101" s="248" t="n">
        <v>999.382063200162</v>
      </c>
      <c r="P101" s="240" t="n">
        <f aca="false">SUMPRODUCT(F101:M101,$F$1010:$M$1010)</f>
        <v>1472.17615768851</v>
      </c>
      <c r="Q101" s="241" t="n">
        <f aca="false">SUMPRODUCT(F101:M101,$F$1012:$M$1012)</f>
        <v>1386.70019053213</v>
      </c>
      <c r="R101" s="249" t="n">
        <v>0.149829863251568</v>
      </c>
      <c r="S101" s="243" t="n">
        <f aca="false">1-EXP(-(1/0.25)*(P101/ABS($P$1010)))</f>
        <v>0.981575303895018</v>
      </c>
      <c r="T101" s="244" t="n">
        <f aca="false">SUMPRODUCT(B101:G101,$B$1010:$G$1010)</f>
        <v>-6225.95401322783</v>
      </c>
    </row>
    <row r="102" customFormat="false" ht="12.75" hidden="false" customHeight="false" outlineLevel="0" collapsed="false">
      <c r="A102" s="235"/>
      <c r="B102" s="245"/>
      <c r="C102" s="245"/>
      <c r="D102" s="245"/>
      <c r="E102" s="245"/>
      <c r="F102" s="246"/>
      <c r="G102" s="247" t="n">
        <v>-6161.09082755598</v>
      </c>
      <c r="H102" s="248" t="n">
        <v>2732.91437975452</v>
      </c>
      <c r="I102" s="248" t="n">
        <v>2748.99386608056</v>
      </c>
      <c r="J102" s="248" t="n">
        <v>3103.03037139871</v>
      </c>
      <c r="K102" s="246" t="n">
        <v>0</v>
      </c>
      <c r="L102" s="246" t="n">
        <v>0</v>
      </c>
      <c r="M102" s="246" t="n">
        <v>0</v>
      </c>
      <c r="N102" s="0"/>
      <c r="O102" s="248" t="n">
        <v>1022.4394638158</v>
      </c>
      <c r="P102" s="240" t="n">
        <f aca="false">SUMPRODUCT(F102:M102,$F$1010:$M$1010)</f>
        <v>1495.72932846847</v>
      </c>
      <c r="Q102" s="241" t="n">
        <f aca="false">SUMPRODUCT(F102:M102,$F$1012:$M$1012)</f>
        <v>1410.58589208671</v>
      </c>
      <c r="R102" s="249" t="n">
        <v>0.150183778606711</v>
      </c>
      <c r="S102" s="243" t="n">
        <f aca="false">1-EXP(-(1/0.25)*(P102/ABS($P$1010)))</f>
        <v>0.982715823991404</v>
      </c>
      <c r="T102" s="244" t="n">
        <f aca="false">SUMPRODUCT(B102:G102,$B$1010:$G$1010)</f>
        <v>-6161.09082755598</v>
      </c>
    </row>
    <row r="103" customFormat="false" ht="12.75" hidden="false" customHeight="false" outlineLevel="0" collapsed="false">
      <c r="A103" s="235"/>
      <c r="B103" s="245"/>
      <c r="C103" s="245"/>
      <c r="D103" s="245"/>
      <c r="E103" s="245"/>
      <c r="F103" s="246"/>
      <c r="G103" s="247" t="n">
        <v>-6135.87433068817</v>
      </c>
      <c r="H103" s="248" t="n">
        <v>2771.58425744305</v>
      </c>
      <c r="I103" s="248" t="n">
        <v>2717.35896214192</v>
      </c>
      <c r="J103" s="248" t="n">
        <v>3106.16867376454</v>
      </c>
      <c r="K103" s="246" t="n">
        <v>0</v>
      </c>
      <c r="L103" s="246" t="n">
        <v>0</v>
      </c>
      <c r="M103" s="246" t="n">
        <v>0</v>
      </c>
      <c r="N103" s="0"/>
      <c r="O103" s="248" t="n">
        <v>1056.00644567336</v>
      </c>
      <c r="P103" s="240" t="n">
        <f aca="false">SUMPRODUCT(F103:M103,$F$1010:$M$1010)</f>
        <v>1531.86032106044</v>
      </c>
      <c r="Q103" s="241" t="n">
        <f aca="false">SUMPRODUCT(F103:M103,$F$1012:$M$1012)</f>
        <v>1446.78328916415</v>
      </c>
      <c r="R103" s="249" t="n">
        <v>0.150243475416298</v>
      </c>
      <c r="S103" s="243" t="n">
        <f aca="false">1-EXP(-(1/0.25)*(P103/ABS($P$1010)))</f>
        <v>0.984329706197168</v>
      </c>
      <c r="T103" s="244" t="n">
        <f aca="false">SUMPRODUCT(B103:G103,$B$1010:$G$1010)</f>
        <v>-6135.87433068817</v>
      </c>
    </row>
    <row r="104" customFormat="false" ht="12.75" hidden="false" customHeight="false" outlineLevel="0" collapsed="false">
      <c r="A104" s="235"/>
      <c r="B104" s="245"/>
      <c r="C104" s="245"/>
      <c r="D104" s="245"/>
      <c r="E104" s="245"/>
      <c r="F104" s="246"/>
      <c r="G104" s="247" t="n">
        <v>-6684.75665204085</v>
      </c>
      <c r="H104" s="248" t="n">
        <v>2721.29020976869</v>
      </c>
      <c r="I104" s="248" t="n">
        <v>2758.87458661937</v>
      </c>
      <c r="J104" s="248" t="n">
        <v>3102.16226129353</v>
      </c>
      <c r="K104" s="246" t="n">
        <v>0</v>
      </c>
      <c r="L104" s="246" t="n">
        <v>0</v>
      </c>
      <c r="M104" s="246" t="n">
        <v>0</v>
      </c>
      <c r="N104" s="0"/>
      <c r="O104" s="248" t="n">
        <v>537.432460989735</v>
      </c>
      <c r="P104" s="240" t="n">
        <f aca="false">SUMPRODUCT(F104:M104,$F$1010:$M$1010)</f>
        <v>969.177653373496</v>
      </c>
      <c r="Q104" s="241" t="n">
        <f aca="false">SUMPRODUCT(F104:M104,$F$1012:$M$1012)</f>
        <v>884.00952125296</v>
      </c>
      <c r="R104" s="249" t="n">
        <v>0.150299273957175</v>
      </c>
      <c r="S104" s="243" t="n">
        <f aca="false">1-EXP(-(1/0.25)*(P104/ABS($P$1010)))</f>
        <v>0.927879107644287</v>
      </c>
      <c r="T104" s="244" t="n">
        <f aca="false">SUMPRODUCT(B104:G104,$B$1010:$G$1010)</f>
        <v>-6684.75665204085</v>
      </c>
    </row>
    <row r="105" customFormat="false" ht="12.75" hidden="false" customHeight="false" outlineLevel="0" collapsed="false">
      <c r="A105" s="235"/>
      <c r="B105" s="245"/>
      <c r="C105" s="245"/>
      <c r="D105" s="245"/>
      <c r="E105" s="245"/>
      <c r="F105" s="246"/>
      <c r="G105" s="247" t="n">
        <v>-6194.40274781834</v>
      </c>
      <c r="H105" s="248" t="n">
        <v>2761.60616643133</v>
      </c>
      <c r="I105" s="248" t="n">
        <v>2738.12001029357</v>
      </c>
      <c r="J105" s="248" t="n">
        <v>3105.49556368857</v>
      </c>
      <c r="K105" s="246" t="n">
        <v>0</v>
      </c>
      <c r="L105" s="246" t="n">
        <v>0</v>
      </c>
      <c r="M105" s="246" t="n">
        <v>0</v>
      </c>
      <c r="N105" s="0"/>
      <c r="O105" s="248" t="n">
        <v>1009.3755356652</v>
      </c>
      <c r="P105" s="240" t="n">
        <f aca="false">SUMPRODUCT(F105:M105,$F$1010:$M$1010)</f>
        <v>1481.87743268093</v>
      </c>
      <c r="Q105" s="241" t="n">
        <f aca="false">SUMPRODUCT(F105:M105,$F$1012:$M$1012)</f>
        <v>1396.65655156304</v>
      </c>
      <c r="R105" s="249" t="n">
        <v>0.150312141482758</v>
      </c>
      <c r="S105" s="243" t="n">
        <f aca="false">1-EXP(-(1/0.25)*(P105/ABS($P$1010)))</f>
        <v>0.98205391366648</v>
      </c>
      <c r="T105" s="244" t="n">
        <f aca="false">SUMPRODUCT(B105:G105,$B$1010:$G$1010)</f>
        <v>-6194.40274781834</v>
      </c>
    </row>
    <row r="106" customFormat="false" ht="12.75" hidden="false" customHeight="false" outlineLevel="0" collapsed="false">
      <c r="A106" s="235"/>
      <c r="B106" s="245"/>
      <c r="C106" s="245"/>
      <c r="D106" s="245"/>
      <c r="E106" s="245"/>
      <c r="F106" s="246"/>
      <c r="G106" s="247" t="n">
        <v>-5895.48345224013</v>
      </c>
      <c r="H106" s="248" t="n">
        <v>2730.62604233586</v>
      </c>
      <c r="I106" s="248" t="n">
        <v>2723.01507257026</v>
      </c>
      <c r="J106" s="248" t="n">
        <v>3102.47532959267</v>
      </c>
      <c r="K106" s="246" t="n">
        <v>0</v>
      </c>
      <c r="L106" s="246" t="n">
        <v>0</v>
      </c>
      <c r="M106" s="246" t="n">
        <v>0</v>
      </c>
      <c r="N106" s="0"/>
      <c r="O106" s="248" t="n">
        <v>1244.40772115217</v>
      </c>
      <c r="P106" s="240" t="n">
        <f aca="false">SUMPRODUCT(F106:M106,$F$1010:$M$1010)</f>
        <v>1735.51647716101</v>
      </c>
      <c r="Q106" s="241" t="n">
        <f aca="false">SUMPRODUCT(F106:M106,$F$1012:$M$1012)</f>
        <v>1650.65018243156</v>
      </c>
      <c r="R106" s="249" t="n">
        <v>0.150342333375005</v>
      </c>
      <c r="S106" s="243" t="n">
        <f aca="false">1-EXP(-(1/0.25)*(P106/ABS($P$1010)))</f>
        <v>0.990981835531569</v>
      </c>
      <c r="T106" s="244" t="n">
        <f aca="false">SUMPRODUCT(B106:G106,$B$1010:$G$1010)</f>
        <v>-5895.48345224013</v>
      </c>
    </row>
    <row r="107" customFormat="false" ht="12.75" hidden="false" customHeight="false" outlineLevel="0" collapsed="false">
      <c r="A107" s="235"/>
      <c r="B107" s="245"/>
      <c r="C107" s="245"/>
      <c r="D107" s="245"/>
      <c r="E107" s="245"/>
      <c r="F107" s="246"/>
      <c r="G107" s="247" t="n">
        <v>-6401.39299325112</v>
      </c>
      <c r="H107" s="248" t="n">
        <v>2753.78654608771</v>
      </c>
      <c r="I107" s="248" t="n">
        <v>2743.15436377675</v>
      </c>
      <c r="J107" s="248" t="n">
        <v>3104.20538022959</v>
      </c>
      <c r="K107" s="246" t="n">
        <v>0</v>
      </c>
      <c r="L107" s="246" t="n">
        <v>0</v>
      </c>
      <c r="M107" s="246" t="n">
        <v>0</v>
      </c>
      <c r="N107" s="0"/>
      <c r="O107" s="248" t="n">
        <v>815.131582449207</v>
      </c>
      <c r="P107" s="240" t="n">
        <f aca="false">SUMPRODUCT(F107:M107,$F$1010:$M$1010)</f>
        <v>1270.90946810379</v>
      </c>
      <c r="Q107" s="241" t="n">
        <f aca="false">SUMPRODUCT(F107:M107,$F$1012:$M$1012)</f>
        <v>1185.69786320781</v>
      </c>
      <c r="R107" s="249" t="n">
        <v>0.151059167598045</v>
      </c>
      <c r="S107" s="243" t="n">
        <f aca="false">1-EXP(-(1/0.25)*(P107/ABS($P$1010)))</f>
        <v>0.968191446570305</v>
      </c>
      <c r="T107" s="244" t="n">
        <f aca="false">SUMPRODUCT(B107:G107,$B$1010:$G$1010)</f>
        <v>-6401.39299325112</v>
      </c>
    </row>
    <row r="108" customFormat="false" ht="12.75" hidden="false" customHeight="false" outlineLevel="0" collapsed="false">
      <c r="A108" s="235"/>
      <c r="B108" s="245"/>
      <c r="C108" s="245"/>
      <c r="D108" s="245"/>
      <c r="E108" s="245"/>
      <c r="F108" s="246"/>
      <c r="G108" s="247" t="n">
        <v>-6343.87082697739</v>
      </c>
      <c r="H108" s="248" t="n">
        <v>2744.83383432582</v>
      </c>
      <c r="I108" s="248" t="n">
        <v>2740.07153777557</v>
      </c>
      <c r="J108" s="248" t="n">
        <v>3103.72066852972</v>
      </c>
      <c r="K108" s="246" t="n">
        <v>0</v>
      </c>
      <c r="L108" s="246" t="n">
        <v>0</v>
      </c>
      <c r="M108" s="246" t="n">
        <v>0</v>
      </c>
      <c r="N108" s="0"/>
      <c r="O108" s="248" t="n">
        <v>857.754965846533</v>
      </c>
      <c r="P108" s="240" t="n">
        <f aca="false">SUMPRODUCT(F108:M108,$F$1010:$M$1010)</f>
        <v>1316.81914040837</v>
      </c>
      <c r="Q108" s="241" t="n">
        <f aca="false">SUMPRODUCT(F108:M108,$F$1012:$M$1012)</f>
        <v>1231.69185365846</v>
      </c>
      <c r="R108" s="249" t="n">
        <v>0.151062233150674</v>
      </c>
      <c r="S108" s="243" t="n">
        <f aca="false">1-EXP(-(1/0.25)*(P108/ABS($P$1010)))</f>
        <v>0.971916541225265</v>
      </c>
      <c r="T108" s="244" t="n">
        <f aca="false">SUMPRODUCT(B108:G108,$B$1010:$G$1010)</f>
        <v>-6343.87082697739</v>
      </c>
    </row>
    <row r="109" customFormat="false" ht="12.75" hidden="false" customHeight="false" outlineLevel="0" collapsed="false">
      <c r="A109" s="235"/>
      <c r="B109" s="245"/>
      <c r="C109" s="245"/>
      <c r="D109" s="245"/>
      <c r="E109" s="245"/>
      <c r="F109" s="246"/>
      <c r="G109" s="247" t="n">
        <v>-6055.87800975807</v>
      </c>
      <c r="H109" s="248" t="n">
        <v>2762.68232671769</v>
      </c>
      <c r="I109" s="248" t="n">
        <v>2736.41745555579</v>
      </c>
      <c r="J109" s="248" t="n">
        <v>3106.40729951377</v>
      </c>
      <c r="K109" s="246" t="n">
        <v>0</v>
      </c>
      <c r="L109" s="246" t="n">
        <v>0</v>
      </c>
      <c r="M109" s="246" t="n">
        <v>0</v>
      </c>
      <c r="N109" s="0"/>
      <c r="O109" s="248" t="n">
        <v>1137.18099934846</v>
      </c>
      <c r="P109" s="240" t="n">
        <f aca="false">SUMPRODUCT(F109:M109,$F$1010:$M$1010)</f>
        <v>1620.66887317271</v>
      </c>
      <c r="Q109" s="241" t="n">
        <f aca="false">SUMPRODUCT(F109:M109,$F$1012:$M$1012)</f>
        <v>1535.4464080454</v>
      </c>
      <c r="R109" s="249" t="n">
        <v>0.1512496253481</v>
      </c>
      <c r="S109" s="243" t="n">
        <f aca="false">1-EXP(-(1/0.25)*(P109/ABS($P$1010)))</f>
        <v>0.987684899128094</v>
      </c>
      <c r="T109" s="244" t="n">
        <f aca="false">SUMPRODUCT(B109:G109,$B$1010:$G$1010)</f>
        <v>-6055.87800975807</v>
      </c>
    </row>
    <row r="110" customFormat="false" ht="12.75" hidden="false" customHeight="false" outlineLevel="0" collapsed="false">
      <c r="A110" s="235"/>
      <c r="B110" s="245"/>
      <c r="C110" s="245"/>
      <c r="D110" s="245"/>
      <c r="E110" s="245"/>
      <c r="F110" s="246"/>
      <c r="G110" s="247" t="n">
        <v>-5976.84897420806</v>
      </c>
      <c r="H110" s="248" t="n">
        <v>2746.07570515258</v>
      </c>
      <c r="I110" s="248" t="n">
        <v>2761.06843730382</v>
      </c>
      <c r="J110" s="248" t="n">
        <v>3103.61758122014</v>
      </c>
      <c r="K110" s="246" t="n">
        <v>0</v>
      </c>
      <c r="L110" s="246" t="n">
        <v>0</v>
      </c>
      <c r="M110" s="246" t="n">
        <v>0</v>
      </c>
      <c r="N110" s="0"/>
      <c r="O110" s="248" t="n">
        <v>1213.12042554657</v>
      </c>
      <c r="P110" s="240" t="n">
        <f aca="false">SUMPRODUCT(F110:M110,$F$1010:$M$1010)</f>
        <v>1703.66979618598</v>
      </c>
      <c r="Q110" s="241" t="n">
        <f aca="false">SUMPRODUCT(F110:M110,$F$1012:$M$1012)</f>
        <v>1618.32944970878</v>
      </c>
      <c r="R110" s="249" t="n">
        <v>0.15126846811244</v>
      </c>
      <c r="S110" s="243" t="n">
        <f aca="false">1-EXP(-(1/0.25)*(P110/ABS($P$1010)))</f>
        <v>0.990168004327098</v>
      </c>
      <c r="T110" s="244" t="n">
        <f aca="false">SUMPRODUCT(B110:G110,$B$1010:$G$1010)</f>
        <v>-5976.84897420806</v>
      </c>
    </row>
    <row r="111" customFormat="false" ht="12.75" hidden="false" customHeight="false" outlineLevel="0" collapsed="false">
      <c r="A111" s="235"/>
      <c r="B111" s="245"/>
      <c r="C111" s="245"/>
      <c r="D111" s="245"/>
      <c r="E111" s="245"/>
      <c r="F111" s="246"/>
      <c r="G111" s="247" t="n">
        <v>-6431.0713992846</v>
      </c>
      <c r="H111" s="248" t="n">
        <v>2741.88133518034</v>
      </c>
      <c r="I111" s="248" t="n">
        <v>2691.51385181834</v>
      </c>
      <c r="J111" s="248" t="n">
        <v>3104.62973270899</v>
      </c>
      <c r="K111" s="246" t="n">
        <v>0</v>
      </c>
      <c r="L111" s="246" t="n">
        <v>0</v>
      </c>
      <c r="M111" s="246" t="n">
        <v>0</v>
      </c>
      <c r="N111" s="0"/>
      <c r="O111" s="248" t="n">
        <v>737.680550426511</v>
      </c>
      <c r="P111" s="240" t="n">
        <f aca="false">SUMPRODUCT(F111:M111,$F$1010:$M$1010)</f>
        <v>1184.25316234325</v>
      </c>
      <c r="Q111" s="241" t="n">
        <f aca="false">SUMPRODUCT(F111:M111,$F$1012:$M$1012)</f>
        <v>1099.60960513427</v>
      </c>
      <c r="R111" s="249" t="n">
        <v>0.151378548656059</v>
      </c>
      <c r="S111" s="243" t="n">
        <f aca="false">1-EXP(-(1/0.25)*(P111/ABS($P$1010)))</f>
        <v>0.959760999144346</v>
      </c>
      <c r="T111" s="244" t="n">
        <f aca="false">SUMPRODUCT(B111:G111,$B$1010:$G$1010)</f>
        <v>-6431.0713992846</v>
      </c>
    </row>
    <row r="112" customFormat="false" ht="12.75" hidden="false" customHeight="false" outlineLevel="0" collapsed="false">
      <c r="A112" s="235"/>
      <c r="B112" s="245"/>
      <c r="C112" s="245"/>
      <c r="D112" s="245"/>
      <c r="E112" s="245"/>
      <c r="F112" s="246"/>
      <c r="G112" s="247" t="n">
        <v>-6294.70259976581</v>
      </c>
      <c r="H112" s="248" t="n">
        <v>2714.87822302972</v>
      </c>
      <c r="I112" s="248" t="n">
        <v>2772.77225273593</v>
      </c>
      <c r="J112" s="248" t="n">
        <v>3104.7436317128</v>
      </c>
      <c r="K112" s="246" t="n">
        <v>0</v>
      </c>
      <c r="L112" s="246" t="n">
        <v>0</v>
      </c>
      <c r="M112" s="246" t="n">
        <v>0</v>
      </c>
      <c r="N112" s="0"/>
      <c r="O112" s="248" t="n">
        <v>903.903706270103</v>
      </c>
      <c r="P112" s="240" t="n">
        <f aca="false">SUMPRODUCT(F112:M112,$F$1010:$M$1010)</f>
        <v>1367.76769075102</v>
      </c>
      <c r="Q112" s="241" t="n">
        <f aca="false">SUMPRODUCT(F112:M112,$F$1012:$M$1012)</f>
        <v>1282.45928602459</v>
      </c>
      <c r="R112" s="249" t="n">
        <v>0.15165567165822</v>
      </c>
      <c r="S112" s="243" t="n">
        <f aca="false">1-EXP(-(1/0.25)*(P112/ABS($P$1010)))</f>
        <v>0.97554204257661</v>
      </c>
      <c r="T112" s="244" t="n">
        <f aca="false">SUMPRODUCT(B112:G112,$B$1010:$G$1010)</f>
        <v>-6294.70259976581</v>
      </c>
    </row>
    <row r="113" customFormat="false" ht="12.75" hidden="false" customHeight="false" outlineLevel="0" collapsed="false">
      <c r="A113" s="235"/>
      <c r="B113" s="245"/>
      <c r="C113" s="245"/>
      <c r="D113" s="245"/>
      <c r="E113" s="245"/>
      <c r="F113" s="246"/>
      <c r="G113" s="247" t="n">
        <v>-5816.31880936403</v>
      </c>
      <c r="H113" s="248" t="n">
        <v>2766.32465668305</v>
      </c>
      <c r="I113" s="248" t="n">
        <v>2693.48949747067</v>
      </c>
      <c r="J113" s="248" t="n">
        <v>3105.71999416321</v>
      </c>
      <c r="K113" s="246" t="n">
        <v>0</v>
      </c>
      <c r="L113" s="246" t="n">
        <v>0</v>
      </c>
      <c r="M113" s="246" t="n">
        <v>0</v>
      </c>
      <c r="N113" s="0"/>
      <c r="O113" s="248" t="n">
        <v>1326.85931556187</v>
      </c>
      <c r="P113" s="240" t="n">
        <f aca="false">SUMPRODUCT(F113:M113,$F$1010:$M$1010)</f>
        <v>1824.76383801856</v>
      </c>
      <c r="Q113" s="241" t="n">
        <f aca="false">SUMPRODUCT(F113:M113,$F$1012:$M$1012)</f>
        <v>1739.95714949381</v>
      </c>
      <c r="R113" s="249" t="n">
        <v>0.151926473974103</v>
      </c>
      <c r="S113" s="243" t="n">
        <f aca="false">1-EXP(-(1/0.25)*(P113/ABS($P$1010)))</f>
        <v>0.992921162270611</v>
      </c>
      <c r="T113" s="244" t="n">
        <f aca="false">SUMPRODUCT(B113:G113,$B$1010:$G$1010)</f>
        <v>-5816.31880936403</v>
      </c>
    </row>
    <row r="114" customFormat="false" ht="12.75" hidden="false" customHeight="false" outlineLevel="0" collapsed="false">
      <c r="A114" s="235"/>
      <c r="B114" s="245"/>
      <c r="C114" s="245"/>
      <c r="D114" s="245"/>
      <c r="E114" s="245"/>
      <c r="F114" s="246"/>
      <c r="G114" s="247" t="n">
        <v>-6122.64456673152</v>
      </c>
      <c r="H114" s="248" t="n">
        <v>2732.29154155223</v>
      </c>
      <c r="I114" s="248" t="n">
        <v>2720.37468240341</v>
      </c>
      <c r="J114" s="248" t="n">
        <v>3105.29071894</v>
      </c>
      <c r="K114" s="246" t="n">
        <v>0</v>
      </c>
      <c r="L114" s="246" t="n">
        <v>0</v>
      </c>
      <c r="M114" s="246" t="n">
        <v>0</v>
      </c>
      <c r="N114" s="0"/>
      <c r="O114" s="248" t="n">
        <v>1036.59132335708</v>
      </c>
      <c r="P114" s="240" t="n">
        <f aca="false">SUMPRODUCT(F114:M114,$F$1010:$M$1010)</f>
        <v>1509.95041467034</v>
      </c>
      <c r="Q114" s="241" t="n">
        <f aca="false">SUMPRODUCT(F114:M114,$F$1012:$M$1012)</f>
        <v>1425.06200242568</v>
      </c>
      <c r="R114" s="249" t="n">
        <v>0.152025105118009</v>
      </c>
      <c r="S114" s="243" t="n">
        <f aca="false">1-EXP(-(1/0.25)*(P114/ABS($P$1010)))</f>
        <v>0.983369986298686</v>
      </c>
      <c r="T114" s="244" t="n">
        <f aca="false">SUMPRODUCT(B114:G114,$B$1010:$G$1010)</f>
        <v>-6122.64456673152</v>
      </c>
    </row>
    <row r="115" customFormat="false" ht="12.75" hidden="false" customHeight="false" outlineLevel="0" collapsed="false">
      <c r="A115" s="235"/>
      <c r="B115" s="245"/>
      <c r="C115" s="245"/>
      <c r="D115" s="245"/>
      <c r="E115" s="245"/>
      <c r="F115" s="246"/>
      <c r="G115" s="247" t="n">
        <v>-6248.70191866305</v>
      </c>
      <c r="H115" s="248" t="n">
        <v>2744.19503242927</v>
      </c>
      <c r="I115" s="248" t="n">
        <v>2709.1801889099</v>
      </c>
      <c r="J115" s="248" t="n">
        <v>3103.11566985164</v>
      </c>
      <c r="K115" s="246" t="n">
        <v>0</v>
      </c>
      <c r="L115" s="246" t="n">
        <v>0</v>
      </c>
      <c r="M115" s="246" t="n">
        <v>0</v>
      </c>
      <c r="N115" s="0"/>
      <c r="O115" s="248" t="n">
        <v>920.293704758108</v>
      </c>
      <c r="P115" s="240" t="n">
        <f aca="false">SUMPRODUCT(F115:M115,$F$1010:$M$1010)</f>
        <v>1383.29725239155</v>
      </c>
      <c r="Q115" s="241" t="n">
        <f aca="false">SUMPRODUCT(F115:M115,$F$1012:$M$1012)</f>
        <v>1298.48781671579</v>
      </c>
      <c r="R115" s="249" t="n">
        <v>0.152047879754975</v>
      </c>
      <c r="S115" s="243" t="n">
        <f aca="false">1-EXP(-(1/0.25)*(P115/ABS($P$1010)))</f>
        <v>0.976551104397885</v>
      </c>
      <c r="T115" s="244" t="n">
        <f aca="false">SUMPRODUCT(B115:G115,$B$1010:$G$1010)</f>
        <v>-6248.70191866305</v>
      </c>
    </row>
    <row r="116" customFormat="false" ht="12.75" hidden="false" customHeight="false" outlineLevel="0" collapsed="false">
      <c r="A116" s="235"/>
      <c r="B116" s="245"/>
      <c r="C116" s="245"/>
      <c r="D116" s="245"/>
      <c r="E116" s="245"/>
      <c r="F116" s="246"/>
      <c r="G116" s="247" t="n">
        <v>-6267.75708070099</v>
      </c>
      <c r="H116" s="248" t="n">
        <v>2752.59516194036</v>
      </c>
      <c r="I116" s="248" t="n">
        <v>2707.62656583094</v>
      </c>
      <c r="J116" s="248" t="n">
        <v>3107.34991458412</v>
      </c>
      <c r="K116" s="246" t="n">
        <v>0</v>
      </c>
      <c r="L116" s="246" t="n">
        <v>0</v>
      </c>
      <c r="M116" s="246" t="n">
        <v>0</v>
      </c>
      <c r="N116" s="0"/>
      <c r="O116" s="248" t="n">
        <v>911.701493966558</v>
      </c>
      <c r="P116" s="240" t="n">
        <f aca="false">SUMPRODUCT(F116:M116,$F$1010:$M$1010)</f>
        <v>1374.36373780536</v>
      </c>
      <c r="Q116" s="241" t="n">
        <f aca="false">SUMPRODUCT(F116:M116,$F$1012:$M$1012)</f>
        <v>1289.46615971818</v>
      </c>
      <c r="R116" s="249" t="n">
        <v>0.152114778070779</v>
      </c>
      <c r="S116" s="243" t="n">
        <f aca="false">1-EXP(-(1/0.25)*(P116/ABS($P$1010)))</f>
        <v>0.97597583201877</v>
      </c>
      <c r="T116" s="244" t="n">
        <f aca="false">SUMPRODUCT(B116:G116,$B$1010:$G$1010)</f>
        <v>-6267.75708070099</v>
      </c>
    </row>
    <row r="117" customFormat="false" ht="12.75" hidden="false" customHeight="false" outlineLevel="0" collapsed="false">
      <c r="A117" s="235"/>
      <c r="B117" s="245"/>
      <c r="C117" s="245"/>
      <c r="D117" s="245"/>
      <c r="E117" s="245"/>
      <c r="F117" s="246"/>
      <c r="G117" s="247" t="n">
        <v>-6399.56172211634</v>
      </c>
      <c r="H117" s="248" t="n">
        <v>2713.3038726946</v>
      </c>
      <c r="I117" s="248" t="n">
        <v>2730.66595696978</v>
      </c>
      <c r="J117" s="248" t="n">
        <v>3104.20050017943</v>
      </c>
      <c r="K117" s="246" t="n">
        <v>0</v>
      </c>
      <c r="L117" s="246" t="n">
        <v>0</v>
      </c>
      <c r="M117" s="246" t="n">
        <v>0</v>
      </c>
      <c r="N117" s="0"/>
      <c r="O117" s="248" t="n">
        <v>772.730254575543</v>
      </c>
      <c r="P117" s="240" t="n">
        <f aca="false">SUMPRODUCT(F117:M117,$F$1010:$M$1010)</f>
        <v>1223.37551533159</v>
      </c>
      <c r="Q117" s="241" t="n">
        <f aca="false">SUMPRODUCT(F117:M117,$F$1012:$M$1012)</f>
        <v>1138.50009480422</v>
      </c>
      <c r="R117" s="249" t="n">
        <v>0.152461241438404</v>
      </c>
      <c r="S117" s="243" t="n">
        <f aca="false">1-EXP(-(1/0.25)*(P117/ABS($P$1010)))</f>
        <v>0.963813126632521</v>
      </c>
      <c r="T117" s="244" t="n">
        <f aca="false">SUMPRODUCT(B117:G117,$B$1010:$G$1010)</f>
        <v>-6399.56172211634</v>
      </c>
    </row>
    <row r="118" customFormat="false" ht="12.75" hidden="false" customHeight="false" outlineLevel="0" collapsed="false">
      <c r="A118" s="235"/>
      <c r="B118" s="245"/>
      <c r="C118" s="245"/>
      <c r="D118" s="245"/>
      <c r="E118" s="245"/>
      <c r="F118" s="246"/>
      <c r="G118" s="247" t="n">
        <v>-6301.33177337427</v>
      </c>
      <c r="H118" s="248" t="n">
        <v>2728.0534630867</v>
      </c>
      <c r="I118" s="248" t="n">
        <v>2697.35734369204</v>
      </c>
      <c r="J118" s="248" t="n">
        <v>3103.63003599338</v>
      </c>
      <c r="K118" s="246" t="n">
        <v>0</v>
      </c>
      <c r="L118" s="246" t="n">
        <v>0</v>
      </c>
      <c r="M118" s="246" t="n">
        <v>0</v>
      </c>
      <c r="N118" s="0"/>
      <c r="O118" s="248" t="n">
        <v>849.275025373375</v>
      </c>
      <c r="P118" s="240" t="n">
        <f aca="false">SUMPRODUCT(F118:M118,$F$1010:$M$1010)</f>
        <v>1305.31156853657</v>
      </c>
      <c r="Q118" s="241" t="n">
        <f aca="false">SUMPRODUCT(F118:M118,$F$1012:$M$1012)</f>
        <v>1220.69671794835</v>
      </c>
      <c r="R118" s="249" t="n">
        <v>0.152519382844889</v>
      </c>
      <c r="S118" s="243" t="n">
        <f aca="false">1-EXP(-(1/0.25)*(P118/ABS($P$1010)))</f>
        <v>0.971025933360533</v>
      </c>
      <c r="T118" s="244" t="n">
        <f aca="false">SUMPRODUCT(B118:G118,$B$1010:$G$1010)</f>
        <v>-6301.33177337427</v>
      </c>
    </row>
    <row r="119" customFormat="false" ht="12.75" hidden="false" customHeight="false" outlineLevel="0" collapsed="false">
      <c r="A119" s="235"/>
      <c r="B119" s="245"/>
      <c r="C119" s="245"/>
      <c r="D119" s="245"/>
      <c r="E119" s="245"/>
      <c r="F119" s="246"/>
      <c r="G119" s="247" t="n">
        <v>-6327.85488369158</v>
      </c>
      <c r="H119" s="248" t="n">
        <v>2742.17100728536</v>
      </c>
      <c r="I119" s="248" t="n">
        <v>2731.22306565149</v>
      </c>
      <c r="J119" s="248" t="n">
        <v>3105.1409147013</v>
      </c>
      <c r="K119" s="246" t="n">
        <v>0</v>
      </c>
      <c r="L119" s="246" t="n">
        <v>0</v>
      </c>
      <c r="M119" s="246" t="n">
        <v>0</v>
      </c>
      <c r="N119" s="0"/>
      <c r="O119" s="248" t="n">
        <v>864.356854927014</v>
      </c>
      <c r="P119" s="240" t="n">
        <f aca="false">SUMPRODUCT(F119:M119,$F$1010:$M$1010)</f>
        <v>1323.62322608297</v>
      </c>
      <c r="Q119" s="241" t="n">
        <f aca="false">SUMPRODUCT(F119:M119,$F$1012:$M$1012)</f>
        <v>1238.57761891896</v>
      </c>
      <c r="R119" s="249" t="n">
        <v>0.152557396572198</v>
      </c>
      <c r="S119" s="243" t="n">
        <f aca="false">1-EXP(-(1/0.25)*(P119/ABS($P$1010)))</f>
        <v>0.972430198243133</v>
      </c>
      <c r="T119" s="244" t="n">
        <f aca="false">SUMPRODUCT(B119:G119,$B$1010:$G$1010)</f>
        <v>-6327.85488369158</v>
      </c>
    </row>
    <row r="120" customFormat="false" ht="12.75" hidden="false" customHeight="false" outlineLevel="0" collapsed="false">
      <c r="A120" s="235"/>
      <c r="B120" s="245"/>
      <c r="C120" s="245"/>
      <c r="D120" s="245"/>
      <c r="E120" s="245"/>
      <c r="F120" s="246"/>
      <c r="G120" s="247" t="n">
        <v>-6157.5175352919</v>
      </c>
      <c r="H120" s="248" t="n">
        <v>2718.3473025667</v>
      </c>
      <c r="I120" s="248" t="n">
        <v>2759.88696715868</v>
      </c>
      <c r="J120" s="248" t="n">
        <v>3106.42457217345</v>
      </c>
      <c r="K120" s="246" t="n">
        <v>0</v>
      </c>
      <c r="L120" s="246" t="n">
        <v>0</v>
      </c>
      <c r="M120" s="246" t="n">
        <v>0</v>
      </c>
      <c r="N120" s="0"/>
      <c r="O120" s="248" t="n">
        <v>1024.32468163971</v>
      </c>
      <c r="P120" s="240" t="n">
        <f aca="false">SUMPRODUCT(F120:M120,$F$1010:$M$1010)</f>
        <v>1498.14574864268</v>
      </c>
      <c r="Q120" s="241" t="n">
        <f aca="false">SUMPRODUCT(F120:M120,$F$1012:$M$1012)</f>
        <v>1412.92317729164</v>
      </c>
      <c r="R120" s="249" t="n">
        <v>0.152724908561269</v>
      </c>
      <c r="S120" s="243" t="n">
        <f aca="false">1-EXP(-(1/0.25)*(P120/ABS($P$1010)))</f>
        <v>0.982828765477514</v>
      </c>
      <c r="T120" s="244" t="n">
        <f aca="false">SUMPRODUCT(B120:G120,$B$1010:$G$1010)</f>
        <v>-6157.5175352919</v>
      </c>
    </row>
    <row r="121" customFormat="false" ht="12.75" hidden="false" customHeight="false" outlineLevel="0" collapsed="false">
      <c r="A121" s="235"/>
      <c r="B121" s="245"/>
      <c r="C121" s="245"/>
      <c r="D121" s="245"/>
      <c r="E121" s="245"/>
      <c r="F121" s="246"/>
      <c r="G121" s="247" t="n">
        <v>-5796.63365206877</v>
      </c>
      <c r="H121" s="248" t="n">
        <v>2763.53422882349</v>
      </c>
      <c r="I121" s="248" t="n">
        <v>2759.91980190214</v>
      </c>
      <c r="J121" s="248" t="n">
        <v>3106.08058061133</v>
      </c>
      <c r="K121" s="246" t="n">
        <v>0</v>
      </c>
      <c r="L121" s="246" t="n">
        <v>0</v>
      </c>
      <c r="M121" s="246" t="n">
        <v>0</v>
      </c>
      <c r="N121" s="0"/>
      <c r="O121" s="248" t="n">
        <v>1394.75980768706</v>
      </c>
      <c r="P121" s="240" t="n">
        <f aca="false">SUMPRODUCT(F121:M121,$F$1010:$M$1010)</f>
        <v>1901.42146951712</v>
      </c>
      <c r="Q121" s="241" t="n">
        <f aca="false">SUMPRODUCT(F121:M121,$F$1012:$M$1012)</f>
        <v>1815.96631256164</v>
      </c>
      <c r="R121" s="249" t="n">
        <v>0.152770689841795</v>
      </c>
      <c r="S121" s="243" t="n">
        <f aca="false">1-EXP(-(1/0.25)*(P121/ABS($P$1010)))</f>
        <v>0.994250372879081</v>
      </c>
      <c r="T121" s="244" t="n">
        <f aca="false">SUMPRODUCT(B121:G121,$B$1010:$G$1010)</f>
        <v>-5796.63365206877</v>
      </c>
    </row>
    <row r="122" customFormat="false" ht="12.75" hidden="false" customHeight="false" outlineLevel="0" collapsed="false">
      <c r="A122" s="235"/>
      <c r="B122" s="245"/>
      <c r="C122" s="245"/>
      <c r="D122" s="245"/>
      <c r="E122" s="245"/>
      <c r="F122" s="246"/>
      <c r="G122" s="247" t="n">
        <v>-6183.2227245647</v>
      </c>
      <c r="H122" s="248" t="n">
        <v>2766.74588993186</v>
      </c>
      <c r="I122" s="248" t="n">
        <v>2734.68157060735</v>
      </c>
      <c r="J122" s="248" t="n">
        <v>3105.75947508167</v>
      </c>
      <c r="K122" s="246" t="n">
        <v>0</v>
      </c>
      <c r="L122" s="246" t="n">
        <v>0</v>
      </c>
      <c r="M122" s="246" t="n">
        <v>0</v>
      </c>
      <c r="N122" s="0"/>
      <c r="O122" s="248" t="n">
        <v>1021.5344023393</v>
      </c>
      <c r="P122" s="240" t="n">
        <f aca="false">SUMPRODUCT(F122:M122,$F$1010:$M$1010)</f>
        <v>1495.06263651198</v>
      </c>
      <c r="Q122" s="241" t="n">
        <f aca="false">SUMPRODUCT(F122:M122,$F$1012:$M$1012)</f>
        <v>1409.84514250373</v>
      </c>
      <c r="R122" s="249" t="n">
        <v>0.153011896570988</v>
      </c>
      <c r="S122" s="243" t="n">
        <f aca="false">1-EXP(-(1/0.25)*(P122/ABS($P$1010)))</f>
        <v>0.982684532815143</v>
      </c>
      <c r="T122" s="244" t="n">
        <f aca="false">SUMPRODUCT(B122:G122,$B$1010:$G$1010)</f>
        <v>-6183.2227245647</v>
      </c>
    </row>
    <row r="123" customFormat="false" ht="12.75" hidden="false" customHeight="false" outlineLevel="0" collapsed="false">
      <c r="A123" s="235"/>
      <c r="B123" s="245"/>
      <c r="C123" s="245"/>
      <c r="D123" s="245"/>
      <c r="E123" s="245"/>
      <c r="F123" s="246"/>
      <c r="G123" s="247" t="n">
        <v>-6133.59235738489</v>
      </c>
      <c r="H123" s="248" t="n">
        <v>2751.19570334457</v>
      </c>
      <c r="I123" s="248" t="n">
        <v>2746.42988438375</v>
      </c>
      <c r="J123" s="248" t="n">
        <v>3105.74115296891</v>
      </c>
      <c r="K123" s="246" t="n">
        <v>0</v>
      </c>
      <c r="L123" s="246" t="n">
        <v>0</v>
      </c>
      <c r="M123" s="246" t="n">
        <v>0</v>
      </c>
      <c r="N123" s="0"/>
      <c r="O123" s="248" t="n">
        <v>1063.21328547135</v>
      </c>
      <c r="P123" s="240" t="n">
        <f aca="false">SUMPRODUCT(F123:M123,$F$1010:$M$1010)</f>
        <v>1540.48681351353</v>
      </c>
      <c r="Q123" s="241" t="n">
        <f aca="false">SUMPRODUCT(F123:M123,$F$1012:$M$1012)</f>
        <v>1455.23479028168</v>
      </c>
      <c r="R123" s="249" t="n">
        <v>0.15319209602678</v>
      </c>
      <c r="S123" s="243" t="n">
        <f aca="false">1-EXP(-(1/0.25)*(P123/ABS($P$1010)))</f>
        <v>0.984692194802131</v>
      </c>
      <c r="T123" s="244" t="n">
        <f aca="false">SUMPRODUCT(B123:G123,$B$1010:$G$1010)</f>
        <v>-6133.59235738489</v>
      </c>
    </row>
    <row r="124" customFormat="false" ht="12.75" hidden="false" customHeight="false" outlineLevel="0" collapsed="false">
      <c r="A124" s="235"/>
      <c r="B124" s="245"/>
      <c r="C124" s="245"/>
      <c r="D124" s="245"/>
      <c r="E124" s="245"/>
      <c r="F124" s="246"/>
      <c r="G124" s="247" t="n">
        <v>-5981.43627807571</v>
      </c>
      <c r="H124" s="248" t="n">
        <v>2745.61004606446</v>
      </c>
      <c r="I124" s="248" t="n">
        <v>2748.10712100513</v>
      </c>
      <c r="J124" s="248" t="n">
        <v>3103.24455766176</v>
      </c>
      <c r="K124" s="246" t="n">
        <v>0</v>
      </c>
      <c r="L124" s="246" t="n">
        <v>0</v>
      </c>
      <c r="M124" s="246" t="n">
        <v>0</v>
      </c>
      <c r="N124" s="0"/>
      <c r="O124" s="248" t="n">
        <v>1198.11051626347</v>
      </c>
      <c r="P124" s="240" t="n">
        <f aca="false">SUMPRODUCT(F124:M124,$F$1010:$M$1010)</f>
        <v>1686.75717906883</v>
      </c>
      <c r="Q124" s="241" t="n">
        <f aca="false">SUMPRODUCT(F124:M124,$F$1012:$M$1012)</f>
        <v>1601.55290625417</v>
      </c>
      <c r="R124" s="249" t="n">
        <v>0.153236039259396</v>
      </c>
      <c r="S124" s="243" t="n">
        <f aca="false">1-EXP(-(1/0.25)*(P124/ABS($P$1010)))</f>
        <v>0.989706357927472</v>
      </c>
      <c r="T124" s="244" t="n">
        <f aca="false">SUMPRODUCT(B124:G124,$B$1010:$G$1010)</f>
        <v>-5981.43627807571</v>
      </c>
    </row>
    <row r="125" customFormat="false" ht="12.75" hidden="false" customHeight="false" outlineLevel="0" collapsed="false">
      <c r="A125" s="235"/>
      <c r="B125" s="245"/>
      <c r="C125" s="245"/>
      <c r="D125" s="245"/>
      <c r="E125" s="245"/>
      <c r="F125" s="246"/>
      <c r="G125" s="247" t="n">
        <v>-5888.90056329326</v>
      </c>
      <c r="H125" s="248" t="n">
        <v>2768.96112433181</v>
      </c>
      <c r="I125" s="248" t="n">
        <v>2766.07309836429</v>
      </c>
      <c r="J125" s="248" t="n">
        <v>3106.13450079802</v>
      </c>
      <c r="K125" s="246" t="n">
        <v>0</v>
      </c>
      <c r="L125" s="246" t="n">
        <v>0</v>
      </c>
      <c r="M125" s="246" t="n">
        <v>0</v>
      </c>
      <c r="N125" s="0"/>
      <c r="O125" s="248" t="n">
        <v>1319.23820306141</v>
      </c>
      <c r="P125" s="240" t="n">
        <f aca="false">SUMPRODUCT(F125:M125,$F$1010:$M$1010)</f>
        <v>1819.81573398307</v>
      </c>
      <c r="Q125" s="241" t="n">
        <f aca="false">SUMPRODUCT(F125:M125,$F$1012:$M$1012)</f>
        <v>1734.27039216667</v>
      </c>
      <c r="R125" s="249" t="n">
        <v>0.153347680584616</v>
      </c>
      <c r="S125" s="243" t="n">
        <f aca="false">1-EXP(-(1/0.25)*(P125/ABS($P$1010)))</f>
        <v>0.992825492601246</v>
      </c>
      <c r="T125" s="244" t="n">
        <f aca="false">SUMPRODUCT(B125:G125,$B$1010:$G$1010)</f>
        <v>-5888.90056329326</v>
      </c>
    </row>
    <row r="126" customFormat="false" ht="12.75" hidden="false" customHeight="false" outlineLevel="0" collapsed="false">
      <c r="A126" s="235"/>
      <c r="B126" s="245"/>
      <c r="C126" s="245"/>
      <c r="D126" s="245"/>
      <c r="E126" s="245"/>
      <c r="F126" s="246"/>
      <c r="G126" s="247" t="n">
        <v>-6042.27294812869</v>
      </c>
      <c r="H126" s="248" t="n">
        <v>2758.67153629698</v>
      </c>
      <c r="I126" s="248" t="n">
        <v>2720.39741038191</v>
      </c>
      <c r="J126" s="248" t="n">
        <v>3106.98060542531</v>
      </c>
      <c r="K126" s="246" t="n">
        <v>0</v>
      </c>
      <c r="L126" s="246" t="n">
        <v>0</v>
      </c>
      <c r="M126" s="246" t="n">
        <v>0</v>
      </c>
      <c r="N126" s="0"/>
      <c r="O126" s="248" t="n">
        <v>1134.20974137479</v>
      </c>
      <c r="P126" s="240" t="n">
        <f aca="false">SUMPRODUCT(F126:M126,$F$1010:$M$1010)</f>
        <v>1616.67174726537</v>
      </c>
      <c r="Q126" s="241" t="n">
        <f aca="false">SUMPRODUCT(F126:M126,$F$1012:$M$1012)</f>
        <v>1531.62096742627</v>
      </c>
      <c r="R126" s="249" t="n">
        <v>0.153457517465905</v>
      </c>
      <c r="S126" s="243" t="n">
        <f aca="false">1-EXP(-(1/0.25)*(P126/ABS($P$1010)))</f>
        <v>0.987550623276571</v>
      </c>
      <c r="T126" s="244" t="n">
        <f aca="false">SUMPRODUCT(B126:G126,$B$1010:$G$1010)</f>
        <v>-6042.27294812869</v>
      </c>
    </row>
    <row r="127" customFormat="false" ht="12.75" hidden="false" customHeight="false" outlineLevel="0" collapsed="false">
      <c r="A127" s="235"/>
      <c r="B127" s="245"/>
      <c r="C127" s="245"/>
      <c r="D127" s="245"/>
      <c r="E127" s="245"/>
      <c r="F127" s="246"/>
      <c r="G127" s="247" t="n">
        <v>-6041.43208231015</v>
      </c>
      <c r="H127" s="248" t="n">
        <v>2736.88167812972</v>
      </c>
      <c r="I127" s="248" t="n">
        <v>2714.95524872263</v>
      </c>
      <c r="J127" s="248" t="n">
        <v>3103.54550917467</v>
      </c>
      <c r="K127" s="246" t="n">
        <v>0</v>
      </c>
      <c r="L127" s="246" t="n">
        <v>0</v>
      </c>
      <c r="M127" s="246" t="n">
        <v>0</v>
      </c>
      <c r="N127" s="0"/>
      <c r="O127" s="248" t="n">
        <v>1109.7846519637</v>
      </c>
      <c r="P127" s="240" t="n">
        <f aca="false">SUMPRODUCT(F127:M127,$F$1010:$M$1010)</f>
        <v>1589.1824885024</v>
      </c>
      <c r="Q127" s="241" t="n">
        <f aca="false">SUMPRODUCT(F127:M127,$F$1012:$M$1012)</f>
        <v>1504.34818266306</v>
      </c>
      <c r="R127" s="249" t="n">
        <v>0.153632798066619</v>
      </c>
      <c r="S127" s="243" t="n">
        <f aca="false">1-EXP(-(1/0.25)*(P127/ABS($P$1010)))</f>
        <v>0.986586658565571</v>
      </c>
      <c r="T127" s="244" t="n">
        <f aca="false">SUMPRODUCT(B127:G127,$B$1010:$G$1010)</f>
        <v>-6041.43208231015</v>
      </c>
    </row>
    <row r="128" customFormat="false" ht="12.75" hidden="false" customHeight="false" outlineLevel="0" collapsed="false">
      <c r="A128" s="235"/>
      <c r="B128" s="245"/>
      <c r="C128" s="245"/>
      <c r="D128" s="245"/>
      <c r="E128" s="245"/>
      <c r="F128" s="246"/>
      <c r="G128" s="247" t="n">
        <v>-6523.69909067447</v>
      </c>
      <c r="H128" s="248" t="n">
        <v>2742.45453388831</v>
      </c>
      <c r="I128" s="248" t="n">
        <v>2711.42747897155</v>
      </c>
      <c r="J128" s="248" t="n">
        <v>3105.63450504137</v>
      </c>
      <c r="K128" s="246" t="n">
        <v>0</v>
      </c>
      <c r="L128" s="246" t="n">
        <v>0</v>
      </c>
      <c r="M128" s="246" t="n">
        <v>0</v>
      </c>
      <c r="N128" s="0"/>
      <c r="O128" s="248" t="n">
        <v>669.140687049962</v>
      </c>
      <c r="P128" s="240" t="n">
        <f aca="false">SUMPRODUCT(F128:M128,$F$1010:$M$1010)</f>
        <v>1110.79259550276</v>
      </c>
      <c r="Q128" s="241" t="n">
        <f aca="false">SUMPRODUCT(F128:M128,$F$1012:$M$1012)</f>
        <v>1025.93466100771</v>
      </c>
      <c r="R128" s="249" t="n">
        <v>0.153794567267011</v>
      </c>
      <c r="S128" s="243" t="n">
        <f aca="false">1-EXP(-(1/0.25)*(P128/ABS($P$1010)))</f>
        <v>0.950886316631223</v>
      </c>
      <c r="T128" s="244" t="n">
        <f aca="false">SUMPRODUCT(B128:G128,$B$1010:$G$1010)</f>
        <v>-6523.69909067447</v>
      </c>
    </row>
    <row r="129" customFormat="false" ht="12.75" hidden="false" customHeight="false" outlineLevel="0" collapsed="false">
      <c r="A129" s="235"/>
      <c r="B129" s="245"/>
      <c r="C129" s="245"/>
      <c r="D129" s="245"/>
      <c r="E129" s="245"/>
      <c r="F129" s="246"/>
      <c r="G129" s="247" t="n">
        <v>-6303.76533363167</v>
      </c>
      <c r="H129" s="248" t="n">
        <v>2747.75475967398</v>
      </c>
      <c r="I129" s="248" t="n">
        <v>2745.53203445184</v>
      </c>
      <c r="J129" s="248" t="n">
        <v>3106.87233191267</v>
      </c>
      <c r="K129" s="246" t="n">
        <v>0</v>
      </c>
      <c r="L129" s="246" t="n">
        <v>0</v>
      </c>
      <c r="M129" s="246" t="n">
        <v>0</v>
      </c>
      <c r="N129" s="0"/>
      <c r="O129" s="248" t="n">
        <v>903.696078433025</v>
      </c>
      <c r="P129" s="240" t="n">
        <f aca="false">SUMPRODUCT(F129:M129,$F$1010:$M$1010)</f>
        <v>1367.22056462762</v>
      </c>
      <c r="Q129" s="241" t="n">
        <f aca="false">SUMPRODUCT(F129:M129,$F$1012:$M$1012)</f>
        <v>1281.97960542179</v>
      </c>
      <c r="R129" s="249" t="n">
        <v>0.153882485660752</v>
      </c>
      <c r="S129" s="243" t="n">
        <f aca="false">1-EXP(-(1/0.25)*(P129/ABS($P$1010)))</f>
        <v>0.975505710922542</v>
      </c>
      <c r="T129" s="244" t="n">
        <f aca="false">SUMPRODUCT(B129:G129,$B$1010:$G$1010)</f>
        <v>-6303.76533363167</v>
      </c>
    </row>
    <row r="130" customFormat="false" ht="12.75" hidden="false" customHeight="false" outlineLevel="0" collapsed="false">
      <c r="A130" s="235"/>
      <c r="B130" s="245"/>
      <c r="C130" s="245"/>
      <c r="D130" s="245"/>
      <c r="E130" s="245"/>
      <c r="F130" s="246"/>
      <c r="G130" s="247" t="n">
        <v>-6115.3564413931</v>
      </c>
      <c r="H130" s="248" t="n">
        <v>2762.44632014554</v>
      </c>
      <c r="I130" s="248" t="n">
        <v>2717.11203429156</v>
      </c>
      <c r="J130" s="248" t="n">
        <v>3105.36778650473</v>
      </c>
      <c r="K130" s="246" t="n">
        <v>0</v>
      </c>
      <c r="L130" s="246" t="n">
        <v>0</v>
      </c>
      <c r="M130" s="246" t="n">
        <v>0</v>
      </c>
      <c r="N130" s="0"/>
      <c r="O130" s="248" t="n">
        <v>1066.38303423874</v>
      </c>
      <c r="P130" s="240" t="n">
        <f aca="false">SUMPRODUCT(F130:M130,$F$1010:$M$1010)</f>
        <v>1542.85517386714</v>
      </c>
      <c r="Q130" s="241" t="n">
        <f aca="false">SUMPRODUCT(F130:M130,$F$1012:$M$1012)</f>
        <v>1457.8397798764</v>
      </c>
      <c r="R130" s="249" t="n">
        <v>0.153984677144945</v>
      </c>
      <c r="S130" s="243" t="n">
        <f aca="false">1-EXP(-(1/0.25)*(P130/ABS($P$1010)))</f>
        <v>0.984790238877899</v>
      </c>
      <c r="T130" s="244" t="n">
        <f aca="false">SUMPRODUCT(B130:G130,$B$1010:$G$1010)</f>
        <v>-6115.3564413931</v>
      </c>
    </row>
    <row r="131" customFormat="false" ht="12.75" hidden="false" customHeight="false" outlineLevel="0" collapsed="false">
      <c r="A131" s="235"/>
      <c r="B131" s="245"/>
      <c r="C131" s="245"/>
      <c r="D131" s="245"/>
      <c r="E131" s="245"/>
      <c r="F131" s="246"/>
      <c r="G131" s="247" t="n">
        <v>-6673.29174059603</v>
      </c>
      <c r="H131" s="248" t="n">
        <v>2741.76420320198</v>
      </c>
      <c r="I131" s="248" t="n">
        <v>2758.39830117495</v>
      </c>
      <c r="J131" s="248" t="n">
        <v>3107.48767187849</v>
      </c>
      <c r="K131" s="246" t="n">
        <v>0</v>
      </c>
      <c r="L131" s="246" t="n">
        <v>0</v>
      </c>
      <c r="M131" s="246" t="n">
        <v>0</v>
      </c>
      <c r="N131" s="0"/>
      <c r="O131" s="248" t="n">
        <v>568.81136151873</v>
      </c>
      <c r="P131" s="240" t="n">
        <f aca="false">SUMPRODUCT(F131:M131,$F$1010:$M$1010)</f>
        <v>1004.04524397613</v>
      </c>
      <c r="Q131" s="241" t="n">
        <f aca="false">SUMPRODUCT(F131:M131,$F$1012:$M$1012)</f>
        <v>918.699625051811</v>
      </c>
      <c r="R131" s="249" t="n">
        <v>0.153990208192476</v>
      </c>
      <c r="S131" s="243" t="n">
        <f aca="false">1-EXP(-(1/0.25)*(P131/ABS($P$1010)))</f>
        <v>0.934388772796199</v>
      </c>
      <c r="T131" s="244" t="n">
        <f aca="false">SUMPRODUCT(B131:G131,$B$1010:$G$1010)</f>
        <v>-6673.29174059603</v>
      </c>
    </row>
    <row r="132" customFormat="false" ht="12.75" hidden="false" customHeight="false" outlineLevel="0" collapsed="false">
      <c r="A132" s="235"/>
      <c r="B132" s="245"/>
      <c r="C132" s="245"/>
      <c r="D132" s="245"/>
      <c r="E132" s="245"/>
      <c r="F132" s="246"/>
      <c r="G132" s="247" t="n">
        <v>-6325.83304144779</v>
      </c>
      <c r="H132" s="248" t="n">
        <v>2709.88710012802</v>
      </c>
      <c r="I132" s="248" t="n">
        <v>2738.40763742439</v>
      </c>
      <c r="J132" s="248" t="n">
        <v>3105.6048569945</v>
      </c>
      <c r="K132" s="246" t="n">
        <v>0</v>
      </c>
      <c r="L132" s="246" t="n">
        <v>0</v>
      </c>
      <c r="M132" s="246" t="n">
        <v>0</v>
      </c>
      <c r="N132" s="0"/>
      <c r="O132" s="248" t="n">
        <v>844.785008644794</v>
      </c>
      <c r="P132" s="240" t="n">
        <f aca="false">SUMPRODUCT(F132:M132,$F$1010:$M$1010)</f>
        <v>1301.97708612995</v>
      </c>
      <c r="Q132" s="241" t="n">
        <f aca="false">SUMPRODUCT(F132:M132,$F$1012:$M$1012)</f>
        <v>1217.02318524691</v>
      </c>
      <c r="R132" s="249" t="n">
        <v>0.153991241883707</v>
      </c>
      <c r="S132" s="243" t="n">
        <f aca="false">1-EXP(-(1/0.25)*(P132/ABS($P$1010)))</f>
        <v>0.97076262844344</v>
      </c>
      <c r="T132" s="244" t="n">
        <f aca="false">SUMPRODUCT(B132:G132,$B$1010:$G$1010)</f>
        <v>-6325.83304144779</v>
      </c>
    </row>
    <row r="133" customFormat="false" ht="12.75" hidden="false" customHeight="false" outlineLevel="0" collapsed="false">
      <c r="A133" s="235"/>
      <c r="B133" s="245"/>
      <c r="C133" s="245"/>
      <c r="D133" s="245"/>
      <c r="E133" s="245"/>
      <c r="F133" s="246"/>
      <c r="G133" s="247" t="n">
        <v>-5642.92313422633</v>
      </c>
      <c r="H133" s="248" t="n">
        <v>2752.65994534883</v>
      </c>
      <c r="I133" s="248" t="n">
        <v>2755.22994114423</v>
      </c>
      <c r="J133" s="248" t="n">
        <v>3103.42825226557</v>
      </c>
      <c r="K133" s="246" t="n">
        <v>0</v>
      </c>
      <c r="L133" s="246" t="n">
        <v>0</v>
      </c>
      <c r="M133" s="246" t="n">
        <v>0</v>
      </c>
      <c r="N133" s="0"/>
      <c r="O133" s="248" t="n">
        <v>1521.51903666555</v>
      </c>
      <c r="P133" s="240" t="n">
        <f aca="false">SUMPRODUCT(F133:M133,$F$1010:$M$1010)</f>
        <v>2038.43868942742</v>
      </c>
      <c r="Q133" s="241" t="n">
        <f aca="false">SUMPRODUCT(F133:M133,$F$1012:$M$1012)</f>
        <v>1953.12428980648</v>
      </c>
      <c r="R133" s="249" t="n">
        <v>0.154245982851961</v>
      </c>
      <c r="S133" s="243" t="n">
        <f aca="false">1-EXP(-(1/0.25)*(P133/ABS($P$1010)))</f>
        <v>0.996035409040043</v>
      </c>
      <c r="T133" s="244" t="n">
        <f aca="false">SUMPRODUCT(B133:G133,$B$1010:$G$1010)</f>
        <v>-5642.92313422633</v>
      </c>
    </row>
    <row r="134" customFormat="false" ht="12.75" hidden="false" customHeight="false" outlineLevel="0" collapsed="false">
      <c r="A134" s="235"/>
      <c r="B134" s="245"/>
      <c r="C134" s="245"/>
      <c r="D134" s="245"/>
      <c r="E134" s="245"/>
      <c r="F134" s="246"/>
      <c r="G134" s="247" t="n">
        <v>-5802.79812828187</v>
      </c>
      <c r="H134" s="248" t="n">
        <v>2742.48268965465</v>
      </c>
      <c r="I134" s="248" t="n">
        <v>2729.90999444613</v>
      </c>
      <c r="J134" s="248" t="n">
        <v>3106.3829749636</v>
      </c>
      <c r="K134" s="246" t="n">
        <v>0</v>
      </c>
      <c r="L134" s="246" t="n">
        <v>0</v>
      </c>
      <c r="M134" s="246" t="n">
        <v>0</v>
      </c>
      <c r="N134" s="0"/>
      <c r="O134" s="248" t="n">
        <v>1348.0111861086</v>
      </c>
      <c r="P134" s="240" t="n">
        <f aca="false">SUMPRODUCT(F134:M134,$F$1010:$M$1010)</f>
        <v>1848.8519968648</v>
      </c>
      <c r="Q134" s="241" t="n">
        <f aca="false">SUMPRODUCT(F134:M134,$F$1012:$M$1012)</f>
        <v>1763.80032021493</v>
      </c>
      <c r="R134" s="249" t="n">
        <v>0.154487356507481</v>
      </c>
      <c r="S134" s="243" t="n">
        <f aca="false">1-EXP(-(1/0.25)*(P134/ABS($P$1010)))</f>
        <v>0.993368985903991</v>
      </c>
      <c r="T134" s="244" t="n">
        <f aca="false">SUMPRODUCT(B134:G134,$B$1010:$G$1010)</f>
        <v>-5802.79812828187</v>
      </c>
    </row>
    <row r="135" customFormat="false" ht="12.75" hidden="false" customHeight="false" outlineLevel="0" collapsed="false">
      <c r="A135" s="235"/>
      <c r="B135" s="245"/>
      <c r="C135" s="245"/>
      <c r="D135" s="245"/>
      <c r="E135" s="245"/>
      <c r="F135" s="246"/>
      <c r="G135" s="247" t="n">
        <v>-5815.11682157623</v>
      </c>
      <c r="H135" s="248" t="n">
        <v>2748.61537888168</v>
      </c>
      <c r="I135" s="248" t="n">
        <v>2744.95259107564</v>
      </c>
      <c r="J135" s="248" t="n">
        <v>3104.69787984099</v>
      </c>
      <c r="K135" s="246" t="n">
        <v>0</v>
      </c>
      <c r="L135" s="246" t="n">
        <v>0</v>
      </c>
      <c r="M135" s="246" t="n">
        <v>0</v>
      </c>
      <c r="N135" s="0"/>
      <c r="O135" s="248" t="n">
        <v>1352.40359258294</v>
      </c>
      <c r="P135" s="240" t="n">
        <f aca="false">SUMPRODUCT(F135:M135,$F$1010:$M$1010)</f>
        <v>1854.3260091935</v>
      </c>
      <c r="Q135" s="241" t="n">
        <f aca="false">SUMPRODUCT(F135:M135,$F$1012:$M$1012)</f>
        <v>1769.1168081903</v>
      </c>
      <c r="R135" s="249" t="n">
        <v>0.15458894691799</v>
      </c>
      <c r="S135" s="243" t="n">
        <f aca="false">1-EXP(-(1/0.25)*(P135/ABS($P$1010)))</f>
        <v>0.993466736629225</v>
      </c>
      <c r="T135" s="244" t="n">
        <f aca="false">SUMPRODUCT(B135:G135,$B$1010:$G$1010)</f>
        <v>-5815.11682157623</v>
      </c>
    </row>
    <row r="136" customFormat="false" ht="12.75" hidden="false" customHeight="false" outlineLevel="0" collapsed="false">
      <c r="A136" s="235"/>
      <c r="B136" s="245"/>
      <c r="C136" s="245"/>
      <c r="D136" s="245"/>
      <c r="E136" s="245"/>
      <c r="F136" s="246"/>
      <c r="G136" s="247" t="n">
        <v>-5914.0542682661</v>
      </c>
      <c r="H136" s="248" t="n">
        <v>2758.62940702099</v>
      </c>
      <c r="I136" s="248" t="n">
        <v>2725.85940692546</v>
      </c>
      <c r="J136" s="248" t="n">
        <v>3104.36694001729</v>
      </c>
      <c r="K136" s="246" t="n">
        <v>0</v>
      </c>
      <c r="L136" s="246" t="n">
        <v>0</v>
      </c>
      <c r="M136" s="246" t="n">
        <v>0</v>
      </c>
      <c r="N136" s="0"/>
      <c r="O136" s="248" t="n">
        <v>1254.63587749739</v>
      </c>
      <c r="P136" s="240" t="n">
        <f aca="false">SUMPRODUCT(F136:M136,$F$1010:$M$1010)</f>
        <v>1747.51706842536</v>
      </c>
      <c r="Q136" s="241" t="n">
        <f aca="false">SUMPRODUCT(F136:M136,$F$1012:$M$1012)</f>
        <v>1662.44910552836</v>
      </c>
      <c r="R136" s="249" t="n">
        <v>0.154699189565764</v>
      </c>
      <c r="S136" s="243" t="n">
        <f aca="false">1-EXP(-(1/0.25)*(P136/ABS($P$1010)))</f>
        <v>0.99127072071178</v>
      </c>
      <c r="T136" s="244" t="n">
        <f aca="false">SUMPRODUCT(B136:G136,$B$1010:$G$1010)</f>
        <v>-5914.0542682661</v>
      </c>
    </row>
    <row r="137" customFormat="false" ht="12.75" hidden="false" customHeight="false" outlineLevel="0" collapsed="false">
      <c r="A137" s="235"/>
      <c r="B137" s="245"/>
      <c r="C137" s="245"/>
      <c r="D137" s="245"/>
      <c r="E137" s="245"/>
      <c r="F137" s="246"/>
      <c r="G137" s="247" t="n">
        <v>-5848.16443142291</v>
      </c>
      <c r="H137" s="248" t="n">
        <v>2745.86230326274</v>
      </c>
      <c r="I137" s="248" t="n">
        <v>2782.58726233516</v>
      </c>
      <c r="J137" s="248" t="n">
        <v>3105.74344778269</v>
      </c>
      <c r="K137" s="246" t="n">
        <v>0</v>
      </c>
      <c r="L137" s="246" t="n">
        <v>0</v>
      </c>
      <c r="M137" s="246" t="n">
        <v>0</v>
      </c>
      <c r="N137" s="0"/>
      <c r="O137" s="248" t="n">
        <v>1349.77871601841</v>
      </c>
      <c r="P137" s="240" t="n">
        <f aca="false">SUMPRODUCT(F137:M137,$F$1010:$M$1010)</f>
        <v>1853.15962528151</v>
      </c>
      <c r="Q137" s="241" t="n">
        <f aca="false">SUMPRODUCT(F137:M137,$F$1012:$M$1012)</f>
        <v>1767.57738539486</v>
      </c>
      <c r="R137" s="249" t="n">
        <v>0.154755131619629</v>
      </c>
      <c r="S137" s="243" t="n">
        <f aca="false">1-EXP(-(1/0.25)*(P137/ABS($P$1010)))</f>
        <v>0.993446029772221</v>
      </c>
      <c r="T137" s="244" t="n">
        <f aca="false">SUMPRODUCT(B137:G137,$B$1010:$G$1010)</f>
        <v>-5848.16443142291</v>
      </c>
    </row>
    <row r="138" customFormat="false" ht="12.75" hidden="false" customHeight="false" outlineLevel="0" collapsed="false">
      <c r="A138" s="235"/>
      <c r="B138" s="245"/>
      <c r="C138" s="245"/>
      <c r="D138" s="245"/>
      <c r="E138" s="245"/>
      <c r="F138" s="246"/>
      <c r="G138" s="247" t="n">
        <v>-6094.45232069425</v>
      </c>
      <c r="H138" s="248" t="n">
        <v>2739.44093346627</v>
      </c>
      <c r="I138" s="248" t="n">
        <v>2704.78521320849</v>
      </c>
      <c r="J138" s="248" t="n">
        <v>3104.15493282936</v>
      </c>
      <c r="K138" s="246" t="n">
        <v>0</v>
      </c>
      <c r="L138" s="246" t="n">
        <v>0</v>
      </c>
      <c r="M138" s="246" t="n">
        <v>0</v>
      </c>
      <c r="N138" s="0"/>
      <c r="O138" s="248" t="n">
        <v>1055.62481075452</v>
      </c>
      <c r="P138" s="240" t="n">
        <f aca="false">SUMPRODUCT(F138:M138,$F$1010:$M$1010)</f>
        <v>1530.01450253499</v>
      </c>
      <c r="Q138" s="241" t="n">
        <f aca="false">SUMPRODUCT(F138:M138,$F$1012:$M$1012)</f>
        <v>1445.25895342818</v>
      </c>
      <c r="R138" s="249" t="n">
        <v>0.154929849223155</v>
      </c>
      <c r="S138" s="243" t="n">
        <f aca="false">1-EXP(-(1/0.25)*(P138/ABS($P$1010)))</f>
        <v>0.984251036191101</v>
      </c>
      <c r="T138" s="244" t="n">
        <f aca="false">SUMPRODUCT(B138:G138,$B$1010:$G$1010)</f>
        <v>-6094.45232069425</v>
      </c>
    </row>
    <row r="139" customFormat="false" ht="12.75" hidden="false" customHeight="false" outlineLevel="0" collapsed="false">
      <c r="A139" s="235"/>
      <c r="B139" s="245"/>
      <c r="C139" s="245"/>
      <c r="D139" s="245"/>
      <c r="E139" s="245"/>
      <c r="F139" s="246"/>
      <c r="G139" s="247" t="n">
        <v>-6105.00230938386</v>
      </c>
      <c r="H139" s="248" t="n">
        <v>2737.11287739672</v>
      </c>
      <c r="I139" s="248" t="n">
        <v>2725.37168534176</v>
      </c>
      <c r="J139" s="248" t="n">
        <v>3105.16352227794</v>
      </c>
      <c r="K139" s="246" t="n">
        <v>0</v>
      </c>
      <c r="L139" s="246" t="n">
        <v>0</v>
      </c>
      <c r="M139" s="246" t="n">
        <v>0</v>
      </c>
      <c r="N139" s="0"/>
      <c r="O139" s="248" t="n">
        <v>1060.73771199446</v>
      </c>
      <c r="P139" s="240" t="n">
        <f aca="false">SUMPRODUCT(F139:M139,$F$1010:$M$1010)</f>
        <v>1536.49692376301</v>
      </c>
      <c r="Q139" s="241" t="n">
        <f aca="false">SUMPRODUCT(F139:M139,$F$1012:$M$1012)</f>
        <v>1451.53550125152</v>
      </c>
      <c r="R139" s="249" t="n">
        <v>0.154954703300992</v>
      </c>
      <c r="S139" s="243" t="n">
        <f aca="false">1-EXP(-(1/0.25)*(P139/ABS($P$1010)))</f>
        <v>0.984525592244334</v>
      </c>
      <c r="T139" s="244" t="n">
        <f aca="false">SUMPRODUCT(B139:G139,$B$1010:$G$1010)</f>
        <v>-6105.00230938386</v>
      </c>
    </row>
    <row r="140" customFormat="false" ht="12.75" hidden="false" customHeight="false" outlineLevel="0" collapsed="false">
      <c r="A140" s="235"/>
      <c r="B140" s="245"/>
      <c r="C140" s="245"/>
      <c r="D140" s="245"/>
      <c r="E140" s="245"/>
      <c r="F140" s="246"/>
      <c r="G140" s="247" t="n">
        <v>-6487.45968498957</v>
      </c>
      <c r="H140" s="248" t="n">
        <v>2711.95949074085</v>
      </c>
      <c r="I140" s="248" t="n">
        <v>2744.20556184188</v>
      </c>
      <c r="J140" s="248" t="n">
        <v>3104.7315731727</v>
      </c>
      <c r="K140" s="246" t="n">
        <v>0</v>
      </c>
      <c r="L140" s="246" t="n">
        <v>0</v>
      </c>
      <c r="M140" s="246" t="n">
        <v>0</v>
      </c>
      <c r="N140" s="0"/>
      <c r="O140" s="248" t="n">
        <v>701.601221453269</v>
      </c>
      <c r="P140" s="240" t="n">
        <f aca="false">SUMPRODUCT(F140:M140,$F$1010:$M$1010)</f>
        <v>1146.7441515636</v>
      </c>
      <c r="Q140" s="241" t="n">
        <f aca="false">SUMPRODUCT(F140:M140,$F$1012:$M$1012)</f>
        <v>1061.73420668852</v>
      </c>
      <c r="R140" s="249" t="n">
        <v>0.155205169363308</v>
      </c>
      <c r="S140" s="243" t="n">
        <f aca="false">1-EXP(-(1/0.25)*(P140/ABS($P$1010)))</f>
        <v>0.955450545854227</v>
      </c>
      <c r="T140" s="244" t="n">
        <f aca="false">SUMPRODUCT(B140:G140,$B$1010:$G$1010)</f>
        <v>-6487.45968498957</v>
      </c>
    </row>
    <row r="141" customFormat="false" ht="12.75" hidden="false" customHeight="false" outlineLevel="0" collapsed="false">
      <c r="A141" s="235"/>
      <c r="B141" s="245"/>
      <c r="C141" s="245"/>
      <c r="D141" s="245"/>
      <c r="E141" s="245"/>
      <c r="F141" s="246"/>
      <c r="G141" s="247" t="n">
        <v>-6462.60056003647</v>
      </c>
      <c r="H141" s="248" t="n">
        <v>2758.51133748494</v>
      </c>
      <c r="I141" s="248" t="n">
        <v>2735.37671653807</v>
      </c>
      <c r="J141" s="248" t="n">
        <v>3101.29168365274</v>
      </c>
      <c r="K141" s="246" t="n">
        <v>0</v>
      </c>
      <c r="L141" s="246" t="n">
        <v>0</v>
      </c>
      <c r="M141" s="246" t="n">
        <v>0</v>
      </c>
      <c r="N141" s="0"/>
      <c r="O141" s="248" t="n">
        <v>754.603140060189</v>
      </c>
      <c r="P141" s="240" t="n">
        <f aca="false">SUMPRODUCT(F141:M141,$F$1010:$M$1010)</f>
        <v>1204.75566515624</v>
      </c>
      <c r="Q141" s="241" t="n">
        <f aca="false">SUMPRODUCT(F141:M141,$F$1012:$M$1012)</f>
        <v>1119.63722819907</v>
      </c>
      <c r="R141" s="249" t="n">
        <v>0.155429363750485</v>
      </c>
      <c r="S141" s="243" t="n">
        <f aca="false">1-EXP(-(1/0.25)*(P141/ABS($P$1010)))</f>
        <v>0.961938140509952</v>
      </c>
      <c r="T141" s="244" t="n">
        <f aca="false">SUMPRODUCT(B141:G141,$B$1010:$G$1010)</f>
        <v>-6462.60056003647</v>
      </c>
    </row>
    <row r="142" customFormat="false" ht="12.75" hidden="false" customHeight="false" outlineLevel="0" collapsed="false">
      <c r="A142" s="235"/>
      <c r="B142" s="245"/>
      <c r="C142" s="245"/>
      <c r="D142" s="245"/>
      <c r="E142" s="245"/>
      <c r="F142" s="246"/>
      <c r="G142" s="247" t="n">
        <v>-6130.076254514</v>
      </c>
      <c r="H142" s="248" t="n">
        <v>2760.6609987885</v>
      </c>
      <c r="I142" s="248" t="n">
        <v>2730.01208871632</v>
      </c>
      <c r="J142" s="248" t="n">
        <v>3105.70770282089</v>
      </c>
      <c r="K142" s="246" t="n">
        <v>0</v>
      </c>
      <c r="L142" s="246" t="n">
        <v>0</v>
      </c>
      <c r="M142" s="246" t="n">
        <v>0</v>
      </c>
      <c r="N142" s="0"/>
      <c r="O142" s="248" t="n">
        <v>1061.63252137924</v>
      </c>
      <c r="P142" s="240" t="n">
        <f aca="false">SUMPRODUCT(F142:M142,$F$1010:$M$1010)</f>
        <v>1538.25322986783</v>
      </c>
      <c r="Q142" s="241" t="n">
        <f aca="false">SUMPRODUCT(F142:M142,$F$1012:$M$1012)</f>
        <v>1453.11464460028</v>
      </c>
      <c r="R142" s="249" t="n">
        <v>0.155791223776316</v>
      </c>
      <c r="S142" s="243" t="n">
        <f aca="false">1-EXP(-(1/0.25)*(P142/ABS($P$1010)))</f>
        <v>0.984599151129217</v>
      </c>
      <c r="T142" s="244" t="n">
        <f aca="false">SUMPRODUCT(B142:G142,$B$1010:$G$1010)</f>
        <v>-6130.076254514</v>
      </c>
    </row>
    <row r="143" customFormat="false" ht="12.75" hidden="false" customHeight="false" outlineLevel="0" collapsed="false">
      <c r="A143" s="235"/>
      <c r="B143" s="245"/>
      <c r="C143" s="245"/>
      <c r="D143" s="245"/>
      <c r="E143" s="245"/>
      <c r="F143" s="246"/>
      <c r="G143" s="247" t="n">
        <v>-6171.61379959002</v>
      </c>
      <c r="H143" s="248" t="n">
        <v>2763.0219207294</v>
      </c>
      <c r="I143" s="248" t="n">
        <v>2725.86798414211</v>
      </c>
      <c r="J143" s="248" t="n">
        <v>3105.32870209202</v>
      </c>
      <c r="K143" s="246" t="n">
        <v>0</v>
      </c>
      <c r="L143" s="246" t="n">
        <v>0</v>
      </c>
      <c r="M143" s="246" t="n">
        <v>0</v>
      </c>
      <c r="N143" s="0"/>
      <c r="O143" s="248" t="n">
        <v>1021.87400958001</v>
      </c>
      <c r="P143" s="240" t="n">
        <f aca="false">SUMPRODUCT(F143:M143,$F$1010:$M$1010)</f>
        <v>1494.92444558555</v>
      </c>
      <c r="Q143" s="241" t="n">
        <f aca="false">SUMPRODUCT(F143:M143,$F$1012:$M$1012)</f>
        <v>1409.81984551994</v>
      </c>
      <c r="R143" s="249" t="n">
        <v>0.15591756005603</v>
      </c>
      <c r="S143" s="243" t="n">
        <f aca="false">1-EXP(-(1/0.25)*(P143/ABS($P$1010)))</f>
        <v>0.982678039741569</v>
      </c>
      <c r="T143" s="244" t="n">
        <f aca="false">SUMPRODUCT(B143:G143,$B$1010:$G$1010)</f>
        <v>-6171.61379959002</v>
      </c>
    </row>
    <row r="144" customFormat="false" ht="12.75" hidden="false" customHeight="false" outlineLevel="0" collapsed="false">
      <c r="A144" s="235"/>
      <c r="B144" s="245"/>
      <c r="C144" s="245"/>
      <c r="D144" s="245"/>
      <c r="E144" s="245"/>
      <c r="F144" s="246"/>
      <c r="G144" s="247" t="n">
        <v>-6207.75397402712</v>
      </c>
      <c r="H144" s="248" t="n">
        <v>2747.19752788611</v>
      </c>
      <c r="I144" s="248" t="n">
        <v>2715.83210062902</v>
      </c>
      <c r="J144" s="248" t="n">
        <v>3106.58968525137</v>
      </c>
      <c r="K144" s="246" t="n">
        <v>0</v>
      </c>
      <c r="L144" s="246" t="n">
        <v>0</v>
      </c>
      <c r="M144" s="246" t="n">
        <v>0</v>
      </c>
      <c r="N144" s="0"/>
      <c r="O144" s="248" t="n">
        <v>968.242083885928</v>
      </c>
      <c r="P144" s="240" t="n">
        <f aca="false">SUMPRODUCT(F144:M144,$F$1010:$M$1010)</f>
        <v>1435.95418762091</v>
      </c>
      <c r="Q144" s="241" t="n">
        <f aca="false">SUMPRODUCT(F144:M144,$F$1012:$M$1012)</f>
        <v>1351.01432306101</v>
      </c>
      <c r="R144" s="249" t="n">
        <v>0.156013237538406</v>
      </c>
      <c r="S144" s="243" t="n">
        <f aca="false">1-EXP(-(1/0.25)*(P144/ABS($P$1010)))</f>
        <v>0.979672729375657</v>
      </c>
      <c r="T144" s="244" t="n">
        <f aca="false">SUMPRODUCT(B144:G144,$B$1010:$G$1010)</f>
        <v>-6207.75397402712</v>
      </c>
    </row>
    <row r="145" customFormat="false" ht="12.75" hidden="false" customHeight="false" outlineLevel="0" collapsed="false">
      <c r="A145" s="235"/>
      <c r="B145" s="245"/>
      <c r="C145" s="245"/>
      <c r="D145" s="245"/>
      <c r="E145" s="245"/>
      <c r="F145" s="246"/>
      <c r="G145" s="247" t="n">
        <v>-6305.44520567629</v>
      </c>
      <c r="H145" s="248" t="n">
        <v>2793.21494344599</v>
      </c>
      <c r="I145" s="248" t="n">
        <v>2739.88723924959</v>
      </c>
      <c r="J145" s="248" t="n">
        <v>3105.71572000078</v>
      </c>
      <c r="K145" s="246" t="n">
        <v>0</v>
      </c>
      <c r="L145" s="246" t="n">
        <v>0</v>
      </c>
      <c r="M145" s="246" t="n">
        <v>0</v>
      </c>
      <c r="N145" s="0"/>
      <c r="O145" s="248" t="n">
        <v>935.461306836486</v>
      </c>
      <c r="P145" s="240" t="n">
        <f aca="false">SUMPRODUCT(F145:M145,$F$1010:$M$1010)</f>
        <v>1402.43515952935</v>
      </c>
      <c r="Q145" s="241" t="n">
        <f aca="false">SUMPRODUCT(F145:M145,$F$1012:$M$1012)</f>
        <v>1317.02783341413</v>
      </c>
      <c r="R145" s="249" t="n">
        <v>0.156032489397274</v>
      </c>
      <c r="S145" s="243" t="n">
        <f aca="false">1-EXP(-(1/0.25)*(P145/ABS($P$1010)))</f>
        <v>0.977737545308334</v>
      </c>
      <c r="T145" s="244" t="n">
        <f aca="false">SUMPRODUCT(B145:G145,$B$1010:$G$1010)</f>
        <v>-6305.44520567629</v>
      </c>
    </row>
    <row r="146" customFormat="false" ht="12.75" hidden="false" customHeight="false" outlineLevel="0" collapsed="false">
      <c r="A146" s="235"/>
      <c r="B146" s="245"/>
      <c r="C146" s="245"/>
      <c r="D146" s="245"/>
      <c r="E146" s="245"/>
      <c r="F146" s="246"/>
      <c r="G146" s="247" t="n">
        <v>-6221.95580441963</v>
      </c>
      <c r="H146" s="248" t="n">
        <v>2731.38132585091</v>
      </c>
      <c r="I146" s="248" t="n">
        <v>2745.69894526833</v>
      </c>
      <c r="J146" s="248" t="n">
        <v>3104.37383888562</v>
      </c>
      <c r="K146" s="246" t="n">
        <v>0</v>
      </c>
      <c r="L146" s="246" t="n">
        <v>0</v>
      </c>
      <c r="M146" s="246" t="n">
        <v>0</v>
      </c>
      <c r="N146" s="0"/>
      <c r="O146" s="248" t="n">
        <v>963.482091530413</v>
      </c>
      <c r="P146" s="240" t="n">
        <f aca="false">SUMPRODUCT(F146:M146,$F$1010:$M$1010)</f>
        <v>1431.61161254566</v>
      </c>
      <c r="Q146" s="241" t="n">
        <f aca="false">SUMPRODUCT(F146:M146,$F$1012:$M$1012)</f>
        <v>1346.48999365859</v>
      </c>
      <c r="R146" s="249" t="n">
        <v>0.156039920000222</v>
      </c>
      <c r="S146" s="243" t="n">
        <f aca="false">1-EXP(-(1/0.25)*(P146/ABS($P$1010)))</f>
        <v>0.979431826260987</v>
      </c>
      <c r="T146" s="244" t="n">
        <f aca="false">SUMPRODUCT(B146:G146,$B$1010:$G$1010)</f>
        <v>-6221.95580441963</v>
      </c>
    </row>
    <row r="147" customFormat="false" ht="12.75" hidden="false" customHeight="false" outlineLevel="0" collapsed="false">
      <c r="A147" s="235"/>
      <c r="B147" s="245"/>
      <c r="C147" s="245"/>
      <c r="D147" s="245"/>
      <c r="E147" s="245"/>
      <c r="F147" s="246"/>
      <c r="G147" s="247" t="n">
        <v>-6071.38076953267</v>
      </c>
      <c r="H147" s="248" t="n">
        <v>2727.95598623088</v>
      </c>
      <c r="I147" s="248" t="n">
        <v>2705.41062355391</v>
      </c>
      <c r="J147" s="248" t="n">
        <v>3106.67174026737</v>
      </c>
      <c r="K147" s="246" t="n">
        <v>0</v>
      </c>
      <c r="L147" s="246" t="n">
        <v>0</v>
      </c>
      <c r="M147" s="246" t="n">
        <v>0</v>
      </c>
      <c r="N147" s="0"/>
      <c r="O147" s="248" t="n">
        <v>1069.42997786061</v>
      </c>
      <c r="P147" s="240" t="n">
        <f aca="false">SUMPRODUCT(F147:M147,$F$1010:$M$1010)</f>
        <v>1544.93093737758</v>
      </c>
      <c r="Q147" s="241" t="n">
        <f aca="false">SUMPRODUCT(F147:M147,$F$1012:$M$1012)</f>
        <v>1460.19411198712</v>
      </c>
      <c r="R147" s="249" t="n">
        <v>0.156080242405096</v>
      </c>
      <c r="S147" s="243" t="n">
        <f aca="false">1-EXP(-(1/0.25)*(P147/ABS($P$1010)))</f>
        <v>0.984875653675852</v>
      </c>
      <c r="T147" s="244" t="n">
        <f aca="false">SUMPRODUCT(B147:G147,$B$1010:$G$1010)</f>
        <v>-6071.38076953267</v>
      </c>
    </row>
    <row r="148" customFormat="false" ht="12.75" hidden="false" customHeight="false" outlineLevel="0" collapsed="false">
      <c r="A148" s="235"/>
      <c r="B148" s="245"/>
      <c r="C148" s="245"/>
      <c r="D148" s="245"/>
      <c r="E148" s="245"/>
      <c r="F148" s="246"/>
      <c r="G148" s="247" t="n">
        <v>-6449.56351671643</v>
      </c>
      <c r="H148" s="248" t="n">
        <v>2769.05875315198</v>
      </c>
      <c r="I148" s="248" t="n">
        <v>2757.66140936133</v>
      </c>
      <c r="J148" s="248" t="n">
        <v>3104.81918668738</v>
      </c>
      <c r="K148" s="246" t="n">
        <v>0</v>
      </c>
      <c r="L148" s="246" t="n">
        <v>0</v>
      </c>
      <c r="M148" s="246" t="n">
        <v>0</v>
      </c>
      <c r="N148" s="0"/>
      <c r="O148" s="248" t="n">
        <v>795.494051981529</v>
      </c>
      <c r="P148" s="240" t="n">
        <f aca="false">SUMPRODUCT(F148:M148,$F$1010:$M$1010)</f>
        <v>1250.62401194877</v>
      </c>
      <c r="Q148" s="241" t="n">
        <f aca="false">SUMPRODUCT(F148:M148,$F$1012:$M$1012)</f>
        <v>1165.17995229223</v>
      </c>
      <c r="R148" s="249" t="n">
        <v>0.156089828070899</v>
      </c>
      <c r="S148" s="243" t="n">
        <f aca="false">1-EXP(-(1/0.25)*(P148/ABS($P$1010)))</f>
        <v>0.966391790990172</v>
      </c>
      <c r="T148" s="244" t="n">
        <f aca="false">SUMPRODUCT(B148:G148,$B$1010:$G$1010)</f>
        <v>-6449.56351671643</v>
      </c>
    </row>
    <row r="149" customFormat="false" ht="12.75" hidden="false" customHeight="false" outlineLevel="0" collapsed="false">
      <c r="A149" s="235"/>
      <c r="B149" s="245"/>
      <c r="C149" s="245"/>
      <c r="D149" s="245"/>
      <c r="E149" s="245"/>
      <c r="F149" s="246"/>
      <c r="G149" s="247" t="n">
        <v>-6161.48030026639</v>
      </c>
      <c r="H149" s="248" t="n">
        <v>2744.15072259211</v>
      </c>
      <c r="I149" s="248" t="n">
        <v>2760.53366076393</v>
      </c>
      <c r="J149" s="248" t="n">
        <v>3105.92061624554</v>
      </c>
      <c r="K149" s="246" t="n">
        <v>0</v>
      </c>
      <c r="L149" s="246" t="n">
        <v>0</v>
      </c>
      <c r="M149" s="246" t="n">
        <v>0</v>
      </c>
      <c r="N149" s="0"/>
      <c r="O149" s="248" t="n">
        <v>1042.70053067703</v>
      </c>
      <c r="P149" s="240" t="n">
        <f aca="false">SUMPRODUCT(F149:M149,$F$1010:$M$1010)</f>
        <v>1518.69089771966</v>
      </c>
      <c r="Q149" s="241" t="n">
        <f aca="false">SUMPRODUCT(F149:M149,$F$1012:$M$1012)</f>
        <v>1433.33360931013</v>
      </c>
      <c r="R149" s="249" t="n">
        <v>0.15632329199587</v>
      </c>
      <c r="S149" s="243" t="n">
        <f aca="false">1-EXP(-(1/0.25)*(P149/ABS($P$1010)))</f>
        <v>0.983759698608073</v>
      </c>
      <c r="T149" s="244" t="n">
        <f aca="false">SUMPRODUCT(B149:G149,$B$1010:$G$1010)</f>
        <v>-6161.48030026639</v>
      </c>
    </row>
    <row r="150" customFormat="false" ht="12.75" hidden="false" customHeight="false" outlineLevel="0" collapsed="false">
      <c r="A150" s="235"/>
      <c r="B150" s="245"/>
      <c r="C150" s="245"/>
      <c r="D150" s="245"/>
      <c r="E150" s="245"/>
      <c r="F150" s="246"/>
      <c r="G150" s="247" t="n">
        <v>-6034.5671767988</v>
      </c>
      <c r="H150" s="248" t="n">
        <v>2743.8850315765</v>
      </c>
      <c r="I150" s="248" t="n">
        <v>2732.37789311489</v>
      </c>
      <c r="J150" s="248" t="n">
        <v>3103.77940746662</v>
      </c>
      <c r="K150" s="246" t="n">
        <v>0</v>
      </c>
      <c r="L150" s="246" t="n">
        <v>0</v>
      </c>
      <c r="M150" s="246" t="n">
        <v>0</v>
      </c>
      <c r="N150" s="0"/>
      <c r="O150" s="248" t="n">
        <v>1135.82034649866</v>
      </c>
      <c r="P150" s="240" t="n">
        <f aca="false">SUMPRODUCT(F150:M150,$F$1010:$M$1010)</f>
        <v>1618.40880716791</v>
      </c>
      <c r="Q150" s="241" t="n">
        <f aca="false">SUMPRODUCT(F150:M150,$F$1012:$M$1012)</f>
        <v>1533.36188565619</v>
      </c>
      <c r="R150" s="249" t="n">
        <v>0.156416145363589</v>
      </c>
      <c r="S150" s="243" t="n">
        <f aca="false">1-EXP(-(1/0.25)*(P150/ABS($P$1010)))</f>
        <v>0.987609155446328</v>
      </c>
      <c r="T150" s="244" t="n">
        <f aca="false">SUMPRODUCT(B150:G150,$B$1010:$G$1010)</f>
        <v>-6034.5671767988</v>
      </c>
    </row>
    <row r="151" customFormat="false" ht="12.75" hidden="false" customHeight="false" outlineLevel="0" collapsed="false">
      <c r="A151" s="235"/>
      <c r="B151" s="245"/>
      <c r="C151" s="245"/>
      <c r="D151" s="245"/>
      <c r="E151" s="245"/>
      <c r="F151" s="246"/>
      <c r="G151" s="247" t="n">
        <v>-6798.77964521226</v>
      </c>
      <c r="H151" s="248" t="n">
        <v>2739.5687702422</v>
      </c>
      <c r="I151" s="248" t="n">
        <v>2750.79227159929</v>
      </c>
      <c r="J151" s="248" t="n">
        <v>3103.2643752709</v>
      </c>
      <c r="K151" s="246" t="n">
        <v>0</v>
      </c>
      <c r="L151" s="246" t="n">
        <v>0</v>
      </c>
      <c r="M151" s="246" t="n">
        <v>0</v>
      </c>
      <c r="N151" s="0"/>
      <c r="O151" s="248" t="n">
        <v>442.410971540457</v>
      </c>
      <c r="P151" s="240" t="n">
        <f aca="false">SUMPRODUCT(F151:M151,$F$1010:$M$1010)</f>
        <v>866.125025295822</v>
      </c>
      <c r="Q151" s="241" t="n">
        <f aca="false">SUMPRODUCT(F151:M151,$F$1012:$M$1012)</f>
        <v>780.925573498334</v>
      </c>
      <c r="R151" s="249" t="n">
        <v>0.156612198185382</v>
      </c>
      <c r="S151" s="243" t="n">
        <f aca="false">1-EXP(-(1/0.25)*(P151/ABS($P$1010)))</f>
        <v>0.904614267689997</v>
      </c>
      <c r="T151" s="244" t="n">
        <f aca="false">SUMPRODUCT(B151:G151,$B$1010:$G$1010)</f>
        <v>-6798.77964521226</v>
      </c>
    </row>
    <row r="152" customFormat="false" ht="12.75" hidden="false" customHeight="false" outlineLevel="0" collapsed="false">
      <c r="A152" s="235"/>
      <c r="B152" s="245"/>
      <c r="C152" s="245"/>
      <c r="D152" s="245"/>
      <c r="E152" s="245"/>
      <c r="F152" s="246"/>
      <c r="G152" s="247" t="n">
        <v>-5621.70062323516</v>
      </c>
      <c r="H152" s="248" t="n">
        <v>2777.76381405801</v>
      </c>
      <c r="I152" s="248" t="n">
        <v>2704.1401153321</v>
      </c>
      <c r="J152" s="248" t="n">
        <v>3105.51979849455</v>
      </c>
      <c r="K152" s="246" t="n">
        <v>0</v>
      </c>
      <c r="L152" s="246" t="n">
        <v>0</v>
      </c>
      <c r="M152" s="246" t="n">
        <v>0</v>
      </c>
      <c r="N152" s="0"/>
      <c r="O152" s="248" t="n">
        <v>1523.95696532608</v>
      </c>
      <c r="P152" s="240" t="n">
        <f aca="false">SUMPRODUCT(F152:M152,$F$1010:$M$1010)</f>
        <v>2039.51825171647</v>
      </c>
      <c r="Q152" s="241" t="n">
        <f aca="false">SUMPRODUCT(F152:M152,$F$1012:$M$1012)</f>
        <v>1954.54885137493</v>
      </c>
      <c r="R152" s="249" t="n">
        <v>0.156751476195823</v>
      </c>
      <c r="S152" s="243" t="n">
        <f aca="false">1-EXP(-(1/0.25)*(P152/ABS($P$1010)))</f>
        <v>0.99604700389751</v>
      </c>
      <c r="T152" s="244" t="n">
        <f aca="false">SUMPRODUCT(B152:G152,$B$1010:$G$1010)</f>
        <v>-5621.70062323516</v>
      </c>
    </row>
    <row r="153" customFormat="false" ht="12.75" hidden="false" customHeight="false" outlineLevel="0" collapsed="false">
      <c r="A153" s="235"/>
      <c r="B153" s="245"/>
      <c r="C153" s="245"/>
      <c r="D153" s="245"/>
      <c r="E153" s="245"/>
      <c r="F153" s="246"/>
      <c r="G153" s="247" t="n">
        <v>-5689.02273642148</v>
      </c>
      <c r="H153" s="248" t="n">
        <v>2705.78700931236</v>
      </c>
      <c r="I153" s="248" t="n">
        <v>2703.26697276347</v>
      </c>
      <c r="J153" s="248" t="n">
        <v>3104.88695443456</v>
      </c>
      <c r="K153" s="246" t="n">
        <v>0</v>
      </c>
      <c r="L153" s="246" t="n">
        <v>0</v>
      </c>
      <c r="M153" s="246" t="n">
        <v>0</v>
      </c>
      <c r="N153" s="0"/>
      <c r="O153" s="248" t="n">
        <v>1399.78356520226</v>
      </c>
      <c r="P153" s="240" t="n">
        <f aca="false">SUMPRODUCT(F153:M153,$F$1010:$M$1010)</f>
        <v>1902.9406166341</v>
      </c>
      <c r="Q153" s="241" t="n">
        <f aca="false">SUMPRODUCT(F153:M153,$F$1012:$M$1012)</f>
        <v>1818.36640615138</v>
      </c>
      <c r="R153" s="249" t="n">
        <v>0.156889023744726</v>
      </c>
      <c r="S153" s="243" t="n">
        <f aca="false">1-EXP(-(1/0.25)*(P153/ABS($P$1010)))</f>
        <v>0.994274021184038</v>
      </c>
      <c r="T153" s="244" t="n">
        <f aca="false">SUMPRODUCT(B153:G153,$B$1010:$G$1010)</f>
        <v>-5689.02273642148</v>
      </c>
    </row>
    <row r="154" customFormat="false" ht="12.75" hidden="false" customHeight="false" outlineLevel="0" collapsed="false">
      <c r="A154" s="235"/>
      <c r="B154" s="245"/>
      <c r="C154" s="245"/>
      <c r="D154" s="245"/>
      <c r="E154" s="245"/>
      <c r="F154" s="246"/>
      <c r="G154" s="247" t="n">
        <v>-6339.43462646151</v>
      </c>
      <c r="H154" s="248" t="n">
        <v>2747.41203301547</v>
      </c>
      <c r="I154" s="248" t="n">
        <v>2741.04198944565</v>
      </c>
      <c r="J154" s="248" t="n">
        <v>3105.25531616796</v>
      </c>
      <c r="K154" s="246" t="n">
        <v>0</v>
      </c>
      <c r="L154" s="246" t="n">
        <v>0</v>
      </c>
      <c r="M154" s="246" t="n">
        <v>0</v>
      </c>
      <c r="N154" s="0"/>
      <c r="O154" s="248" t="n">
        <v>865.888259546434</v>
      </c>
      <c r="P154" s="240" t="n">
        <f aca="false">SUMPRODUCT(F154:M154,$F$1010:$M$1010)</f>
        <v>1325.8526049522</v>
      </c>
      <c r="Q154" s="241" t="n">
        <f aca="false">SUMPRODUCT(F154:M154,$F$1012:$M$1012)</f>
        <v>1240.68062786519</v>
      </c>
      <c r="R154" s="249" t="n">
        <v>0.156915035959578</v>
      </c>
      <c r="S154" s="243" t="n">
        <f aca="false">1-EXP(-(1/0.25)*(P154/ABS($P$1010)))</f>
        <v>0.972596447596238</v>
      </c>
      <c r="T154" s="244" t="n">
        <f aca="false">SUMPRODUCT(B154:G154,$B$1010:$G$1010)</f>
        <v>-6339.43462646151</v>
      </c>
    </row>
    <row r="155" customFormat="false" ht="12.75" hidden="false" customHeight="false" outlineLevel="0" collapsed="false">
      <c r="A155" s="235"/>
      <c r="B155" s="245"/>
      <c r="C155" s="245"/>
      <c r="D155" s="245"/>
      <c r="E155" s="245"/>
      <c r="F155" s="246"/>
      <c r="G155" s="247" t="n">
        <v>-5755.97044566033</v>
      </c>
      <c r="H155" s="248" t="n">
        <v>2729.70270735951</v>
      </c>
      <c r="I155" s="248" t="n">
        <v>2742.32292521235</v>
      </c>
      <c r="J155" s="248" t="n">
        <v>3105.8464267019</v>
      </c>
      <c r="K155" s="246" t="n">
        <v>0</v>
      </c>
      <c r="L155" s="246" t="n">
        <v>0</v>
      </c>
      <c r="M155" s="246" t="n">
        <v>0</v>
      </c>
      <c r="N155" s="0"/>
      <c r="O155" s="248" t="n">
        <v>1389.6046972171</v>
      </c>
      <c r="P155" s="240" t="n">
        <f aca="false">SUMPRODUCT(F155:M155,$F$1010:$M$1010)</f>
        <v>1894.24358460766</v>
      </c>
      <c r="Q155" s="241" t="n">
        <f aca="false">SUMPRODUCT(F155:M155,$F$1012:$M$1012)</f>
        <v>1809.14353720695</v>
      </c>
      <c r="R155" s="249" t="n">
        <v>0.156934415795023</v>
      </c>
      <c r="S155" s="243" t="n">
        <f aca="false">1-EXP(-(1/0.25)*(P155/ABS($P$1010)))</f>
        <v>0.994137308216262</v>
      </c>
      <c r="T155" s="244" t="n">
        <f aca="false">SUMPRODUCT(B155:G155,$B$1010:$G$1010)</f>
        <v>-5755.97044566033</v>
      </c>
    </row>
    <row r="156" customFormat="false" ht="12.75" hidden="false" customHeight="false" outlineLevel="0" collapsed="false">
      <c r="A156" s="235"/>
      <c r="B156" s="245"/>
      <c r="C156" s="245"/>
      <c r="D156" s="245"/>
      <c r="E156" s="245"/>
      <c r="F156" s="246"/>
      <c r="G156" s="247" t="n">
        <v>-6112.75677813343</v>
      </c>
      <c r="H156" s="248" t="n">
        <v>2775.53782676691</v>
      </c>
      <c r="I156" s="248" t="n">
        <v>2682.50126694224</v>
      </c>
      <c r="J156" s="248" t="n">
        <v>3102.76326362487</v>
      </c>
      <c r="K156" s="246" t="n">
        <v>0</v>
      </c>
      <c r="L156" s="246" t="n">
        <v>0</v>
      </c>
      <c r="M156" s="246" t="n">
        <v>0</v>
      </c>
      <c r="N156" s="0"/>
      <c r="O156" s="248" t="n">
        <v>1050.97640955567</v>
      </c>
      <c r="P156" s="240" t="n">
        <f aca="false">SUMPRODUCT(F156:M156,$F$1010:$M$1010)</f>
        <v>1524.71391865444</v>
      </c>
      <c r="Q156" s="241" t="n">
        <f aca="false">SUMPRODUCT(F156:M156,$F$1012:$M$1012)</f>
        <v>1440.00925577218</v>
      </c>
      <c r="R156" s="249" t="n">
        <v>0.157030691706363</v>
      </c>
      <c r="S156" s="243" t="n">
        <f aca="false">1-EXP(-(1/0.25)*(P156/ABS($P$1010)))</f>
        <v>0.984022919361453</v>
      </c>
      <c r="T156" s="244" t="n">
        <f aca="false">SUMPRODUCT(B156:G156,$B$1010:$G$1010)</f>
        <v>-6112.75677813343</v>
      </c>
    </row>
    <row r="157" customFormat="false" ht="12.75" hidden="false" customHeight="false" outlineLevel="0" collapsed="false">
      <c r="A157" s="235"/>
      <c r="B157" s="245"/>
      <c r="C157" s="245"/>
      <c r="D157" s="245"/>
      <c r="E157" s="245"/>
      <c r="F157" s="246"/>
      <c r="G157" s="247" t="n">
        <v>-6345.1689277359</v>
      </c>
      <c r="H157" s="248" t="n">
        <v>2778.92364674359</v>
      </c>
      <c r="I157" s="248" t="n">
        <v>2747.25877320622</v>
      </c>
      <c r="J157" s="248" t="n">
        <v>3104.70483849558</v>
      </c>
      <c r="K157" s="246" t="n">
        <v>0</v>
      </c>
      <c r="L157" s="246" t="n">
        <v>0</v>
      </c>
      <c r="M157" s="246" t="n">
        <v>0</v>
      </c>
      <c r="N157" s="0"/>
      <c r="O157" s="248" t="n">
        <v>891.790107594852</v>
      </c>
      <c r="P157" s="240" t="n">
        <f aca="false">SUMPRODUCT(F157:M157,$F$1010:$M$1010)</f>
        <v>1354.94738891882</v>
      </c>
      <c r="Q157" s="241" t="n">
        <f aca="false">SUMPRODUCT(F157:M157,$F$1012:$M$1012)</f>
        <v>1269.55622152202</v>
      </c>
      <c r="R157" s="249" t="n">
        <v>0.157089152430303</v>
      </c>
      <c r="S157" s="243" t="n">
        <f aca="false">1-EXP(-(1/0.25)*(P157/ABS($P$1010)))</f>
        <v>0.97467638070527</v>
      </c>
      <c r="T157" s="244" t="n">
        <f aca="false">SUMPRODUCT(B157:G157,$B$1010:$G$1010)</f>
        <v>-6345.1689277359</v>
      </c>
    </row>
    <row r="158" customFormat="false" ht="12.75" hidden="false" customHeight="false" outlineLevel="0" collapsed="false">
      <c r="A158" s="235"/>
      <c r="B158" s="245"/>
      <c r="C158" s="245"/>
      <c r="D158" s="245"/>
      <c r="E158" s="245"/>
      <c r="F158" s="246"/>
      <c r="G158" s="247" t="n">
        <v>-6486.71812932627</v>
      </c>
      <c r="H158" s="248" t="n">
        <v>2752.82251356036</v>
      </c>
      <c r="I158" s="248" t="n">
        <v>2744.85297790687</v>
      </c>
      <c r="J158" s="248" t="n">
        <v>3103.6181603367</v>
      </c>
      <c r="K158" s="246" t="n">
        <v>0</v>
      </c>
      <c r="L158" s="246" t="n">
        <v>0</v>
      </c>
      <c r="M158" s="246" t="n">
        <v>0</v>
      </c>
      <c r="N158" s="0"/>
      <c r="O158" s="248" t="n">
        <v>736.642771337055</v>
      </c>
      <c r="P158" s="240" t="n">
        <f aca="false">SUMPRODUCT(F158:M158,$F$1010:$M$1010)</f>
        <v>1185.69428165874</v>
      </c>
      <c r="Q158" s="241" t="n">
        <f aca="false">SUMPRODUCT(F158:M158,$F$1012:$M$1012)</f>
        <v>1100.47915459356</v>
      </c>
      <c r="R158" s="249" t="n">
        <v>0.15713821330455</v>
      </c>
      <c r="S158" s="243" t="n">
        <f aca="false">1-EXP(-(1/0.25)*(P158/ABS($P$1010)))</f>
        <v>0.959918018636448</v>
      </c>
      <c r="T158" s="244" t="n">
        <f aca="false">SUMPRODUCT(B158:G158,$B$1010:$G$1010)</f>
        <v>-6486.71812932627</v>
      </c>
    </row>
    <row r="159" customFormat="false" ht="12.75" hidden="false" customHeight="false" outlineLevel="0" collapsed="false">
      <c r="A159" s="235"/>
      <c r="B159" s="245"/>
      <c r="C159" s="245"/>
      <c r="D159" s="245"/>
      <c r="E159" s="245"/>
      <c r="F159" s="246"/>
      <c r="G159" s="247" t="n">
        <v>-6062.6138794642</v>
      </c>
      <c r="H159" s="248" t="n">
        <v>2700.73050537809</v>
      </c>
      <c r="I159" s="248" t="n">
        <v>2729.36466484979</v>
      </c>
      <c r="J159" s="248" t="n">
        <v>3105.40683821201</v>
      </c>
      <c r="K159" s="246" t="n">
        <v>0</v>
      </c>
      <c r="L159" s="246" t="n">
        <v>0</v>
      </c>
      <c r="M159" s="246" t="n">
        <v>0</v>
      </c>
      <c r="N159" s="0"/>
      <c r="O159" s="248" t="n">
        <v>1072.2123778919</v>
      </c>
      <c r="P159" s="240" t="n">
        <f aca="false">SUMPRODUCT(F159:M159,$F$1010:$M$1010)</f>
        <v>1548.3130989574</v>
      </c>
      <c r="Q159" s="241" t="n">
        <f aca="false">SUMPRODUCT(F159:M159,$F$1012:$M$1012)</f>
        <v>1463.49960028534</v>
      </c>
      <c r="R159" s="249" t="n">
        <v>0.157367135824201</v>
      </c>
      <c r="S159" s="243" t="n">
        <f aca="false">1-EXP(-(1/0.25)*(P159/ABS($P$1010)))</f>
        <v>0.985013798663202</v>
      </c>
      <c r="T159" s="244" t="n">
        <f aca="false">SUMPRODUCT(B159:G159,$B$1010:$G$1010)</f>
        <v>-6062.6138794642</v>
      </c>
    </row>
    <row r="160" customFormat="false" ht="12.75" hidden="false" customHeight="false" outlineLevel="0" collapsed="false">
      <c r="A160" s="235"/>
      <c r="B160" s="245"/>
      <c r="C160" s="245"/>
      <c r="D160" s="245"/>
      <c r="E160" s="245"/>
      <c r="F160" s="246"/>
      <c r="G160" s="247" t="n">
        <v>-5822.82761526236</v>
      </c>
      <c r="H160" s="248" t="n">
        <v>2753.16575178611</v>
      </c>
      <c r="I160" s="248" t="n">
        <v>2765.68644272269</v>
      </c>
      <c r="J160" s="248" t="n">
        <v>3106.01205256152</v>
      </c>
      <c r="K160" s="246" t="n">
        <v>0</v>
      </c>
      <c r="L160" s="246" t="n">
        <v>0</v>
      </c>
      <c r="M160" s="246" t="n">
        <v>0</v>
      </c>
      <c r="N160" s="0"/>
      <c r="O160" s="248" t="n">
        <v>1366.29920008984</v>
      </c>
      <c r="P160" s="240" t="n">
        <f aca="false">SUMPRODUCT(F160:M160,$F$1010:$M$1010)</f>
        <v>1870.53027292038</v>
      </c>
      <c r="Q160" s="241" t="n">
        <f aca="false">SUMPRODUCT(F160:M160,$F$1012:$M$1012)</f>
        <v>1785.07335721836</v>
      </c>
      <c r="R160" s="249" t="n">
        <v>0.157524008580207</v>
      </c>
      <c r="S160" s="243" t="n">
        <f aca="false">1-EXP(-(1/0.25)*(P160/ABS($P$1010)))</f>
        <v>0.993747734628529</v>
      </c>
      <c r="T160" s="244" t="n">
        <f aca="false">SUMPRODUCT(B160:G160,$B$1010:$G$1010)</f>
        <v>-5822.82761526236</v>
      </c>
    </row>
    <row r="161" customFormat="false" ht="12.75" hidden="false" customHeight="false" outlineLevel="0" collapsed="false">
      <c r="A161" s="235"/>
      <c r="B161" s="245"/>
      <c r="C161" s="245"/>
      <c r="D161" s="245"/>
      <c r="E161" s="245"/>
      <c r="F161" s="246"/>
      <c r="G161" s="247" t="n">
        <v>-6341.34661389443</v>
      </c>
      <c r="H161" s="248" t="n">
        <v>2707.76586060813</v>
      </c>
      <c r="I161" s="248" t="n">
        <v>2723.98015130383</v>
      </c>
      <c r="J161" s="248" t="n">
        <v>3107.12143343001</v>
      </c>
      <c r="K161" s="246" t="n">
        <v>0</v>
      </c>
      <c r="L161" s="246" t="n">
        <v>0</v>
      </c>
      <c r="M161" s="246" t="n">
        <v>0</v>
      </c>
      <c r="N161" s="0"/>
      <c r="O161" s="248" t="n">
        <v>818.523088331712</v>
      </c>
      <c r="P161" s="240" t="n">
        <f aca="false">SUMPRODUCT(F161:M161,$F$1010:$M$1010)</f>
        <v>1272.8639834931</v>
      </c>
      <c r="Q161" s="241" t="n">
        <f aca="false">SUMPRODUCT(F161:M161,$F$1012:$M$1012)</f>
        <v>1188.04283252865</v>
      </c>
      <c r="R161" s="249" t="n">
        <v>0.157620668362088</v>
      </c>
      <c r="S161" s="243" t="n">
        <f aca="false">1-EXP(-(1/0.25)*(P161/ABS($P$1010)))</f>
        <v>0.968359670289415</v>
      </c>
      <c r="T161" s="244" t="n">
        <f aca="false">SUMPRODUCT(B161:G161,$B$1010:$G$1010)</f>
        <v>-6341.34661389443</v>
      </c>
    </row>
    <row r="162" customFormat="false" ht="12.75" hidden="false" customHeight="false" outlineLevel="0" collapsed="false">
      <c r="A162" s="235"/>
      <c r="B162" s="245"/>
      <c r="C162" s="245"/>
      <c r="D162" s="245"/>
      <c r="E162" s="245"/>
      <c r="F162" s="246"/>
      <c r="G162" s="247" t="n">
        <v>-6027.95840984428</v>
      </c>
      <c r="H162" s="248" t="n">
        <v>2703.5681390851</v>
      </c>
      <c r="I162" s="248" t="n">
        <v>2726.17654598142</v>
      </c>
      <c r="J162" s="248" t="n">
        <v>3104.46526283159</v>
      </c>
      <c r="K162" s="246" t="n">
        <v>0</v>
      </c>
      <c r="L162" s="246" t="n">
        <v>0</v>
      </c>
      <c r="M162" s="246" t="n">
        <v>0</v>
      </c>
      <c r="N162" s="0"/>
      <c r="O162" s="248" t="n">
        <v>1103.36590935483</v>
      </c>
      <c r="P162" s="240" t="n">
        <f aca="false">SUMPRODUCT(F162:M162,$F$1010:$M$1010)</f>
        <v>1582.00513887229</v>
      </c>
      <c r="Q162" s="241" t="n">
        <f aca="false">SUMPRODUCT(F162:M162,$F$1012:$M$1012)</f>
        <v>1497.22155407564</v>
      </c>
      <c r="R162" s="249" t="n">
        <v>0.157672949101864</v>
      </c>
      <c r="S162" s="243" t="n">
        <f aca="false">1-EXP(-(1/0.25)*(P162/ABS($P$1010)))</f>
        <v>0.986322909161686</v>
      </c>
      <c r="T162" s="244" t="n">
        <f aca="false">SUMPRODUCT(B162:G162,$B$1010:$G$1010)</f>
        <v>-6027.95840984428</v>
      </c>
    </row>
    <row r="163" customFormat="false" ht="12.75" hidden="false" customHeight="false" outlineLevel="0" collapsed="false">
      <c r="A163" s="235"/>
      <c r="B163" s="245"/>
      <c r="C163" s="245"/>
      <c r="D163" s="245"/>
      <c r="E163" s="245"/>
      <c r="F163" s="246"/>
      <c r="G163" s="247" t="n">
        <v>-6231.11674128221</v>
      </c>
      <c r="H163" s="248" t="n">
        <v>2759.46538435706</v>
      </c>
      <c r="I163" s="248" t="n">
        <v>2724.40169768386</v>
      </c>
      <c r="J163" s="248" t="n">
        <v>3105.83063967614</v>
      </c>
      <c r="K163" s="246" t="n">
        <v>0</v>
      </c>
      <c r="L163" s="246" t="n">
        <v>0</v>
      </c>
      <c r="M163" s="246" t="n">
        <v>0</v>
      </c>
      <c r="N163" s="0"/>
      <c r="O163" s="248" t="n">
        <v>963.277799121131</v>
      </c>
      <c r="P163" s="240" t="n">
        <f aca="false">SUMPRODUCT(F163:M163,$F$1010:$M$1010)</f>
        <v>1431.17975445843</v>
      </c>
      <c r="Q163" s="241" t="n">
        <f aca="false">SUMPRODUCT(F163:M163,$F$1012:$M$1012)</f>
        <v>1346.10129162893</v>
      </c>
      <c r="R163" s="249" t="n">
        <v>0.157705441777981</v>
      </c>
      <c r="S163" s="243" t="n">
        <f aca="false">1-EXP(-(1/0.25)*(P163/ABS($P$1010)))</f>
        <v>0.979407713530012</v>
      </c>
      <c r="T163" s="244" t="n">
        <f aca="false">SUMPRODUCT(B163:G163,$B$1010:$G$1010)</f>
        <v>-6231.11674128221</v>
      </c>
    </row>
    <row r="164" customFormat="false" ht="12.75" hidden="false" customHeight="false" outlineLevel="0" collapsed="false">
      <c r="A164" s="235"/>
      <c r="B164" s="245"/>
      <c r="C164" s="245"/>
      <c r="D164" s="245"/>
      <c r="E164" s="245"/>
      <c r="F164" s="246"/>
      <c r="G164" s="247" t="n">
        <v>-6059.29173451184</v>
      </c>
      <c r="H164" s="248" t="n">
        <v>2721.13641141166</v>
      </c>
      <c r="I164" s="248" t="n">
        <v>2712.79776109588</v>
      </c>
      <c r="J164" s="248" t="n">
        <v>3105.09977070263</v>
      </c>
      <c r="K164" s="246" t="n">
        <v>0</v>
      </c>
      <c r="L164" s="246" t="n">
        <v>0</v>
      </c>
      <c r="M164" s="246" t="n">
        <v>0</v>
      </c>
      <c r="N164" s="0"/>
      <c r="O164" s="248" t="n">
        <v>1079.41793024984</v>
      </c>
      <c r="P164" s="240" t="n">
        <f aca="false">SUMPRODUCT(F164:M164,$F$1010:$M$1010)</f>
        <v>1555.84832454777</v>
      </c>
      <c r="Q164" s="241" t="n">
        <f aca="false">SUMPRODUCT(F164:M164,$F$1012:$M$1012)</f>
        <v>1471.09617889115</v>
      </c>
      <c r="R164" s="249" t="n">
        <v>0.157757234953123</v>
      </c>
      <c r="S164" s="243" t="n">
        <f aca="false">1-EXP(-(1/0.25)*(P164/ABS($P$1010)))</f>
        <v>0.985317056017151</v>
      </c>
      <c r="T164" s="244" t="n">
        <f aca="false">SUMPRODUCT(B164:G164,$B$1010:$G$1010)</f>
        <v>-6059.29173451184</v>
      </c>
    </row>
    <row r="165" customFormat="false" ht="12.75" hidden="false" customHeight="false" outlineLevel="0" collapsed="false">
      <c r="A165" s="235"/>
      <c r="B165" s="245"/>
      <c r="C165" s="245"/>
      <c r="D165" s="245"/>
      <c r="E165" s="245"/>
      <c r="F165" s="246"/>
      <c r="G165" s="247" t="n">
        <v>-5744.21657122115</v>
      </c>
      <c r="H165" s="248" t="n">
        <v>2745.67501177751</v>
      </c>
      <c r="I165" s="248" t="n">
        <v>2722.7092223137</v>
      </c>
      <c r="J165" s="248" t="n">
        <v>3106.31167729077</v>
      </c>
      <c r="K165" s="246" t="n">
        <v>0</v>
      </c>
      <c r="L165" s="246" t="n">
        <v>0</v>
      </c>
      <c r="M165" s="246" t="n">
        <v>0</v>
      </c>
      <c r="N165" s="0"/>
      <c r="O165" s="248" t="n">
        <v>1398.99108393675</v>
      </c>
      <c r="P165" s="240" t="n">
        <f aca="false">SUMPRODUCT(F165:M165,$F$1010:$M$1010)</f>
        <v>1903.95856050457</v>
      </c>
      <c r="Q165" s="241" t="n">
        <f aca="false">SUMPRODUCT(F165:M165,$F$1012:$M$1012)</f>
        <v>1818.96246476359</v>
      </c>
      <c r="R165" s="249" t="n">
        <v>0.157771402419639</v>
      </c>
      <c r="S165" s="243" t="n">
        <f aca="false">1-EXP(-(1/0.25)*(P165/ABS($P$1010)))</f>
        <v>0.994289812894582</v>
      </c>
      <c r="T165" s="244" t="n">
        <f aca="false">SUMPRODUCT(B165:G165,$B$1010:$G$1010)</f>
        <v>-5744.21657122115</v>
      </c>
    </row>
    <row r="166" customFormat="false" ht="12.75" hidden="false" customHeight="false" outlineLevel="0" collapsed="false">
      <c r="A166" s="235"/>
      <c r="B166" s="245"/>
      <c r="C166" s="245"/>
      <c r="D166" s="245"/>
      <c r="E166" s="245"/>
      <c r="F166" s="246"/>
      <c r="G166" s="247" t="n">
        <v>-6365.84093352016</v>
      </c>
      <c r="H166" s="248" t="n">
        <v>2739.44412353315</v>
      </c>
      <c r="I166" s="248" t="n">
        <v>2750.96530650888</v>
      </c>
      <c r="J166" s="248" t="n">
        <v>3103.86929134533</v>
      </c>
      <c r="K166" s="246" t="n">
        <v>0</v>
      </c>
      <c r="L166" s="246" t="n">
        <v>0</v>
      </c>
      <c r="M166" s="246" t="n">
        <v>0</v>
      </c>
      <c r="N166" s="0"/>
      <c r="O166" s="248" t="n">
        <v>841.566588208853</v>
      </c>
      <c r="P166" s="240" t="n">
        <f aca="false">SUMPRODUCT(F166:M166,$F$1010:$M$1010)</f>
        <v>1299.61191033282</v>
      </c>
      <c r="Q166" s="241" t="n">
        <f aca="false">SUMPRODUCT(F166:M166,$F$1012:$M$1012)</f>
        <v>1214.402904187</v>
      </c>
      <c r="R166" s="249" t="n">
        <v>0.157774416970629</v>
      </c>
      <c r="S166" s="243" t="n">
        <f aca="false">1-EXP(-(1/0.25)*(P166/ABS($P$1010)))</f>
        <v>0.970574414819755</v>
      </c>
      <c r="T166" s="244" t="n">
        <f aca="false">SUMPRODUCT(B166:G166,$B$1010:$G$1010)</f>
        <v>-6365.84093352016</v>
      </c>
    </row>
    <row r="167" customFormat="false" ht="12.75" hidden="false" customHeight="false" outlineLevel="0" collapsed="false">
      <c r="A167" s="235"/>
      <c r="B167" s="245"/>
      <c r="C167" s="245"/>
      <c r="D167" s="245"/>
      <c r="E167" s="245"/>
      <c r="F167" s="246"/>
      <c r="G167" s="247" t="n">
        <v>-6583.62731286512</v>
      </c>
      <c r="H167" s="248" t="n">
        <v>2725.84262170317</v>
      </c>
      <c r="I167" s="248" t="n">
        <v>2707.03534912162</v>
      </c>
      <c r="J167" s="248" t="n">
        <v>3104.7098540024</v>
      </c>
      <c r="K167" s="246" t="n">
        <v>0</v>
      </c>
      <c r="L167" s="246" t="n">
        <v>0</v>
      </c>
      <c r="M167" s="246" t="n">
        <v>0</v>
      </c>
      <c r="N167" s="0"/>
      <c r="O167" s="248" t="n">
        <v>595.77029817209</v>
      </c>
      <c r="P167" s="240" t="n">
        <f aca="false">SUMPRODUCT(F167:M167,$F$1010:$M$1010)</f>
        <v>1030.48142273062</v>
      </c>
      <c r="Q167" s="241" t="n">
        <f aca="false">SUMPRODUCT(F167:M167,$F$1012:$M$1012)</f>
        <v>945.767140743622</v>
      </c>
      <c r="R167" s="249" t="n">
        <v>0.157778350635298</v>
      </c>
      <c r="S167" s="243" t="n">
        <f aca="false">1-EXP(-(1/0.25)*(P167/ABS($P$1010)))</f>
        <v>0.938929765485575</v>
      </c>
      <c r="T167" s="244" t="n">
        <f aca="false">SUMPRODUCT(B167:G167,$B$1010:$G$1010)</f>
        <v>-6583.62731286512</v>
      </c>
    </row>
    <row r="168" customFormat="false" ht="12.75" hidden="false" customHeight="false" outlineLevel="0" collapsed="false">
      <c r="A168" s="235"/>
      <c r="B168" s="245"/>
      <c r="C168" s="245"/>
      <c r="D168" s="245"/>
      <c r="E168" s="245"/>
      <c r="F168" s="246"/>
      <c r="G168" s="247" t="n">
        <v>-5987.09381531697</v>
      </c>
      <c r="H168" s="248" t="n">
        <v>2755.89143621568</v>
      </c>
      <c r="I168" s="248" t="n">
        <v>2743.12393826869</v>
      </c>
      <c r="J168" s="248" t="n">
        <v>3105.65290706496</v>
      </c>
      <c r="K168" s="246" t="n">
        <v>0</v>
      </c>
      <c r="L168" s="246" t="n">
        <v>0</v>
      </c>
      <c r="M168" s="246" t="n">
        <v>0</v>
      </c>
      <c r="N168" s="0"/>
      <c r="O168" s="248" t="n">
        <v>1199.45999545606</v>
      </c>
      <c r="P168" s="240" t="n">
        <f aca="false">SUMPRODUCT(F168:M168,$F$1010:$M$1010)</f>
        <v>1688.39201988024</v>
      </c>
      <c r="Q168" s="241" t="n">
        <f aca="false">SUMPRODUCT(F168:M168,$F$1012:$M$1012)</f>
        <v>1603.14934590572</v>
      </c>
      <c r="R168" s="249" t="n">
        <v>0.157810911548202</v>
      </c>
      <c r="S168" s="243" t="n">
        <f aca="false">1-EXP(-(1/0.25)*(P168/ABS($P$1010)))</f>
        <v>0.989751913019358</v>
      </c>
      <c r="T168" s="244" t="n">
        <f aca="false">SUMPRODUCT(B168:G168,$B$1010:$G$1010)</f>
        <v>-5987.09381531697</v>
      </c>
    </row>
    <row r="169" customFormat="false" ht="12.75" hidden="false" customHeight="false" outlineLevel="0" collapsed="false">
      <c r="A169" s="235"/>
      <c r="B169" s="245"/>
      <c r="C169" s="245"/>
      <c r="D169" s="245"/>
      <c r="E169" s="245"/>
      <c r="F169" s="246"/>
      <c r="G169" s="247" t="n">
        <v>-6326.94585725791</v>
      </c>
      <c r="H169" s="248" t="n">
        <v>2750.36661376794</v>
      </c>
      <c r="I169" s="248" t="n">
        <v>2668.96070775918</v>
      </c>
      <c r="J169" s="248" t="n">
        <v>3104.84910167321</v>
      </c>
      <c r="K169" s="246" t="n">
        <v>0</v>
      </c>
      <c r="L169" s="246" t="n">
        <v>0</v>
      </c>
      <c r="M169" s="246" t="n">
        <v>0</v>
      </c>
      <c r="N169" s="0"/>
      <c r="O169" s="248" t="n">
        <v>823.309768918332</v>
      </c>
      <c r="P169" s="240" t="n">
        <f aca="false">SUMPRODUCT(F169:M169,$F$1010:$M$1010)</f>
        <v>1276.44071026075</v>
      </c>
      <c r="Q169" s="241" t="n">
        <f aca="false">SUMPRODUCT(F169:M169,$F$1012:$M$1012)</f>
        <v>1191.9729585444</v>
      </c>
      <c r="R169" s="249" t="n">
        <v>0.157834478136255</v>
      </c>
      <c r="S169" s="243" t="n">
        <f aca="false">1-EXP(-(1/0.25)*(P169/ABS($P$1010)))</f>
        <v>0.968665216208536</v>
      </c>
      <c r="T169" s="244" t="n">
        <f aca="false">SUMPRODUCT(B169:G169,$B$1010:$G$1010)</f>
        <v>-6326.94585725791</v>
      </c>
    </row>
    <row r="170" customFormat="false" ht="12.75" hidden="false" customHeight="false" outlineLevel="0" collapsed="false">
      <c r="A170" s="235"/>
      <c r="B170" s="245"/>
      <c r="C170" s="245"/>
      <c r="D170" s="245"/>
      <c r="E170" s="245"/>
      <c r="F170" s="246"/>
      <c r="G170" s="247" t="n">
        <v>-6166.83396264513</v>
      </c>
      <c r="H170" s="248" t="n">
        <v>2729.53841973941</v>
      </c>
      <c r="I170" s="248" t="n">
        <v>2677.67295278068</v>
      </c>
      <c r="J170" s="248" t="n">
        <v>3102.0246213484</v>
      </c>
      <c r="K170" s="246" t="n">
        <v>0</v>
      </c>
      <c r="L170" s="246" t="n">
        <v>0</v>
      </c>
      <c r="M170" s="246" t="n">
        <v>0</v>
      </c>
      <c r="N170" s="0"/>
      <c r="O170" s="248" t="n">
        <v>957.865343092228</v>
      </c>
      <c r="P170" s="240" t="n">
        <f aca="false">SUMPRODUCT(F170:M170,$F$1010:$M$1010)</f>
        <v>1422.28189518808</v>
      </c>
      <c r="Q170" s="241" t="n">
        <f aca="false">SUMPRODUCT(F170:M170,$F$1012:$M$1012)</f>
        <v>1337.87678649681</v>
      </c>
      <c r="R170" s="249" t="n">
        <v>0.158053743894363</v>
      </c>
      <c r="S170" s="243" t="n">
        <f aca="false">1-EXP(-(1/0.25)*(P170/ABS($P$1010)))</f>
        <v>0.978904563164809</v>
      </c>
      <c r="T170" s="244" t="n">
        <f aca="false">SUMPRODUCT(B170:G170,$B$1010:$G$1010)</f>
        <v>-6166.83396264513</v>
      </c>
    </row>
    <row r="171" customFormat="false" ht="12.75" hidden="false" customHeight="false" outlineLevel="0" collapsed="false">
      <c r="A171" s="235"/>
      <c r="B171" s="245"/>
      <c r="C171" s="245"/>
      <c r="D171" s="245"/>
      <c r="E171" s="245"/>
      <c r="F171" s="246"/>
      <c r="G171" s="247" t="n">
        <v>-6052.63612271862</v>
      </c>
      <c r="H171" s="248" t="n">
        <v>2737.99719966165</v>
      </c>
      <c r="I171" s="248" t="n">
        <v>2704.14679713231</v>
      </c>
      <c r="J171" s="248" t="n">
        <v>3103.84287958199</v>
      </c>
      <c r="K171" s="246" t="n">
        <v>0</v>
      </c>
      <c r="L171" s="246" t="n">
        <v>0</v>
      </c>
      <c r="M171" s="246" t="n">
        <v>0</v>
      </c>
      <c r="N171" s="0"/>
      <c r="O171" s="248" t="n">
        <v>1092.18578428773</v>
      </c>
      <c r="P171" s="240" t="n">
        <f aca="false">SUMPRODUCT(F171:M171,$F$1010:$M$1010)</f>
        <v>1569.63421521276</v>
      </c>
      <c r="Q171" s="241" t="n">
        <f aca="false">SUMPRODUCT(F171:M171,$F$1012:$M$1012)</f>
        <v>1484.89694713363</v>
      </c>
      <c r="R171" s="249" t="n">
        <v>0.158386204553541</v>
      </c>
      <c r="S171" s="243" t="n">
        <f aca="false">1-EXP(-(1/0.25)*(P171/ABS($P$1010)))</f>
        <v>0.985856078402396</v>
      </c>
      <c r="T171" s="244" t="n">
        <f aca="false">SUMPRODUCT(B171:G171,$B$1010:$G$1010)</f>
        <v>-6052.63612271862</v>
      </c>
    </row>
    <row r="172" customFormat="false" ht="12.75" hidden="false" customHeight="false" outlineLevel="0" collapsed="false">
      <c r="A172" s="235"/>
      <c r="B172" s="245"/>
      <c r="C172" s="245"/>
      <c r="D172" s="245"/>
      <c r="E172" s="245"/>
      <c r="F172" s="246"/>
      <c r="G172" s="247" t="n">
        <v>-6696.70369027676</v>
      </c>
      <c r="H172" s="248" t="n">
        <v>2770.45416306849</v>
      </c>
      <c r="I172" s="248" t="n">
        <v>2708.22670136119</v>
      </c>
      <c r="J172" s="248" t="n">
        <v>3104.26242624089</v>
      </c>
      <c r="K172" s="246" t="n">
        <v>0</v>
      </c>
      <c r="L172" s="246" t="n">
        <v>0</v>
      </c>
      <c r="M172" s="246" t="n">
        <v>0</v>
      </c>
      <c r="N172" s="0"/>
      <c r="O172" s="248" t="n">
        <v>530.08015356656</v>
      </c>
      <c r="P172" s="240" t="n">
        <f aca="false">SUMPRODUCT(F172:M172,$F$1010:$M$1010)</f>
        <v>960.200516185992</v>
      </c>
      <c r="Q172" s="241" t="n">
        <f aca="false">SUMPRODUCT(F172:M172,$F$1012:$M$1012)</f>
        <v>875.246643981656</v>
      </c>
      <c r="R172" s="249" t="n">
        <v>0.158411081834778</v>
      </c>
      <c r="S172" s="243" t="n">
        <f aca="false">1-EXP(-(1/0.25)*(P172/ABS($P$1010)))</f>
        <v>0.926101018479001</v>
      </c>
      <c r="T172" s="244" t="n">
        <f aca="false">SUMPRODUCT(B172:G172,$B$1010:$G$1010)</f>
        <v>-6696.70369027676</v>
      </c>
    </row>
    <row r="173" customFormat="false" ht="12.75" hidden="false" customHeight="false" outlineLevel="0" collapsed="false">
      <c r="A173" s="235"/>
      <c r="B173" s="245"/>
      <c r="C173" s="245"/>
      <c r="D173" s="245"/>
      <c r="E173" s="245"/>
      <c r="F173" s="246"/>
      <c r="G173" s="247" t="n">
        <v>-5989.04156076317</v>
      </c>
      <c r="H173" s="248" t="n">
        <v>2783.92526275849</v>
      </c>
      <c r="I173" s="248" t="n">
        <v>2735.78631819537</v>
      </c>
      <c r="J173" s="248" t="n">
        <v>3105.07004057802</v>
      </c>
      <c r="K173" s="246" t="n">
        <v>0</v>
      </c>
      <c r="L173" s="246" t="n">
        <v>0</v>
      </c>
      <c r="M173" s="246" t="n">
        <v>0</v>
      </c>
      <c r="N173" s="0"/>
      <c r="O173" s="248" t="n">
        <v>1215.29075200924</v>
      </c>
      <c r="P173" s="240" t="n">
        <f aca="false">SUMPRODUCT(F173:M173,$F$1010:$M$1010)</f>
        <v>1705.86331885232</v>
      </c>
      <c r="Q173" s="241" t="n">
        <f aca="false">SUMPRODUCT(F173:M173,$F$1012:$M$1012)</f>
        <v>1620.55442430737</v>
      </c>
      <c r="R173" s="249" t="n">
        <v>0.158670586664599</v>
      </c>
      <c r="S173" s="243" t="n">
        <f aca="false">1-EXP(-(1/0.25)*(P173/ABS($P$1010)))</f>
        <v>0.990226341764562</v>
      </c>
      <c r="T173" s="244" t="n">
        <f aca="false">SUMPRODUCT(B173:G173,$B$1010:$G$1010)</f>
        <v>-5989.04156076317</v>
      </c>
    </row>
    <row r="174" customFormat="false" ht="12.75" hidden="false" customHeight="false" outlineLevel="0" collapsed="false">
      <c r="A174" s="235"/>
      <c r="B174" s="245"/>
      <c r="C174" s="245"/>
      <c r="D174" s="245"/>
      <c r="E174" s="245"/>
      <c r="F174" s="246"/>
      <c r="G174" s="247" t="n">
        <v>-6499.77698997893</v>
      </c>
      <c r="H174" s="248" t="n">
        <v>2742.14758846509</v>
      </c>
      <c r="I174" s="248" t="n">
        <v>2707.56584810201</v>
      </c>
      <c r="J174" s="248" t="n">
        <v>3104.62093045252</v>
      </c>
      <c r="K174" s="246" t="n">
        <v>0</v>
      </c>
      <c r="L174" s="246" t="n">
        <v>0</v>
      </c>
      <c r="M174" s="246" t="n">
        <v>0</v>
      </c>
      <c r="N174" s="0"/>
      <c r="O174" s="248" t="n">
        <v>687.16538937102</v>
      </c>
      <c r="P174" s="240" t="n">
        <f aca="false">SUMPRODUCT(F174:M174,$F$1010:$M$1010)</f>
        <v>1130.12090088307</v>
      </c>
      <c r="Q174" s="241" t="n">
        <f aca="false">SUMPRODUCT(F174:M174,$F$1012:$M$1012)</f>
        <v>1045.31706222118</v>
      </c>
      <c r="R174" s="249" t="n">
        <v>0.158845145271475</v>
      </c>
      <c r="S174" s="243" t="n">
        <f aca="false">1-EXP(-(1/0.25)*(P174/ABS($P$1010)))</f>
        <v>0.953395395822804</v>
      </c>
      <c r="T174" s="244" t="n">
        <f aca="false">SUMPRODUCT(B174:G174,$B$1010:$G$1010)</f>
        <v>-6499.77698997893</v>
      </c>
    </row>
    <row r="175" customFormat="false" ht="12.75" hidden="false" customHeight="false" outlineLevel="0" collapsed="false">
      <c r="A175" s="235"/>
      <c r="B175" s="245"/>
      <c r="C175" s="245"/>
      <c r="D175" s="245"/>
      <c r="E175" s="245"/>
      <c r="F175" s="246"/>
      <c r="G175" s="247" t="n">
        <v>-5984.73412318217</v>
      </c>
      <c r="H175" s="248" t="n">
        <v>2721.61256005901</v>
      </c>
      <c r="I175" s="248" t="n">
        <v>2721.28058446679</v>
      </c>
      <c r="J175" s="248" t="n">
        <v>3103.89685353775</v>
      </c>
      <c r="K175" s="246" t="n">
        <v>0</v>
      </c>
      <c r="L175" s="246" t="n">
        <v>0</v>
      </c>
      <c r="M175" s="246" t="n">
        <v>0</v>
      </c>
      <c r="N175" s="0"/>
      <c r="O175" s="248" t="n">
        <v>1154.24111850929</v>
      </c>
      <c r="P175" s="240" t="n">
        <f aca="false">SUMPRODUCT(F175:M175,$F$1010:$M$1010)</f>
        <v>1637.41102896756</v>
      </c>
      <c r="Q175" s="241" t="n">
        <f aca="false">SUMPRODUCT(F175:M175,$F$1012:$M$1012)</f>
        <v>1552.58924726834</v>
      </c>
      <c r="R175" s="249" t="n">
        <v>0.15889185232105</v>
      </c>
      <c r="S175" s="243" t="n">
        <f aca="false">1-EXP(-(1/0.25)*(P175/ABS($P$1010)))</f>
        <v>0.988231762183533</v>
      </c>
      <c r="T175" s="244" t="n">
        <f aca="false">SUMPRODUCT(B175:G175,$B$1010:$G$1010)</f>
        <v>-5984.73412318217</v>
      </c>
    </row>
    <row r="176" customFormat="false" ht="12.75" hidden="false" customHeight="false" outlineLevel="0" collapsed="false">
      <c r="A176" s="235"/>
      <c r="B176" s="245"/>
      <c r="C176" s="245"/>
      <c r="D176" s="245"/>
      <c r="E176" s="245"/>
      <c r="F176" s="246"/>
      <c r="G176" s="247" t="n">
        <v>-6864.46359383527</v>
      </c>
      <c r="H176" s="248" t="n">
        <v>2762.46913318044</v>
      </c>
      <c r="I176" s="248" t="n">
        <v>2766.10354495572</v>
      </c>
      <c r="J176" s="248" t="n">
        <v>3105.71186247847</v>
      </c>
      <c r="K176" s="246" t="n">
        <v>0</v>
      </c>
      <c r="L176" s="246" t="n">
        <v>0</v>
      </c>
      <c r="M176" s="246" t="n">
        <v>0</v>
      </c>
      <c r="N176" s="0"/>
      <c r="O176" s="248" t="n">
        <v>415.061282346184</v>
      </c>
      <c r="P176" s="240" t="n">
        <f aca="false">SUMPRODUCT(F176:M176,$F$1010:$M$1010)</f>
        <v>837.794617584355</v>
      </c>
      <c r="Q176" s="241" t="n">
        <f aca="false">SUMPRODUCT(F176:M176,$F$1012:$M$1012)</f>
        <v>752.288971655434</v>
      </c>
      <c r="R176" s="249" t="n">
        <v>0.158978698676351</v>
      </c>
      <c r="S176" s="243" t="n">
        <f aca="false">1-EXP(-(1/0.25)*(P176/ABS($P$1010)))</f>
        <v>0.896993678729648</v>
      </c>
      <c r="T176" s="244" t="n">
        <f aca="false">SUMPRODUCT(B176:G176,$B$1010:$G$1010)</f>
        <v>-6864.46359383527</v>
      </c>
    </row>
    <row r="177" customFormat="false" ht="12.75" hidden="false" customHeight="false" outlineLevel="0" collapsed="false">
      <c r="A177" s="235"/>
      <c r="B177" s="245"/>
      <c r="C177" s="245"/>
      <c r="D177" s="245"/>
      <c r="E177" s="245"/>
      <c r="F177" s="246"/>
      <c r="G177" s="247" t="n">
        <v>-6519.50747392305</v>
      </c>
      <c r="H177" s="248" t="n">
        <v>2757.09552772099</v>
      </c>
      <c r="I177" s="248" t="n">
        <v>2719.37506036404</v>
      </c>
      <c r="J177" s="248" t="n">
        <v>3105.59564755499</v>
      </c>
      <c r="K177" s="246" t="n">
        <v>0</v>
      </c>
      <c r="L177" s="246" t="n">
        <v>0</v>
      </c>
      <c r="M177" s="246" t="n">
        <v>0</v>
      </c>
      <c r="N177" s="0"/>
      <c r="O177" s="248" t="n">
        <v>691.595810966341</v>
      </c>
      <c r="P177" s="240" t="n">
        <f aca="false">SUMPRODUCT(F177:M177,$F$1010:$M$1010)</f>
        <v>1135.86616617216</v>
      </c>
      <c r="Q177" s="241" t="n">
        <f aca="false">SUMPRODUCT(F177:M177,$F$1012:$M$1012)</f>
        <v>1050.85323042486</v>
      </c>
      <c r="R177" s="249" t="n">
        <v>0.159080481950426</v>
      </c>
      <c r="S177" s="243" t="n">
        <f aca="false">1-EXP(-(1/0.25)*(P177/ABS($P$1010)))</f>
        <v>0.954116194165625</v>
      </c>
      <c r="T177" s="244" t="n">
        <f aca="false">SUMPRODUCT(B177:G177,$B$1010:$G$1010)</f>
        <v>-6519.50747392305</v>
      </c>
    </row>
    <row r="178" customFormat="false" ht="12.75" hidden="false" customHeight="false" outlineLevel="0" collapsed="false">
      <c r="A178" s="235"/>
      <c r="B178" s="245"/>
      <c r="C178" s="245"/>
      <c r="D178" s="245"/>
      <c r="E178" s="245"/>
      <c r="F178" s="246"/>
      <c r="G178" s="247" t="n">
        <v>-6467.79279094197</v>
      </c>
      <c r="H178" s="248" t="n">
        <v>2721.66185126423</v>
      </c>
      <c r="I178" s="248" t="n">
        <v>2714.94233213574</v>
      </c>
      <c r="J178" s="248" t="n">
        <v>3105.80893064508</v>
      </c>
      <c r="K178" s="246" t="n">
        <v>0</v>
      </c>
      <c r="L178" s="246" t="n">
        <v>0</v>
      </c>
      <c r="M178" s="246" t="n">
        <v>0</v>
      </c>
      <c r="N178" s="0"/>
      <c r="O178" s="248" t="n">
        <v>705.861751090302</v>
      </c>
      <c r="P178" s="240" t="n">
        <f aca="false">SUMPRODUCT(F178:M178,$F$1010:$M$1010)</f>
        <v>1150.35716962973</v>
      </c>
      <c r="Q178" s="241" t="n">
        <f aca="false">SUMPRODUCT(F178:M178,$F$1012:$M$1012)</f>
        <v>1065.57106522289</v>
      </c>
      <c r="R178" s="249" t="n">
        <v>0.15912293169333</v>
      </c>
      <c r="S178" s="243" t="n">
        <f aca="false">1-EXP(-(1/0.25)*(P178/ABS($P$1010)))</f>
        <v>0.955885096997738</v>
      </c>
      <c r="T178" s="244" t="n">
        <f aca="false">SUMPRODUCT(B178:G178,$B$1010:$G$1010)</f>
        <v>-6467.79279094197</v>
      </c>
    </row>
    <row r="179" customFormat="false" ht="12.75" hidden="false" customHeight="false" outlineLevel="0" collapsed="false">
      <c r="A179" s="235"/>
      <c r="B179" s="245"/>
      <c r="C179" s="245"/>
      <c r="D179" s="245"/>
      <c r="E179" s="245"/>
      <c r="F179" s="246"/>
      <c r="G179" s="247" t="n">
        <v>-6348.30861301952</v>
      </c>
      <c r="H179" s="248" t="n">
        <v>2794.08281579471</v>
      </c>
      <c r="I179" s="248" t="n">
        <v>2712.3022124706</v>
      </c>
      <c r="J179" s="248" t="n">
        <v>3104.5593763743</v>
      </c>
      <c r="K179" s="246" t="n">
        <v>0</v>
      </c>
      <c r="L179" s="246" t="n">
        <v>0</v>
      </c>
      <c r="M179" s="246" t="n">
        <v>0</v>
      </c>
      <c r="N179" s="0"/>
      <c r="O179" s="248" t="n">
        <v>874.350089421239</v>
      </c>
      <c r="P179" s="240" t="n">
        <f aca="false">SUMPRODUCT(F179:M179,$F$1010:$M$1010)</f>
        <v>1334.78859157103</v>
      </c>
      <c r="Q179" s="241" t="n">
        <f aca="false">SUMPRODUCT(F179:M179,$F$1012:$M$1012)</f>
        <v>1249.66620142742</v>
      </c>
      <c r="R179" s="249" t="n">
        <v>0.159222331763201</v>
      </c>
      <c r="S179" s="243" t="n">
        <f aca="false">1-EXP(-(1/0.25)*(P179/ABS($P$1010)))</f>
        <v>0.973252820645324</v>
      </c>
      <c r="T179" s="244" t="n">
        <f aca="false">SUMPRODUCT(B179:G179,$B$1010:$G$1010)</f>
        <v>-6348.30861301952</v>
      </c>
    </row>
    <row r="180" customFormat="false" ht="12.75" hidden="false" customHeight="false" outlineLevel="0" collapsed="false">
      <c r="A180" s="235"/>
      <c r="B180" s="245"/>
      <c r="C180" s="245"/>
      <c r="D180" s="245"/>
      <c r="E180" s="245"/>
      <c r="F180" s="246"/>
      <c r="G180" s="247" t="n">
        <v>-6072.18678599038</v>
      </c>
      <c r="H180" s="248" t="n">
        <v>2743.77173765075</v>
      </c>
      <c r="I180" s="248" t="n">
        <v>2725.7654150369</v>
      </c>
      <c r="J180" s="248" t="n">
        <v>3106.90125065299</v>
      </c>
      <c r="K180" s="246" t="n">
        <v>0</v>
      </c>
      <c r="L180" s="246" t="n">
        <v>0</v>
      </c>
      <c r="M180" s="246" t="n">
        <v>0</v>
      </c>
      <c r="N180" s="0"/>
      <c r="O180" s="248" t="n">
        <v>1098.16163550429</v>
      </c>
      <c r="P180" s="240" t="n">
        <f aca="false">SUMPRODUCT(F180:M180,$F$1010:$M$1010)</f>
        <v>1577.41841260984</v>
      </c>
      <c r="Q180" s="241" t="n">
        <f aca="false">SUMPRODUCT(F180:M180,$F$1012:$M$1012)</f>
        <v>1492.39375020409</v>
      </c>
      <c r="R180" s="249" t="n">
        <v>0.15922914036093</v>
      </c>
      <c r="S180" s="243" t="n">
        <f aca="false">1-EXP(-(1/0.25)*(P180/ABS($P$1010)))</f>
        <v>0.986151648865557</v>
      </c>
      <c r="T180" s="244" t="n">
        <f aca="false">SUMPRODUCT(B180:G180,$B$1010:$G$1010)</f>
        <v>-6072.18678599038</v>
      </c>
    </row>
    <row r="181" customFormat="false" ht="12.75" hidden="false" customHeight="false" outlineLevel="0" collapsed="false">
      <c r="A181" s="235"/>
      <c r="B181" s="245"/>
      <c r="C181" s="245"/>
      <c r="D181" s="245"/>
      <c r="E181" s="245"/>
      <c r="F181" s="246"/>
      <c r="G181" s="247" t="n">
        <v>-6180.5825540727</v>
      </c>
      <c r="H181" s="248" t="n">
        <v>2742.56404849955</v>
      </c>
      <c r="I181" s="248" t="n">
        <v>2758.21757159393</v>
      </c>
      <c r="J181" s="248" t="n">
        <v>3103.7344243213</v>
      </c>
      <c r="K181" s="246" t="n">
        <v>0</v>
      </c>
      <c r="L181" s="246" t="n">
        <v>0</v>
      </c>
      <c r="M181" s="246" t="n">
        <v>0</v>
      </c>
      <c r="N181" s="0"/>
      <c r="O181" s="248" t="n">
        <v>1020.38272634695</v>
      </c>
      <c r="P181" s="240" t="n">
        <f aca="false">SUMPRODUCT(F181:M181,$F$1010:$M$1010)</f>
        <v>1494.17529215769</v>
      </c>
      <c r="Q181" s="241" t="n">
        <f aca="false">SUMPRODUCT(F181:M181,$F$1012:$M$1012)</f>
        <v>1408.87997036234</v>
      </c>
      <c r="R181" s="249" t="n">
        <v>0.159359355178077</v>
      </c>
      <c r="S181" s="243" t="n">
        <f aca="false">1-EXP(-(1/0.25)*(P181/ABS($P$1010)))</f>
        <v>0.982642797429048</v>
      </c>
      <c r="T181" s="244" t="n">
        <f aca="false">SUMPRODUCT(B181:G181,$B$1010:$G$1010)</f>
        <v>-6180.5825540727</v>
      </c>
    </row>
    <row r="182" customFormat="false" ht="12.75" hidden="false" customHeight="false" outlineLevel="0" collapsed="false">
      <c r="A182" s="235"/>
      <c r="B182" s="245"/>
      <c r="C182" s="245"/>
      <c r="D182" s="245"/>
      <c r="E182" s="245"/>
      <c r="F182" s="246"/>
      <c r="G182" s="247" t="n">
        <v>-6190.12413884141</v>
      </c>
      <c r="H182" s="248" t="n">
        <v>2780.85041454751</v>
      </c>
      <c r="I182" s="248" t="n">
        <v>2759.97238356818</v>
      </c>
      <c r="J182" s="248" t="n">
        <v>3106.44650279058</v>
      </c>
      <c r="K182" s="246" t="n">
        <v>0</v>
      </c>
      <c r="L182" s="246" t="n">
        <v>0</v>
      </c>
      <c r="M182" s="246" t="n">
        <v>0</v>
      </c>
      <c r="N182" s="0"/>
      <c r="O182" s="248" t="n">
        <v>1047.38552595043</v>
      </c>
      <c r="P182" s="240" t="n">
        <f aca="false">SUMPRODUCT(F182:M182,$F$1010:$M$1010)</f>
        <v>1524.63252983219</v>
      </c>
      <c r="Q182" s="241" t="n">
        <f aca="false">SUMPRODUCT(F182:M182,$F$1012:$M$1012)</f>
        <v>1439.08085761011</v>
      </c>
      <c r="R182" s="249" t="n">
        <v>0.159398279298006</v>
      </c>
      <c r="S182" s="243" t="n">
        <f aca="false">1-EXP(-(1/0.25)*(P182/ABS($P$1010)))</f>
        <v>0.984019391063052</v>
      </c>
      <c r="T182" s="244" t="n">
        <f aca="false">SUMPRODUCT(B182:G182,$B$1010:$G$1010)</f>
        <v>-6190.12413884141</v>
      </c>
    </row>
    <row r="183" customFormat="false" ht="12.75" hidden="false" customHeight="false" outlineLevel="0" collapsed="false">
      <c r="A183" s="235"/>
      <c r="B183" s="245"/>
      <c r="C183" s="245"/>
      <c r="D183" s="245"/>
      <c r="E183" s="245"/>
      <c r="F183" s="246"/>
      <c r="G183" s="247" t="n">
        <v>-5678.21330662271</v>
      </c>
      <c r="H183" s="248" t="n">
        <v>2773.46477623265</v>
      </c>
      <c r="I183" s="248" t="n">
        <v>2770.05708325903</v>
      </c>
      <c r="J183" s="248" t="n">
        <v>3106.27570087479</v>
      </c>
      <c r="K183" s="246" t="n">
        <v>0</v>
      </c>
      <c r="L183" s="246" t="n">
        <v>0</v>
      </c>
      <c r="M183" s="246" t="n">
        <v>0</v>
      </c>
      <c r="N183" s="0"/>
      <c r="O183" s="248" t="n">
        <v>1520.29127366606</v>
      </c>
      <c r="P183" s="240" t="n">
        <f aca="false">SUMPRODUCT(F183:M183,$F$1010:$M$1010)</f>
        <v>2038.42994916228</v>
      </c>
      <c r="Q183" s="241" t="n">
        <f aca="false">SUMPRODUCT(F183:M183,$F$1012:$M$1012)</f>
        <v>1952.81952983774</v>
      </c>
      <c r="R183" s="249" t="n">
        <v>0.159416067965451</v>
      </c>
      <c r="S183" s="243" t="n">
        <f aca="false">1-EXP(-(1/0.25)*(P183/ABS($P$1010)))</f>
        <v>0.996035315028039</v>
      </c>
      <c r="T183" s="244" t="n">
        <f aca="false">SUMPRODUCT(B183:G183,$B$1010:$G$1010)</f>
        <v>-5678.21330662271</v>
      </c>
    </row>
    <row r="184" customFormat="false" ht="12.75" hidden="false" customHeight="false" outlineLevel="0" collapsed="false">
      <c r="A184" s="235"/>
      <c r="B184" s="245"/>
      <c r="C184" s="245"/>
      <c r="D184" s="245"/>
      <c r="E184" s="245"/>
      <c r="F184" s="246"/>
      <c r="G184" s="247" t="n">
        <v>-6144.79378176109</v>
      </c>
      <c r="H184" s="248" t="n">
        <v>2752.64826157635</v>
      </c>
      <c r="I184" s="248" t="n">
        <v>2664.56306381994</v>
      </c>
      <c r="J184" s="248" t="n">
        <v>3105.94851768736</v>
      </c>
      <c r="K184" s="246" t="n">
        <v>0</v>
      </c>
      <c r="L184" s="246" t="n">
        <v>0</v>
      </c>
      <c r="M184" s="246" t="n">
        <v>0</v>
      </c>
      <c r="N184" s="0"/>
      <c r="O184" s="248" t="n">
        <v>990.343956996386</v>
      </c>
      <c r="P184" s="240" t="n">
        <f aca="false">SUMPRODUCT(F184:M184,$F$1010:$M$1010)</f>
        <v>1457.75016244649</v>
      </c>
      <c r="Q184" s="241" t="n">
        <f aca="false">SUMPRODUCT(F184:M184,$F$1012:$M$1012)</f>
        <v>1373.29856328186</v>
      </c>
      <c r="R184" s="249" t="n">
        <v>0.15950563322321</v>
      </c>
      <c r="S184" s="243" t="n">
        <f aca="false">1-EXP(-(1/0.25)*(P184/ABS($P$1010)))</f>
        <v>0.980839896897374</v>
      </c>
      <c r="T184" s="244" t="n">
        <f aca="false">SUMPRODUCT(B184:G184,$B$1010:$G$1010)</f>
        <v>-6144.79378176109</v>
      </c>
    </row>
    <row r="185" customFormat="false" ht="12.75" hidden="false" customHeight="false" outlineLevel="0" collapsed="false">
      <c r="A185" s="235"/>
      <c r="B185" s="245"/>
      <c r="C185" s="245"/>
      <c r="D185" s="245"/>
      <c r="E185" s="245"/>
      <c r="F185" s="246"/>
      <c r="G185" s="247" t="n">
        <v>-5883.67230994439</v>
      </c>
      <c r="H185" s="248" t="n">
        <v>2760.88607327392</v>
      </c>
      <c r="I185" s="248" t="n">
        <v>2688.76838552949</v>
      </c>
      <c r="J185" s="248" t="n">
        <v>3105.20081878311</v>
      </c>
      <c r="K185" s="246" t="n">
        <v>0</v>
      </c>
      <c r="L185" s="246" t="n">
        <v>0</v>
      </c>
      <c r="M185" s="246" t="n">
        <v>0</v>
      </c>
      <c r="N185" s="0"/>
      <c r="O185" s="248" t="n">
        <v>1256.1612302301</v>
      </c>
      <c r="P185" s="240" t="n">
        <f aca="false">SUMPRODUCT(F185:M185,$F$1010:$M$1010)</f>
        <v>1747.62332232593</v>
      </c>
      <c r="Q185" s="241" t="n">
        <f aca="false">SUMPRODUCT(F185:M185,$F$1012:$M$1012)</f>
        <v>1662.89922620631</v>
      </c>
      <c r="R185" s="249" t="n">
        <v>0.159538744386986</v>
      </c>
      <c r="S185" s="243" t="n">
        <f aca="false">1-EXP(-(1/0.25)*(P185/ABS($P$1010)))</f>
        <v>0.991273236741937</v>
      </c>
      <c r="T185" s="244" t="n">
        <f aca="false">SUMPRODUCT(B185:G185,$B$1010:$G$1010)</f>
        <v>-5883.67230994439</v>
      </c>
    </row>
    <row r="186" customFormat="false" ht="12.75" hidden="false" customHeight="false" outlineLevel="0" collapsed="false">
      <c r="A186" s="235"/>
      <c r="B186" s="245"/>
      <c r="C186" s="245"/>
      <c r="D186" s="245"/>
      <c r="E186" s="245"/>
      <c r="F186" s="246"/>
      <c r="G186" s="247" t="n">
        <v>-6514.36291680379</v>
      </c>
      <c r="H186" s="248" t="n">
        <v>2762.99338632319</v>
      </c>
      <c r="I186" s="248" t="n">
        <v>2724.90730991204</v>
      </c>
      <c r="J186" s="248" t="n">
        <v>3106.91065713621</v>
      </c>
      <c r="K186" s="246" t="n">
        <v>0</v>
      </c>
      <c r="L186" s="246" t="n">
        <v>0</v>
      </c>
      <c r="M186" s="246" t="n">
        <v>0</v>
      </c>
      <c r="N186" s="0"/>
      <c r="O186" s="248" t="n">
        <v>706.60129238398</v>
      </c>
      <c r="P186" s="240" t="n">
        <f aca="false">SUMPRODUCT(F186:M186,$F$1010:$M$1010)</f>
        <v>1152.62811322847</v>
      </c>
      <c r="Q186" s="241" t="n">
        <f aca="false">SUMPRODUCT(F186:M186,$F$1012:$M$1012)</f>
        <v>1067.5109651346</v>
      </c>
      <c r="R186" s="249" t="n">
        <v>0.159725755295921</v>
      </c>
      <c r="S186" s="243" t="n">
        <f aca="false">1-EXP(-(1/0.25)*(P186/ABS($P$1010)))</f>
        <v>0.956156059787604</v>
      </c>
      <c r="T186" s="244" t="n">
        <f aca="false">SUMPRODUCT(B186:G186,$B$1010:$G$1010)</f>
        <v>-6514.36291680379</v>
      </c>
    </row>
    <row r="187" customFormat="false" ht="12.75" hidden="false" customHeight="false" outlineLevel="0" collapsed="false">
      <c r="A187" s="235"/>
      <c r="B187" s="245"/>
      <c r="C187" s="245"/>
      <c r="D187" s="245"/>
      <c r="E187" s="245"/>
      <c r="F187" s="246"/>
      <c r="G187" s="247" t="n">
        <v>-6019.66399302832</v>
      </c>
      <c r="H187" s="248" t="n">
        <v>2725.02630446721</v>
      </c>
      <c r="I187" s="248" t="n">
        <v>2713.02543968193</v>
      </c>
      <c r="J187" s="248" t="n">
        <v>3103.94035709931</v>
      </c>
      <c r="K187" s="246" t="n">
        <v>0</v>
      </c>
      <c r="L187" s="246" t="n">
        <v>0</v>
      </c>
      <c r="M187" s="246" t="n">
        <v>0</v>
      </c>
      <c r="N187" s="0"/>
      <c r="O187" s="248" t="n">
        <v>1118.55371447341</v>
      </c>
      <c r="P187" s="240" t="n">
        <f aca="false">SUMPRODUCT(F187:M187,$F$1010:$M$1010)</f>
        <v>1598.37099277772</v>
      </c>
      <c r="Q187" s="241" t="n">
        <f aca="false">SUMPRODUCT(F187:M187,$F$1012:$M$1012)</f>
        <v>1513.61246257387</v>
      </c>
      <c r="R187" s="249" t="n">
        <v>0.159756750754127</v>
      </c>
      <c r="S187" s="243" t="n">
        <f aca="false">1-EXP(-(1/0.25)*(P187/ABS($P$1010)))</f>
        <v>0.986916902622752</v>
      </c>
      <c r="T187" s="244" t="n">
        <f aca="false">SUMPRODUCT(B187:G187,$B$1010:$G$1010)</f>
        <v>-6019.66399302832</v>
      </c>
    </row>
    <row r="188" customFormat="false" ht="12.75" hidden="false" customHeight="false" outlineLevel="0" collapsed="false">
      <c r="A188" s="235"/>
      <c r="B188" s="245"/>
      <c r="C188" s="245"/>
      <c r="D188" s="245"/>
      <c r="E188" s="245"/>
      <c r="F188" s="246"/>
      <c r="G188" s="247" t="n">
        <v>-5707.20930311652</v>
      </c>
      <c r="H188" s="248" t="n">
        <v>2746.55873194175</v>
      </c>
      <c r="I188" s="248" t="n">
        <v>2723.04659748404</v>
      </c>
      <c r="J188" s="248" t="n">
        <v>3104.24354732808</v>
      </c>
      <c r="K188" s="246" t="n">
        <v>0</v>
      </c>
      <c r="L188" s="246" t="n">
        <v>0</v>
      </c>
      <c r="M188" s="246" t="n">
        <v>0</v>
      </c>
      <c r="N188" s="0"/>
      <c r="O188" s="248" t="n">
        <v>1432.59644245828</v>
      </c>
      <c r="P188" s="240" t="n">
        <f aca="false">SUMPRODUCT(F188:M188,$F$1010:$M$1010)</f>
        <v>1940.3528801521</v>
      </c>
      <c r="Q188" s="241" t="n">
        <f aca="false">SUMPRODUCT(F188:M188,$F$1012:$M$1012)</f>
        <v>1855.37784658579</v>
      </c>
      <c r="R188" s="249" t="n">
        <v>0.159779403041865</v>
      </c>
      <c r="S188" s="243" t="n">
        <f aca="false">1-EXP(-(1/0.25)*(P188/ABS($P$1010)))</f>
        <v>0.994826689666433</v>
      </c>
      <c r="T188" s="244" t="n">
        <f aca="false">SUMPRODUCT(B188:G188,$B$1010:$G$1010)</f>
        <v>-5707.20930311652</v>
      </c>
    </row>
    <row r="189" customFormat="false" ht="12.75" hidden="false" customHeight="false" outlineLevel="0" collapsed="false">
      <c r="A189" s="235"/>
      <c r="B189" s="245"/>
      <c r="C189" s="245"/>
      <c r="D189" s="245"/>
      <c r="E189" s="245"/>
      <c r="F189" s="246"/>
      <c r="G189" s="247" t="n">
        <v>-5777.31296038302</v>
      </c>
      <c r="H189" s="248" t="n">
        <v>2757.00575702475</v>
      </c>
      <c r="I189" s="248" t="n">
        <v>2725.28695812861</v>
      </c>
      <c r="J189" s="248" t="n">
        <v>3107.87517752994</v>
      </c>
      <c r="K189" s="246" t="n">
        <v>0</v>
      </c>
      <c r="L189" s="246" t="n">
        <v>0</v>
      </c>
      <c r="M189" s="246" t="n">
        <v>0</v>
      </c>
      <c r="N189" s="0"/>
      <c r="O189" s="248" t="n">
        <v>1381.25935714905</v>
      </c>
      <c r="P189" s="240" t="n">
        <f aca="false">SUMPRODUCT(F189:M189,$F$1010:$M$1010)</f>
        <v>1885.18042713533</v>
      </c>
      <c r="Q189" s="241" t="n">
        <f aca="false">SUMPRODUCT(F189:M189,$F$1012:$M$1012)</f>
        <v>1800.07739082377</v>
      </c>
      <c r="R189" s="249" t="n">
        <v>0.159818539321269</v>
      </c>
      <c r="S189" s="243" t="n">
        <f aca="false">1-EXP(-(1/0.25)*(P189/ABS($P$1010)))</f>
        <v>0.993991365624572</v>
      </c>
      <c r="T189" s="244" t="n">
        <f aca="false">SUMPRODUCT(B189:G189,$B$1010:$G$1010)</f>
        <v>-5777.31296038302</v>
      </c>
    </row>
    <row r="190" customFormat="false" ht="12.75" hidden="false" customHeight="false" outlineLevel="0" collapsed="false">
      <c r="A190" s="235"/>
      <c r="B190" s="245"/>
      <c r="C190" s="245"/>
      <c r="D190" s="245"/>
      <c r="E190" s="245"/>
      <c r="F190" s="246"/>
      <c r="G190" s="247" t="n">
        <v>-6274.5501277601</v>
      </c>
      <c r="H190" s="248" t="n">
        <v>2758.53877057951</v>
      </c>
      <c r="I190" s="248" t="n">
        <v>2730.34882883098</v>
      </c>
      <c r="J190" s="248" t="n">
        <v>3104.98593358088</v>
      </c>
      <c r="K190" s="246" t="n">
        <v>0</v>
      </c>
      <c r="L190" s="246" t="n">
        <v>0</v>
      </c>
      <c r="M190" s="246" t="n">
        <v>0</v>
      </c>
      <c r="N190" s="0"/>
      <c r="O190" s="248" t="n">
        <v>926.531382934632</v>
      </c>
      <c r="P190" s="240" t="n">
        <f aca="false">SUMPRODUCT(F190:M190,$F$1010:$M$1010)</f>
        <v>1391.46657854775</v>
      </c>
      <c r="Q190" s="241" t="n">
        <f aca="false">SUMPRODUCT(F190:M190,$F$1012:$M$1012)</f>
        <v>1306.34592785933</v>
      </c>
      <c r="R190" s="249" t="n">
        <v>0.159832868060619</v>
      </c>
      <c r="S190" s="243" t="n">
        <f aca="false">1-EXP(-(1/0.25)*(P190/ABS($P$1010)))</f>
        <v>0.977065100597712</v>
      </c>
      <c r="T190" s="244" t="n">
        <f aca="false">SUMPRODUCT(B190:G190,$B$1010:$G$1010)</f>
        <v>-6274.5501277601</v>
      </c>
    </row>
    <row r="191" customFormat="false" ht="12.75" hidden="false" customHeight="false" outlineLevel="0" collapsed="false">
      <c r="A191" s="235"/>
      <c r="B191" s="245"/>
      <c r="C191" s="245"/>
      <c r="D191" s="245"/>
      <c r="E191" s="245"/>
      <c r="F191" s="246"/>
      <c r="G191" s="247" t="n">
        <v>-6251.71325711164</v>
      </c>
      <c r="H191" s="248" t="n">
        <v>2765.35805480396</v>
      </c>
      <c r="I191" s="248" t="n">
        <v>2746.04388361676</v>
      </c>
      <c r="J191" s="248" t="n">
        <v>3104.15184540373</v>
      </c>
      <c r="K191" s="246" t="n">
        <v>0</v>
      </c>
      <c r="L191" s="246" t="n">
        <v>0</v>
      </c>
      <c r="M191" s="246" t="n">
        <v>0</v>
      </c>
      <c r="N191" s="0"/>
      <c r="O191" s="248" t="n">
        <v>965.002218938736</v>
      </c>
      <c r="P191" s="240" t="n">
        <f aca="false">SUMPRODUCT(F191:M191,$F$1010:$M$1010)</f>
        <v>1434.04609248088</v>
      </c>
      <c r="Q191" s="241" t="n">
        <f aca="false">SUMPRODUCT(F191:M191,$F$1012:$M$1012)</f>
        <v>1348.74590188268</v>
      </c>
      <c r="R191" s="249" t="n">
        <v>0.15990541493871</v>
      </c>
      <c r="S191" s="243" t="n">
        <f aca="false">1-EXP(-(1/0.25)*(P191/ABS($P$1010)))</f>
        <v>0.979567227821191</v>
      </c>
      <c r="T191" s="244" t="n">
        <f aca="false">SUMPRODUCT(B191:G191,$B$1010:$G$1010)</f>
        <v>-6251.71325711164</v>
      </c>
    </row>
    <row r="192" customFormat="false" ht="12.75" hidden="false" customHeight="false" outlineLevel="0" collapsed="false">
      <c r="A192" s="235"/>
      <c r="B192" s="245"/>
      <c r="C192" s="245"/>
      <c r="D192" s="245"/>
      <c r="E192" s="245"/>
      <c r="F192" s="246"/>
      <c r="G192" s="247" t="n">
        <v>-5979.59005052283</v>
      </c>
      <c r="H192" s="248" t="n">
        <v>2732.27850891248</v>
      </c>
      <c r="I192" s="248" t="n">
        <v>2735.51161079663</v>
      </c>
      <c r="J192" s="248" t="n">
        <v>3104.71834834228</v>
      </c>
      <c r="K192" s="246" t="n">
        <v>0</v>
      </c>
      <c r="L192" s="246" t="n">
        <v>0</v>
      </c>
      <c r="M192" s="246" t="n">
        <v>0</v>
      </c>
      <c r="N192" s="0"/>
      <c r="O192" s="248" t="n">
        <v>1179.72821726158</v>
      </c>
      <c r="P192" s="240" t="n">
        <f aca="false">SUMPRODUCT(F192:M192,$F$1010:$M$1010)</f>
        <v>1666.02135074482</v>
      </c>
      <c r="Q192" s="241" t="n">
        <f aca="false">SUMPRODUCT(F192:M192,$F$1012:$M$1012)</f>
        <v>1580.99110061388</v>
      </c>
      <c r="R192" s="249" t="n">
        <v>0.159930141209139</v>
      </c>
      <c r="S192" s="243" t="n">
        <f aca="false">1-EXP(-(1/0.25)*(P192/ABS($P$1010)))</f>
        <v>0.989110669806945</v>
      </c>
      <c r="T192" s="244" t="n">
        <f aca="false">SUMPRODUCT(B192:G192,$B$1010:$G$1010)</f>
        <v>-5979.59005052283</v>
      </c>
    </row>
    <row r="193" customFormat="false" ht="12.75" hidden="false" customHeight="false" outlineLevel="0" collapsed="false">
      <c r="A193" s="235"/>
      <c r="B193" s="245"/>
      <c r="C193" s="245"/>
      <c r="D193" s="245"/>
      <c r="E193" s="245"/>
      <c r="F193" s="246"/>
      <c r="G193" s="247" t="n">
        <v>-5964.69001551662</v>
      </c>
      <c r="H193" s="248" t="n">
        <v>2705.49436317813</v>
      </c>
      <c r="I193" s="248" t="n">
        <v>2725.26435358926</v>
      </c>
      <c r="J193" s="248" t="n">
        <v>3106.54736697923</v>
      </c>
      <c r="K193" s="246" t="n">
        <v>0</v>
      </c>
      <c r="L193" s="246" t="n">
        <v>0</v>
      </c>
      <c r="M193" s="246" t="n">
        <v>0</v>
      </c>
      <c r="N193" s="0"/>
      <c r="O193" s="248" t="n">
        <v>1164.04802407971</v>
      </c>
      <c r="P193" s="240" t="n">
        <f aca="false">SUMPRODUCT(F193:M193,$F$1010:$M$1010)</f>
        <v>1648.03755367977</v>
      </c>
      <c r="Q193" s="241" t="n">
        <f aca="false">SUMPRODUCT(F193:M193,$F$1012:$M$1012)</f>
        <v>1563.22366105096</v>
      </c>
      <c r="R193" s="249" t="n">
        <v>0.159952688209999</v>
      </c>
      <c r="S193" s="243" t="n">
        <f aca="false">1-EXP(-(1/0.25)*(P193/ABS($P$1010)))</f>
        <v>0.988566197798109</v>
      </c>
      <c r="T193" s="244" t="n">
        <f aca="false">SUMPRODUCT(B193:G193,$B$1010:$G$1010)</f>
        <v>-5964.69001551662</v>
      </c>
    </row>
    <row r="194" customFormat="false" ht="12.75" hidden="false" customHeight="false" outlineLevel="0" collapsed="false">
      <c r="A194" s="235"/>
      <c r="B194" s="245"/>
      <c r="C194" s="245"/>
      <c r="D194" s="245"/>
      <c r="E194" s="245"/>
      <c r="F194" s="246"/>
      <c r="G194" s="247" t="n">
        <v>-6177.86507786763</v>
      </c>
      <c r="H194" s="248" t="n">
        <v>2744.64000422486</v>
      </c>
      <c r="I194" s="248" t="n">
        <v>2731.42973032172</v>
      </c>
      <c r="J194" s="248" t="n">
        <v>3106.49412910666</v>
      </c>
      <c r="K194" s="246" t="n">
        <v>0</v>
      </c>
      <c r="L194" s="246" t="n">
        <v>0</v>
      </c>
      <c r="M194" s="246" t="n">
        <v>0</v>
      </c>
      <c r="N194" s="0"/>
      <c r="O194" s="248" t="n">
        <v>1005.71017018238</v>
      </c>
      <c r="P194" s="240" t="n">
        <f aca="false">SUMPRODUCT(F194:M194,$F$1010:$M$1010)</f>
        <v>1477.27201830248</v>
      </c>
      <c r="Q194" s="241" t="n">
        <f aca="false">SUMPRODUCT(F194:M194,$F$1012:$M$1012)</f>
        <v>1392.19240740824</v>
      </c>
      <c r="R194" s="249" t="n">
        <v>0.159991076743015</v>
      </c>
      <c r="S194" s="243" t="n">
        <f aca="false">1-EXP(-(1/0.25)*(P194/ABS($P$1010)))</f>
        <v>0.981828277020725</v>
      </c>
      <c r="T194" s="244" t="n">
        <f aca="false">SUMPRODUCT(B194:G194,$B$1010:$G$1010)</f>
        <v>-6177.86507786763</v>
      </c>
    </row>
    <row r="195" customFormat="false" ht="12.75" hidden="false" customHeight="false" outlineLevel="0" collapsed="false">
      <c r="A195" s="235"/>
      <c r="B195" s="245"/>
      <c r="C195" s="245"/>
      <c r="D195" s="245"/>
      <c r="E195" s="245"/>
      <c r="F195" s="246"/>
      <c r="G195" s="247" t="n">
        <v>-6802.82317919791</v>
      </c>
      <c r="H195" s="248" t="n">
        <v>2733.34595735374</v>
      </c>
      <c r="I195" s="248" t="n">
        <v>2716.37734437093</v>
      </c>
      <c r="J195" s="248" t="n">
        <v>3106.29803289899</v>
      </c>
      <c r="K195" s="246" t="n">
        <v>0</v>
      </c>
      <c r="L195" s="246" t="n">
        <v>0</v>
      </c>
      <c r="M195" s="246" t="n">
        <v>0</v>
      </c>
      <c r="N195" s="0"/>
      <c r="O195" s="248" t="n">
        <v>408.715031946712</v>
      </c>
      <c r="P195" s="240" t="n">
        <f aca="false">SUMPRODUCT(F195:M195,$F$1010:$M$1010)</f>
        <v>828.050247630847</v>
      </c>
      <c r="Q195" s="241" t="n">
        <f aca="false">SUMPRODUCT(F195:M195,$F$1012:$M$1012)</f>
        <v>743.181755039409</v>
      </c>
      <c r="R195" s="249" t="n">
        <v>0.16004401712783</v>
      </c>
      <c r="S195" s="243" t="n">
        <f aca="false">1-EXP(-(1/0.25)*(P195/ABS($P$1010)))</f>
        <v>0.894234205823216</v>
      </c>
      <c r="T195" s="244" t="n">
        <f aca="false">SUMPRODUCT(B195:G195,$B$1010:$G$1010)</f>
        <v>-6802.82317919791</v>
      </c>
    </row>
    <row r="196" customFormat="false" ht="12.75" hidden="false" customHeight="false" outlineLevel="0" collapsed="false">
      <c r="A196" s="235"/>
      <c r="B196" s="245"/>
      <c r="C196" s="245"/>
      <c r="D196" s="245"/>
      <c r="E196" s="245"/>
      <c r="F196" s="246"/>
      <c r="G196" s="247" t="n">
        <v>-6231.84065397272</v>
      </c>
      <c r="H196" s="248" t="n">
        <v>2761.70552500994</v>
      </c>
      <c r="I196" s="248" t="n">
        <v>2734.76484094589</v>
      </c>
      <c r="J196" s="248" t="n">
        <v>3104.9933223146</v>
      </c>
      <c r="K196" s="246" t="n">
        <v>0</v>
      </c>
      <c r="L196" s="246" t="n">
        <v>0</v>
      </c>
      <c r="M196" s="246" t="n">
        <v>0</v>
      </c>
      <c r="N196" s="0"/>
      <c r="O196" s="248" t="n">
        <v>972.001943907543</v>
      </c>
      <c r="P196" s="240" t="n">
        <f aca="false">SUMPRODUCT(F196:M196,$F$1010:$M$1010)</f>
        <v>1441.11362140585</v>
      </c>
      <c r="Q196" s="241" t="n">
        <f aca="false">SUMPRODUCT(F196:M196,$F$1012:$M$1012)</f>
        <v>1355.93250717464</v>
      </c>
      <c r="R196" s="249" t="n">
        <v>0.160457495831303</v>
      </c>
      <c r="S196" s="243" t="n">
        <f aca="false">1-EXP(-(1/0.25)*(P196/ABS($P$1010)))</f>
        <v>0.979955282594801</v>
      </c>
      <c r="T196" s="244" t="n">
        <f aca="false">SUMPRODUCT(B196:G196,$B$1010:$G$1010)</f>
        <v>-6231.84065397272</v>
      </c>
    </row>
    <row r="197" customFormat="false" ht="12.75" hidden="false" customHeight="false" outlineLevel="0" collapsed="false">
      <c r="A197" s="235"/>
      <c r="B197" s="245"/>
      <c r="C197" s="245"/>
      <c r="D197" s="245"/>
      <c r="E197" s="245"/>
      <c r="F197" s="246"/>
      <c r="G197" s="247" t="n">
        <v>-6161.53858209934</v>
      </c>
      <c r="H197" s="248" t="n">
        <v>2786.72108797028</v>
      </c>
      <c r="I197" s="248" t="n">
        <v>2769.83097512787</v>
      </c>
      <c r="J197" s="248" t="n">
        <v>3103.96624100784</v>
      </c>
      <c r="K197" s="246" t="n">
        <v>0</v>
      </c>
      <c r="L197" s="246" t="n">
        <v>0</v>
      </c>
      <c r="M197" s="246" t="n">
        <v>0</v>
      </c>
      <c r="N197" s="0"/>
      <c r="O197" s="248" t="n">
        <v>1084.60386579728</v>
      </c>
      <c r="P197" s="240" t="n">
        <f aca="false">SUMPRODUCT(F197:M197,$F$1010:$M$1010)</f>
        <v>1565.46356876593</v>
      </c>
      <c r="Q197" s="241" t="n">
        <f aca="false">SUMPRODUCT(F197:M197,$F$1012:$M$1012)</f>
        <v>1479.81826456255</v>
      </c>
      <c r="R197" s="249" t="n">
        <v>0.160468283040438</v>
      </c>
      <c r="S197" s="243" t="n">
        <f aca="false">1-EXP(-(1/0.25)*(P197/ABS($P$1010)))</f>
        <v>0.985695129602213</v>
      </c>
      <c r="T197" s="244" t="n">
        <f aca="false">SUMPRODUCT(B197:G197,$B$1010:$G$1010)</f>
        <v>-6161.53858209934</v>
      </c>
    </row>
    <row r="198" customFormat="false" ht="12.75" hidden="false" customHeight="false" outlineLevel="0" collapsed="false">
      <c r="A198" s="235"/>
      <c r="B198" s="245"/>
      <c r="C198" s="245"/>
      <c r="D198" s="245"/>
      <c r="E198" s="245"/>
      <c r="F198" s="246"/>
      <c r="G198" s="247" t="n">
        <v>-6192.10160032623</v>
      </c>
      <c r="H198" s="248" t="n">
        <v>2744.61357698237</v>
      </c>
      <c r="I198" s="248" t="n">
        <v>2760.52095004646</v>
      </c>
      <c r="J198" s="248" t="n">
        <v>3107.66378685129</v>
      </c>
      <c r="K198" s="246" t="n">
        <v>0</v>
      </c>
      <c r="L198" s="246" t="n">
        <v>0</v>
      </c>
      <c r="M198" s="246" t="n">
        <v>0</v>
      </c>
      <c r="N198" s="0"/>
      <c r="O198" s="248" t="n">
        <v>1016.1377835237</v>
      </c>
      <c r="P198" s="240" t="n">
        <f aca="false">SUMPRODUCT(F198:M198,$F$1010:$M$1010)</f>
        <v>1489.96873960059</v>
      </c>
      <c r="Q198" s="241" t="n">
        <f aca="false">SUMPRODUCT(F198:M198,$F$1012:$M$1012)</f>
        <v>1404.58467074457</v>
      </c>
      <c r="R198" s="249" t="n">
        <v>0.160525340901914</v>
      </c>
      <c r="S198" s="243" t="n">
        <f aca="false">1-EXP(-(1/0.25)*(P198/ABS($P$1010)))</f>
        <v>0.982443573375405</v>
      </c>
      <c r="T198" s="244" t="n">
        <f aca="false">SUMPRODUCT(B198:G198,$B$1010:$G$1010)</f>
        <v>-6192.10160032623</v>
      </c>
    </row>
    <row r="199" customFormat="false" ht="12.75" hidden="false" customHeight="false" outlineLevel="0" collapsed="false">
      <c r="A199" s="235"/>
      <c r="B199" s="245"/>
      <c r="C199" s="245"/>
      <c r="D199" s="245"/>
      <c r="E199" s="245"/>
      <c r="F199" s="246"/>
      <c r="G199" s="247" t="n">
        <v>-6021.67703049182</v>
      </c>
      <c r="H199" s="248" t="n">
        <v>2743.03660781628</v>
      </c>
      <c r="I199" s="248" t="n">
        <v>2753.37827161694</v>
      </c>
      <c r="J199" s="248" t="n">
        <v>3104.40065395783</v>
      </c>
      <c r="K199" s="246" t="n">
        <v>0</v>
      </c>
      <c r="L199" s="246" t="n">
        <v>0</v>
      </c>
      <c r="M199" s="246" t="n">
        <v>0</v>
      </c>
      <c r="N199" s="0"/>
      <c r="O199" s="248" t="n">
        <v>1163.818626682</v>
      </c>
      <c r="P199" s="240" t="n">
        <f aca="false">SUMPRODUCT(F199:M199,$F$1010:$M$1010)</f>
        <v>1649.77008358842</v>
      </c>
      <c r="Q199" s="241" t="n">
        <f aca="false">SUMPRODUCT(F199:M199,$F$1012:$M$1012)</f>
        <v>1564.51086424553</v>
      </c>
      <c r="R199" s="249" t="n">
        <v>0.160563576505067</v>
      </c>
      <c r="S199" s="243" t="n">
        <f aca="false">1-EXP(-(1/0.25)*(P199/ABS($P$1010)))</f>
        <v>0.988619815266099</v>
      </c>
      <c r="T199" s="244" t="n">
        <f aca="false">SUMPRODUCT(B199:G199,$B$1010:$G$1010)</f>
        <v>-6021.67703049182</v>
      </c>
    </row>
    <row r="200" customFormat="false" ht="12.75" hidden="false" customHeight="false" outlineLevel="0" collapsed="false">
      <c r="A200" s="235"/>
      <c r="B200" s="245"/>
      <c r="C200" s="245"/>
      <c r="D200" s="245"/>
      <c r="E200" s="245"/>
      <c r="F200" s="246"/>
      <c r="G200" s="247" t="n">
        <v>-6707.46391942704</v>
      </c>
      <c r="H200" s="248" t="n">
        <v>2732.41790362846</v>
      </c>
      <c r="I200" s="248" t="n">
        <v>2761.89252953953</v>
      </c>
      <c r="J200" s="248" t="n">
        <v>3105.10871013035</v>
      </c>
      <c r="K200" s="246" t="n">
        <v>0</v>
      </c>
      <c r="L200" s="246" t="n">
        <v>0</v>
      </c>
      <c r="M200" s="246" t="n">
        <v>0</v>
      </c>
      <c r="N200" s="0"/>
      <c r="O200" s="248" t="n">
        <v>530.434209848746</v>
      </c>
      <c r="P200" s="240" t="n">
        <f aca="false">SUMPRODUCT(F200:M200,$F$1010:$M$1010)</f>
        <v>962.159016776004</v>
      </c>
      <c r="Q200" s="241" t="n">
        <f aca="false">SUMPRODUCT(F200:M200,$F$1012:$M$1012)</f>
        <v>876.861229333235</v>
      </c>
      <c r="R200" s="249" t="n">
        <v>0.160582932130631</v>
      </c>
      <c r="S200" s="243" t="n">
        <f aca="false">1-EXP(-(1/0.25)*(P200/ABS($P$1010)))</f>
        <v>0.926492637728579</v>
      </c>
      <c r="T200" s="244" t="n">
        <f aca="false">SUMPRODUCT(B200:G200,$B$1010:$G$1010)</f>
        <v>-6707.46391942704</v>
      </c>
    </row>
    <row r="201" customFormat="false" ht="12.75" hidden="false" customHeight="false" outlineLevel="0" collapsed="false">
      <c r="A201" s="235"/>
      <c r="B201" s="245"/>
      <c r="C201" s="245"/>
      <c r="D201" s="245"/>
      <c r="E201" s="245"/>
      <c r="F201" s="246"/>
      <c r="G201" s="247" t="n">
        <v>-6528.30029573407</v>
      </c>
      <c r="H201" s="248" t="n">
        <v>2744.44638048873</v>
      </c>
      <c r="I201" s="248" t="n">
        <v>2673.19855401471</v>
      </c>
      <c r="J201" s="248" t="n">
        <v>3105.28971360676</v>
      </c>
      <c r="K201" s="246" t="n">
        <v>0</v>
      </c>
      <c r="L201" s="246" t="n">
        <v>0</v>
      </c>
      <c r="M201" s="246" t="n">
        <v>0</v>
      </c>
      <c r="N201" s="0"/>
      <c r="O201" s="248" t="n">
        <v>636.48929328234</v>
      </c>
      <c r="P201" s="240" t="n">
        <f aca="false">SUMPRODUCT(F201:M201,$F$1010:$M$1010)</f>
        <v>1073.65353348798</v>
      </c>
      <c r="Q201" s="241" t="n">
        <f aca="false">SUMPRODUCT(F201:M201,$F$1012:$M$1012)</f>
        <v>989.16867813662</v>
      </c>
      <c r="R201" s="249" t="n">
        <v>0.160728377335417</v>
      </c>
      <c r="S201" s="243" t="n">
        <f aca="false">1-EXP(-(1/0.25)*(P201/ABS($P$1010)))</f>
        <v>0.945679743698171</v>
      </c>
      <c r="T201" s="244" t="n">
        <f aca="false">SUMPRODUCT(B201:G201,$B$1010:$G$1010)</f>
        <v>-6528.30029573407</v>
      </c>
    </row>
    <row r="202" customFormat="false" ht="12.75" hidden="false" customHeight="false" outlineLevel="0" collapsed="false">
      <c r="A202" s="235"/>
      <c r="B202" s="245"/>
      <c r="C202" s="245"/>
      <c r="D202" s="245"/>
      <c r="E202" s="245"/>
      <c r="F202" s="246"/>
      <c r="G202" s="247" t="n">
        <v>-6017.44460324473</v>
      </c>
      <c r="H202" s="248" t="n">
        <v>2764.20513663601</v>
      </c>
      <c r="I202" s="248" t="n">
        <v>2754.68649422843</v>
      </c>
      <c r="J202" s="248" t="n">
        <v>3104.23100616091</v>
      </c>
      <c r="K202" s="246" t="n">
        <v>0</v>
      </c>
      <c r="L202" s="246" t="n">
        <v>0</v>
      </c>
      <c r="M202" s="246" t="n">
        <v>0</v>
      </c>
      <c r="N202" s="0"/>
      <c r="O202" s="248" t="n">
        <v>1186.56783800096</v>
      </c>
      <c r="P202" s="240" t="n">
        <f aca="false">SUMPRODUCT(F202:M202,$F$1010:$M$1010)</f>
        <v>1675.00855627053</v>
      </c>
      <c r="Q202" s="241" t="n">
        <f aca="false">SUMPRODUCT(F202:M202,$F$1012:$M$1012)</f>
        <v>1589.62769124524</v>
      </c>
      <c r="R202" s="249" t="n">
        <v>0.160742186738347</v>
      </c>
      <c r="S202" s="243" t="n">
        <f aca="false">1-EXP(-(1/0.25)*(P202/ABS($P$1010)))</f>
        <v>0.989372969120261</v>
      </c>
      <c r="T202" s="244" t="n">
        <f aca="false">SUMPRODUCT(B202:G202,$B$1010:$G$1010)</f>
        <v>-6017.44460324473</v>
      </c>
    </row>
    <row r="203" customFormat="false" ht="12.75" hidden="false" customHeight="false" outlineLevel="0" collapsed="false">
      <c r="A203" s="235"/>
      <c r="B203" s="245"/>
      <c r="C203" s="245"/>
      <c r="D203" s="245"/>
      <c r="E203" s="245"/>
      <c r="F203" s="246"/>
      <c r="G203" s="247" t="n">
        <v>-6010.73676576572</v>
      </c>
      <c r="H203" s="248" t="n">
        <v>2769.84285522623</v>
      </c>
      <c r="I203" s="248" t="n">
        <v>2733.97602428872</v>
      </c>
      <c r="J203" s="248" t="n">
        <v>3104.5312479392</v>
      </c>
      <c r="K203" s="246" t="n">
        <v>0</v>
      </c>
      <c r="L203" s="246" t="n">
        <v>0</v>
      </c>
      <c r="M203" s="246" t="n">
        <v>0</v>
      </c>
      <c r="N203" s="0"/>
      <c r="O203" s="248" t="n">
        <v>1181.56792470968</v>
      </c>
      <c r="P203" s="240" t="n">
        <f aca="false">SUMPRODUCT(F203:M203,$F$1010:$M$1010)</f>
        <v>1668.80380202813</v>
      </c>
      <c r="Q203" s="241" t="n">
        <f aca="false">SUMPRODUCT(F203:M203,$F$1012:$M$1012)</f>
        <v>1583.59429451372</v>
      </c>
      <c r="R203" s="249" t="n">
        <v>0.16076263939669</v>
      </c>
      <c r="S203" s="243" t="n">
        <f aca="false">1-EXP(-(1/0.25)*(P203/ABS($P$1010)))</f>
        <v>0.989192562606018</v>
      </c>
      <c r="T203" s="244" t="n">
        <f aca="false">SUMPRODUCT(B203:G203,$B$1010:$G$1010)</f>
        <v>-6010.73676576572</v>
      </c>
    </row>
    <row r="204" customFormat="false" ht="12.75" hidden="false" customHeight="false" outlineLevel="0" collapsed="false">
      <c r="A204" s="235"/>
      <c r="B204" s="245"/>
      <c r="C204" s="245"/>
      <c r="D204" s="245"/>
      <c r="E204" s="245"/>
      <c r="F204" s="246"/>
      <c r="G204" s="247" t="n">
        <v>-6239.49255346462</v>
      </c>
      <c r="H204" s="248" t="n">
        <v>2739.30555758099</v>
      </c>
      <c r="I204" s="248" t="n">
        <v>2705.68700531063</v>
      </c>
      <c r="J204" s="248" t="n">
        <v>3103.9832733004</v>
      </c>
      <c r="K204" s="246" t="n">
        <v>0</v>
      </c>
      <c r="L204" s="246" t="n">
        <v>0</v>
      </c>
      <c r="M204" s="246" t="n">
        <v>0</v>
      </c>
      <c r="N204" s="0"/>
      <c r="O204" s="248" t="n">
        <v>922.52397577598</v>
      </c>
      <c r="P204" s="240" t="n">
        <f aca="false">SUMPRODUCT(F204:M204,$F$1010:$M$1010)</f>
        <v>1385.50639242228</v>
      </c>
      <c r="Q204" s="241" t="n">
        <f aca="false">SUMPRODUCT(F204:M204,$F$1012:$M$1012)</f>
        <v>1300.74503109843</v>
      </c>
      <c r="R204" s="249" t="n">
        <v>0.160779422215461</v>
      </c>
      <c r="S204" s="243" t="n">
        <f aca="false">1-EXP(-(1/0.25)*(P204/ABS($P$1010)))</f>
        <v>0.976691224353196</v>
      </c>
      <c r="T204" s="244" t="n">
        <f aca="false">SUMPRODUCT(B204:G204,$B$1010:$G$1010)</f>
        <v>-6239.49255346462</v>
      </c>
    </row>
    <row r="205" customFormat="false" ht="12.75" hidden="false" customHeight="false" outlineLevel="0" collapsed="false">
      <c r="A205" s="235"/>
      <c r="B205" s="245"/>
      <c r="C205" s="245"/>
      <c r="D205" s="245"/>
      <c r="E205" s="245"/>
      <c r="F205" s="246"/>
      <c r="G205" s="247" t="n">
        <v>-6073.84529879071</v>
      </c>
      <c r="H205" s="248" t="n">
        <v>2735.32567504507</v>
      </c>
      <c r="I205" s="248" t="n">
        <v>2720.23609382016</v>
      </c>
      <c r="J205" s="248" t="n">
        <v>3104.57356538603</v>
      </c>
      <c r="K205" s="246" t="n">
        <v>0</v>
      </c>
      <c r="L205" s="246" t="n">
        <v>0</v>
      </c>
      <c r="M205" s="246" t="n">
        <v>0</v>
      </c>
      <c r="N205" s="0"/>
      <c r="O205" s="248" t="n">
        <v>1083.479422122</v>
      </c>
      <c r="P205" s="240" t="n">
        <f aca="false">SUMPRODUCT(F205:M205,$F$1010:$M$1010)</f>
        <v>1560.88373276575</v>
      </c>
      <c r="Q205" s="241" t="n">
        <f aca="false">SUMPRODUCT(F205:M205,$F$1012:$M$1012)</f>
        <v>1475.99084395283</v>
      </c>
      <c r="R205" s="249" t="n">
        <v>0.160863261677189</v>
      </c>
      <c r="S205" s="243" t="n">
        <f aca="false">1-EXP(-(1/0.25)*(P205/ABS($P$1010)))</f>
        <v>0.985516279198994</v>
      </c>
      <c r="T205" s="244" t="n">
        <f aca="false">SUMPRODUCT(B205:G205,$B$1010:$G$1010)</f>
        <v>-6073.84529879071</v>
      </c>
    </row>
    <row r="206" customFormat="false" ht="12.75" hidden="false" customHeight="false" outlineLevel="0" collapsed="false">
      <c r="A206" s="235"/>
      <c r="B206" s="245"/>
      <c r="C206" s="245"/>
      <c r="D206" s="245"/>
      <c r="E206" s="245"/>
      <c r="F206" s="246"/>
      <c r="G206" s="247" t="n">
        <v>-5961.9921962281</v>
      </c>
      <c r="H206" s="248" t="n">
        <v>2731.58460221897</v>
      </c>
      <c r="I206" s="248" t="n">
        <v>2746.41860524981</v>
      </c>
      <c r="J206" s="248" t="n">
        <v>3102.84549146956</v>
      </c>
      <c r="K206" s="246" t="n">
        <v>0</v>
      </c>
      <c r="L206" s="246" t="n">
        <v>0</v>
      </c>
      <c r="M206" s="246" t="n">
        <v>0</v>
      </c>
      <c r="N206" s="0"/>
      <c r="O206" s="248" t="n">
        <v>1202.51655839943</v>
      </c>
      <c r="P206" s="240" t="n">
        <f aca="false">SUMPRODUCT(F206:M206,$F$1010:$M$1010)</f>
        <v>1691.11754642381</v>
      </c>
      <c r="Q206" s="241" t="n">
        <f aca="false">SUMPRODUCT(F206:M206,$F$1012:$M$1012)</f>
        <v>1606.0091933906</v>
      </c>
      <c r="R206" s="249" t="n">
        <v>0.160947707720321</v>
      </c>
      <c r="S206" s="243" t="n">
        <f aca="false">1-EXP(-(1/0.25)*(P206/ABS($P$1010)))</f>
        <v>0.989827412452725</v>
      </c>
      <c r="T206" s="244" t="n">
        <f aca="false">SUMPRODUCT(B206:G206,$B$1010:$G$1010)</f>
        <v>-5961.9921962281</v>
      </c>
    </row>
    <row r="207" customFormat="false" ht="12.75" hidden="false" customHeight="false" outlineLevel="0" collapsed="false">
      <c r="A207" s="235"/>
      <c r="B207" s="245"/>
      <c r="C207" s="245"/>
      <c r="D207" s="245"/>
      <c r="E207" s="245"/>
      <c r="F207" s="246"/>
      <c r="G207" s="247" t="n">
        <v>-6376.15005926041</v>
      </c>
      <c r="H207" s="248" t="n">
        <v>2774.94897219123</v>
      </c>
      <c r="I207" s="248" t="n">
        <v>2743.22337784785</v>
      </c>
      <c r="J207" s="248" t="n">
        <v>3105.88372934255</v>
      </c>
      <c r="K207" s="246" t="n">
        <v>0</v>
      </c>
      <c r="L207" s="246" t="n">
        <v>0</v>
      </c>
      <c r="M207" s="246" t="n">
        <v>0</v>
      </c>
      <c r="N207" s="0"/>
      <c r="O207" s="248" t="n">
        <v>857.585366980596</v>
      </c>
      <c r="P207" s="240" t="n">
        <f aca="false">SUMPRODUCT(F207:M207,$F$1010:$M$1010)</f>
        <v>1317.60865977353</v>
      </c>
      <c r="Q207" s="241" t="n">
        <f aca="false">SUMPRODUCT(F207:M207,$F$1012:$M$1012)</f>
        <v>1232.26176678689</v>
      </c>
      <c r="R207" s="249" t="n">
        <v>0.161162687392569</v>
      </c>
      <c r="S207" s="243" t="n">
        <f aca="false">1-EXP(-(1/0.25)*(P207/ABS($P$1010)))</f>
        <v>0.971976631405145</v>
      </c>
      <c r="T207" s="244" t="n">
        <f aca="false">SUMPRODUCT(B207:G207,$B$1010:$G$1010)</f>
        <v>-6376.15005926041</v>
      </c>
    </row>
    <row r="208" customFormat="false" ht="12.75" hidden="false" customHeight="false" outlineLevel="0" collapsed="false">
      <c r="A208" s="235"/>
      <c r="B208" s="245"/>
      <c r="C208" s="245"/>
      <c r="D208" s="245"/>
      <c r="E208" s="245"/>
      <c r="F208" s="246"/>
      <c r="G208" s="247" t="n">
        <v>-6460.98779722101</v>
      </c>
      <c r="H208" s="248" t="n">
        <v>2746.64163729864</v>
      </c>
      <c r="I208" s="248" t="n">
        <v>2712.02562608271</v>
      </c>
      <c r="J208" s="248" t="n">
        <v>3102.63726211698</v>
      </c>
      <c r="K208" s="246" t="n">
        <v>0</v>
      </c>
      <c r="L208" s="246" t="n">
        <v>0</v>
      </c>
      <c r="M208" s="246" t="n">
        <v>0</v>
      </c>
      <c r="N208" s="0"/>
      <c r="O208" s="248" t="n">
        <v>728.753632810078</v>
      </c>
      <c r="P208" s="240" t="n">
        <f aca="false">SUMPRODUCT(F208:M208,$F$1010:$M$1010)</f>
        <v>1175.45646906786</v>
      </c>
      <c r="Q208" s="241" t="n">
        <f aca="false">SUMPRODUCT(F208:M208,$F$1012:$M$1012)</f>
        <v>1090.61272782537</v>
      </c>
      <c r="R208" s="249" t="n">
        <v>0.161358404780408</v>
      </c>
      <c r="S208" s="243" t="n">
        <f aca="false">1-EXP(-(1/0.25)*(P208/ABS($P$1010)))</f>
        <v>0.958789115020163</v>
      </c>
      <c r="T208" s="244" t="n">
        <f aca="false">SUMPRODUCT(B208:G208,$B$1010:$G$1010)</f>
        <v>-6460.98779722101</v>
      </c>
    </row>
    <row r="209" customFormat="false" ht="12.75" hidden="false" customHeight="false" outlineLevel="0" collapsed="false">
      <c r="A209" s="235"/>
      <c r="B209" s="245"/>
      <c r="C209" s="245"/>
      <c r="D209" s="245"/>
      <c r="E209" s="245"/>
      <c r="F209" s="246"/>
      <c r="G209" s="247" t="n">
        <v>-6423.67073947041</v>
      </c>
      <c r="H209" s="248" t="n">
        <v>2737.45081508017</v>
      </c>
      <c r="I209" s="248" t="n">
        <v>2713.46295576799</v>
      </c>
      <c r="J209" s="248" t="n">
        <v>3103.16594144351</v>
      </c>
      <c r="K209" s="246" t="n">
        <v>0</v>
      </c>
      <c r="L209" s="246" t="n">
        <v>0</v>
      </c>
      <c r="M209" s="246" t="n">
        <v>0</v>
      </c>
      <c r="N209" s="0"/>
      <c r="O209" s="248" t="n">
        <v>756.8271919112</v>
      </c>
      <c r="P209" s="240" t="n">
        <f aca="false">SUMPRODUCT(F209:M209,$F$1010:$M$1010)</f>
        <v>1205.82803617587</v>
      </c>
      <c r="Q209" s="241" t="n">
        <f aca="false">SUMPRODUCT(F209:M209,$F$1012:$M$1012)</f>
        <v>1121.01085644789</v>
      </c>
      <c r="R209" s="249" t="n">
        <v>0.161364500394305</v>
      </c>
      <c r="S209" s="243" t="n">
        <f aca="false">1-EXP(-(1/0.25)*(P209/ABS($P$1010)))</f>
        <v>0.96204871593756</v>
      </c>
      <c r="T209" s="244" t="n">
        <f aca="false">SUMPRODUCT(B209:G209,$B$1010:$G$1010)</f>
        <v>-6423.67073947041</v>
      </c>
    </row>
    <row r="210" customFormat="false" ht="12.75" hidden="false" customHeight="false" outlineLevel="0" collapsed="false">
      <c r="A210" s="235"/>
      <c r="B210" s="245"/>
      <c r="C210" s="245"/>
      <c r="D210" s="245"/>
      <c r="E210" s="245"/>
      <c r="F210" s="246"/>
      <c r="G210" s="247" t="n">
        <v>-6503.74715714107</v>
      </c>
      <c r="H210" s="248" t="n">
        <v>2717.50289572286</v>
      </c>
      <c r="I210" s="248" t="n">
        <v>2737.79001351681</v>
      </c>
      <c r="J210" s="248" t="n">
        <v>3106.9027708375</v>
      </c>
      <c r="K210" s="246" t="n">
        <v>0</v>
      </c>
      <c r="L210" s="246" t="n">
        <v>0</v>
      </c>
      <c r="M210" s="246" t="n">
        <v>0</v>
      </c>
      <c r="N210" s="0"/>
      <c r="O210" s="248" t="n">
        <v>687.854427023438</v>
      </c>
      <c r="P210" s="240" t="n">
        <f aca="false">SUMPRODUCT(F210:M210,$F$1010:$M$1010)</f>
        <v>1131.79759535479</v>
      </c>
      <c r="Q210" s="241" t="n">
        <f aca="false">SUMPRODUCT(F210:M210,$F$1012:$M$1012)</f>
        <v>1046.79162785244</v>
      </c>
      <c r="R210" s="249" t="n">
        <v>0.161481225188693</v>
      </c>
      <c r="S210" s="243" t="n">
        <f aca="false">1-EXP(-(1/0.25)*(P210/ABS($P$1010)))</f>
        <v>0.953606915371282</v>
      </c>
      <c r="T210" s="244" t="n">
        <f aca="false">SUMPRODUCT(B210:G210,$B$1010:$G$1010)</f>
        <v>-6503.74715714107</v>
      </c>
    </row>
    <row r="211" customFormat="false" ht="12.75" hidden="false" customHeight="false" outlineLevel="0" collapsed="false">
      <c r="A211" s="235"/>
      <c r="B211" s="245"/>
      <c r="C211" s="245"/>
      <c r="D211" s="245"/>
      <c r="E211" s="245"/>
      <c r="F211" s="246"/>
      <c r="G211" s="247" t="n">
        <v>-6323.98383798572</v>
      </c>
      <c r="H211" s="248" t="n">
        <v>2744.19290667225</v>
      </c>
      <c r="I211" s="248" t="n">
        <v>2777.97680945746</v>
      </c>
      <c r="J211" s="248" t="n">
        <v>3104.84327151875</v>
      </c>
      <c r="K211" s="246" t="n">
        <v>0</v>
      </c>
      <c r="L211" s="246" t="n">
        <v>0</v>
      </c>
      <c r="M211" s="246" t="n">
        <v>0</v>
      </c>
      <c r="N211" s="0"/>
      <c r="O211" s="248" t="n">
        <v>905.935236342255</v>
      </c>
      <c r="P211" s="240" t="n">
        <f aca="false">SUMPRODUCT(F211:M211,$F$1010:$M$1010)</f>
        <v>1370.88775982728</v>
      </c>
      <c r="Q211" s="241" t="n">
        <f aca="false">SUMPRODUCT(F211:M211,$F$1012:$M$1012)</f>
        <v>1285.37258973881</v>
      </c>
      <c r="R211" s="249" t="n">
        <v>0.161497909706336</v>
      </c>
      <c r="S211" s="243" t="n">
        <f aca="false">1-EXP(-(1/0.25)*(P211/ABS($P$1010)))</f>
        <v>0.975748201785235</v>
      </c>
      <c r="T211" s="244" t="n">
        <f aca="false">SUMPRODUCT(B211:G211,$B$1010:$G$1010)</f>
        <v>-6323.98383798572</v>
      </c>
    </row>
    <row r="212" customFormat="false" ht="12.75" hidden="false" customHeight="false" outlineLevel="0" collapsed="false">
      <c r="A212" s="235"/>
      <c r="B212" s="245"/>
      <c r="C212" s="245"/>
      <c r="D212" s="245"/>
      <c r="E212" s="245"/>
      <c r="F212" s="246"/>
      <c r="G212" s="247" t="n">
        <v>-5604.97472665836</v>
      </c>
      <c r="H212" s="248" t="n">
        <v>2729.44670915247</v>
      </c>
      <c r="I212" s="248" t="n">
        <v>2703.93536543827</v>
      </c>
      <c r="J212" s="248" t="n">
        <v>3106.78966307081</v>
      </c>
      <c r="K212" s="246" t="n">
        <v>0</v>
      </c>
      <c r="L212" s="246" t="n">
        <v>0</v>
      </c>
      <c r="M212" s="246" t="n">
        <v>0</v>
      </c>
      <c r="N212" s="0"/>
      <c r="O212" s="248" t="n">
        <v>1499.13791254484</v>
      </c>
      <c r="P212" s="240" t="n">
        <f aca="false">SUMPRODUCT(F212:M212,$F$1010:$M$1010)</f>
        <v>2011.52685780351</v>
      </c>
      <c r="Q212" s="241" t="n">
        <f aca="false">SUMPRODUCT(F212:M212,$F$1012:$M$1012)</f>
        <v>1926.79516850057</v>
      </c>
      <c r="R212" s="249" t="n">
        <v>0.161527525747892</v>
      </c>
      <c r="S212" s="243" t="n">
        <f aca="false">1-EXP(-(1/0.25)*(P212/ABS($P$1010)))</f>
        <v>0.995735114263258</v>
      </c>
      <c r="T212" s="244" t="n">
        <f aca="false">SUMPRODUCT(B212:G212,$B$1010:$G$1010)</f>
        <v>-5604.97472665836</v>
      </c>
    </row>
    <row r="213" customFormat="false" ht="12.75" hidden="false" customHeight="false" outlineLevel="0" collapsed="false">
      <c r="A213" s="235"/>
      <c r="B213" s="245"/>
      <c r="C213" s="245"/>
      <c r="D213" s="245"/>
      <c r="E213" s="245"/>
      <c r="F213" s="246"/>
      <c r="G213" s="247" t="n">
        <v>-6030.60900012663</v>
      </c>
      <c r="H213" s="248" t="n">
        <v>2742.10435081604</v>
      </c>
      <c r="I213" s="248" t="n">
        <v>2714.1097194055</v>
      </c>
      <c r="J213" s="248" t="n">
        <v>3106.08536705732</v>
      </c>
      <c r="K213" s="246" t="n">
        <v>0</v>
      </c>
      <c r="L213" s="246" t="n">
        <v>0</v>
      </c>
      <c r="M213" s="246" t="n">
        <v>0</v>
      </c>
      <c r="N213" s="0"/>
      <c r="O213" s="248" t="n">
        <v>1125.34695223517</v>
      </c>
      <c r="P213" s="240" t="n">
        <f aca="false">SUMPRODUCT(F213:M213,$F$1010:$M$1010)</f>
        <v>1606.32768037039</v>
      </c>
      <c r="Q213" s="241" t="n">
        <f aca="false">SUMPRODUCT(F213:M213,$F$1012:$M$1012)</f>
        <v>1521.43868241887</v>
      </c>
      <c r="R213" s="249" t="n">
        <v>0.161575696095403</v>
      </c>
      <c r="S213" s="243" t="n">
        <f aca="false">1-EXP(-(1/0.25)*(P213/ABS($P$1010)))</f>
        <v>0.98719629784451</v>
      </c>
      <c r="T213" s="244" t="n">
        <f aca="false">SUMPRODUCT(B213:G213,$B$1010:$G$1010)</f>
        <v>-6030.60900012663</v>
      </c>
    </row>
    <row r="214" customFormat="false" ht="12.75" hidden="false" customHeight="false" outlineLevel="0" collapsed="false">
      <c r="A214" s="235"/>
      <c r="B214" s="245"/>
      <c r="C214" s="245"/>
      <c r="D214" s="245"/>
      <c r="E214" s="245"/>
      <c r="F214" s="246"/>
      <c r="G214" s="247" t="n">
        <v>-6226.67112890795</v>
      </c>
      <c r="H214" s="248" t="n">
        <v>2757.94727854411</v>
      </c>
      <c r="I214" s="248" t="n">
        <v>2720.55949953329</v>
      </c>
      <c r="J214" s="248" t="n">
        <v>3104.74505597613</v>
      </c>
      <c r="K214" s="246" t="n">
        <v>0</v>
      </c>
      <c r="L214" s="246" t="n">
        <v>0</v>
      </c>
      <c r="M214" s="246" t="n">
        <v>0</v>
      </c>
      <c r="N214" s="0"/>
      <c r="O214" s="248" t="n">
        <v>962.302965035555</v>
      </c>
      <c r="P214" s="240" t="n">
        <f aca="false">SUMPRODUCT(F214:M214,$F$1010:$M$1010)</f>
        <v>1429.84479485515</v>
      </c>
      <c r="Q214" s="241" t="n">
        <f aca="false">SUMPRODUCT(F214:M214,$F$1012:$M$1012)</f>
        <v>1344.82760134494</v>
      </c>
      <c r="R214" s="249" t="n">
        <v>0.161589308577016</v>
      </c>
      <c r="S214" s="243" t="n">
        <f aca="false">1-EXP(-(1/0.25)*(P214/ABS($P$1010)))</f>
        <v>0.979332997366881</v>
      </c>
      <c r="T214" s="244" t="n">
        <f aca="false">SUMPRODUCT(B214:G214,$B$1010:$G$1010)</f>
        <v>-6226.67112890795</v>
      </c>
    </row>
    <row r="215" customFormat="false" ht="12.75" hidden="false" customHeight="false" outlineLevel="0" collapsed="false">
      <c r="A215" s="235"/>
      <c r="B215" s="245"/>
      <c r="C215" s="245"/>
      <c r="D215" s="245"/>
      <c r="E215" s="245"/>
      <c r="F215" s="246"/>
      <c r="G215" s="247" t="n">
        <v>-6223.29549468088</v>
      </c>
      <c r="H215" s="248" t="n">
        <v>2748.57738137541</v>
      </c>
      <c r="I215" s="248" t="n">
        <v>2733.27803216497</v>
      </c>
      <c r="J215" s="248" t="n">
        <v>3105.46346080775</v>
      </c>
      <c r="K215" s="246" t="n">
        <v>0</v>
      </c>
      <c r="L215" s="246" t="n">
        <v>0</v>
      </c>
      <c r="M215" s="246" t="n">
        <v>0</v>
      </c>
      <c r="N215" s="0"/>
      <c r="O215" s="248" t="n">
        <v>967.914819768249</v>
      </c>
      <c r="P215" s="240" t="n">
        <f aca="false">SUMPRODUCT(F215:M215,$F$1010:$M$1010)</f>
        <v>1436.33689761318</v>
      </c>
      <c r="Q215" s="241" t="n">
        <f aca="false">SUMPRODUCT(F215:M215,$F$1012:$M$1012)</f>
        <v>1351.23279158194</v>
      </c>
      <c r="R215" s="249" t="n">
        <v>0.161597092383002</v>
      </c>
      <c r="S215" s="243" t="n">
        <f aca="false">1-EXP(-(1/0.25)*(P215/ABS($P$1010)))</f>
        <v>0.979693824330128</v>
      </c>
      <c r="T215" s="244" t="n">
        <f aca="false">SUMPRODUCT(B215:G215,$B$1010:$G$1010)</f>
        <v>-6223.29549468088</v>
      </c>
    </row>
    <row r="216" customFormat="false" ht="12.75" hidden="false" customHeight="false" outlineLevel="0" collapsed="false">
      <c r="A216" s="235"/>
      <c r="B216" s="245"/>
      <c r="C216" s="245"/>
      <c r="D216" s="245"/>
      <c r="E216" s="245"/>
      <c r="F216" s="246"/>
      <c r="G216" s="247" t="n">
        <v>-6192.95094835911</v>
      </c>
      <c r="H216" s="248" t="n">
        <v>2755.47576703589</v>
      </c>
      <c r="I216" s="248" t="n">
        <v>2711.532468155</v>
      </c>
      <c r="J216" s="248" t="n">
        <v>3106.8257190512</v>
      </c>
      <c r="K216" s="246" t="n">
        <v>0</v>
      </c>
      <c r="L216" s="246" t="n">
        <v>0</v>
      </c>
      <c r="M216" s="246" t="n">
        <v>0</v>
      </c>
      <c r="N216" s="0"/>
      <c r="O216" s="248" t="n">
        <v>985.706358153115</v>
      </c>
      <c r="P216" s="240" t="n">
        <f aca="false">SUMPRODUCT(F216:M216,$F$1010:$M$1010)</f>
        <v>1454.93259071892</v>
      </c>
      <c r="Q216" s="241" t="n">
        <f aca="false">SUMPRODUCT(F216:M216,$F$1012:$M$1012)</f>
        <v>1369.98856810419</v>
      </c>
      <c r="R216" s="249" t="n">
        <v>0.161861465762635</v>
      </c>
      <c r="S216" s="243" t="n">
        <f aca="false">1-EXP(-(1/0.25)*(P216/ABS($P$1010)))</f>
        <v>0.980692872652685</v>
      </c>
      <c r="T216" s="244" t="n">
        <f aca="false">SUMPRODUCT(B216:G216,$B$1010:$G$1010)</f>
        <v>-6192.95094835911</v>
      </c>
    </row>
    <row r="217" customFormat="false" ht="12.75" hidden="false" customHeight="false" outlineLevel="0" collapsed="false">
      <c r="A217" s="235"/>
      <c r="B217" s="245"/>
      <c r="C217" s="245"/>
      <c r="D217" s="245"/>
      <c r="E217" s="245"/>
      <c r="F217" s="246"/>
      <c r="G217" s="247" t="n">
        <v>-5940.14223742303</v>
      </c>
      <c r="H217" s="248" t="n">
        <v>2774.72643232163</v>
      </c>
      <c r="I217" s="248" t="n">
        <v>2712.5156853674</v>
      </c>
      <c r="J217" s="248" t="n">
        <v>3104.88759989605</v>
      </c>
      <c r="K217" s="246" t="n">
        <v>0</v>
      </c>
      <c r="L217" s="246" t="n">
        <v>0</v>
      </c>
      <c r="M217" s="246" t="n">
        <v>0</v>
      </c>
      <c r="N217" s="0"/>
      <c r="O217" s="248" t="n">
        <v>1234.21613821047</v>
      </c>
      <c r="P217" s="240" t="n">
        <f aca="false">SUMPRODUCT(F217:M217,$F$1010:$M$1010)</f>
        <v>1725.15191408473</v>
      </c>
      <c r="Q217" s="241" t="n">
        <f aca="false">SUMPRODUCT(F217:M217,$F$1012:$M$1012)</f>
        <v>1640.12436113194</v>
      </c>
      <c r="R217" s="249" t="n">
        <v>0.161936182172174</v>
      </c>
      <c r="S217" s="243" t="n">
        <f aca="false">1-EXP(-(1/0.25)*(P217/ABS($P$1010)))</f>
        <v>0.990724651098701</v>
      </c>
      <c r="T217" s="244" t="n">
        <f aca="false">SUMPRODUCT(B217:G217,$B$1010:$G$1010)</f>
        <v>-5940.14223742303</v>
      </c>
    </row>
    <row r="218" customFormat="false" ht="12.75" hidden="false" customHeight="false" outlineLevel="0" collapsed="false">
      <c r="A218" s="235"/>
      <c r="B218" s="245"/>
      <c r="C218" s="245"/>
      <c r="D218" s="245"/>
      <c r="E218" s="245"/>
      <c r="F218" s="246"/>
      <c r="G218" s="247" t="n">
        <v>-6153.43248259533</v>
      </c>
      <c r="H218" s="248" t="n">
        <v>2756.18176625865</v>
      </c>
      <c r="I218" s="248" t="n">
        <v>2731.69136640709</v>
      </c>
      <c r="J218" s="248" t="n">
        <v>3104.52117438716</v>
      </c>
      <c r="K218" s="246" t="n">
        <v>0</v>
      </c>
      <c r="L218" s="246" t="n">
        <v>0</v>
      </c>
      <c r="M218" s="246" t="n">
        <v>0</v>
      </c>
      <c r="N218" s="0"/>
      <c r="O218" s="248" t="n">
        <v>1036.78340216737</v>
      </c>
      <c r="P218" s="240" t="n">
        <f aca="false">SUMPRODUCT(F218:M218,$F$1010:$M$1010)</f>
        <v>1511.16496094945</v>
      </c>
      <c r="Q218" s="241" t="n">
        <f aca="false">SUMPRODUCT(F218:M218,$F$1012:$M$1012)</f>
        <v>1426.04990447763</v>
      </c>
      <c r="R218" s="249" t="n">
        <v>0.162227123031006</v>
      </c>
      <c r="S218" s="243" t="n">
        <f aca="false">1-EXP(-(1/0.25)*(P218/ABS($P$1010)))</f>
        <v>0.983424693754186</v>
      </c>
      <c r="T218" s="244" t="n">
        <f aca="false">SUMPRODUCT(B218:G218,$B$1010:$G$1010)</f>
        <v>-6153.43248259533</v>
      </c>
    </row>
    <row r="219" customFormat="false" ht="12.75" hidden="false" customHeight="false" outlineLevel="0" collapsed="false">
      <c r="A219" s="235"/>
      <c r="B219" s="245"/>
      <c r="C219" s="245"/>
      <c r="D219" s="245"/>
      <c r="E219" s="245"/>
      <c r="F219" s="246"/>
      <c r="G219" s="247" t="n">
        <v>-6098.71624079095</v>
      </c>
      <c r="H219" s="248" t="n">
        <v>2770.89432784623</v>
      </c>
      <c r="I219" s="248" t="n">
        <v>2704.62554713005</v>
      </c>
      <c r="J219" s="248" t="n">
        <v>3107.15302867519</v>
      </c>
      <c r="K219" s="246" t="n">
        <v>0</v>
      </c>
      <c r="L219" s="246" t="n">
        <v>0</v>
      </c>
      <c r="M219" s="246" t="n">
        <v>0</v>
      </c>
      <c r="N219" s="0"/>
      <c r="O219" s="248" t="n">
        <v>1080.40366209213</v>
      </c>
      <c r="P219" s="240" t="n">
        <f aca="false">SUMPRODUCT(F219:M219,$F$1010:$M$1010)</f>
        <v>1557.8323045276</v>
      </c>
      <c r="Q219" s="241" t="n">
        <f aca="false">SUMPRODUCT(F219:M219,$F$1012:$M$1012)</f>
        <v>1472.87120499684</v>
      </c>
      <c r="R219" s="249" t="n">
        <v>0.16226888798984</v>
      </c>
      <c r="S219" s="243" t="n">
        <f aca="false">1-EXP(-(1/0.25)*(P219/ABS($P$1010)))</f>
        <v>0.985395876175184</v>
      </c>
      <c r="T219" s="244" t="n">
        <f aca="false">SUMPRODUCT(B219:G219,$B$1010:$G$1010)</f>
        <v>-6098.71624079095</v>
      </c>
    </row>
    <row r="220" customFormat="false" ht="12.75" hidden="false" customHeight="false" outlineLevel="0" collapsed="false">
      <c r="A220" s="235"/>
      <c r="B220" s="245"/>
      <c r="C220" s="245"/>
      <c r="D220" s="245"/>
      <c r="E220" s="245"/>
      <c r="F220" s="246"/>
      <c r="G220" s="247" t="n">
        <v>-6138.03301124222</v>
      </c>
      <c r="H220" s="248" t="n">
        <v>2716.50425391655</v>
      </c>
      <c r="I220" s="248" t="n">
        <v>2722.28447809137</v>
      </c>
      <c r="J220" s="248" t="n">
        <v>3104.18612963873</v>
      </c>
      <c r="K220" s="246" t="n">
        <v>0</v>
      </c>
      <c r="L220" s="246" t="n">
        <v>0</v>
      </c>
      <c r="M220" s="246" t="n">
        <v>0</v>
      </c>
      <c r="N220" s="0"/>
      <c r="O220" s="248" t="n">
        <v>1009.72888122197</v>
      </c>
      <c r="P220" s="240" t="n">
        <f aca="false">SUMPRODUCT(F220:M220,$F$1010:$M$1010)</f>
        <v>1480.4309589687</v>
      </c>
      <c r="Q220" s="241" t="n">
        <f aca="false">SUMPRODUCT(F220:M220,$F$1012:$M$1012)</f>
        <v>1395.6219735462</v>
      </c>
      <c r="R220" s="249" t="n">
        <v>0.162273951594581</v>
      </c>
      <c r="S220" s="243" t="n">
        <f aca="false">1-EXP(-(1/0.25)*(P220/ABS($P$1010)))</f>
        <v>0.981983348901106</v>
      </c>
      <c r="T220" s="244" t="n">
        <f aca="false">SUMPRODUCT(B220:G220,$B$1010:$G$1010)</f>
        <v>-6138.03301124222</v>
      </c>
    </row>
    <row r="221" customFormat="false" ht="12.75" hidden="false" customHeight="false" outlineLevel="0" collapsed="false">
      <c r="A221" s="235"/>
      <c r="B221" s="245"/>
      <c r="C221" s="245"/>
      <c r="D221" s="245"/>
      <c r="E221" s="245"/>
      <c r="F221" s="246"/>
      <c r="G221" s="247" t="n">
        <v>-6456.00730722305</v>
      </c>
      <c r="H221" s="248" t="n">
        <v>2740.38059580794</v>
      </c>
      <c r="I221" s="248" t="n">
        <v>2714.08071538266</v>
      </c>
      <c r="J221" s="248" t="n">
        <v>3105.48066693463</v>
      </c>
      <c r="K221" s="246" t="n">
        <v>0</v>
      </c>
      <c r="L221" s="246" t="n">
        <v>0</v>
      </c>
      <c r="M221" s="246" t="n">
        <v>0</v>
      </c>
      <c r="N221" s="0"/>
      <c r="O221" s="248" t="n">
        <v>731.680362383661</v>
      </c>
      <c r="P221" s="240" t="n">
        <f aca="false">SUMPRODUCT(F221:M221,$F$1010:$M$1010)</f>
        <v>1178.765194511</v>
      </c>
      <c r="Q221" s="241" t="n">
        <f aca="false">SUMPRODUCT(F221:M221,$F$1012:$M$1012)</f>
        <v>1093.89401948849</v>
      </c>
      <c r="R221" s="249" t="n">
        <v>0.16228641293504</v>
      </c>
      <c r="S221" s="243" t="n">
        <f aca="false">1-EXP(-(1/0.25)*(P221/ABS($P$1010)))</f>
        <v>0.959157396632159</v>
      </c>
      <c r="T221" s="244" t="n">
        <f aca="false">SUMPRODUCT(B221:G221,$B$1010:$G$1010)</f>
        <v>-6456.00730722305</v>
      </c>
    </row>
    <row r="222" customFormat="false" ht="12.75" hidden="false" customHeight="false" outlineLevel="0" collapsed="false">
      <c r="A222" s="235"/>
      <c r="B222" s="245"/>
      <c r="C222" s="245"/>
      <c r="D222" s="245"/>
      <c r="E222" s="245"/>
      <c r="F222" s="246"/>
      <c r="G222" s="247" t="n">
        <v>-6121.08373629786</v>
      </c>
      <c r="H222" s="248" t="n">
        <v>2757.84892893682</v>
      </c>
      <c r="I222" s="248" t="n">
        <v>2736.97226316882</v>
      </c>
      <c r="J222" s="248" t="n">
        <v>3105.74185228701</v>
      </c>
      <c r="K222" s="246" t="n">
        <v>0</v>
      </c>
      <c r="L222" s="246" t="n">
        <v>0</v>
      </c>
      <c r="M222" s="246" t="n">
        <v>0</v>
      </c>
      <c r="N222" s="0"/>
      <c r="O222" s="248" t="n">
        <v>1072.98911680292</v>
      </c>
      <c r="P222" s="240" t="n">
        <f aca="false">SUMPRODUCT(F222:M222,$F$1010:$M$1010)</f>
        <v>1550.83349108023</v>
      </c>
      <c r="Q222" s="241" t="n">
        <f aca="false">SUMPRODUCT(F222:M222,$F$1012:$M$1012)</f>
        <v>1465.64023471781</v>
      </c>
      <c r="R222" s="249" t="n">
        <v>0.162302689272176</v>
      </c>
      <c r="S222" s="243" t="n">
        <f aca="false">1-EXP(-(1/0.25)*(P222/ABS($P$1010)))</f>
        <v>0.98511592337809</v>
      </c>
      <c r="T222" s="244" t="n">
        <f aca="false">SUMPRODUCT(B222:G222,$B$1010:$G$1010)</f>
        <v>-6121.08373629786</v>
      </c>
    </row>
    <row r="223" customFormat="false" ht="12.75" hidden="false" customHeight="false" outlineLevel="0" collapsed="false">
      <c r="A223" s="235"/>
      <c r="B223" s="245"/>
      <c r="C223" s="245"/>
      <c r="D223" s="245"/>
      <c r="E223" s="245"/>
      <c r="F223" s="246"/>
      <c r="G223" s="247" t="n">
        <v>-5931.76531847135</v>
      </c>
      <c r="H223" s="248" t="n">
        <v>2730.16097311479</v>
      </c>
      <c r="I223" s="248" t="n">
        <v>2739.80440654225</v>
      </c>
      <c r="J223" s="248" t="n">
        <v>3105.47127620227</v>
      </c>
      <c r="K223" s="246" t="n">
        <v>0</v>
      </c>
      <c r="L223" s="246" t="n">
        <v>0</v>
      </c>
      <c r="M223" s="246" t="n">
        <v>0</v>
      </c>
      <c r="N223" s="0"/>
      <c r="O223" s="248" t="n">
        <v>1225.86801701392</v>
      </c>
      <c r="P223" s="240" t="n">
        <f aca="false">SUMPRODUCT(F223:M223,$F$1010:$M$1010)</f>
        <v>1716.3158952905</v>
      </c>
      <c r="Q223" s="241" t="n">
        <f aca="false">SUMPRODUCT(F223:M223,$F$1012:$M$1012)</f>
        <v>1631.24365930135</v>
      </c>
      <c r="R223" s="249" t="n">
        <v>0.162307020508995</v>
      </c>
      <c r="S223" s="243" t="n">
        <f aca="false">1-EXP(-(1/0.25)*(P223/ABS($P$1010)))</f>
        <v>0.990499611991447</v>
      </c>
      <c r="T223" s="244" t="n">
        <f aca="false">SUMPRODUCT(B223:G223,$B$1010:$G$1010)</f>
        <v>-5931.76531847135</v>
      </c>
    </row>
    <row r="224" customFormat="false" ht="12.75" hidden="false" customHeight="false" outlineLevel="0" collapsed="false">
      <c r="A224" s="235"/>
      <c r="B224" s="245"/>
      <c r="C224" s="245"/>
      <c r="D224" s="245"/>
      <c r="E224" s="245"/>
      <c r="F224" s="246"/>
      <c r="G224" s="247" t="n">
        <v>-6296.03548482867</v>
      </c>
      <c r="H224" s="248" t="n">
        <v>2789.78819501964</v>
      </c>
      <c r="I224" s="248" t="n">
        <v>2718.61796673284</v>
      </c>
      <c r="J224" s="248" t="n">
        <v>3105.54721640731</v>
      </c>
      <c r="K224" s="246" t="n">
        <v>0</v>
      </c>
      <c r="L224" s="246" t="n">
        <v>0</v>
      </c>
      <c r="M224" s="246" t="n">
        <v>0</v>
      </c>
      <c r="N224" s="0"/>
      <c r="O224" s="248" t="n">
        <v>924.488924526443</v>
      </c>
      <c r="P224" s="240" t="n">
        <f aca="false">SUMPRODUCT(F224:M224,$F$1010:$M$1010)</f>
        <v>1389.48097134526</v>
      </c>
      <c r="Q224" s="241" t="n">
        <f aca="false">SUMPRODUCT(F224:M224,$F$1012:$M$1012)</f>
        <v>1304.30468055213</v>
      </c>
      <c r="R224" s="249" t="n">
        <v>0.162414321307203</v>
      </c>
      <c r="S224" s="243" t="n">
        <f aca="false">1-EXP(-(1/0.25)*(P224/ABS($P$1010)))</f>
        <v>0.976941216475531</v>
      </c>
      <c r="T224" s="244" t="n">
        <f aca="false">SUMPRODUCT(B224:G224,$B$1010:$G$1010)</f>
        <v>-6296.03548482867</v>
      </c>
    </row>
    <row r="225" customFormat="false" ht="12.75" hidden="false" customHeight="false" outlineLevel="0" collapsed="false">
      <c r="A225" s="235"/>
      <c r="B225" s="245"/>
      <c r="C225" s="245"/>
      <c r="D225" s="245"/>
      <c r="E225" s="245"/>
      <c r="F225" s="246"/>
      <c r="G225" s="247" t="n">
        <v>-5854.52155178461</v>
      </c>
      <c r="H225" s="248" t="n">
        <v>2753.83187147794</v>
      </c>
      <c r="I225" s="248" t="n">
        <v>2752.9007193442</v>
      </c>
      <c r="J225" s="248" t="n">
        <v>3104.88940885335</v>
      </c>
      <c r="K225" s="246" t="n">
        <v>0</v>
      </c>
      <c r="L225" s="246" t="n">
        <v>0</v>
      </c>
      <c r="M225" s="246" t="n">
        <v>0</v>
      </c>
      <c r="N225" s="0"/>
      <c r="O225" s="248" t="n">
        <v>1326.88474381547</v>
      </c>
      <c r="P225" s="240" t="n">
        <f aca="false">SUMPRODUCT(F225:M225,$F$1010:$M$1010)</f>
        <v>1827.10240350796</v>
      </c>
      <c r="Q225" s="241" t="n">
        <f aca="false">SUMPRODUCT(F225:M225,$F$1012:$M$1012)</f>
        <v>1741.78441001847</v>
      </c>
      <c r="R225" s="249" t="n">
        <v>0.1626899167623</v>
      </c>
      <c r="S225" s="243" t="n">
        <f aca="false">1-EXP(-(1/0.25)*(P225/ABS($P$1010)))</f>
        <v>0.992965932536674</v>
      </c>
      <c r="T225" s="244" t="n">
        <f aca="false">SUMPRODUCT(B225:G225,$B$1010:$G$1010)</f>
        <v>-5854.52155178461</v>
      </c>
    </row>
    <row r="226" customFormat="false" ht="12.75" hidden="false" customHeight="false" outlineLevel="0" collapsed="false">
      <c r="A226" s="235"/>
      <c r="B226" s="245"/>
      <c r="C226" s="245"/>
      <c r="D226" s="245"/>
      <c r="E226" s="245"/>
      <c r="F226" s="246"/>
      <c r="G226" s="247" t="n">
        <v>-6141.76340841408</v>
      </c>
      <c r="H226" s="248" t="n">
        <v>2730.32761186554</v>
      </c>
      <c r="I226" s="248" t="n">
        <v>2629.9574287124</v>
      </c>
      <c r="J226" s="248" t="n">
        <v>3104.94247966117</v>
      </c>
      <c r="K226" s="246" t="n">
        <v>0</v>
      </c>
      <c r="L226" s="246" t="n">
        <v>0</v>
      </c>
      <c r="M226" s="246" t="n">
        <v>0</v>
      </c>
      <c r="N226" s="0"/>
      <c r="O226" s="248" t="n">
        <v>946.456384269015</v>
      </c>
      <c r="P226" s="240" t="n">
        <f aca="false">SUMPRODUCT(F226:M226,$F$1010:$M$1010)</f>
        <v>1407.96885986221</v>
      </c>
      <c r="Q226" s="241" t="n">
        <f aca="false">SUMPRODUCT(F226:M226,$F$1012:$M$1012)</f>
        <v>1323.99129845228</v>
      </c>
      <c r="R226" s="249" t="n">
        <v>0.162893049598215</v>
      </c>
      <c r="S226" s="243" t="n">
        <f aca="false">1-EXP(-(1/0.25)*(P226/ABS($P$1010)))</f>
        <v>0.978069277696446</v>
      </c>
      <c r="T226" s="244" t="n">
        <f aca="false">SUMPRODUCT(B226:G226,$B$1010:$G$1010)</f>
        <v>-6141.76340841408</v>
      </c>
    </row>
    <row r="227" customFormat="false" ht="12.75" hidden="false" customHeight="false" outlineLevel="0" collapsed="false">
      <c r="A227" s="235"/>
      <c r="B227" s="245"/>
      <c r="C227" s="245"/>
      <c r="D227" s="245"/>
      <c r="E227" s="245"/>
      <c r="F227" s="246"/>
      <c r="G227" s="247" t="n">
        <v>-6037.61831979183</v>
      </c>
      <c r="H227" s="248" t="n">
        <v>2731.30271365808</v>
      </c>
      <c r="I227" s="248" t="n">
        <v>2773.81756862747</v>
      </c>
      <c r="J227" s="248" t="n">
        <v>3105.86048070774</v>
      </c>
      <c r="K227" s="246" t="n">
        <v>0</v>
      </c>
      <c r="L227" s="246" t="n">
        <v>0</v>
      </c>
      <c r="M227" s="246" t="n">
        <v>0</v>
      </c>
      <c r="N227" s="0"/>
      <c r="O227" s="248" t="n">
        <v>1156.19969001689</v>
      </c>
      <c r="P227" s="240" t="n">
        <f aca="false">SUMPRODUCT(F227:M227,$F$1010:$M$1010)</f>
        <v>1642.23281752175</v>
      </c>
      <c r="Q227" s="241" t="n">
        <f aca="false">SUMPRODUCT(F227:M227,$F$1012:$M$1012)</f>
        <v>1556.81219770946</v>
      </c>
      <c r="R227" s="249" t="n">
        <v>0.163216804986928</v>
      </c>
      <c r="S227" s="243" t="n">
        <f aca="false">1-EXP(-(1/0.25)*(P227/ABS($P$1010)))</f>
        <v>0.988384707862749</v>
      </c>
      <c r="T227" s="244" t="n">
        <f aca="false">SUMPRODUCT(B227:G227,$B$1010:$G$1010)</f>
        <v>-6037.61831979183</v>
      </c>
    </row>
    <row r="228" customFormat="false" ht="12.75" hidden="false" customHeight="false" outlineLevel="0" collapsed="false">
      <c r="A228" s="235"/>
      <c r="B228" s="245"/>
      <c r="C228" s="245"/>
      <c r="D228" s="245"/>
      <c r="E228" s="245"/>
      <c r="F228" s="246"/>
      <c r="G228" s="247" t="n">
        <v>-6290.46040200974</v>
      </c>
      <c r="H228" s="248" t="n">
        <v>2723.28153620346</v>
      </c>
      <c r="I228" s="248" t="n">
        <v>2751.7049762885</v>
      </c>
      <c r="J228" s="248" t="n">
        <v>3104.22457915132</v>
      </c>
      <c r="K228" s="246" t="n">
        <v>0</v>
      </c>
      <c r="L228" s="246" t="n">
        <v>0</v>
      </c>
      <c r="M228" s="246" t="n">
        <v>0</v>
      </c>
      <c r="N228" s="0"/>
      <c r="O228" s="248" t="n">
        <v>898.110676856561</v>
      </c>
      <c r="P228" s="240" t="n">
        <f aca="false">SUMPRODUCT(F228:M228,$F$1010:$M$1010)</f>
        <v>1360.69671951851</v>
      </c>
      <c r="Q228" s="241" t="n">
        <f aca="false">SUMPRODUCT(F228:M228,$F$1012:$M$1012)</f>
        <v>1275.56020062707</v>
      </c>
      <c r="R228" s="249" t="n">
        <v>0.163238785298291</v>
      </c>
      <c r="S228" s="243" t="n">
        <f aca="false">1-EXP(-(1/0.25)*(P228/ABS($P$1010)))</f>
        <v>0.975068317049995</v>
      </c>
      <c r="T228" s="244" t="n">
        <f aca="false">SUMPRODUCT(B228:G228,$B$1010:$G$1010)</f>
        <v>-6290.46040200974</v>
      </c>
    </row>
    <row r="229" customFormat="false" ht="12.75" hidden="false" customHeight="false" outlineLevel="0" collapsed="false">
      <c r="A229" s="235"/>
      <c r="B229" s="245"/>
      <c r="C229" s="245"/>
      <c r="D229" s="245"/>
      <c r="E229" s="245"/>
      <c r="F229" s="246"/>
      <c r="G229" s="247" t="n">
        <v>-5994.47875944074</v>
      </c>
      <c r="H229" s="248" t="n">
        <v>2746.13014562471</v>
      </c>
      <c r="I229" s="248" t="n">
        <v>2750.65256978477</v>
      </c>
      <c r="J229" s="248" t="n">
        <v>3103.89405062519</v>
      </c>
      <c r="K229" s="246" t="n">
        <v>0</v>
      </c>
      <c r="L229" s="246" t="n">
        <v>0</v>
      </c>
      <c r="M229" s="246" t="n">
        <v>0</v>
      </c>
      <c r="N229" s="0"/>
      <c r="O229" s="248" t="n">
        <v>1188.99583539601</v>
      </c>
      <c r="P229" s="240" t="n">
        <f aca="false">SUMPRODUCT(F229:M229,$F$1010:$M$1010)</f>
        <v>1677.02697824868</v>
      </c>
      <c r="Q229" s="241" t="n">
        <f aca="false">SUMPRODUCT(F229:M229,$F$1012:$M$1012)</f>
        <v>1591.78564153516</v>
      </c>
      <c r="R229" s="249" t="n">
        <v>0.163245382935572</v>
      </c>
      <c r="S229" s="243" t="n">
        <f aca="false">1-EXP(-(1/0.25)*(P229/ABS($P$1010)))</f>
        <v>0.989431004189992</v>
      </c>
      <c r="T229" s="244" t="n">
        <f aca="false">SUMPRODUCT(B229:G229,$B$1010:$G$1010)</f>
        <v>-5994.47875944074</v>
      </c>
    </row>
    <row r="230" customFormat="false" ht="12.75" hidden="false" customHeight="false" outlineLevel="0" collapsed="false">
      <c r="A230" s="235"/>
      <c r="B230" s="245"/>
      <c r="C230" s="245"/>
      <c r="D230" s="245"/>
      <c r="E230" s="245"/>
      <c r="F230" s="246"/>
      <c r="G230" s="247" t="n">
        <v>-6065.13615655669</v>
      </c>
      <c r="H230" s="248" t="n">
        <v>2741.13739349953</v>
      </c>
      <c r="I230" s="248" t="n">
        <v>2732.54529752131</v>
      </c>
      <c r="J230" s="248" t="n">
        <v>3102.03576013576</v>
      </c>
      <c r="K230" s="246" t="n">
        <v>0</v>
      </c>
      <c r="L230" s="246" t="n">
        <v>0</v>
      </c>
      <c r="M230" s="246" t="n">
        <v>0</v>
      </c>
      <c r="N230" s="0"/>
      <c r="O230" s="248" t="n">
        <v>1104.21612560347</v>
      </c>
      <c r="P230" s="240" t="n">
        <f aca="false">SUMPRODUCT(F230:M230,$F$1010:$M$1010)</f>
        <v>1583.92169880525</v>
      </c>
      <c r="Q230" s="241" t="n">
        <f aca="false">SUMPRODUCT(F230:M230,$F$1012:$M$1012)</f>
        <v>1498.91202007075</v>
      </c>
      <c r="R230" s="249" t="n">
        <v>0.163295089327688</v>
      </c>
      <c r="S230" s="243" t="n">
        <f aca="false">1-EXP(-(1/0.25)*(P230/ABS($P$1010)))</f>
        <v>0.986393841241486</v>
      </c>
      <c r="T230" s="244" t="n">
        <f aca="false">SUMPRODUCT(B230:G230,$B$1010:$G$1010)</f>
        <v>-6065.13615655669</v>
      </c>
    </row>
    <row r="231" customFormat="false" ht="12.75" hidden="false" customHeight="false" outlineLevel="0" collapsed="false">
      <c r="A231" s="235"/>
      <c r="B231" s="245"/>
      <c r="C231" s="245"/>
      <c r="D231" s="245"/>
      <c r="E231" s="245"/>
      <c r="F231" s="246"/>
      <c r="G231" s="247" t="n">
        <v>-6205.68620809225</v>
      </c>
      <c r="H231" s="248" t="n">
        <v>2728.99615364419</v>
      </c>
      <c r="I231" s="248" t="n">
        <v>2731.43083204234</v>
      </c>
      <c r="J231" s="248" t="n">
        <v>3103.26109946686</v>
      </c>
      <c r="K231" s="246" t="n">
        <v>0</v>
      </c>
      <c r="L231" s="246" t="n">
        <v>0</v>
      </c>
      <c r="M231" s="246" t="n">
        <v>0</v>
      </c>
      <c r="N231" s="0"/>
      <c r="O231" s="248" t="n">
        <v>964.498808007536</v>
      </c>
      <c r="P231" s="240" t="n">
        <f aca="false">SUMPRODUCT(F231:M231,$F$1010:$M$1010)</f>
        <v>1431.95212740706</v>
      </c>
      <c r="Q231" s="241" t="n">
        <f aca="false">SUMPRODUCT(F231:M231,$F$1012:$M$1012)</f>
        <v>1346.9999857156</v>
      </c>
      <c r="R231" s="249" t="n">
        <v>0.163311391624942</v>
      </c>
      <c r="S231" s="243" t="n">
        <f aca="false">1-EXP(-(1/0.25)*(P231/ABS($P$1010)))</f>
        <v>0.979450818946589</v>
      </c>
      <c r="T231" s="244" t="n">
        <f aca="false">SUMPRODUCT(B231:G231,$B$1010:$G$1010)</f>
        <v>-6205.68620809225</v>
      </c>
    </row>
    <row r="232" customFormat="false" ht="12.75" hidden="false" customHeight="false" outlineLevel="0" collapsed="false">
      <c r="A232" s="235"/>
      <c r="B232" s="245"/>
      <c r="C232" s="245"/>
      <c r="D232" s="245"/>
      <c r="E232" s="245"/>
      <c r="F232" s="246"/>
      <c r="G232" s="247" t="n">
        <v>-6201.75450197438</v>
      </c>
      <c r="H232" s="248" t="n">
        <v>2748.49110395278</v>
      </c>
      <c r="I232" s="248" t="n">
        <v>2687.49819190404</v>
      </c>
      <c r="J232" s="248" t="n">
        <v>3102.72804189608</v>
      </c>
      <c r="K232" s="246" t="n">
        <v>0</v>
      </c>
      <c r="L232" s="246" t="n">
        <v>0</v>
      </c>
      <c r="M232" s="246" t="n">
        <v>0</v>
      </c>
      <c r="N232" s="0"/>
      <c r="O232" s="248" t="n">
        <v>949.959009929767</v>
      </c>
      <c r="P232" s="240" t="n">
        <f aca="false">SUMPRODUCT(F232:M232,$F$1010:$M$1010)</f>
        <v>1414.61689440639</v>
      </c>
      <c r="Q232" s="241" t="n">
        <f aca="false">SUMPRODUCT(F232:M232,$F$1012:$M$1012)</f>
        <v>1330.0051386267</v>
      </c>
      <c r="R232" s="249" t="n">
        <v>0.163400577405575</v>
      </c>
      <c r="S232" s="243" t="n">
        <f aca="false">1-EXP(-(1/0.25)*(P232/ABS($P$1010)))</f>
        <v>0.978461281892245</v>
      </c>
      <c r="T232" s="244" t="n">
        <f aca="false">SUMPRODUCT(B232:G232,$B$1010:$G$1010)</f>
        <v>-6201.75450197438</v>
      </c>
    </row>
    <row r="233" customFormat="false" ht="12.75" hidden="false" customHeight="false" outlineLevel="0" collapsed="false">
      <c r="A233" s="235"/>
      <c r="B233" s="245"/>
      <c r="C233" s="245"/>
      <c r="D233" s="245"/>
      <c r="E233" s="245"/>
      <c r="F233" s="246"/>
      <c r="G233" s="247" t="n">
        <v>-6377.98530718533</v>
      </c>
      <c r="H233" s="248" t="n">
        <v>2751.52728495137</v>
      </c>
      <c r="I233" s="248" t="n">
        <v>2710.88296801079</v>
      </c>
      <c r="J233" s="248" t="n">
        <v>3106.71751876215</v>
      </c>
      <c r="K233" s="246" t="n">
        <v>0</v>
      </c>
      <c r="L233" s="246" t="n">
        <v>0</v>
      </c>
      <c r="M233" s="246" t="n">
        <v>0</v>
      </c>
      <c r="N233" s="0"/>
      <c r="O233" s="248" t="n">
        <v>811.37556869619</v>
      </c>
      <c r="P233" s="240" t="n">
        <f aca="false">SUMPRODUCT(F233:M233,$F$1010:$M$1010)</f>
        <v>1265.49987035035</v>
      </c>
      <c r="Q233" s="241" t="n">
        <f aca="false">SUMPRODUCT(F233:M233,$F$1012:$M$1012)</f>
        <v>1180.58451816478</v>
      </c>
      <c r="R233" s="249" t="n">
        <v>0.163536126541677</v>
      </c>
      <c r="S233" s="243" t="n">
        <f aca="false">1-EXP(-(1/0.25)*(P233/ABS($P$1010)))</f>
        <v>0.967721168311783</v>
      </c>
      <c r="T233" s="244" t="n">
        <f aca="false">SUMPRODUCT(B233:G233,$B$1010:$G$1010)</f>
        <v>-6377.98530718533</v>
      </c>
    </row>
    <row r="234" customFormat="false" ht="12.75" hidden="false" customHeight="false" outlineLevel="0" collapsed="false">
      <c r="A234" s="235"/>
      <c r="B234" s="245"/>
      <c r="C234" s="245"/>
      <c r="D234" s="245"/>
      <c r="E234" s="245"/>
      <c r="F234" s="246"/>
      <c r="G234" s="247" t="n">
        <v>-6517.76547159087</v>
      </c>
      <c r="H234" s="248" t="n">
        <v>2733.06201317588</v>
      </c>
      <c r="I234" s="248" t="n">
        <v>2712.34319032319</v>
      </c>
      <c r="J234" s="248" t="n">
        <v>3103.09536805311</v>
      </c>
      <c r="K234" s="246" t="n">
        <v>0</v>
      </c>
      <c r="L234" s="246" t="n">
        <v>0</v>
      </c>
      <c r="M234" s="246" t="n">
        <v>0</v>
      </c>
      <c r="N234" s="0"/>
      <c r="O234" s="248" t="n">
        <v>665.528648609587</v>
      </c>
      <c r="P234" s="240" t="n">
        <f aca="false">SUMPRODUCT(F234:M234,$F$1010:$M$1010)</f>
        <v>1106.53131821763</v>
      </c>
      <c r="Q234" s="241" t="n">
        <f aca="false">SUMPRODUCT(F234:M234,$F$1012:$M$1012)</f>
        <v>1021.7492492255</v>
      </c>
      <c r="R234" s="249" t="n">
        <v>0.163744671430171</v>
      </c>
      <c r="S234" s="243" t="n">
        <f aca="false">1-EXP(-(1/0.25)*(P234/ABS($P$1010)))</f>
        <v>0.950315219046101</v>
      </c>
      <c r="T234" s="244" t="n">
        <f aca="false">SUMPRODUCT(B234:G234,$B$1010:$G$1010)</f>
        <v>-6517.76547159087</v>
      </c>
    </row>
    <row r="235" customFormat="false" ht="12.75" hidden="false" customHeight="false" outlineLevel="0" collapsed="false">
      <c r="A235" s="235"/>
      <c r="B235" s="245"/>
      <c r="C235" s="245"/>
      <c r="D235" s="245"/>
      <c r="E235" s="245"/>
      <c r="F235" s="246"/>
      <c r="G235" s="247" t="n">
        <v>-6489.07921826691</v>
      </c>
      <c r="H235" s="248" t="n">
        <v>2721.55558342164</v>
      </c>
      <c r="I235" s="248" t="n">
        <v>2720.09703779631</v>
      </c>
      <c r="J235" s="248" t="n">
        <v>3105.51276383082</v>
      </c>
      <c r="K235" s="246" t="n">
        <v>0</v>
      </c>
      <c r="L235" s="246" t="n">
        <v>0</v>
      </c>
      <c r="M235" s="246" t="n">
        <v>0</v>
      </c>
      <c r="N235" s="0"/>
      <c r="O235" s="248" t="n">
        <v>689.981700078741</v>
      </c>
      <c r="P235" s="240" t="n">
        <f aca="false">SUMPRODUCT(F235:M235,$F$1010:$M$1010)</f>
        <v>1133.32161941385</v>
      </c>
      <c r="Q235" s="241" t="n">
        <f aca="false">SUMPRODUCT(F235:M235,$F$1012:$M$1012)</f>
        <v>1048.48916984832</v>
      </c>
      <c r="R235" s="249" t="n">
        <v>0.164009369043721</v>
      </c>
      <c r="S235" s="243" t="n">
        <f aca="false">1-EXP(-(1/0.25)*(P235/ABS($P$1010)))</f>
        <v>0.953798342155721</v>
      </c>
      <c r="T235" s="244" t="n">
        <f aca="false">SUMPRODUCT(B235:G235,$B$1010:$G$1010)</f>
        <v>-6489.07921826691</v>
      </c>
    </row>
    <row r="236" customFormat="false" ht="12.75" hidden="false" customHeight="false" outlineLevel="0" collapsed="false">
      <c r="A236" s="235"/>
      <c r="B236" s="245"/>
      <c r="C236" s="245"/>
      <c r="D236" s="245"/>
      <c r="E236" s="245"/>
      <c r="F236" s="246"/>
      <c r="G236" s="247" t="n">
        <v>-6076.21567832033</v>
      </c>
      <c r="H236" s="248" t="n">
        <v>2747.60490700218</v>
      </c>
      <c r="I236" s="248" t="n">
        <v>2733.26776160146</v>
      </c>
      <c r="J236" s="248" t="n">
        <v>3106.04164505083</v>
      </c>
      <c r="K236" s="246" t="n">
        <v>0</v>
      </c>
      <c r="L236" s="246" t="n">
        <v>0</v>
      </c>
      <c r="M236" s="246" t="n">
        <v>0</v>
      </c>
      <c r="N236" s="0"/>
      <c r="O236" s="248" t="n">
        <v>1102.94299923364</v>
      </c>
      <c r="P236" s="240" t="n">
        <f aca="false">SUMPRODUCT(F236:M236,$F$1010:$M$1010)</f>
        <v>1582.97836435974</v>
      </c>
      <c r="Q236" s="241" t="n">
        <f aca="false">SUMPRODUCT(F236:M236,$F$1012:$M$1012)</f>
        <v>1497.87134359769</v>
      </c>
      <c r="R236" s="249" t="n">
        <v>0.164012046760571</v>
      </c>
      <c r="S236" s="243" t="n">
        <f aca="false">1-EXP(-(1/0.25)*(P236/ABS($P$1010)))</f>
        <v>0.986358974428104</v>
      </c>
      <c r="T236" s="244" t="n">
        <f aca="false">SUMPRODUCT(B236:G236,$B$1010:$G$1010)</f>
        <v>-6076.21567832033</v>
      </c>
    </row>
    <row r="237" customFormat="false" ht="12.75" hidden="false" customHeight="false" outlineLevel="0" collapsed="false">
      <c r="A237" s="235"/>
      <c r="B237" s="245"/>
      <c r="C237" s="245"/>
      <c r="D237" s="245"/>
      <c r="E237" s="245"/>
      <c r="F237" s="246"/>
      <c r="G237" s="247" t="n">
        <v>-5888.8644122953</v>
      </c>
      <c r="H237" s="248" t="n">
        <v>2774.15676496706</v>
      </c>
      <c r="I237" s="248" t="n">
        <v>2760.74207030534</v>
      </c>
      <c r="J237" s="248" t="n">
        <v>3106.64540683311</v>
      </c>
      <c r="K237" s="246" t="n">
        <v>0</v>
      </c>
      <c r="L237" s="246" t="n">
        <v>0</v>
      </c>
      <c r="M237" s="246" t="n">
        <v>0</v>
      </c>
      <c r="N237" s="0"/>
      <c r="O237" s="248" t="n">
        <v>1319.881745896</v>
      </c>
      <c r="P237" s="240" t="n">
        <f aca="false">SUMPRODUCT(F237:M237,$F$1010:$M$1010)</f>
        <v>1820.42915052243</v>
      </c>
      <c r="Q237" s="241" t="n">
        <f aca="false">SUMPRODUCT(F237:M237,$F$1012:$M$1012)</f>
        <v>1734.90218172049</v>
      </c>
      <c r="R237" s="249" t="n">
        <v>0.164037754917438</v>
      </c>
      <c r="S237" s="243" t="n">
        <f aca="false">1-EXP(-(1/0.25)*(P237/ABS($P$1010)))</f>
        <v>0.992837422627684</v>
      </c>
      <c r="T237" s="244" t="n">
        <f aca="false">SUMPRODUCT(B237:G237,$B$1010:$G$1010)</f>
        <v>-5888.8644122953</v>
      </c>
    </row>
    <row r="238" customFormat="false" ht="12.75" hidden="false" customHeight="false" outlineLevel="0" collapsed="false">
      <c r="A238" s="235"/>
      <c r="B238" s="245"/>
      <c r="C238" s="245"/>
      <c r="D238" s="245"/>
      <c r="E238" s="245"/>
      <c r="F238" s="246"/>
      <c r="G238" s="247" t="n">
        <v>-6525.11156494043</v>
      </c>
      <c r="H238" s="248" t="n">
        <v>2763.09067218903</v>
      </c>
      <c r="I238" s="248" t="n">
        <v>2727.50164227173</v>
      </c>
      <c r="J238" s="248" t="n">
        <v>3107.67294219792</v>
      </c>
      <c r="K238" s="246" t="n">
        <v>0</v>
      </c>
      <c r="L238" s="246" t="n">
        <v>0</v>
      </c>
      <c r="M238" s="246" t="n">
        <v>0</v>
      </c>
      <c r="N238" s="0"/>
      <c r="O238" s="248" t="n">
        <v>699.359719759828</v>
      </c>
      <c r="P238" s="240" t="n">
        <f aca="false">SUMPRODUCT(F238:M238,$F$1010:$M$1010)</f>
        <v>1144.93162533946</v>
      </c>
      <c r="Q238" s="241" t="n">
        <f aca="false">SUMPRODUCT(F238:M238,$F$1012:$M$1012)</f>
        <v>1059.77756373088</v>
      </c>
      <c r="R238" s="249" t="n">
        <v>0.164106178077237</v>
      </c>
      <c r="S238" s="243" t="n">
        <f aca="false">1-EXP(-(1/0.25)*(P238/ABS($P$1010)))</f>
        <v>0.955230936871449</v>
      </c>
      <c r="T238" s="244" t="n">
        <f aca="false">SUMPRODUCT(B238:G238,$B$1010:$G$1010)</f>
        <v>-6525.11156494043</v>
      </c>
    </row>
    <row r="239" customFormat="false" ht="12.75" hidden="false" customHeight="false" outlineLevel="0" collapsed="false">
      <c r="A239" s="235"/>
      <c r="B239" s="245"/>
      <c r="C239" s="245"/>
      <c r="D239" s="245"/>
      <c r="E239" s="245"/>
      <c r="F239" s="246"/>
      <c r="G239" s="247" t="n">
        <v>-6170.76963412267</v>
      </c>
      <c r="H239" s="248" t="n">
        <v>2755.51383409207</v>
      </c>
      <c r="I239" s="248" t="n">
        <v>2746.45672113826</v>
      </c>
      <c r="J239" s="248" t="n">
        <v>3104.03465385144</v>
      </c>
      <c r="K239" s="246" t="n">
        <v>0</v>
      </c>
      <c r="L239" s="246" t="n">
        <v>0</v>
      </c>
      <c r="M239" s="246" t="n">
        <v>0</v>
      </c>
      <c r="N239" s="0"/>
      <c r="O239" s="248" t="n">
        <v>1031.43256422969</v>
      </c>
      <c r="P239" s="240" t="n">
        <f aca="false">SUMPRODUCT(F239:M239,$F$1010:$M$1010)</f>
        <v>1505.96692299618</v>
      </c>
      <c r="Q239" s="241" t="n">
        <f aca="false">SUMPRODUCT(F239:M239,$F$1012:$M$1012)</f>
        <v>1420.71594004413</v>
      </c>
      <c r="R239" s="249" t="n">
        <v>0.164141653577421</v>
      </c>
      <c r="S239" s="243" t="n">
        <f aca="false">1-EXP(-(1/0.25)*(P239/ABS($P$1010)))</f>
        <v>0.983189285285677</v>
      </c>
      <c r="T239" s="244" t="n">
        <f aca="false">SUMPRODUCT(B239:G239,$B$1010:$G$1010)</f>
        <v>-6170.76963412267</v>
      </c>
    </row>
    <row r="240" customFormat="false" ht="12.75" hidden="false" customHeight="false" outlineLevel="0" collapsed="false">
      <c r="A240" s="235"/>
      <c r="B240" s="245"/>
      <c r="C240" s="245"/>
      <c r="D240" s="245"/>
      <c r="E240" s="245"/>
      <c r="F240" s="246"/>
      <c r="G240" s="247" t="n">
        <v>-5808.01466170172</v>
      </c>
      <c r="H240" s="248" t="n">
        <v>2732.65997044719</v>
      </c>
      <c r="I240" s="248" t="n">
        <v>2759.748675496</v>
      </c>
      <c r="J240" s="248" t="n">
        <v>3106.66610663019</v>
      </c>
      <c r="K240" s="246" t="n">
        <v>0</v>
      </c>
      <c r="L240" s="246" t="n">
        <v>0</v>
      </c>
      <c r="M240" s="246" t="n">
        <v>0</v>
      </c>
      <c r="N240" s="0"/>
      <c r="O240" s="248" t="n">
        <v>1358.38370273228</v>
      </c>
      <c r="P240" s="240" t="n">
        <f aca="false">SUMPRODUCT(F240:M240,$F$1010:$M$1010)</f>
        <v>1861.2395156117</v>
      </c>
      <c r="Q240" s="241" t="n">
        <f aca="false">SUMPRODUCT(F240:M240,$F$1012:$M$1012)</f>
        <v>1775.93982553707</v>
      </c>
      <c r="R240" s="249" t="n">
        <v>0.164146138741796</v>
      </c>
      <c r="S240" s="243" t="n">
        <f aca="false">1-EXP(-(1/0.25)*(P240/ABS($P$1010)))</f>
        <v>0.993588136194437</v>
      </c>
      <c r="T240" s="244" t="n">
        <f aca="false">SUMPRODUCT(B240:G240,$B$1010:$G$1010)</f>
        <v>-5808.01466170172</v>
      </c>
    </row>
    <row r="241" customFormat="false" ht="12.75" hidden="false" customHeight="false" outlineLevel="0" collapsed="false">
      <c r="A241" s="235"/>
      <c r="B241" s="245"/>
      <c r="C241" s="245"/>
      <c r="D241" s="245"/>
      <c r="E241" s="245"/>
      <c r="F241" s="246"/>
      <c r="G241" s="247" t="n">
        <v>-5835.62581273328</v>
      </c>
      <c r="H241" s="248" t="n">
        <v>2755.24215464232</v>
      </c>
      <c r="I241" s="248" t="n">
        <v>2765.63318650616</v>
      </c>
      <c r="J241" s="248" t="n">
        <v>3104.8717553498</v>
      </c>
      <c r="K241" s="246" t="n">
        <v>0</v>
      </c>
      <c r="L241" s="246" t="n">
        <v>0</v>
      </c>
      <c r="M241" s="246" t="n">
        <v>0</v>
      </c>
      <c r="N241" s="0"/>
      <c r="O241" s="248" t="n">
        <v>1355.41261562618</v>
      </c>
      <c r="P241" s="240" t="n">
        <f aca="false">SUMPRODUCT(F241:M241,$F$1010:$M$1010)</f>
        <v>1858.68056594851</v>
      </c>
      <c r="Q241" s="241" t="n">
        <f aca="false">SUMPRODUCT(F241:M241,$F$1012:$M$1012)</f>
        <v>1773.229295331</v>
      </c>
      <c r="R241" s="249" t="n">
        <v>0.164176074979237</v>
      </c>
      <c r="S241" s="243" t="n">
        <f aca="false">1-EXP(-(1/0.25)*(P241/ABS($P$1010)))</f>
        <v>0.993543466845794</v>
      </c>
      <c r="T241" s="244" t="n">
        <f aca="false">SUMPRODUCT(B241:G241,$B$1010:$G$1010)</f>
        <v>-5835.62581273328</v>
      </c>
    </row>
    <row r="242" customFormat="false" ht="12.75" hidden="false" customHeight="false" outlineLevel="0" collapsed="false">
      <c r="A242" s="235"/>
      <c r="B242" s="245"/>
      <c r="C242" s="245"/>
      <c r="D242" s="245"/>
      <c r="E242" s="245"/>
      <c r="F242" s="246"/>
      <c r="G242" s="247" t="n">
        <v>-6531.24221792568</v>
      </c>
      <c r="H242" s="248" t="n">
        <v>2749.36293322912</v>
      </c>
      <c r="I242" s="248" t="n">
        <v>2679.99042786422</v>
      </c>
      <c r="J242" s="248" t="n">
        <v>3106.96069845198</v>
      </c>
      <c r="K242" s="246" t="n">
        <v>0</v>
      </c>
      <c r="L242" s="246" t="n">
        <v>0</v>
      </c>
      <c r="M242" s="246" t="n">
        <v>0</v>
      </c>
      <c r="N242" s="0"/>
      <c r="O242" s="248" t="n">
        <v>644.455513330513</v>
      </c>
      <c r="P242" s="240" t="n">
        <f aca="false">SUMPRODUCT(F242:M242,$F$1010:$M$1010)</f>
        <v>1082.82809290942</v>
      </c>
      <c r="Q242" s="241" t="n">
        <f aca="false">SUMPRODUCT(F242:M242,$F$1012:$M$1012)</f>
        <v>998.226697764215</v>
      </c>
      <c r="R242" s="249" t="n">
        <v>0.164236080290387</v>
      </c>
      <c r="S242" s="243" t="n">
        <f aca="false">1-EXP(-(1/0.25)*(P242/ABS($P$1010)))</f>
        <v>0.9470151346191</v>
      </c>
      <c r="T242" s="244" t="n">
        <f aca="false">SUMPRODUCT(B242:G242,$B$1010:$G$1010)</f>
        <v>-6531.24221792568</v>
      </c>
    </row>
    <row r="243" customFormat="false" ht="12.75" hidden="false" customHeight="false" outlineLevel="0" collapsed="false">
      <c r="A243" s="235"/>
      <c r="B243" s="245"/>
      <c r="C243" s="245"/>
      <c r="D243" s="245"/>
      <c r="E243" s="245"/>
      <c r="F243" s="246"/>
      <c r="G243" s="247" t="n">
        <v>-5962.77272382135</v>
      </c>
      <c r="H243" s="248" t="n">
        <v>2756.17672896269</v>
      </c>
      <c r="I243" s="248" t="n">
        <v>2727.45514819778</v>
      </c>
      <c r="J243" s="248" t="n">
        <v>3104.75143060179</v>
      </c>
      <c r="K243" s="246" t="n">
        <v>0</v>
      </c>
      <c r="L243" s="246" t="n">
        <v>0</v>
      </c>
      <c r="M243" s="246" t="n">
        <v>0</v>
      </c>
      <c r="N243" s="0"/>
      <c r="O243" s="248" t="n">
        <v>1209.2140366695</v>
      </c>
      <c r="P243" s="240" t="n">
        <f aca="false">SUMPRODUCT(F243:M243,$F$1010:$M$1010)</f>
        <v>1698.23298482004</v>
      </c>
      <c r="Q243" s="241" t="n">
        <f aca="false">SUMPRODUCT(F243:M243,$F$1012:$M$1012)</f>
        <v>1613.15668467319</v>
      </c>
      <c r="R243" s="249" t="n">
        <v>0.164311776803178</v>
      </c>
      <c r="S243" s="243" t="n">
        <f aca="false">1-EXP(-(1/0.25)*(P243/ABS($P$1010)))</f>
        <v>0.990021905064236</v>
      </c>
      <c r="T243" s="244" t="n">
        <f aca="false">SUMPRODUCT(B243:G243,$B$1010:$G$1010)</f>
        <v>-5962.77272382135</v>
      </c>
    </row>
    <row r="244" customFormat="false" ht="12.75" hidden="false" customHeight="false" outlineLevel="0" collapsed="false">
      <c r="A244" s="235"/>
      <c r="B244" s="245"/>
      <c r="C244" s="245"/>
      <c r="D244" s="245"/>
      <c r="E244" s="245"/>
      <c r="F244" s="246"/>
      <c r="G244" s="247" t="n">
        <v>-5958.46076168206</v>
      </c>
      <c r="H244" s="248" t="n">
        <v>2707.97887613958</v>
      </c>
      <c r="I244" s="248" t="n">
        <v>2693.71337577068</v>
      </c>
      <c r="J244" s="248" t="n">
        <v>3102.79832626734</v>
      </c>
      <c r="K244" s="246" t="n">
        <v>0</v>
      </c>
      <c r="L244" s="246" t="n">
        <v>0</v>
      </c>
      <c r="M244" s="246" t="n">
        <v>0</v>
      </c>
      <c r="N244" s="0"/>
      <c r="O244" s="248" t="n">
        <v>1144.55509642809</v>
      </c>
      <c r="P244" s="240" t="n">
        <f aca="false">SUMPRODUCT(F244:M244,$F$1010:$M$1010)</f>
        <v>1625.27754917566</v>
      </c>
      <c r="Q244" s="241" t="n">
        <f aca="false">SUMPRODUCT(F244:M244,$F$1012:$M$1012)</f>
        <v>1540.81580311621</v>
      </c>
      <c r="R244" s="249" t="n">
        <v>0.164385291727986</v>
      </c>
      <c r="S244" s="243" t="n">
        <f aca="false">1-EXP(-(1/0.25)*(P244/ABS($P$1010)))</f>
        <v>0.987837922246658</v>
      </c>
      <c r="T244" s="244" t="n">
        <f aca="false">SUMPRODUCT(B244:G244,$B$1010:$G$1010)</f>
        <v>-5958.46076168206</v>
      </c>
    </row>
    <row r="245" customFormat="false" ht="12.75" hidden="false" customHeight="false" outlineLevel="0" collapsed="false">
      <c r="A245" s="235"/>
      <c r="B245" s="245"/>
      <c r="C245" s="245"/>
      <c r="D245" s="245"/>
      <c r="E245" s="245"/>
      <c r="F245" s="246"/>
      <c r="G245" s="247" t="n">
        <v>-6090.37969838032</v>
      </c>
      <c r="H245" s="248" t="n">
        <v>2789.27132636439</v>
      </c>
      <c r="I245" s="248" t="n">
        <v>2690.2951250541</v>
      </c>
      <c r="J245" s="248" t="n">
        <v>3103.82658877953</v>
      </c>
      <c r="K245" s="246" t="n">
        <v>0</v>
      </c>
      <c r="L245" s="246" t="n">
        <v>0</v>
      </c>
      <c r="M245" s="246" t="n">
        <v>0</v>
      </c>
      <c r="N245" s="0"/>
      <c r="O245" s="248" t="n">
        <v>1090.08146003316</v>
      </c>
      <c r="P245" s="240" t="n">
        <f aca="false">SUMPRODUCT(F245:M245,$F$1010:$M$1010)</f>
        <v>1567.910841884</v>
      </c>
      <c r="Q245" s="241" t="n">
        <f aca="false">SUMPRODUCT(F245:M245,$F$1012:$M$1012)</f>
        <v>1483.04198504224</v>
      </c>
      <c r="R245" s="249" t="n">
        <v>0.164433044010567</v>
      </c>
      <c r="S245" s="243" t="n">
        <f aca="false">1-EXP(-(1/0.25)*(P245/ABS($P$1010)))</f>
        <v>0.985789792670222</v>
      </c>
      <c r="T245" s="244" t="n">
        <f aca="false">SUMPRODUCT(B245:G245,$B$1010:$G$1010)</f>
        <v>-6090.37969838032</v>
      </c>
    </row>
    <row r="246" customFormat="false" ht="12.75" hidden="false" customHeight="false" outlineLevel="0" collapsed="false">
      <c r="A246" s="235"/>
      <c r="B246" s="245"/>
      <c r="C246" s="245"/>
      <c r="D246" s="245"/>
      <c r="E246" s="245"/>
      <c r="F246" s="246"/>
      <c r="G246" s="247" t="n">
        <v>-6248.09655478486</v>
      </c>
      <c r="H246" s="248" t="n">
        <v>2758.21914266688</v>
      </c>
      <c r="I246" s="248" t="n">
        <v>2706.58307917114</v>
      </c>
      <c r="J246" s="248" t="n">
        <v>3101.52377104525</v>
      </c>
      <c r="K246" s="246" t="n">
        <v>0</v>
      </c>
      <c r="L246" s="246" t="n">
        <v>0</v>
      </c>
      <c r="M246" s="246" t="n">
        <v>0</v>
      </c>
      <c r="N246" s="0"/>
      <c r="O246" s="248" t="n">
        <v>929.571180603997</v>
      </c>
      <c r="P246" s="240" t="n">
        <f aca="false">SUMPRODUCT(F246:M246,$F$1010:$M$1010)</f>
        <v>1393.47628099483</v>
      </c>
      <c r="Q246" s="241" t="n">
        <f aca="false">SUMPRODUCT(F246:M246,$F$1012:$M$1012)</f>
        <v>1308.64134250474</v>
      </c>
      <c r="R246" s="249" t="n">
        <v>0.164644780024489</v>
      </c>
      <c r="S246" s="243" t="n">
        <f aca="false">1-EXP(-(1/0.25)*(P246/ABS($P$1010)))</f>
        <v>0.977189810326486</v>
      </c>
      <c r="T246" s="244" t="n">
        <f aca="false">SUMPRODUCT(B246:G246,$B$1010:$G$1010)</f>
        <v>-6248.09655478486</v>
      </c>
    </row>
    <row r="247" customFormat="false" ht="12.75" hidden="false" customHeight="false" outlineLevel="0" collapsed="false">
      <c r="A247" s="235"/>
      <c r="B247" s="245"/>
      <c r="C247" s="245"/>
      <c r="D247" s="245"/>
      <c r="E247" s="245"/>
      <c r="F247" s="246"/>
      <c r="G247" s="247" t="n">
        <v>-6437.6939866633</v>
      </c>
      <c r="H247" s="248" t="n">
        <v>2752.91844826955</v>
      </c>
      <c r="I247" s="248" t="n">
        <v>2759.06113507659</v>
      </c>
      <c r="J247" s="248" t="n">
        <v>3105.19158507352</v>
      </c>
      <c r="K247" s="246" t="n">
        <v>0</v>
      </c>
      <c r="L247" s="246" t="n">
        <v>0</v>
      </c>
      <c r="M247" s="246" t="n">
        <v>0</v>
      </c>
      <c r="N247" s="0"/>
      <c r="O247" s="248" t="n">
        <v>794.097851520907</v>
      </c>
      <c r="P247" s="240" t="n">
        <f aca="false">SUMPRODUCT(F247:M247,$F$1010:$M$1010)</f>
        <v>1248.82254204139</v>
      </c>
      <c r="Q247" s="241" t="n">
        <f aca="false">SUMPRODUCT(F247:M247,$F$1012:$M$1012)</f>
        <v>1163.44407406703</v>
      </c>
      <c r="R247" s="249" t="n">
        <v>0.164952987128972</v>
      </c>
      <c r="S247" s="243" t="n">
        <f aca="false">1-EXP(-(1/0.25)*(P247/ABS($P$1010)))</f>
        <v>0.966227130548193</v>
      </c>
      <c r="T247" s="244" t="n">
        <f aca="false">SUMPRODUCT(B247:G247,$B$1010:$G$1010)</f>
        <v>-6437.6939866633</v>
      </c>
    </row>
    <row r="248" customFormat="false" ht="12.75" hidden="false" customHeight="false" outlineLevel="0" collapsed="false">
      <c r="A248" s="235"/>
      <c r="B248" s="245"/>
      <c r="C248" s="245"/>
      <c r="D248" s="245"/>
      <c r="E248" s="245"/>
      <c r="F248" s="246"/>
      <c r="G248" s="247" t="n">
        <v>-6184.31689388956</v>
      </c>
      <c r="H248" s="248" t="n">
        <v>2771.81636584119</v>
      </c>
      <c r="I248" s="248" t="n">
        <v>2648.59139798977</v>
      </c>
      <c r="J248" s="248" t="n">
        <v>3103.10608908776</v>
      </c>
      <c r="K248" s="246" t="n">
        <v>0</v>
      </c>
      <c r="L248" s="246" t="n">
        <v>0</v>
      </c>
      <c r="M248" s="246" t="n">
        <v>0</v>
      </c>
      <c r="N248" s="0"/>
      <c r="O248" s="248" t="n">
        <v>955.685271526232</v>
      </c>
      <c r="P248" s="240" t="n">
        <f aca="false">SUMPRODUCT(F248:M248,$F$1010:$M$1010)</f>
        <v>1419.65983147836</v>
      </c>
      <c r="Q248" s="241" t="n">
        <f aca="false">SUMPRODUCT(F248:M248,$F$1012:$M$1012)</f>
        <v>1335.30578546669</v>
      </c>
      <c r="R248" s="249" t="n">
        <v>0.165033850942802</v>
      </c>
      <c r="S248" s="243" t="n">
        <f aca="false">1-EXP(-(1/0.25)*(P248/ABS($P$1010)))</f>
        <v>0.97875396052778</v>
      </c>
      <c r="T248" s="244" t="n">
        <f aca="false">SUMPRODUCT(B248:G248,$B$1010:$G$1010)</f>
        <v>-6184.31689388956</v>
      </c>
    </row>
    <row r="249" customFormat="false" ht="12.75" hidden="false" customHeight="false" outlineLevel="0" collapsed="false">
      <c r="A249" s="235"/>
      <c r="B249" s="245"/>
      <c r="C249" s="245"/>
      <c r="D249" s="245"/>
      <c r="E249" s="245"/>
      <c r="F249" s="246"/>
      <c r="G249" s="247" t="n">
        <v>-5600.76737809061</v>
      </c>
      <c r="H249" s="248" t="n">
        <v>2717.40145858939</v>
      </c>
      <c r="I249" s="248" t="n">
        <v>2700.11623862201</v>
      </c>
      <c r="J249" s="248" t="n">
        <v>3107.40705214843</v>
      </c>
      <c r="K249" s="246" t="n">
        <v>0</v>
      </c>
      <c r="L249" s="246" t="n">
        <v>0</v>
      </c>
      <c r="M249" s="246" t="n">
        <v>0</v>
      </c>
      <c r="N249" s="0"/>
      <c r="O249" s="248" t="n">
        <v>1490.25891096934</v>
      </c>
      <c r="P249" s="240" t="n">
        <f aca="false">SUMPRODUCT(F249:M249,$F$1010:$M$1010)</f>
        <v>2001.47694174783</v>
      </c>
      <c r="Q249" s="241" t="n">
        <f aca="false">SUMPRODUCT(F249:M249,$F$1012:$M$1012)</f>
        <v>1916.83761461977</v>
      </c>
      <c r="R249" s="249" t="n">
        <v>0.165072026014583</v>
      </c>
      <c r="S249" s="243" t="n">
        <f aca="false">1-EXP(-(1/0.25)*(P249/ABS($P$1010)))</f>
        <v>0.995617229102836</v>
      </c>
      <c r="T249" s="244" t="n">
        <f aca="false">SUMPRODUCT(B249:G249,$B$1010:$G$1010)</f>
        <v>-5600.76737809061</v>
      </c>
    </row>
    <row r="250" customFormat="false" ht="12.75" hidden="false" customHeight="false" outlineLevel="0" collapsed="false">
      <c r="A250" s="235"/>
      <c r="B250" s="245"/>
      <c r="C250" s="245"/>
      <c r="D250" s="245"/>
      <c r="E250" s="245"/>
      <c r="F250" s="246"/>
      <c r="G250" s="247" t="n">
        <v>-6214.25229415886</v>
      </c>
      <c r="H250" s="248" t="n">
        <v>2759.59056809295</v>
      </c>
      <c r="I250" s="248" t="n">
        <v>2723.945847656</v>
      </c>
      <c r="J250" s="248" t="n">
        <v>3105.20594003174</v>
      </c>
      <c r="K250" s="246" t="n">
        <v>0</v>
      </c>
      <c r="L250" s="246" t="n">
        <v>0</v>
      </c>
      <c r="M250" s="246" t="n">
        <v>0</v>
      </c>
      <c r="N250" s="0"/>
      <c r="O250" s="248" t="n">
        <v>978.109071101114</v>
      </c>
      <c r="P250" s="240" t="n">
        <f aca="false">SUMPRODUCT(F250:M250,$F$1010:$M$1010)</f>
        <v>1447.2273451112</v>
      </c>
      <c r="Q250" s="241" t="n">
        <f aca="false">SUMPRODUCT(F250:M250,$F$1012:$M$1012)</f>
        <v>1362.16151312891</v>
      </c>
      <c r="R250" s="249" t="n">
        <v>0.16511841014475</v>
      </c>
      <c r="S250" s="243" t="n">
        <f aca="false">1-EXP(-(1/0.25)*(P250/ABS($P$1010)))</f>
        <v>0.980285016895661</v>
      </c>
      <c r="T250" s="244" t="n">
        <f aca="false">SUMPRODUCT(B250:G250,$B$1010:$G$1010)</f>
        <v>-6214.25229415886</v>
      </c>
    </row>
    <row r="251" customFormat="false" ht="12.75" hidden="false" customHeight="false" outlineLevel="0" collapsed="false">
      <c r="A251" s="235"/>
      <c r="B251" s="245"/>
      <c r="C251" s="245"/>
      <c r="D251" s="245"/>
      <c r="E251" s="245"/>
      <c r="F251" s="246"/>
      <c r="G251" s="247" t="n">
        <v>-5942.32683701946</v>
      </c>
      <c r="H251" s="248" t="n">
        <v>2751.4426086353</v>
      </c>
      <c r="I251" s="248" t="n">
        <v>2717.58884771344</v>
      </c>
      <c r="J251" s="248" t="n">
        <v>3105.57988006411</v>
      </c>
      <c r="K251" s="246" t="n">
        <v>0</v>
      </c>
      <c r="L251" s="246" t="n">
        <v>0</v>
      </c>
      <c r="M251" s="246" t="n">
        <v>0</v>
      </c>
      <c r="N251" s="0"/>
      <c r="O251" s="248" t="n">
        <v>1216.9183856202</v>
      </c>
      <c r="P251" s="240" t="n">
        <f aca="false">SUMPRODUCT(F251:M251,$F$1010:$M$1010)</f>
        <v>1706.10297821287</v>
      </c>
      <c r="Q251" s="241" t="n">
        <f aca="false">SUMPRODUCT(F251:M251,$F$1012:$M$1012)</f>
        <v>1621.13761799168</v>
      </c>
      <c r="R251" s="249" t="n">
        <v>0.165151014702924</v>
      </c>
      <c r="S251" s="243" t="n">
        <f aca="false">1-EXP(-(1/0.25)*(P251/ABS($P$1010)))</f>
        <v>0.990232694569635</v>
      </c>
      <c r="T251" s="244" t="n">
        <f aca="false">SUMPRODUCT(B251:G251,$B$1010:$G$1010)</f>
        <v>-5942.32683701946</v>
      </c>
    </row>
    <row r="252" customFormat="false" ht="12.75" hidden="false" customHeight="false" outlineLevel="0" collapsed="false">
      <c r="A252" s="235"/>
      <c r="B252" s="245"/>
      <c r="C252" s="245"/>
      <c r="D252" s="245"/>
      <c r="E252" s="245"/>
      <c r="F252" s="246"/>
      <c r="G252" s="247" t="n">
        <v>-6152.24904317645</v>
      </c>
      <c r="H252" s="248" t="n">
        <v>2754.31250647579</v>
      </c>
      <c r="I252" s="248" t="n">
        <v>2752.3172948495</v>
      </c>
      <c r="J252" s="248" t="n">
        <v>3106.5504705986</v>
      </c>
      <c r="K252" s="246" t="n">
        <v>0</v>
      </c>
      <c r="L252" s="246" t="n">
        <v>0</v>
      </c>
      <c r="M252" s="246" t="n">
        <v>0</v>
      </c>
      <c r="N252" s="0"/>
      <c r="O252" s="248" t="n">
        <v>1053.85553215255</v>
      </c>
      <c r="P252" s="240" t="n">
        <f aca="false">SUMPRODUCT(F252:M252,$F$1010:$M$1010)</f>
        <v>1530.71195703899</v>
      </c>
      <c r="Q252" s="241" t="n">
        <f aca="false">SUMPRODUCT(F252:M252,$F$1012:$M$1012)</f>
        <v>1445.37389617594</v>
      </c>
      <c r="R252" s="249" t="n">
        <v>0.165201984430388</v>
      </c>
      <c r="S252" s="243" t="n">
        <f aca="false">1-EXP(-(1/0.25)*(P252/ABS($P$1010)))</f>
        <v>0.984280808479037</v>
      </c>
      <c r="T252" s="244" t="n">
        <f aca="false">SUMPRODUCT(B252:G252,$B$1010:$G$1010)</f>
        <v>-6152.24904317645</v>
      </c>
    </row>
    <row r="253" customFormat="false" ht="12.75" hidden="false" customHeight="false" outlineLevel="0" collapsed="false">
      <c r="A253" s="235"/>
      <c r="B253" s="245"/>
      <c r="C253" s="245"/>
      <c r="D253" s="245"/>
      <c r="E253" s="245"/>
      <c r="F253" s="246"/>
      <c r="G253" s="247" t="n">
        <v>-5872.41012012758</v>
      </c>
      <c r="H253" s="248" t="n">
        <v>2737.24580473135</v>
      </c>
      <c r="I253" s="248" t="n">
        <v>2713.05138920549</v>
      </c>
      <c r="J253" s="248" t="n">
        <v>3099.5062281061</v>
      </c>
      <c r="K253" s="246" t="n">
        <v>0</v>
      </c>
      <c r="L253" s="246" t="n">
        <v>0</v>
      </c>
      <c r="M253" s="246" t="n">
        <v>0</v>
      </c>
      <c r="N253" s="0"/>
      <c r="O253" s="248" t="n">
        <v>1261.35311254126</v>
      </c>
      <c r="P253" s="240" t="n">
        <f aca="false">SUMPRODUCT(F253:M253,$F$1010:$M$1010)</f>
        <v>1753.4340065418</v>
      </c>
      <c r="Q253" s="241" t="n">
        <f aca="false">SUMPRODUCT(F253:M253,$F$1012:$M$1012)</f>
        <v>1668.67336951629</v>
      </c>
      <c r="R253" s="249" t="n">
        <v>0.165223097172029</v>
      </c>
      <c r="S253" s="243" t="n">
        <f aca="false">1-EXP(-(1/0.25)*(P253/ABS($P$1010)))</f>
        <v>0.99140973179063</v>
      </c>
      <c r="T253" s="244" t="n">
        <f aca="false">SUMPRODUCT(B253:G253,$B$1010:$G$1010)</f>
        <v>-5872.41012012758</v>
      </c>
    </row>
    <row r="254" customFormat="false" ht="12.75" hidden="false" customHeight="false" outlineLevel="0" collapsed="false">
      <c r="A254" s="235"/>
      <c r="B254" s="245"/>
      <c r="C254" s="245"/>
      <c r="D254" s="245"/>
      <c r="E254" s="245"/>
      <c r="F254" s="246"/>
      <c r="G254" s="247" t="n">
        <v>-6238.54118232868</v>
      </c>
      <c r="H254" s="248" t="n">
        <v>2764.39206172359</v>
      </c>
      <c r="I254" s="248" t="n">
        <v>2777.19345384937</v>
      </c>
      <c r="J254" s="248" t="n">
        <v>3104.95092861857</v>
      </c>
      <c r="K254" s="246" t="n">
        <v>0</v>
      </c>
      <c r="L254" s="246" t="n">
        <v>0</v>
      </c>
      <c r="M254" s="246" t="n">
        <v>0</v>
      </c>
      <c r="N254" s="0"/>
      <c r="O254" s="248" t="n">
        <v>1001.21446277903</v>
      </c>
      <c r="P254" s="240" t="n">
        <f aca="false">SUMPRODUCT(F254:M254,$F$1010:$M$1010)</f>
        <v>1474.78872911232</v>
      </c>
      <c r="Q254" s="241" t="n">
        <f aca="false">SUMPRODUCT(F254:M254,$F$1012:$M$1012)</f>
        <v>1389.17382436806</v>
      </c>
      <c r="R254" s="249" t="n">
        <v>0.165229285844185</v>
      </c>
      <c r="S254" s="243" t="n">
        <f aca="false">1-EXP(-(1/0.25)*(P254/ABS($P$1010)))</f>
        <v>0.981705436296311</v>
      </c>
      <c r="T254" s="244" t="n">
        <f aca="false">SUMPRODUCT(B254:G254,$B$1010:$G$1010)</f>
        <v>-6238.54118232868</v>
      </c>
    </row>
    <row r="255" customFormat="false" ht="12.75" hidden="false" customHeight="false" outlineLevel="0" collapsed="false">
      <c r="A255" s="235"/>
      <c r="B255" s="245"/>
      <c r="C255" s="245"/>
      <c r="D255" s="245"/>
      <c r="E255" s="245"/>
      <c r="F255" s="246"/>
      <c r="G255" s="247" t="n">
        <v>-5964.72246303267</v>
      </c>
      <c r="H255" s="248" t="n">
        <v>2752.48104721702</v>
      </c>
      <c r="I255" s="248" t="n">
        <v>2722.54240533145</v>
      </c>
      <c r="J255" s="248" t="n">
        <v>3105.48217488821</v>
      </c>
      <c r="K255" s="246" t="n">
        <v>0</v>
      </c>
      <c r="L255" s="246" t="n">
        <v>0</v>
      </c>
      <c r="M255" s="246" t="n">
        <v>0</v>
      </c>
      <c r="N255" s="0"/>
      <c r="O255" s="248" t="n">
        <v>1200.97328618434</v>
      </c>
      <c r="P255" s="240" t="n">
        <f aca="false">SUMPRODUCT(F255:M255,$F$1010:$M$1010)</f>
        <v>1689.02695914268</v>
      </c>
      <c r="Q255" s="241" t="n">
        <f aca="false">SUMPRODUCT(F255:M255,$F$1012:$M$1012)</f>
        <v>1604.00845332936</v>
      </c>
      <c r="R255" s="249" t="n">
        <v>0.165231055117035</v>
      </c>
      <c r="S255" s="243" t="n">
        <f aca="false">1-EXP(-(1/0.25)*(P255/ABS($P$1010)))</f>
        <v>0.989769551295871</v>
      </c>
      <c r="T255" s="244" t="n">
        <f aca="false">SUMPRODUCT(B255:G255,$B$1010:$G$1010)</f>
        <v>-5964.72246303267</v>
      </c>
    </row>
    <row r="256" customFormat="false" ht="12.75" hidden="false" customHeight="false" outlineLevel="0" collapsed="false">
      <c r="A256" s="235"/>
      <c r="B256" s="245"/>
      <c r="C256" s="245"/>
      <c r="D256" s="245"/>
      <c r="E256" s="245"/>
      <c r="F256" s="246"/>
      <c r="G256" s="247" t="n">
        <v>-6156.08444595815</v>
      </c>
      <c r="H256" s="248" t="n">
        <v>2758.79027989315</v>
      </c>
      <c r="I256" s="248" t="n">
        <v>2709.36960588895</v>
      </c>
      <c r="J256" s="248" t="n">
        <v>3102.84419290281</v>
      </c>
      <c r="K256" s="246" t="n">
        <v>0</v>
      </c>
      <c r="L256" s="246" t="n">
        <v>0</v>
      </c>
      <c r="M256" s="246" t="n">
        <v>0</v>
      </c>
      <c r="N256" s="0"/>
      <c r="O256" s="248" t="n">
        <v>1017.91483552934</v>
      </c>
      <c r="P256" s="240" t="n">
        <f aca="false">SUMPRODUCT(F256:M256,$F$1010:$M$1010)</f>
        <v>1489.63122266437</v>
      </c>
      <c r="Q256" s="241" t="n">
        <f aca="false">SUMPRODUCT(F256:M256,$F$1012:$M$1012)</f>
        <v>1404.74714314952</v>
      </c>
      <c r="R256" s="249" t="n">
        <v>0.165278984705709</v>
      </c>
      <c r="S256" s="243" t="n">
        <f aca="false">1-EXP(-(1/0.25)*(P256/ABS($P$1010)))</f>
        <v>0.982427489684473</v>
      </c>
      <c r="T256" s="244" t="n">
        <f aca="false">SUMPRODUCT(B256:G256,$B$1010:$G$1010)</f>
        <v>-6156.08444595815</v>
      </c>
    </row>
    <row r="257" customFormat="false" ht="12.75" hidden="false" customHeight="false" outlineLevel="0" collapsed="false">
      <c r="A257" s="235"/>
      <c r="B257" s="245"/>
      <c r="C257" s="245"/>
      <c r="D257" s="245"/>
      <c r="E257" s="245"/>
      <c r="F257" s="246"/>
      <c r="G257" s="247" t="n">
        <v>-6411.48341406496</v>
      </c>
      <c r="H257" s="248" t="n">
        <v>2757.77707442061</v>
      </c>
      <c r="I257" s="248" t="n">
        <v>2720.70535105117</v>
      </c>
      <c r="J257" s="248" t="n">
        <v>3104.56649010124</v>
      </c>
      <c r="K257" s="246" t="n">
        <v>0</v>
      </c>
      <c r="L257" s="246" t="n">
        <v>0</v>
      </c>
      <c r="M257" s="246" t="n">
        <v>0</v>
      </c>
      <c r="N257" s="0"/>
      <c r="O257" s="248" t="n">
        <v>791.951376862178</v>
      </c>
      <c r="P257" s="240" t="n">
        <f aca="false">SUMPRODUCT(F257:M257,$F$1010:$M$1010)</f>
        <v>1244.85109856685</v>
      </c>
      <c r="Q257" s="241" t="n">
        <f aca="false">SUMPRODUCT(F257:M257,$F$1012:$M$1012)</f>
        <v>1159.83586076435</v>
      </c>
      <c r="R257" s="249" t="n">
        <v>0.165310370695791</v>
      </c>
      <c r="S257" s="243" t="n">
        <f aca="false">1-EXP(-(1/0.25)*(P257/ABS($P$1010)))</f>
        <v>0.965861271919192</v>
      </c>
      <c r="T257" s="244" t="n">
        <f aca="false">SUMPRODUCT(B257:G257,$B$1010:$G$1010)</f>
        <v>-6411.48341406496</v>
      </c>
    </row>
    <row r="258" customFormat="false" ht="12.75" hidden="false" customHeight="false" outlineLevel="0" collapsed="false">
      <c r="A258" s="235"/>
      <c r="B258" s="245"/>
      <c r="C258" s="245"/>
      <c r="D258" s="245"/>
      <c r="E258" s="245"/>
      <c r="F258" s="246"/>
      <c r="G258" s="247" t="n">
        <v>-6357.08476979397</v>
      </c>
      <c r="H258" s="248" t="n">
        <v>2751.37358166128</v>
      </c>
      <c r="I258" s="248" t="n">
        <v>2694.14699958051</v>
      </c>
      <c r="J258" s="248" t="n">
        <v>3104.96385960795</v>
      </c>
      <c r="K258" s="246" t="n">
        <v>0</v>
      </c>
      <c r="L258" s="246" t="n">
        <v>0</v>
      </c>
      <c r="M258" s="246" t="n">
        <v>0</v>
      </c>
      <c r="N258" s="0"/>
      <c r="O258" s="248" t="n">
        <v>816.161044768029</v>
      </c>
      <c r="P258" s="240" t="n">
        <f aca="false">SUMPRODUCT(F258:M258,$F$1010:$M$1010)</f>
        <v>1269.83284953187</v>
      </c>
      <c r="Q258" s="241" t="n">
        <f aca="false">SUMPRODUCT(F258:M258,$F$1012:$M$1012)</f>
        <v>1185.10871225674</v>
      </c>
      <c r="R258" s="249" t="n">
        <v>0.165312621833721</v>
      </c>
      <c r="S258" s="243" t="n">
        <f aca="false">1-EXP(-(1/0.25)*(P258/ABS($P$1010)))</f>
        <v>0.968098401070345</v>
      </c>
      <c r="T258" s="244" t="n">
        <f aca="false">SUMPRODUCT(B258:G258,$B$1010:$G$1010)</f>
        <v>-6357.08476979397</v>
      </c>
    </row>
    <row r="259" customFormat="false" ht="12.75" hidden="false" customHeight="false" outlineLevel="0" collapsed="false">
      <c r="A259" s="235"/>
      <c r="B259" s="245"/>
      <c r="C259" s="245"/>
      <c r="D259" s="245"/>
      <c r="E259" s="245"/>
      <c r="F259" s="246"/>
      <c r="G259" s="247" t="n">
        <v>-6266.94160097138</v>
      </c>
      <c r="H259" s="248" t="n">
        <v>2740.20738896196</v>
      </c>
      <c r="I259" s="248" t="n">
        <v>2693.33801882164</v>
      </c>
      <c r="J259" s="248" t="n">
        <v>3105.41540174925</v>
      </c>
      <c r="K259" s="246" t="n">
        <v>0</v>
      </c>
      <c r="L259" s="246" t="n">
        <v>0</v>
      </c>
      <c r="M259" s="246" t="n">
        <v>0</v>
      </c>
      <c r="N259" s="0"/>
      <c r="O259" s="248" t="n">
        <v>889.396941214794</v>
      </c>
      <c r="P259" s="240" t="n">
        <f aca="false">SUMPRODUCT(F259:M259,$F$1010:$M$1010)</f>
        <v>1349.09545008979</v>
      </c>
      <c r="Q259" s="241" t="n">
        <f aca="false">SUMPRODUCT(F259:M259,$F$1012:$M$1012)</f>
        <v>1264.43157357409</v>
      </c>
      <c r="R259" s="249" t="n">
        <v>0.165394351612456</v>
      </c>
      <c r="S259" s="243" t="n">
        <f aca="false">1-EXP(-(1/0.25)*(P259/ABS($P$1010)))</f>
        <v>0.974271121562171</v>
      </c>
      <c r="T259" s="244" t="n">
        <f aca="false">SUMPRODUCT(B259:G259,$B$1010:$G$1010)</f>
        <v>-6266.94160097138</v>
      </c>
    </row>
    <row r="260" customFormat="false" ht="12.75" hidden="false" customHeight="false" outlineLevel="0" collapsed="false">
      <c r="A260" s="235"/>
      <c r="B260" s="245"/>
      <c r="C260" s="245"/>
      <c r="D260" s="245"/>
      <c r="E260" s="245"/>
      <c r="F260" s="246"/>
      <c r="G260" s="247" t="n">
        <v>-6327.19480675191</v>
      </c>
      <c r="H260" s="248" t="n">
        <v>2743.95144061692</v>
      </c>
      <c r="I260" s="248" t="n">
        <v>2700.30716335051</v>
      </c>
      <c r="J260" s="248" t="n">
        <v>3105.03820507873</v>
      </c>
      <c r="K260" s="246" t="n">
        <v>0</v>
      </c>
      <c r="L260" s="246" t="n">
        <v>0</v>
      </c>
      <c r="M260" s="246" t="n">
        <v>0</v>
      </c>
      <c r="N260" s="0"/>
      <c r="O260" s="248" t="n">
        <v>842.256563758154</v>
      </c>
      <c r="P260" s="240" t="n">
        <f aca="false">SUMPRODUCT(F260:M260,$F$1010:$M$1010)</f>
        <v>1298.27878727455</v>
      </c>
      <c r="Q260" s="241" t="n">
        <f aca="false">SUMPRODUCT(F260:M260,$F$1012:$M$1012)</f>
        <v>1213.53152774781</v>
      </c>
      <c r="R260" s="249" t="n">
        <v>0.16555797383598</v>
      </c>
      <c r="S260" s="243" t="n">
        <f aca="false">1-EXP(-(1/0.25)*(P260/ABS($P$1010)))</f>
        <v>0.970467795444745</v>
      </c>
      <c r="T260" s="244" t="n">
        <f aca="false">SUMPRODUCT(B260:G260,$B$1010:$G$1010)</f>
        <v>-6327.19480675191</v>
      </c>
    </row>
    <row r="261" customFormat="false" ht="12.75" hidden="false" customHeight="false" outlineLevel="0" collapsed="false">
      <c r="A261" s="235"/>
      <c r="B261" s="245"/>
      <c r="C261" s="245"/>
      <c r="D261" s="245"/>
      <c r="E261" s="245"/>
      <c r="F261" s="246"/>
      <c r="G261" s="247" t="n">
        <v>-6018.33186029738</v>
      </c>
      <c r="H261" s="248" t="n">
        <v>2773.84934689767</v>
      </c>
      <c r="I261" s="248" t="n">
        <v>2705.10241360942</v>
      </c>
      <c r="J261" s="248" t="n">
        <v>3105.25310767871</v>
      </c>
      <c r="K261" s="246" t="n">
        <v>0</v>
      </c>
      <c r="L261" s="246" t="n">
        <v>0</v>
      </c>
      <c r="M261" s="246" t="n">
        <v>0</v>
      </c>
      <c r="N261" s="0"/>
      <c r="O261" s="248" t="n">
        <v>1155.94126271278</v>
      </c>
      <c r="P261" s="240" t="n">
        <f aca="false">SUMPRODUCT(F261:M261,$F$1010:$M$1010)</f>
        <v>1639.82561637539</v>
      </c>
      <c r="Q261" s="241" t="n">
        <f aca="false">SUMPRODUCT(F261:M261,$F$1012:$M$1012)</f>
        <v>1554.87096736176</v>
      </c>
      <c r="R261" s="249" t="n">
        <v>0.165559342360741</v>
      </c>
      <c r="S261" s="243" t="n">
        <f aca="false">1-EXP(-(1/0.25)*(P261/ABS($P$1010)))</f>
        <v>0.988308602264014</v>
      </c>
      <c r="T261" s="244" t="n">
        <f aca="false">SUMPRODUCT(B261:G261,$B$1010:$G$1010)</f>
        <v>-6018.33186029738</v>
      </c>
    </row>
    <row r="262" customFormat="false" ht="12.75" hidden="false" customHeight="false" outlineLevel="0" collapsed="false">
      <c r="A262" s="235"/>
      <c r="B262" s="245"/>
      <c r="C262" s="245"/>
      <c r="D262" s="245"/>
      <c r="E262" s="245"/>
      <c r="F262" s="246"/>
      <c r="G262" s="247" t="n">
        <v>-6297.7404943475</v>
      </c>
      <c r="H262" s="248" t="n">
        <v>2742.92177070382</v>
      </c>
      <c r="I262" s="248" t="n">
        <v>2729.24271563335</v>
      </c>
      <c r="J262" s="248" t="n">
        <v>3107.01987576766</v>
      </c>
      <c r="K262" s="246" t="n">
        <v>0</v>
      </c>
      <c r="L262" s="246" t="n">
        <v>0</v>
      </c>
      <c r="M262" s="246" t="n">
        <v>0</v>
      </c>
      <c r="N262" s="0"/>
      <c r="O262" s="248" t="n">
        <v>892.530472603278</v>
      </c>
      <c r="P262" s="240" t="n">
        <f aca="false">SUMPRODUCT(F262:M262,$F$1010:$M$1010)</f>
        <v>1354.26682313689</v>
      </c>
      <c r="Q262" s="241" t="n">
        <f aca="false">SUMPRODUCT(F262:M262,$F$1012:$M$1012)</f>
        <v>1269.2105091787</v>
      </c>
      <c r="R262" s="249" t="n">
        <v>0.165564026110709</v>
      </c>
      <c r="S262" s="243" t="n">
        <f aca="false">1-EXP(-(1/0.25)*(P262/ABS($P$1010)))</f>
        <v>0.974629580036983</v>
      </c>
      <c r="T262" s="244" t="n">
        <f aca="false">SUMPRODUCT(B262:G262,$B$1010:$G$1010)</f>
        <v>-6297.7404943475</v>
      </c>
    </row>
    <row r="263" customFormat="false" ht="12.75" hidden="false" customHeight="false" outlineLevel="0" collapsed="false">
      <c r="A263" s="235"/>
      <c r="B263" s="245"/>
      <c r="C263" s="245"/>
      <c r="D263" s="245"/>
      <c r="E263" s="245"/>
      <c r="F263" s="246"/>
      <c r="G263" s="247" t="n">
        <v>-6197.80975447881</v>
      </c>
      <c r="H263" s="248" t="n">
        <v>2772.62290667019</v>
      </c>
      <c r="I263" s="248" t="n">
        <v>2687.56189578172</v>
      </c>
      <c r="J263" s="248" t="n">
        <v>3106.03366816421</v>
      </c>
      <c r="K263" s="246" t="n">
        <v>0</v>
      </c>
      <c r="L263" s="246" t="n">
        <v>0</v>
      </c>
      <c r="M263" s="246" t="n">
        <v>0</v>
      </c>
      <c r="N263" s="0"/>
      <c r="O263" s="248" t="n">
        <v>976.483738362488</v>
      </c>
      <c r="P263" s="240" t="n">
        <f aca="false">SUMPRODUCT(F263:M263,$F$1010:$M$1010)</f>
        <v>1444.19166040415</v>
      </c>
      <c r="Q263" s="241" t="n">
        <f aca="false">SUMPRODUCT(F263:M263,$F$1012:$M$1012)</f>
        <v>1359.40623872866</v>
      </c>
      <c r="R263" s="249" t="n">
        <v>0.165617995916535</v>
      </c>
      <c r="S263" s="243" t="n">
        <f aca="false">1-EXP(-(1/0.25)*(P263/ABS($P$1010)))</f>
        <v>0.980121975504286</v>
      </c>
      <c r="T263" s="244" t="n">
        <f aca="false">SUMPRODUCT(B263:G263,$B$1010:$G$1010)</f>
        <v>-6197.80975447881</v>
      </c>
    </row>
    <row r="264" customFormat="false" ht="12.75" hidden="false" customHeight="false" outlineLevel="0" collapsed="false">
      <c r="A264" s="235"/>
      <c r="B264" s="245"/>
      <c r="C264" s="245"/>
      <c r="D264" s="245"/>
      <c r="E264" s="245"/>
      <c r="F264" s="246"/>
      <c r="G264" s="247" t="n">
        <v>-6493.01158559831</v>
      </c>
      <c r="H264" s="248" t="n">
        <v>2730.41786439271</v>
      </c>
      <c r="I264" s="248" t="n">
        <v>2700.11422588335</v>
      </c>
      <c r="J264" s="248" t="n">
        <v>3101.58383627378</v>
      </c>
      <c r="K264" s="246" t="n">
        <v>0</v>
      </c>
      <c r="L264" s="246" t="n">
        <v>0</v>
      </c>
      <c r="M264" s="246" t="n">
        <v>0</v>
      </c>
      <c r="N264" s="0"/>
      <c r="O264" s="248" t="n">
        <v>675.444575827498</v>
      </c>
      <c r="P264" s="240" t="n">
        <f aca="false">SUMPRODUCT(F264:M264,$F$1010:$M$1010)</f>
        <v>1116.59487474943</v>
      </c>
      <c r="Q264" s="241" t="n">
        <f aca="false">SUMPRODUCT(F264:M264,$F$1012:$M$1012)</f>
        <v>1031.96904224012</v>
      </c>
      <c r="R264" s="249" t="n">
        <v>0.16563336478741</v>
      </c>
      <c r="S264" s="243" t="n">
        <f aca="false">1-EXP(-(1/0.25)*(P264/ABS($P$1010)))</f>
        <v>0.951653399882075</v>
      </c>
      <c r="T264" s="244" t="n">
        <f aca="false">SUMPRODUCT(B264:G264,$B$1010:$G$1010)</f>
        <v>-6493.01158559831</v>
      </c>
    </row>
    <row r="265" customFormat="false" ht="12.75" hidden="false" customHeight="false" outlineLevel="0" collapsed="false">
      <c r="A265" s="235"/>
      <c r="B265" s="245"/>
      <c r="C265" s="245"/>
      <c r="D265" s="245"/>
      <c r="E265" s="245"/>
      <c r="F265" s="246"/>
      <c r="G265" s="247" t="n">
        <v>-6698.77414391209</v>
      </c>
      <c r="H265" s="248" t="n">
        <v>2766.91131218283</v>
      </c>
      <c r="I265" s="248" t="n">
        <v>2718.680784245</v>
      </c>
      <c r="J265" s="248" t="n">
        <v>3103.67529346013</v>
      </c>
      <c r="K265" s="246" t="n">
        <v>0</v>
      </c>
      <c r="L265" s="246" t="n">
        <v>0</v>
      </c>
      <c r="M265" s="246" t="n">
        <v>0</v>
      </c>
      <c r="N265" s="0"/>
      <c r="O265" s="248" t="n">
        <v>532.910971612093</v>
      </c>
      <c r="P265" s="240" t="n">
        <f aca="false">SUMPRODUCT(F265:M265,$F$1010:$M$1010)</f>
        <v>963.621773873681</v>
      </c>
      <c r="Q265" s="241" t="n">
        <f aca="false">SUMPRODUCT(F265:M265,$F$1012:$M$1012)</f>
        <v>878.591179021129</v>
      </c>
      <c r="R265" s="249" t="n">
        <v>0.1658425135288</v>
      </c>
      <c r="S265" s="243" t="n">
        <f aca="false">1-EXP(-(1/0.25)*(P265/ABS($P$1010)))</f>
        <v>0.926783774294157</v>
      </c>
      <c r="T265" s="244" t="n">
        <f aca="false">SUMPRODUCT(B265:G265,$B$1010:$G$1010)</f>
        <v>-6698.77414391209</v>
      </c>
    </row>
    <row r="266" customFormat="false" ht="12.75" hidden="false" customHeight="false" outlineLevel="0" collapsed="false">
      <c r="A266" s="235"/>
      <c r="B266" s="245"/>
      <c r="C266" s="245"/>
      <c r="D266" s="245"/>
      <c r="E266" s="245"/>
      <c r="F266" s="246"/>
      <c r="G266" s="247" t="n">
        <v>-5874.3822217741</v>
      </c>
      <c r="H266" s="248" t="n">
        <v>2774.63400657228</v>
      </c>
      <c r="I266" s="248" t="n">
        <v>2725.08536890495</v>
      </c>
      <c r="J266" s="248" t="n">
        <v>3105.50943173568</v>
      </c>
      <c r="K266" s="246" t="n">
        <v>0</v>
      </c>
      <c r="L266" s="246" t="n">
        <v>0</v>
      </c>
      <c r="M266" s="246" t="n">
        <v>0</v>
      </c>
      <c r="N266" s="0"/>
      <c r="O266" s="248" t="n">
        <v>1304.95950449796</v>
      </c>
      <c r="P266" s="240" t="n">
        <f aca="false">SUMPRODUCT(F266:M266,$F$1010:$M$1010)</f>
        <v>1802.57117293913</v>
      </c>
      <c r="Q266" s="241" t="n">
        <f aca="false">SUMPRODUCT(F266:M266,$F$1012:$M$1012)</f>
        <v>1717.41086017677</v>
      </c>
      <c r="R266" s="249" t="n">
        <v>0.165891401824671</v>
      </c>
      <c r="S266" s="243" t="n">
        <f aca="false">1-EXP(-(1/0.25)*(P266/ABS($P$1010)))</f>
        <v>0.992481856916751</v>
      </c>
      <c r="T266" s="244" t="n">
        <f aca="false">SUMPRODUCT(B266:G266,$B$1010:$G$1010)</f>
        <v>-5874.3822217741</v>
      </c>
    </row>
    <row r="267" customFormat="false" ht="12.75" hidden="false" customHeight="false" outlineLevel="0" collapsed="false">
      <c r="A267" s="235"/>
      <c r="B267" s="245"/>
      <c r="C267" s="245"/>
      <c r="D267" s="245"/>
      <c r="E267" s="245"/>
      <c r="F267" s="246"/>
      <c r="G267" s="247" t="n">
        <v>-6084.07503216668</v>
      </c>
      <c r="H267" s="248" t="n">
        <v>2744.53828239811</v>
      </c>
      <c r="I267" s="248" t="n">
        <v>2739.47757638215</v>
      </c>
      <c r="J267" s="248" t="n">
        <v>3107.58279410983</v>
      </c>
      <c r="K267" s="246" t="n">
        <v>0</v>
      </c>
      <c r="L267" s="246" t="n">
        <v>0</v>
      </c>
      <c r="M267" s="246" t="n">
        <v>0</v>
      </c>
      <c r="N267" s="0"/>
      <c r="O267" s="248" t="n">
        <v>1099.06272190291</v>
      </c>
      <c r="P267" s="240" t="n">
        <f aca="false">SUMPRODUCT(F267:M267,$F$1010:$M$1010)</f>
        <v>1579.07057295948</v>
      </c>
      <c r="Q267" s="241" t="n">
        <f aca="false">SUMPRODUCT(F267:M267,$F$1012:$M$1012)</f>
        <v>1493.89648817469</v>
      </c>
      <c r="R267" s="249" t="n">
        <v>0.166003814722025</v>
      </c>
      <c r="S267" s="243" t="n">
        <f aca="false">1-EXP(-(1/0.25)*(P267/ABS($P$1010)))</f>
        <v>0.986213583340409</v>
      </c>
      <c r="T267" s="244" t="n">
        <f aca="false">SUMPRODUCT(B267:G267,$B$1010:$G$1010)</f>
        <v>-6084.07503216668</v>
      </c>
    </row>
    <row r="268" customFormat="false" ht="12.75" hidden="false" customHeight="false" outlineLevel="0" collapsed="false">
      <c r="A268" s="235"/>
      <c r="B268" s="245"/>
      <c r="C268" s="245"/>
      <c r="D268" s="245"/>
      <c r="E268" s="245"/>
      <c r="F268" s="246"/>
      <c r="G268" s="247" t="n">
        <v>-6564.08147546546</v>
      </c>
      <c r="H268" s="248" t="n">
        <v>2746.18591627483</v>
      </c>
      <c r="I268" s="248" t="n">
        <v>2726.23369690082</v>
      </c>
      <c r="J268" s="248" t="n">
        <v>3104.9080702776</v>
      </c>
      <c r="K268" s="246" t="n">
        <v>0</v>
      </c>
      <c r="L268" s="246" t="n">
        <v>0</v>
      </c>
      <c r="M268" s="246" t="n">
        <v>0</v>
      </c>
      <c r="N268" s="0"/>
      <c r="O268" s="248" t="n">
        <v>646.15780545069</v>
      </c>
      <c r="P268" s="240" t="n">
        <f aca="false">SUMPRODUCT(F268:M268,$F$1010:$M$1010)</f>
        <v>1086.53563864943</v>
      </c>
      <c r="Q268" s="241" t="n">
        <f aca="false">SUMPRODUCT(F268:M268,$F$1012:$M$1012)</f>
        <v>1001.52165908672</v>
      </c>
      <c r="R268" s="249" t="n">
        <v>0.166132505942093</v>
      </c>
      <c r="S268" s="243" t="n">
        <f aca="false">1-EXP(-(1/0.25)*(P268/ABS($P$1010)))</f>
        <v>0.947545421805305</v>
      </c>
      <c r="T268" s="244" t="n">
        <f aca="false">SUMPRODUCT(B268:G268,$B$1010:$G$1010)</f>
        <v>-6564.08147546546</v>
      </c>
    </row>
    <row r="269" customFormat="false" ht="12.75" hidden="false" customHeight="false" outlineLevel="0" collapsed="false">
      <c r="A269" s="235"/>
      <c r="B269" s="245"/>
      <c r="C269" s="245"/>
      <c r="D269" s="245"/>
      <c r="E269" s="245"/>
      <c r="F269" s="246"/>
      <c r="G269" s="247" t="n">
        <v>-5687.69690699075</v>
      </c>
      <c r="H269" s="248" t="n">
        <v>2742.25255899035</v>
      </c>
      <c r="I269" s="248" t="n">
        <v>2743.36208532308</v>
      </c>
      <c r="J269" s="248" t="n">
        <v>3105.25369223635</v>
      </c>
      <c r="K269" s="246" t="n">
        <v>0</v>
      </c>
      <c r="L269" s="246" t="n">
        <v>0</v>
      </c>
      <c r="M269" s="246" t="n">
        <v>0</v>
      </c>
      <c r="N269" s="0"/>
      <c r="O269" s="248" t="n">
        <v>1463.50559912949</v>
      </c>
      <c r="P269" s="240" t="n">
        <f aca="false">SUMPRODUCT(F269:M269,$F$1010:$M$1010)</f>
        <v>1974.78989140589</v>
      </c>
      <c r="Q269" s="241" t="n">
        <f aca="false">SUMPRODUCT(F269:M269,$F$1012:$M$1012)</f>
        <v>1889.6220258692</v>
      </c>
      <c r="R269" s="249" t="n">
        <v>0.166376880315755</v>
      </c>
      <c r="S269" s="243" t="n">
        <f aca="false">1-EXP(-(1/0.25)*(P269/ABS($P$1010)))</f>
        <v>0.99528813397739</v>
      </c>
      <c r="T269" s="244" t="n">
        <f aca="false">SUMPRODUCT(B269:G269,$B$1010:$G$1010)</f>
        <v>-5687.69690699075</v>
      </c>
    </row>
    <row r="270" customFormat="false" ht="12.75" hidden="false" customHeight="false" outlineLevel="0" collapsed="false">
      <c r="A270" s="235"/>
      <c r="B270" s="245"/>
      <c r="C270" s="245"/>
      <c r="D270" s="245"/>
      <c r="E270" s="245"/>
      <c r="F270" s="246"/>
      <c r="G270" s="247" t="n">
        <v>-6472.93765953886</v>
      </c>
      <c r="H270" s="248" t="n">
        <v>2773.94488242007</v>
      </c>
      <c r="I270" s="248" t="n">
        <v>2763.33738492371</v>
      </c>
      <c r="J270" s="248" t="n">
        <v>3105.06581954154</v>
      </c>
      <c r="K270" s="246" t="n">
        <v>0</v>
      </c>
      <c r="L270" s="246" t="n">
        <v>0</v>
      </c>
      <c r="M270" s="246" t="n">
        <v>0</v>
      </c>
      <c r="N270" s="0"/>
      <c r="O270" s="248" t="n">
        <v>782.72269134933</v>
      </c>
      <c r="P270" s="240" t="n">
        <f aca="false">SUMPRODUCT(F270:M270,$F$1010:$M$1010)</f>
        <v>1237.13740910872</v>
      </c>
      <c r="Q270" s="241" t="n">
        <f aca="false">SUMPRODUCT(F270:M270,$F$1012:$M$1012)</f>
        <v>1151.60802408743</v>
      </c>
      <c r="R270" s="249" t="n">
        <v>0.166514658325625</v>
      </c>
      <c r="S270" s="243" t="n">
        <f aca="false">1-EXP(-(1/0.25)*(P270/ABS($P$1010)))</f>
        <v>0.965139305615459</v>
      </c>
      <c r="T270" s="244" t="n">
        <f aca="false">SUMPRODUCT(B270:G270,$B$1010:$G$1010)</f>
        <v>-6472.93765953886</v>
      </c>
    </row>
    <row r="271" customFormat="false" ht="12.75" hidden="false" customHeight="false" outlineLevel="0" collapsed="false">
      <c r="A271" s="235"/>
      <c r="B271" s="245"/>
      <c r="C271" s="245"/>
      <c r="D271" s="245"/>
      <c r="E271" s="245"/>
      <c r="F271" s="246"/>
      <c r="G271" s="247" t="n">
        <v>-5851.11681934677</v>
      </c>
      <c r="H271" s="248" t="n">
        <v>2755.2339421681</v>
      </c>
      <c r="I271" s="248" t="n">
        <v>2736.0663677851</v>
      </c>
      <c r="J271" s="248" t="n">
        <v>3107.39384410834</v>
      </c>
      <c r="K271" s="246" t="n">
        <v>0</v>
      </c>
      <c r="L271" s="246" t="n">
        <v>0</v>
      </c>
      <c r="M271" s="246" t="n">
        <v>0</v>
      </c>
      <c r="N271" s="0"/>
      <c r="O271" s="248" t="n">
        <v>1319.86331373257</v>
      </c>
      <c r="P271" s="240" t="n">
        <f aca="false">SUMPRODUCT(F271:M271,$F$1010:$M$1010)</f>
        <v>1818.91986750722</v>
      </c>
      <c r="Q271" s="241" t="n">
        <f aca="false">SUMPRODUCT(F271:M271,$F$1012:$M$1012)</f>
        <v>1733.72610784745</v>
      </c>
      <c r="R271" s="249" t="n">
        <v>0.166540924685769</v>
      </c>
      <c r="S271" s="243" t="n">
        <f aca="false">1-EXP(-(1/0.25)*(P271/ABS($P$1010)))</f>
        <v>0.992808033638952</v>
      </c>
      <c r="T271" s="244" t="n">
        <f aca="false">SUMPRODUCT(B271:G271,$B$1010:$G$1010)</f>
        <v>-5851.11681934677</v>
      </c>
    </row>
    <row r="272" customFormat="false" ht="12.75" hidden="false" customHeight="false" outlineLevel="0" collapsed="false">
      <c r="A272" s="235"/>
      <c r="B272" s="245"/>
      <c r="C272" s="245"/>
      <c r="D272" s="245"/>
      <c r="E272" s="245"/>
      <c r="F272" s="246"/>
      <c r="G272" s="247" t="n">
        <v>-5731.4773544495</v>
      </c>
      <c r="H272" s="248" t="n">
        <v>2755.19849548216</v>
      </c>
      <c r="I272" s="248" t="n">
        <v>2727.35003465276</v>
      </c>
      <c r="J272" s="248" t="n">
        <v>3107.44985502048</v>
      </c>
      <c r="K272" s="246" t="n">
        <v>0</v>
      </c>
      <c r="L272" s="246" t="n">
        <v>0</v>
      </c>
      <c r="M272" s="246" t="n">
        <v>0</v>
      </c>
      <c r="N272" s="0"/>
      <c r="O272" s="248" t="n">
        <v>1423.24179932281</v>
      </c>
      <c r="P272" s="240" t="n">
        <f aca="false">SUMPRODUCT(F272:M272,$F$1010:$M$1010)</f>
        <v>1930.79224445085</v>
      </c>
      <c r="Q272" s="241" t="n">
        <f aca="false">SUMPRODUCT(F272:M272,$F$1012:$M$1012)</f>
        <v>1845.68422661948</v>
      </c>
      <c r="R272" s="249" t="n">
        <v>0.166552773620465</v>
      </c>
      <c r="S272" s="243" t="n">
        <f aca="false">1-EXP(-(1/0.25)*(P272/ABS($P$1010)))</f>
        <v>0.994690747220607</v>
      </c>
      <c r="T272" s="244" t="n">
        <f aca="false">SUMPRODUCT(B272:G272,$B$1010:$G$1010)</f>
        <v>-5731.4773544495</v>
      </c>
    </row>
    <row r="273" customFormat="false" ht="12.75" hidden="false" customHeight="false" outlineLevel="0" collapsed="false">
      <c r="A273" s="235"/>
      <c r="B273" s="245"/>
      <c r="C273" s="245"/>
      <c r="D273" s="245"/>
      <c r="E273" s="245"/>
      <c r="F273" s="246"/>
      <c r="G273" s="247" t="n">
        <v>-6501.36798367661</v>
      </c>
      <c r="H273" s="248" t="n">
        <v>2743.34682188398</v>
      </c>
      <c r="I273" s="248" t="n">
        <v>2700.61886193273</v>
      </c>
      <c r="J273" s="248" t="n">
        <v>3105.31814898999</v>
      </c>
      <c r="K273" s="246" t="n">
        <v>0</v>
      </c>
      <c r="L273" s="246" t="n">
        <v>0</v>
      </c>
      <c r="M273" s="246" t="n">
        <v>0</v>
      </c>
      <c r="N273" s="0"/>
      <c r="O273" s="248" t="n">
        <v>681.793347805181</v>
      </c>
      <c r="P273" s="240" t="n">
        <f aca="false">SUMPRODUCT(F273:M273,$F$1010:$M$1010)</f>
        <v>1124.04979236936</v>
      </c>
      <c r="Q273" s="241" t="n">
        <f aca="false">SUMPRODUCT(F273:M273,$F$1012:$M$1012)</f>
        <v>1039.29868657551</v>
      </c>
      <c r="R273" s="249" t="n">
        <v>0.166656721224667</v>
      </c>
      <c r="S273" s="243" t="n">
        <f aca="false">1-EXP(-(1/0.25)*(P273/ABS($P$1010)))</f>
        <v>0.952621409022236</v>
      </c>
      <c r="T273" s="244" t="n">
        <f aca="false">SUMPRODUCT(B273:G273,$B$1010:$G$1010)</f>
        <v>-6501.36798367661</v>
      </c>
    </row>
    <row r="274" customFormat="false" ht="12.75" hidden="false" customHeight="false" outlineLevel="0" collapsed="false">
      <c r="A274" s="235"/>
      <c r="B274" s="245"/>
      <c r="C274" s="245"/>
      <c r="D274" s="245"/>
      <c r="E274" s="245"/>
      <c r="F274" s="246"/>
      <c r="G274" s="247" t="n">
        <v>-6226.73363512097</v>
      </c>
      <c r="H274" s="248" t="n">
        <v>2741.98167420368</v>
      </c>
      <c r="I274" s="248" t="n">
        <v>2759.0311534986</v>
      </c>
      <c r="J274" s="248" t="n">
        <v>3107.27789560509</v>
      </c>
      <c r="K274" s="246" t="n">
        <v>0</v>
      </c>
      <c r="L274" s="246" t="n">
        <v>0</v>
      </c>
      <c r="M274" s="246" t="n">
        <v>0</v>
      </c>
      <c r="N274" s="0"/>
      <c r="O274" s="248" t="n">
        <v>980.572329339523</v>
      </c>
      <c r="P274" s="240" t="n">
        <f aca="false">SUMPRODUCT(F274:M274,$F$1010:$M$1010)</f>
        <v>1451.19623346511</v>
      </c>
      <c r="Q274" s="241" t="n">
        <f aca="false">SUMPRODUCT(F274:M274,$F$1012:$M$1012)</f>
        <v>1365.84615028257</v>
      </c>
      <c r="R274" s="249" t="n">
        <v>0.166773785711563</v>
      </c>
      <c r="S274" s="243" t="n">
        <f aca="false">1-EXP(-(1/0.25)*(P274/ABS($P$1010)))</f>
        <v>0.980496163632783</v>
      </c>
      <c r="T274" s="244" t="n">
        <f aca="false">SUMPRODUCT(B274:G274,$B$1010:$G$1010)</f>
        <v>-6226.73363512097</v>
      </c>
    </row>
    <row r="275" customFormat="false" ht="12.75" hidden="false" customHeight="false" outlineLevel="0" collapsed="false">
      <c r="A275" s="235"/>
      <c r="B275" s="245"/>
      <c r="C275" s="245"/>
      <c r="D275" s="245"/>
      <c r="E275" s="245"/>
      <c r="F275" s="246"/>
      <c r="G275" s="247" t="n">
        <v>-6191.02324565601</v>
      </c>
      <c r="H275" s="248" t="n">
        <v>2769.64030703759</v>
      </c>
      <c r="I275" s="248" t="n">
        <v>2730.73244240245</v>
      </c>
      <c r="J275" s="248" t="n">
        <v>3106.01810780364</v>
      </c>
      <c r="K275" s="246" t="n">
        <v>0</v>
      </c>
      <c r="L275" s="246" t="n">
        <v>0</v>
      </c>
      <c r="M275" s="246" t="n">
        <v>0</v>
      </c>
      <c r="N275" s="0"/>
      <c r="O275" s="248" t="n">
        <v>1013.90742616566</v>
      </c>
      <c r="P275" s="240" t="n">
        <f aca="false">SUMPRODUCT(F275:M275,$F$1010:$M$1010)</f>
        <v>1486.68753424957</v>
      </c>
      <c r="Q275" s="241" t="n">
        <f aca="false">SUMPRODUCT(F275:M275,$F$1012:$M$1012)</f>
        <v>1401.49034112922</v>
      </c>
      <c r="R275" s="249" t="n">
        <v>0.166804545458567</v>
      </c>
      <c r="S275" s="243" t="n">
        <f aca="false">1-EXP(-(1/0.25)*(P275/ABS($P$1010)))</f>
        <v>0.982286588003073</v>
      </c>
      <c r="T275" s="244" t="n">
        <f aca="false">SUMPRODUCT(B275:G275,$B$1010:$G$1010)</f>
        <v>-6191.02324565601</v>
      </c>
    </row>
    <row r="276" customFormat="false" ht="12.75" hidden="false" customHeight="false" outlineLevel="0" collapsed="false">
      <c r="A276" s="235"/>
      <c r="B276" s="245"/>
      <c r="C276" s="245"/>
      <c r="D276" s="245"/>
      <c r="E276" s="245"/>
      <c r="F276" s="246"/>
      <c r="G276" s="247" t="n">
        <v>-6355.57337805907</v>
      </c>
      <c r="H276" s="248" t="n">
        <v>2751.76946283465</v>
      </c>
      <c r="I276" s="248" t="n">
        <v>2677.84792068873</v>
      </c>
      <c r="J276" s="248" t="n">
        <v>3103.65442620044</v>
      </c>
      <c r="K276" s="246" t="n">
        <v>0</v>
      </c>
      <c r="L276" s="246" t="n">
        <v>0</v>
      </c>
      <c r="M276" s="246" t="n">
        <v>0</v>
      </c>
      <c r="N276" s="0"/>
      <c r="O276" s="248" t="n">
        <v>804.217900439686</v>
      </c>
      <c r="P276" s="240" t="n">
        <f aca="false">SUMPRODUCT(F276:M276,$F$1010:$M$1010)</f>
        <v>1256.06098470392</v>
      </c>
      <c r="Q276" s="241" t="n">
        <f aca="false">SUMPRODUCT(F276:M276,$F$1012:$M$1012)</f>
        <v>1171.51461311439</v>
      </c>
      <c r="R276" s="249" t="n">
        <v>0.166860408469873</v>
      </c>
      <c r="S276" s="243" t="n">
        <f aca="false">1-EXP(-(1/0.25)*(P276/ABS($P$1010)))</f>
        <v>0.96688389687579</v>
      </c>
      <c r="T276" s="244" t="n">
        <f aca="false">SUMPRODUCT(B276:G276,$B$1010:$G$1010)</f>
        <v>-6355.57337805907</v>
      </c>
    </row>
    <row r="277" customFormat="false" ht="12.75" hidden="false" customHeight="false" outlineLevel="0" collapsed="false">
      <c r="A277" s="235"/>
      <c r="B277" s="245"/>
      <c r="C277" s="245"/>
      <c r="D277" s="245"/>
      <c r="E277" s="245"/>
      <c r="F277" s="246"/>
      <c r="G277" s="247" t="n">
        <v>-6453.0599465294</v>
      </c>
      <c r="H277" s="248" t="n">
        <v>2729.67165625695</v>
      </c>
      <c r="I277" s="248" t="n">
        <v>2715.90821679022</v>
      </c>
      <c r="J277" s="248" t="n">
        <v>3103.94490509389</v>
      </c>
      <c r="K277" s="246" t="n">
        <v>0</v>
      </c>
      <c r="L277" s="246" t="n">
        <v>0</v>
      </c>
      <c r="M277" s="246" t="n">
        <v>0</v>
      </c>
      <c r="N277" s="0"/>
      <c r="O277" s="248" t="n">
        <v>725.635593889227</v>
      </c>
      <c r="P277" s="240" t="n">
        <f aca="false">SUMPRODUCT(F277:M277,$F$1010:$M$1010)</f>
        <v>1171.93719760633</v>
      </c>
      <c r="Q277" s="241" t="n">
        <f aca="false">SUMPRODUCT(F277:M277,$F$1012:$M$1012)</f>
        <v>1087.12567365303</v>
      </c>
      <c r="R277" s="249" t="n">
        <v>0.166931917885465</v>
      </c>
      <c r="S277" s="243" t="n">
        <f aca="false">1-EXP(-(1/0.25)*(P277/ABS($P$1010)))</f>
        <v>0.958393753110228</v>
      </c>
      <c r="T277" s="244" t="n">
        <f aca="false">SUMPRODUCT(B277:G277,$B$1010:$G$1010)</f>
        <v>-6453.0599465294</v>
      </c>
    </row>
    <row r="278" customFormat="false" ht="12.75" hidden="false" customHeight="false" outlineLevel="0" collapsed="false">
      <c r="A278" s="235"/>
      <c r="B278" s="245"/>
      <c r="C278" s="245"/>
      <c r="D278" s="245"/>
      <c r="E278" s="245"/>
      <c r="F278" s="246"/>
      <c r="G278" s="247" t="n">
        <v>-6319.20017519337</v>
      </c>
      <c r="H278" s="248" t="n">
        <v>2735.39572470664</v>
      </c>
      <c r="I278" s="248" t="n">
        <v>2698.0376047437</v>
      </c>
      <c r="J278" s="248" t="n">
        <v>3106.30694063204</v>
      </c>
      <c r="K278" s="246" t="n">
        <v>0</v>
      </c>
      <c r="L278" s="246" t="n">
        <v>0</v>
      </c>
      <c r="M278" s="246" t="n">
        <v>0</v>
      </c>
      <c r="N278" s="0"/>
      <c r="O278" s="248" t="n">
        <v>841.503138987602</v>
      </c>
      <c r="P278" s="240" t="n">
        <f aca="false">SUMPRODUCT(F278:M278,$F$1010:$M$1010)</f>
        <v>1297.24393010261</v>
      </c>
      <c r="Q278" s="241" t="n">
        <f aca="false">SUMPRODUCT(F278:M278,$F$1012:$M$1012)</f>
        <v>1212.54622753815</v>
      </c>
      <c r="R278" s="249" t="n">
        <v>0.167484613844321</v>
      </c>
      <c r="S278" s="243" t="n">
        <f aca="false">1-EXP(-(1/0.25)*(P278/ABS($P$1010)))</f>
        <v>0.970384764256167</v>
      </c>
      <c r="T278" s="244" t="n">
        <f aca="false">SUMPRODUCT(B278:G278,$B$1010:$G$1010)</f>
        <v>-6319.20017519337</v>
      </c>
    </row>
    <row r="279" customFormat="false" ht="12.75" hidden="false" customHeight="false" outlineLevel="0" collapsed="false">
      <c r="A279" s="235"/>
      <c r="B279" s="245"/>
      <c r="C279" s="245"/>
      <c r="D279" s="245"/>
      <c r="E279" s="245"/>
      <c r="F279" s="246"/>
      <c r="G279" s="247" t="n">
        <v>-5828.29156154636</v>
      </c>
      <c r="H279" s="248" t="n">
        <v>2753.17148770779</v>
      </c>
      <c r="I279" s="248" t="n">
        <v>2701.71969920338</v>
      </c>
      <c r="J279" s="248" t="n">
        <v>3106.75959940149</v>
      </c>
      <c r="K279" s="246" t="n">
        <v>0</v>
      </c>
      <c r="L279" s="246" t="n">
        <v>0</v>
      </c>
      <c r="M279" s="246" t="n">
        <v>0</v>
      </c>
      <c r="N279" s="0"/>
      <c r="O279" s="248" t="n">
        <v>1311.85430279315</v>
      </c>
      <c r="P279" s="240" t="n">
        <f aca="false">SUMPRODUCT(F279:M279,$F$1010:$M$1010)</f>
        <v>1808.60124978372</v>
      </c>
      <c r="Q279" s="241" t="n">
        <f aca="false">SUMPRODUCT(F279:M279,$F$1012:$M$1012)</f>
        <v>1723.76744936606</v>
      </c>
      <c r="R279" s="249" t="n">
        <v>0.167573354347849</v>
      </c>
      <c r="S279" s="243" t="n">
        <f aca="false">1-EXP(-(1/0.25)*(P279/ABS($P$1010)))</f>
        <v>0.992603851615336</v>
      </c>
      <c r="T279" s="244" t="n">
        <f aca="false">SUMPRODUCT(B279:G279,$B$1010:$G$1010)</f>
        <v>-5828.29156154636</v>
      </c>
    </row>
    <row r="280" customFormat="false" ht="12.75" hidden="false" customHeight="false" outlineLevel="0" collapsed="false">
      <c r="A280" s="235"/>
      <c r="B280" s="245"/>
      <c r="C280" s="245"/>
      <c r="D280" s="245"/>
      <c r="E280" s="245"/>
      <c r="F280" s="246"/>
      <c r="G280" s="247" t="n">
        <v>-6373.14013533522</v>
      </c>
      <c r="H280" s="248" t="n">
        <v>2723.47904655541</v>
      </c>
      <c r="I280" s="248" t="n">
        <v>2722.94619008483</v>
      </c>
      <c r="J280" s="248" t="n">
        <v>3105.23436619958</v>
      </c>
      <c r="K280" s="246" t="n">
        <v>0</v>
      </c>
      <c r="L280" s="246" t="n">
        <v>0</v>
      </c>
      <c r="M280" s="246" t="n">
        <v>0</v>
      </c>
      <c r="N280" s="0"/>
      <c r="O280" s="248" t="n">
        <v>800.405486611878</v>
      </c>
      <c r="P280" s="240" t="n">
        <f aca="false">SUMPRODUCT(F280:M280,$F$1010:$M$1010)</f>
        <v>1253.38438276689</v>
      </c>
      <c r="Q280" s="241" t="n">
        <f aca="false">SUMPRODUCT(F280:M280,$F$1012:$M$1012)</f>
        <v>1168.5175271333</v>
      </c>
      <c r="R280" s="249" t="n">
        <v>0.167614332523471</v>
      </c>
      <c r="S280" s="243" t="n">
        <f aca="false">1-EXP(-(1/0.25)*(P280/ABS($P$1010)))</f>
        <v>0.966642542044703</v>
      </c>
      <c r="T280" s="244" t="n">
        <f aca="false">SUMPRODUCT(B280:G280,$B$1010:$G$1010)</f>
        <v>-6373.14013533522</v>
      </c>
    </row>
    <row r="281" customFormat="false" ht="12.75" hidden="false" customHeight="false" outlineLevel="0" collapsed="false">
      <c r="A281" s="235"/>
      <c r="B281" s="245"/>
      <c r="C281" s="245"/>
      <c r="D281" s="245"/>
      <c r="E281" s="245"/>
      <c r="F281" s="246"/>
      <c r="G281" s="247" t="n">
        <v>-6200.39144369327</v>
      </c>
      <c r="H281" s="248" t="n">
        <v>2747.85629810986</v>
      </c>
      <c r="I281" s="248" t="n">
        <v>2708.84712616023</v>
      </c>
      <c r="J281" s="248" t="n">
        <v>3105.7288208463</v>
      </c>
      <c r="K281" s="246" t="n">
        <v>0</v>
      </c>
      <c r="L281" s="246" t="n">
        <v>0</v>
      </c>
      <c r="M281" s="246" t="n">
        <v>0</v>
      </c>
      <c r="N281" s="0"/>
      <c r="O281" s="248" t="n">
        <v>969.506742731997</v>
      </c>
      <c r="P281" s="240" t="n">
        <f aca="false">SUMPRODUCT(F281:M281,$F$1010:$M$1010)</f>
        <v>1436.97540894488</v>
      </c>
      <c r="Q281" s="241" t="n">
        <f aca="false">SUMPRODUCT(F281:M281,$F$1012:$M$1012)</f>
        <v>1352.11336809585</v>
      </c>
      <c r="R281" s="249" t="n">
        <v>0.167638109605149</v>
      </c>
      <c r="S281" s="243" t="n">
        <f aca="false">1-EXP(-(1/0.25)*(P281/ABS($P$1010)))</f>
        <v>0.979728970322059</v>
      </c>
      <c r="T281" s="244" t="n">
        <f aca="false">SUMPRODUCT(B281:G281,$B$1010:$G$1010)</f>
        <v>-6200.39144369327</v>
      </c>
    </row>
    <row r="282" customFormat="false" ht="12.75" hidden="false" customHeight="false" outlineLevel="0" collapsed="false">
      <c r="A282" s="235"/>
      <c r="B282" s="245"/>
      <c r="C282" s="245"/>
      <c r="D282" s="245"/>
      <c r="E282" s="245"/>
      <c r="F282" s="246"/>
      <c r="G282" s="247" t="n">
        <v>-5873.28503663857</v>
      </c>
      <c r="H282" s="248" t="n">
        <v>2751.28839316465</v>
      </c>
      <c r="I282" s="248" t="n">
        <v>2748.63624871635</v>
      </c>
      <c r="J282" s="248" t="n">
        <v>3105.19556141326</v>
      </c>
      <c r="K282" s="246" t="n">
        <v>0</v>
      </c>
      <c r="L282" s="246" t="n">
        <v>0</v>
      </c>
      <c r="M282" s="246" t="n">
        <v>0</v>
      </c>
      <c r="N282" s="0"/>
      <c r="O282" s="248" t="n">
        <v>1304.33833742413</v>
      </c>
      <c r="P282" s="240" t="n">
        <f aca="false">SUMPRODUCT(F282:M282,$F$1010:$M$1010)</f>
        <v>1802.39000999684</v>
      </c>
      <c r="Q282" s="241" t="n">
        <f aca="false">SUMPRODUCT(F282:M282,$F$1012:$M$1012)</f>
        <v>1717.1233058644</v>
      </c>
      <c r="R282" s="249" t="n">
        <v>0.167647117988682</v>
      </c>
      <c r="S282" s="243" t="n">
        <f aca="false">1-EXP(-(1/0.25)*(P282/ABS($P$1010)))</f>
        <v>0.992478160832586</v>
      </c>
      <c r="T282" s="244" t="n">
        <f aca="false">SUMPRODUCT(B282:G282,$B$1010:$G$1010)</f>
        <v>-5873.28503663857</v>
      </c>
    </row>
    <row r="283" customFormat="false" ht="12.75" hidden="false" customHeight="false" outlineLevel="0" collapsed="false">
      <c r="A283" s="235"/>
      <c r="B283" s="245"/>
      <c r="C283" s="245"/>
      <c r="D283" s="245"/>
      <c r="E283" s="245"/>
      <c r="F283" s="246"/>
      <c r="G283" s="247" t="n">
        <v>-6296.08551929146</v>
      </c>
      <c r="H283" s="248" t="n">
        <v>2762.58291710668</v>
      </c>
      <c r="I283" s="248" t="n">
        <v>2731.12044239479</v>
      </c>
      <c r="J283" s="248" t="n">
        <v>3105.62063900698</v>
      </c>
      <c r="K283" s="246" t="n">
        <v>0</v>
      </c>
      <c r="L283" s="246" t="n">
        <v>0</v>
      </c>
      <c r="M283" s="246" t="n">
        <v>0</v>
      </c>
      <c r="N283" s="0"/>
      <c r="O283" s="248" t="n">
        <v>911.188248133579</v>
      </c>
      <c r="P283" s="240" t="n">
        <f aca="false">SUMPRODUCT(F283:M283,$F$1010:$M$1010)</f>
        <v>1374.97393870389</v>
      </c>
      <c r="Q283" s="241" t="n">
        <f aca="false">SUMPRODUCT(F283:M283,$F$1012:$M$1012)</f>
        <v>1289.81551276466</v>
      </c>
      <c r="R283" s="249" t="n">
        <v>0.167708278011953</v>
      </c>
      <c r="S283" s="243" t="n">
        <f aca="false">1-EXP(-(1/0.25)*(P283/ABS($P$1010)))</f>
        <v>0.976015571018322</v>
      </c>
      <c r="T283" s="244" t="n">
        <f aca="false">SUMPRODUCT(B283:G283,$B$1010:$G$1010)</f>
        <v>-6296.08551929146</v>
      </c>
    </row>
    <row r="284" customFormat="false" ht="12.75" hidden="false" customHeight="false" outlineLevel="0" collapsed="false">
      <c r="A284" s="235"/>
      <c r="B284" s="245"/>
      <c r="C284" s="245"/>
      <c r="D284" s="245"/>
      <c r="E284" s="245"/>
      <c r="F284" s="246"/>
      <c r="G284" s="247" t="n">
        <v>-6175.89366687404</v>
      </c>
      <c r="H284" s="248" t="n">
        <v>2753.07475998075</v>
      </c>
      <c r="I284" s="248" t="n">
        <v>2754.04043228428</v>
      </c>
      <c r="J284" s="248" t="n">
        <v>3105.57376761858</v>
      </c>
      <c r="K284" s="246" t="n">
        <v>0</v>
      </c>
      <c r="L284" s="246" t="n">
        <v>0</v>
      </c>
      <c r="M284" s="246" t="n">
        <v>0</v>
      </c>
      <c r="N284" s="0"/>
      <c r="O284" s="248" t="n">
        <v>1031.67492211622</v>
      </c>
      <c r="P284" s="240" t="n">
        <f aca="false">SUMPRODUCT(F284:M284,$F$1010:$M$1010)</f>
        <v>1506.61155883595</v>
      </c>
      <c r="Q284" s="241" t="n">
        <f aca="false">SUMPRODUCT(F284:M284,$F$1012:$M$1012)</f>
        <v>1421.27663819528</v>
      </c>
      <c r="R284" s="249" t="n">
        <v>0.167752278158665</v>
      </c>
      <c r="S284" s="243" t="n">
        <f aca="false">1-EXP(-(1/0.25)*(P284/ABS($P$1010)))</f>
        <v>0.983218660163921</v>
      </c>
      <c r="T284" s="244" t="n">
        <f aca="false">SUMPRODUCT(B284:G284,$B$1010:$G$1010)</f>
        <v>-6175.89366687404</v>
      </c>
    </row>
    <row r="285" customFormat="false" ht="12.75" hidden="false" customHeight="false" outlineLevel="0" collapsed="false">
      <c r="A285" s="235"/>
      <c r="B285" s="245"/>
      <c r="C285" s="245"/>
      <c r="D285" s="245"/>
      <c r="E285" s="245"/>
      <c r="F285" s="246"/>
      <c r="G285" s="247" t="n">
        <v>-6433.62471824059</v>
      </c>
      <c r="H285" s="248" t="n">
        <v>2736.72131639858</v>
      </c>
      <c r="I285" s="248" t="n">
        <v>2765.72411088495</v>
      </c>
      <c r="J285" s="248" t="n">
        <v>3099.19725137769</v>
      </c>
      <c r="K285" s="246" t="n">
        <v>0</v>
      </c>
      <c r="L285" s="246" t="n">
        <v>0</v>
      </c>
      <c r="M285" s="246" t="n">
        <v>0</v>
      </c>
      <c r="N285" s="0"/>
      <c r="O285" s="248" t="n">
        <v>785.001781539868</v>
      </c>
      <c r="P285" s="240" t="n">
        <f aca="false">SUMPRODUCT(F285:M285,$F$1010:$M$1010)</f>
        <v>1238.48351088908</v>
      </c>
      <c r="Q285" s="241" t="n">
        <f aca="false">SUMPRODUCT(F285:M285,$F$1012:$M$1012)</f>
        <v>1153.20819841528</v>
      </c>
      <c r="R285" s="249" t="n">
        <v>0.167834280566503</v>
      </c>
      <c r="S285" s="243" t="n">
        <f aca="false">1-EXP(-(1/0.25)*(P285/ABS($P$1010)))</f>
        <v>0.965266385354678</v>
      </c>
      <c r="T285" s="244" t="n">
        <f aca="false">SUMPRODUCT(B285:G285,$B$1010:$G$1010)</f>
        <v>-6433.62471824059</v>
      </c>
    </row>
    <row r="286" customFormat="false" ht="12.75" hidden="false" customHeight="false" outlineLevel="0" collapsed="false">
      <c r="A286" s="235"/>
      <c r="B286" s="245"/>
      <c r="C286" s="245"/>
      <c r="D286" s="245"/>
      <c r="E286" s="245"/>
      <c r="F286" s="246"/>
      <c r="G286" s="247" t="n">
        <v>-6070.54128659428</v>
      </c>
      <c r="H286" s="248" t="n">
        <v>2713.96966516806</v>
      </c>
      <c r="I286" s="248" t="n">
        <v>2682.57884472668</v>
      </c>
      <c r="J286" s="248" t="n">
        <v>3105.73521129374</v>
      </c>
      <c r="K286" s="246" t="n">
        <v>0</v>
      </c>
      <c r="L286" s="246" t="n">
        <v>0</v>
      </c>
      <c r="M286" s="246" t="n">
        <v>0</v>
      </c>
      <c r="N286" s="0"/>
      <c r="O286" s="248" t="n">
        <v>1039.83767085937</v>
      </c>
      <c r="P286" s="240" t="n">
        <f aca="false">SUMPRODUCT(F286:M286,$F$1010:$M$1010)</f>
        <v>1511.39492669769</v>
      </c>
      <c r="Q286" s="241" t="n">
        <f aca="false">SUMPRODUCT(F286:M286,$F$1012:$M$1012)</f>
        <v>1426.97080411778</v>
      </c>
      <c r="R286" s="249" t="n">
        <v>0.168075210186602</v>
      </c>
      <c r="S286" s="243" t="n">
        <f aca="false">1-EXP(-(1/0.25)*(P286/ABS($P$1010)))</f>
        <v>0.983435031941867</v>
      </c>
      <c r="T286" s="244" t="n">
        <f aca="false">SUMPRODUCT(B286:G286,$B$1010:$G$1010)</f>
        <v>-6070.54128659428</v>
      </c>
    </row>
    <row r="287" customFormat="false" ht="12.75" hidden="false" customHeight="false" outlineLevel="0" collapsed="false">
      <c r="A287" s="235"/>
      <c r="B287" s="245"/>
      <c r="C287" s="245"/>
      <c r="D287" s="245"/>
      <c r="E287" s="245"/>
      <c r="F287" s="246"/>
      <c r="G287" s="247" t="n">
        <v>-6269.33985260122</v>
      </c>
      <c r="H287" s="248" t="n">
        <v>2743.79427470642</v>
      </c>
      <c r="I287" s="248" t="n">
        <v>2757.31569960589</v>
      </c>
      <c r="J287" s="248" t="n">
        <v>3103.57271217804</v>
      </c>
      <c r="K287" s="246" t="n">
        <v>0</v>
      </c>
      <c r="L287" s="246" t="n">
        <v>0</v>
      </c>
      <c r="M287" s="246" t="n">
        <v>0</v>
      </c>
      <c r="N287" s="0"/>
      <c r="O287" s="248" t="n">
        <v>938.869225102076</v>
      </c>
      <c r="P287" s="240" t="n">
        <f aca="false">SUMPRODUCT(F287:M287,$F$1010:$M$1010)</f>
        <v>1405.63744712909</v>
      </c>
      <c r="Q287" s="241" t="n">
        <f aca="false">SUMPRODUCT(F287:M287,$F$1012:$M$1012)</f>
        <v>1320.34687503075</v>
      </c>
      <c r="R287" s="249" t="n">
        <v>0.168082642912914</v>
      </c>
      <c r="S287" s="243" t="n">
        <f aca="false">1-EXP(-(1/0.25)*(P287/ABS($P$1010)))</f>
        <v>0.977930121839207</v>
      </c>
      <c r="T287" s="244" t="n">
        <f aca="false">SUMPRODUCT(B287:G287,$B$1010:$G$1010)</f>
        <v>-6269.33985260122</v>
      </c>
    </row>
    <row r="288" customFormat="false" ht="12.75" hidden="false" customHeight="false" outlineLevel="0" collapsed="false">
      <c r="A288" s="235"/>
      <c r="B288" s="245"/>
      <c r="C288" s="245"/>
      <c r="D288" s="245"/>
      <c r="E288" s="245"/>
      <c r="F288" s="246"/>
      <c r="G288" s="247" t="n">
        <v>-5738.24695844128</v>
      </c>
      <c r="H288" s="248" t="n">
        <v>2686.9653026062</v>
      </c>
      <c r="I288" s="248" t="n">
        <v>2702.44390058397</v>
      </c>
      <c r="J288" s="248" t="n">
        <v>3104.21049635347</v>
      </c>
      <c r="K288" s="246" t="n">
        <v>0</v>
      </c>
      <c r="L288" s="246" t="n">
        <v>0</v>
      </c>
      <c r="M288" s="246" t="n">
        <v>0</v>
      </c>
      <c r="N288" s="0"/>
      <c r="O288" s="248" t="n">
        <v>1337.36222527608</v>
      </c>
      <c r="P288" s="240" t="n">
        <f aca="false">SUMPRODUCT(F288:M288,$F$1010:$M$1010)</f>
        <v>1834.64342067188</v>
      </c>
      <c r="Q288" s="241" t="n">
        <f aca="false">SUMPRODUCT(F288:M288,$F$1012:$M$1012)</f>
        <v>1750.18561767158</v>
      </c>
      <c r="R288" s="249" t="n">
        <v>0.16810994726728</v>
      </c>
      <c r="S288" s="243" t="n">
        <f aca="false">1-EXP(-(1/0.25)*(P288/ABS($P$1010)))</f>
        <v>0.993108380609383</v>
      </c>
      <c r="T288" s="244" t="n">
        <f aca="false">SUMPRODUCT(B288:G288,$B$1010:$G$1010)</f>
        <v>-5738.24695844128</v>
      </c>
    </row>
    <row r="289" customFormat="false" ht="12.75" hidden="false" customHeight="false" outlineLevel="0" collapsed="false">
      <c r="A289" s="235"/>
      <c r="B289" s="245"/>
      <c r="C289" s="245"/>
      <c r="D289" s="245"/>
      <c r="E289" s="245"/>
      <c r="F289" s="246"/>
      <c r="G289" s="247" t="n">
        <v>-6025.70576305859</v>
      </c>
      <c r="H289" s="248" t="n">
        <v>2761.38891821549</v>
      </c>
      <c r="I289" s="248" t="n">
        <v>2702.18843550341</v>
      </c>
      <c r="J289" s="248" t="n">
        <v>3103.27712728412</v>
      </c>
      <c r="K289" s="246" t="n">
        <v>0</v>
      </c>
      <c r="L289" s="246" t="n">
        <v>0</v>
      </c>
      <c r="M289" s="246" t="n">
        <v>0</v>
      </c>
      <c r="N289" s="0"/>
      <c r="O289" s="248" t="n">
        <v>1134.88682762419</v>
      </c>
      <c r="P289" s="240" t="n">
        <f aca="false">SUMPRODUCT(F289:M289,$F$1010:$M$1010)</f>
        <v>1616.41826585041</v>
      </c>
      <c r="Q289" s="241" t="n">
        <f aca="false">SUMPRODUCT(F289:M289,$F$1012:$M$1012)</f>
        <v>1531.58560757816</v>
      </c>
      <c r="R289" s="249" t="n">
        <v>0.168129842096322</v>
      </c>
      <c r="S289" s="243" t="n">
        <f aca="false">1-EXP(-(1/0.25)*(P289/ABS($P$1010)))</f>
        <v>0.987542058850977</v>
      </c>
      <c r="T289" s="244" t="n">
        <f aca="false">SUMPRODUCT(B289:G289,$B$1010:$G$1010)</f>
        <v>-6025.70576305859</v>
      </c>
    </row>
    <row r="290" customFormat="false" ht="12.75" hidden="false" customHeight="false" outlineLevel="0" collapsed="false">
      <c r="A290" s="235"/>
      <c r="B290" s="245"/>
      <c r="C290" s="245"/>
      <c r="D290" s="245"/>
      <c r="E290" s="245"/>
      <c r="F290" s="246"/>
      <c r="G290" s="247" t="n">
        <v>-6401.71956017645</v>
      </c>
      <c r="H290" s="248" t="n">
        <v>2729.92675936476</v>
      </c>
      <c r="I290" s="248" t="n">
        <v>2736.2560036016</v>
      </c>
      <c r="J290" s="248" t="n">
        <v>3107.45290295021</v>
      </c>
      <c r="K290" s="246" t="n">
        <v>0</v>
      </c>
      <c r="L290" s="246" t="n">
        <v>0</v>
      </c>
      <c r="M290" s="246" t="n">
        <v>0</v>
      </c>
      <c r="N290" s="0"/>
      <c r="O290" s="248" t="n">
        <v>791.544814137871</v>
      </c>
      <c r="P290" s="240" t="n">
        <f aca="false">SUMPRODUCT(F290:M290,$F$1010:$M$1010)</f>
        <v>1244.64811544233</v>
      </c>
      <c r="Q290" s="241" t="n">
        <f aca="false">SUMPRODUCT(F290:M290,$F$1012:$M$1012)</f>
        <v>1159.58443191673</v>
      </c>
      <c r="R290" s="249" t="n">
        <v>0.168142634460004</v>
      </c>
      <c r="S290" s="243" t="n">
        <f aca="false">1-EXP(-(1/0.25)*(P290/ABS($P$1010)))</f>
        <v>0.965842466543004</v>
      </c>
      <c r="T290" s="244" t="n">
        <f aca="false">SUMPRODUCT(B290:G290,$B$1010:$G$1010)</f>
        <v>-6401.71956017645</v>
      </c>
    </row>
    <row r="291" customFormat="false" ht="12.75" hidden="false" customHeight="false" outlineLevel="0" collapsed="false">
      <c r="A291" s="235"/>
      <c r="B291" s="245"/>
      <c r="C291" s="245"/>
      <c r="D291" s="245"/>
      <c r="E291" s="245"/>
      <c r="F291" s="246"/>
      <c r="G291" s="247" t="n">
        <v>-5942.64700219353</v>
      </c>
      <c r="H291" s="248" t="n">
        <v>2725.30801148122</v>
      </c>
      <c r="I291" s="248" t="n">
        <v>2773.52676843429</v>
      </c>
      <c r="J291" s="248" t="n">
        <v>3107.26167126971</v>
      </c>
      <c r="K291" s="246" t="n">
        <v>0</v>
      </c>
      <c r="L291" s="246" t="n">
        <v>0</v>
      </c>
      <c r="M291" s="246" t="n">
        <v>0</v>
      </c>
      <c r="N291" s="0"/>
      <c r="O291" s="248" t="n">
        <v>1239.35512910241</v>
      </c>
      <c r="P291" s="240" t="n">
        <f aca="false">SUMPRODUCT(F291:M291,$F$1010:$M$1010)</f>
        <v>1732.47045254297</v>
      </c>
      <c r="Q291" s="241" t="n">
        <f aca="false">SUMPRODUCT(F291:M291,$F$1012:$M$1012)</f>
        <v>1647.06449118428</v>
      </c>
      <c r="R291" s="249" t="n">
        <v>0.168196445099423</v>
      </c>
      <c r="S291" s="243" t="n">
        <f aca="false">1-EXP(-(1/0.25)*(P291/ABS($P$1010)))</f>
        <v>0.990907000928188</v>
      </c>
      <c r="T291" s="244" t="n">
        <f aca="false">SUMPRODUCT(B291:G291,$B$1010:$G$1010)</f>
        <v>-5942.64700219353</v>
      </c>
    </row>
    <row r="292" customFormat="false" ht="12.75" hidden="false" customHeight="false" outlineLevel="0" collapsed="false">
      <c r="A292" s="235"/>
      <c r="B292" s="245"/>
      <c r="C292" s="245"/>
      <c r="D292" s="245"/>
      <c r="E292" s="245"/>
      <c r="F292" s="246"/>
      <c r="G292" s="247" t="n">
        <v>-5921.49261379288</v>
      </c>
      <c r="H292" s="248" t="n">
        <v>2735.24731303698</v>
      </c>
      <c r="I292" s="248" t="n">
        <v>2728.39312443274</v>
      </c>
      <c r="J292" s="248" t="n">
        <v>3103.59507791064</v>
      </c>
      <c r="K292" s="246" t="n">
        <v>0</v>
      </c>
      <c r="L292" s="246" t="n">
        <v>0</v>
      </c>
      <c r="M292" s="246" t="n">
        <v>0</v>
      </c>
      <c r="N292" s="0"/>
      <c r="O292" s="248" t="n">
        <v>1229.38043613378</v>
      </c>
      <c r="P292" s="240" t="n">
        <f aca="false">SUMPRODUCT(F292:M292,$F$1010:$M$1010)</f>
        <v>1719.61698085571</v>
      </c>
      <c r="Q292" s="241" t="n">
        <f aca="false">SUMPRODUCT(F292:M292,$F$1012:$M$1012)</f>
        <v>1634.65744122827</v>
      </c>
      <c r="R292" s="249" t="n">
        <v>0.168221080042253</v>
      </c>
      <c r="S292" s="243" t="n">
        <f aca="false">1-EXP(-(1/0.25)*(P292/ABS($P$1010)))</f>
        <v>0.990584317173852</v>
      </c>
      <c r="T292" s="244" t="n">
        <f aca="false">SUMPRODUCT(B292:G292,$B$1010:$G$1010)</f>
        <v>-5921.49261379288</v>
      </c>
    </row>
    <row r="293" customFormat="false" ht="12.75" hidden="false" customHeight="false" outlineLevel="0" collapsed="false">
      <c r="A293" s="235"/>
      <c r="B293" s="245"/>
      <c r="C293" s="245"/>
      <c r="D293" s="245"/>
      <c r="E293" s="245"/>
      <c r="F293" s="246"/>
      <c r="G293" s="247" t="n">
        <v>-6143.92900948978</v>
      </c>
      <c r="H293" s="248" t="n">
        <v>2782.95735366135</v>
      </c>
      <c r="I293" s="248" t="n">
        <v>2725.97118144908</v>
      </c>
      <c r="J293" s="248" t="n">
        <v>3106.30886777319</v>
      </c>
      <c r="K293" s="246" t="n">
        <v>0</v>
      </c>
      <c r="L293" s="246" t="n">
        <v>0</v>
      </c>
      <c r="M293" s="246" t="n">
        <v>0</v>
      </c>
      <c r="N293" s="0"/>
      <c r="O293" s="248" t="n">
        <v>1065.0605113374</v>
      </c>
      <c r="P293" s="240" t="n">
        <f aca="false">SUMPRODUCT(F293:M293,$F$1010:$M$1010)</f>
        <v>1542.34760390012</v>
      </c>
      <c r="Q293" s="241" t="n">
        <f aca="false">SUMPRODUCT(F293:M293,$F$1012:$M$1012)</f>
        <v>1457.12361900214</v>
      </c>
      <c r="R293" s="249" t="n">
        <v>0.168298556550742</v>
      </c>
      <c r="S293" s="243" t="n">
        <f aca="false">1-EXP(-(1/0.25)*(P293/ABS($P$1010)))</f>
        <v>0.984769279782453</v>
      </c>
      <c r="T293" s="244" t="n">
        <f aca="false">SUMPRODUCT(B293:G293,$B$1010:$G$1010)</f>
        <v>-6143.92900948978</v>
      </c>
    </row>
    <row r="294" customFormat="false" ht="12.75" hidden="false" customHeight="false" outlineLevel="0" collapsed="false">
      <c r="A294" s="235"/>
      <c r="B294" s="245"/>
      <c r="C294" s="245"/>
      <c r="D294" s="245"/>
      <c r="E294" s="245"/>
      <c r="F294" s="246"/>
      <c r="G294" s="247" t="n">
        <v>-6071.54492458784</v>
      </c>
      <c r="H294" s="248" t="n">
        <v>2746.00164200668</v>
      </c>
      <c r="I294" s="248" t="n">
        <v>2723.75677984104</v>
      </c>
      <c r="J294" s="248" t="n">
        <v>3105.6977494036</v>
      </c>
      <c r="K294" s="246" t="n">
        <v>0</v>
      </c>
      <c r="L294" s="246" t="n">
        <v>0</v>
      </c>
      <c r="M294" s="246" t="n">
        <v>0</v>
      </c>
      <c r="N294" s="0"/>
      <c r="O294" s="248" t="n">
        <v>1098.20957796343</v>
      </c>
      <c r="P294" s="240" t="n">
        <f aca="false">SUMPRODUCT(F294:M294,$F$1010:$M$1010)</f>
        <v>1577.3546839123</v>
      </c>
      <c r="Q294" s="241" t="n">
        <f aca="false">SUMPRODUCT(F294:M294,$F$1012:$M$1012)</f>
        <v>1492.35511832083</v>
      </c>
      <c r="R294" s="249" t="n">
        <v>0.168354119209258</v>
      </c>
      <c r="S294" s="243" t="n">
        <f aca="false">1-EXP(-(1/0.25)*(P294/ABS($P$1010)))</f>
        <v>0.986149254305015</v>
      </c>
      <c r="T294" s="244" t="n">
        <f aca="false">SUMPRODUCT(B294:G294,$B$1010:$G$1010)</f>
        <v>-6071.54492458784</v>
      </c>
    </row>
    <row r="295" customFormat="false" ht="12.75" hidden="false" customHeight="false" outlineLevel="0" collapsed="false">
      <c r="A295" s="235"/>
      <c r="B295" s="245"/>
      <c r="C295" s="245"/>
      <c r="D295" s="245"/>
      <c r="E295" s="245"/>
      <c r="F295" s="246"/>
      <c r="G295" s="247" t="n">
        <v>-6087.53881647989</v>
      </c>
      <c r="H295" s="248" t="n">
        <v>2687.17152817115</v>
      </c>
      <c r="I295" s="248" t="n">
        <v>2733.92709023449</v>
      </c>
      <c r="J295" s="248" t="n">
        <v>3105.82115525479</v>
      </c>
      <c r="K295" s="246" t="n">
        <v>0</v>
      </c>
      <c r="L295" s="246" t="n">
        <v>0</v>
      </c>
      <c r="M295" s="246" t="n">
        <v>0</v>
      </c>
      <c r="N295" s="0"/>
      <c r="O295" s="248" t="n">
        <v>1041.62152082978</v>
      </c>
      <c r="P295" s="240" t="n">
        <f aca="false">SUMPRODUCT(F295:M295,$F$1010:$M$1010)</f>
        <v>1515.01250004647</v>
      </c>
      <c r="Q295" s="241" t="n">
        <f aca="false">SUMPRODUCT(F295:M295,$F$1012:$M$1012)</f>
        <v>1430.21913138604</v>
      </c>
      <c r="R295" s="249" t="n">
        <v>0.168373572215876</v>
      </c>
      <c r="S295" s="243" t="n">
        <f aca="false">1-EXP(-(1/0.25)*(P295/ABS($P$1010)))</f>
        <v>0.983596815225511</v>
      </c>
      <c r="T295" s="244" t="n">
        <f aca="false">SUMPRODUCT(B295:G295,$B$1010:$G$1010)</f>
        <v>-6087.53881647989</v>
      </c>
    </row>
    <row r="296" customFormat="false" ht="12.75" hidden="false" customHeight="false" outlineLevel="0" collapsed="false">
      <c r="A296" s="235"/>
      <c r="B296" s="245"/>
      <c r="C296" s="245"/>
      <c r="D296" s="245"/>
      <c r="E296" s="245"/>
      <c r="F296" s="246"/>
      <c r="G296" s="247" t="n">
        <v>-6180.14891221937</v>
      </c>
      <c r="H296" s="248" t="n">
        <v>2747.90873528058</v>
      </c>
      <c r="I296" s="248" t="n">
        <v>2703.91860770914</v>
      </c>
      <c r="J296" s="248" t="n">
        <v>3104.7952946804</v>
      </c>
      <c r="K296" s="246" t="n">
        <v>0</v>
      </c>
      <c r="L296" s="246" t="n">
        <v>0</v>
      </c>
      <c r="M296" s="246" t="n">
        <v>0</v>
      </c>
      <c r="N296" s="0"/>
      <c r="O296" s="248" t="n">
        <v>983.672091193555</v>
      </c>
      <c r="P296" s="240" t="n">
        <f aca="false">SUMPRODUCT(F296:M296,$F$1010:$M$1010)</f>
        <v>1452.07864695463</v>
      </c>
      <c r="Q296" s="241" t="n">
        <f aca="false">SUMPRODUCT(F296:M296,$F$1012:$M$1012)</f>
        <v>1367.27826063671</v>
      </c>
      <c r="R296" s="249" t="n">
        <v>0.168436485030705</v>
      </c>
      <c r="S296" s="243" t="n">
        <f aca="false">1-EXP(-(1/0.25)*(P296/ABS($P$1010)))</f>
        <v>0.98054280030999</v>
      </c>
      <c r="T296" s="244" t="n">
        <f aca="false">SUMPRODUCT(B296:G296,$B$1010:$G$1010)</f>
        <v>-6180.14891221937</v>
      </c>
    </row>
    <row r="297" customFormat="false" ht="12.75" hidden="false" customHeight="false" outlineLevel="0" collapsed="false">
      <c r="A297" s="235"/>
      <c r="B297" s="245"/>
      <c r="C297" s="245"/>
      <c r="D297" s="245"/>
      <c r="E297" s="245"/>
      <c r="F297" s="246"/>
      <c r="G297" s="247" t="n">
        <v>-6404.36082977513</v>
      </c>
      <c r="H297" s="248" t="n">
        <v>2776.07774786011</v>
      </c>
      <c r="I297" s="248" t="n">
        <v>2742.30110843567</v>
      </c>
      <c r="J297" s="248" t="n">
        <v>3104.71702847183</v>
      </c>
      <c r="K297" s="246" t="n">
        <v>0</v>
      </c>
      <c r="L297" s="246" t="n">
        <v>0</v>
      </c>
      <c r="M297" s="246" t="n">
        <v>0</v>
      </c>
      <c r="N297" s="0"/>
      <c r="O297" s="248" t="n">
        <v>831.004129877233</v>
      </c>
      <c r="P297" s="240" t="n">
        <f aca="false">SUMPRODUCT(F297:M297,$F$1010:$M$1010)</f>
        <v>1288.65380644374</v>
      </c>
      <c r="Q297" s="241" t="n">
        <f aca="false">SUMPRODUCT(F297:M297,$F$1012:$M$1012)</f>
        <v>1203.32650967943</v>
      </c>
      <c r="R297" s="249" t="n">
        <v>0.168440913670257</v>
      </c>
      <c r="S297" s="243" t="n">
        <f aca="false">1-EXP(-(1/0.25)*(P297/ABS($P$1010)))</f>
        <v>0.969686467080053</v>
      </c>
      <c r="T297" s="244" t="n">
        <f aca="false">SUMPRODUCT(B297:G297,$B$1010:$G$1010)</f>
        <v>-6404.36082977513</v>
      </c>
    </row>
    <row r="298" customFormat="false" ht="12.75" hidden="false" customHeight="false" outlineLevel="0" collapsed="false">
      <c r="A298" s="235"/>
      <c r="B298" s="245"/>
      <c r="C298" s="245"/>
      <c r="D298" s="245"/>
      <c r="E298" s="245"/>
      <c r="F298" s="246"/>
      <c r="G298" s="247" t="n">
        <v>-6245.62525946834</v>
      </c>
      <c r="H298" s="248" t="n">
        <v>2764.52921579441</v>
      </c>
      <c r="I298" s="248" t="n">
        <v>2717.22136548554</v>
      </c>
      <c r="J298" s="248" t="n">
        <v>3104.97256245615</v>
      </c>
      <c r="K298" s="246" t="n">
        <v>0</v>
      </c>
      <c r="L298" s="246" t="n">
        <v>0</v>
      </c>
      <c r="M298" s="246" t="n">
        <v>0</v>
      </c>
      <c r="N298" s="0"/>
      <c r="O298" s="248" t="n">
        <v>947.986656149574</v>
      </c>
      <c r="P298" s="240" t="n">
        <f aca="false">SUMPRODUCT(F298:M298,$F$1010:$M$1010)</f>
        <v>1414.31596139789</v>
      </c>
      <c r="Q298" s="241" t="n">
        <f aca="false">SUMPRODUCT(F298:M298,$F$1012:$M$1012)</f>
        <v>1329.29410545734</v>
      </c>
      <c r="R298" s="249" t="n">
        <v>0.168526291052743</v>
      </c>
      <c r="S298" s="243" t="n">
        <f aca="false">1-EXP(-(1/0.25)*(P298/ABS($P$1010)))</f>
        <v>0.978443689611515</v>
      </c>
      <c r="T298" s="244" t="n">
        <f aca="false">SUMPRODUCT(B298:G298,$B$1010:$G$1010)</f>
        <v>-6245.62525946834</v>
      </c>
    </row>
    <row r="299" customFormat="false" ht="12.75" hidden="false" customHeight="false" outlineLevel="0" collapsed="false">
      <c r="A299" s="235"/>
      <c r="B299" s="245"/>
      <c r="C299" s="245"/>
      <c r="D299" s="245"/>
      <c r="E299" s="245"/>
      <c r="F299" s="246"/>
      <c r="G299" s="247" t="n">
        <v>-6408.58217574227</v>
      </c>
      <c r="H299" s="248" t="n">
        <v>2738.98058519437</v>
      </c>
      <c r="I299" s="248" t="n">
        <v>2711.54720444142</v>
      </c>
      <c r="J299" s="248" t="n">
        <v>3105.47949953548</v>
      </c>
      <c r="K299" s="246" t="n">
        <v>0</v>
      </c>
      <c r="L299" s="246" t="n">
        <v>0</v>
      </c>
      <c r="M299" s="246" t="n">
        <v>0</v>
      </c>
      <c r="N299" s="0"/>
      <c r="O299" s="248" t="n">
        <v>772.187240059063</v>
      </c>
      <c r="P299" s="240" t="n">
        <f aca="false">SUMPRODUCT(F299:M299,$F$1010:$M$1010)</f>
        <v>1222.60618822463</v>
      </c>
      <c r="Q299" s="241" t="n">
        <f aca="false">SUMPRODUCT(F299:M299,$F$1012:$M$1012)</f>
        <v>1137.76747177571</v>
      </c>
      <c r="R299" s="249" t="n">
        <v>0.168580168198134</v>
      </c>
      <c r="S299" s="243" t="n">
        <f aca="false">1-EXP(-(1/0.25)*(P299/ABS($P$1010)))</f>
        <v>0.963737518140958</v>
      </c>
      <c r="T299" s="244" t="n">
        <f aca="false">SUMPRODUCT(B299:G299,$B$1010:$G$1010)</f>
        <v>-6408.58217574227</v>
      </c>
    </row>
    <row r="300" customFormat="false" ht="12.75" hidden="false" customHeight="false" outlineLevel="0" collapsed="false">
      <c r="A300" s="235"/>
      <c r="B300" s="245"/>
      <c r="C300" s="245"/>
      <c r="D300" s="245"/>
      <c r="E300" s="245"/>
      <c r="F300" s="246"/>
      <c r="G300" s="247" t="n">
        <v>-6391.30658772228</v>
      </c>
      <c r="H300" s="248" t="n">
        <v>2751.56422100241</v>
      </c>
      <c r="I300" s="248" t="n">
        <v>2720.99921620973</v>
      </c>
      <c r="J300" s="248" t="n">
        <v>3107.2618289126</v>
      </c>
      <c r="K300" s="246" t="n">
        <v>0</v>
      </c>
      <c r="L300" s="246" t="n">
        <v>0</v>
      </c>
      <c r="M300" s="246" t="n">
        <v>0</v>
      </c>
      <c r="N300" s="0"/>
      <c r="O300" s="248" t="n">
        <v>807.431266170964</v>
      </c>
      <c r="P300" s="240" t="n">
        <f aca="false">SUMPRODUCT(F300:M300,$F$1010:$M$1010)</f>
        <v>1261.70425322723</v>
      </c>
      <c r="Q300" s="241" t="n">
        <f aca="false">SUMPRODUCT(F300:M300,$F$1012:$M$1012)</f>
        <v>1176.68085432289</v>
      </c>
      <c r="R300" s="249" t="n">
        <v>0.168589036449954</v>
      </c>
      <c r="S300" s="243" t="n">
        <f aca="false">1-EXP(-(1/0.25)*(P300/ABS($P$1010)))</f>
        <v>0.967387055296231</v>
      </c>
      <c r="T300" s="244" t="n">
        <f aca="false">SUMPRODUCT(B300:G300,$B$1010:$G$1010)</f>
        <v>-6391.30658772228</v>
      </c>
    </row>
    <row r="301" customFormat="false" ht="12.75" hidden="false" customHeight="false" outlineLevel="0" collapsed="false">
      <c r="A301" s="235"/>
      <c r="B301" s="245"/>
      <c r="C301" s="245"/>
      <c r="D301" s="245"/>
      <c r="E301" s="245"/>
      <c r="F301" s="246"/>
      <c r="G301" s="247" t="n">
        <v>-6280.11243129194</v>
      </c>
      <c r="H301" s="248" t="n">
        <v>2710.56148053511</v>
      </c>
      <c r="I301" s="248" t="n">
        <v>2741.99295827609</v>
      </c>
      <c r="J301" s="248" t="n">
        <v>3107.73032374671</v>
      </c>
      <c r="K301" s="246" t="n">
        <v>0</v>
      </c>
      <c r="L301" s="246" t="n">
        <v>0</v>
      </c>
      <c r="M301" s="246" t="n">
        <v>0</v>
      </c>
      <c r="N301" s="0"/>
      <c r="O301" s="248" t="n">
        <v>891.789408958497</v>
      </c>
      <c r="P301" s="240" t="n">
        <f aca="false">SUMPRODUCT(F301:M301,$F$1010:$M$1010)</f>
        <v>1353.33160182605</v>
      </c>
      <c r="Q301" s="241" t="n">
        <f aca="false">SUMPRODUCT(F301:M301,$F$1012:$M$1012)</f>
        <v>1268.30880097121</v>
      </c>
      <c r="R301" s="249" t="n">
        <v>0.168605452451497</v>
      </c>
      <c r="S301" s="243" t="n">
        <f aca="false">1-EXP(-(1/0.25)*(P301/ABS($P$1010)))</f>
        <v>0.97456512627077</v>
      </c>
      <c r="T301" s="244" t="n">
        <f aca="false">SUMPRODUCT(B301:G301,$B$1010:$G$1010)</f>
        <v>-6280.11243129194</v>
      </c>
    </row>
    <row r="302" customFormat="false" ht="12.75" hidden="false" customHeight="false" outlineLevel="0" collapsed="false">
      <c r="A302" s="235"/>
      <c r="B302" s="245"/>
      <c r="C302" s="245"/>
      <c r="D302" s="245"/>
      <c r="E302" s="245"/>
      <c r="F302" s="246"/>
      <c r="G302" s="247" t="n">
        <v>-6213.2394551182</v>
      </c>
      <c r="H302" s="248" t="n">
        <v>2735.03245450355</v>
      </c>
      <c r="I302" s="248" t="n">
        <v>2739.0522863423</v>
      </c>
      <c r="J302" s="248" t="n">
        <v>3105.04115151668</v>
      </c>
      <c r="K302" s="246" t="n">
        <v>0</v>
      </c>
      <c r="L302" s="246" t="n">
        <v>0</v>
      </c>
      <c r="M302" s="246" t="n">
        <v>0</v>
      </c>
      <c r="N302" s="0"/>
      <c r="O302" s="248" t="n">
        <v>969.894392703885</v>
      </c>
      <c r="P302" s="240" t="n">
        <f aca="false">SUMPRODUCT(F302:M302,$F$1010:$M$1010)</f>
        <v>1438.40508380568</v>
      </c>
      <c r="Q302" s="241" t="n">
        <f aca="false">SUMPRODUCT(F302:M302,$F$1012:$M$1012)</f>
        <v>1353.32077792528</v>
      </c>
      <c r="R302" s="249" t="n">
        <v>0.168766337282835</v>
      </c>
      <c r="S302" s="243" t="n">
        <f aca="false">1-EXP(-(1/0.25)*(P302/ABS($P$1010)))</f>
        <v>0.979807444408511</v>
      </c>
      <c r="T302" s="244" t="n">
        <f aca="false">SUMPRODUCT(B302:G302,$B$1010:$G$1010)</f>
        <v>-6213.2394551182</v>
      </c>
    </row>
    <row r="303" customFormat="false" ht="12.75" hidden="false" customHeight="false" outlineLevel="0" collapsed="false">
      <c r="A303" s="235"/>
      <c r="B303" s="245"/>
      <c r="C303" s="245"/>
      <c r="D303" s="245"/>
      <c r="E303" s="245"/>
      <c r="F303" s="246"/>
      <c r="G303" s="247" t="n">
        <v>-6191.13006743972</v>
      </c>
      <c r="H303" s="248" t="n">
        <v>2730.56215367235</v>
      </c>
      <c r="I303" s="248" t="n">
        <v>2734.8900868091</v>
      </c>
      <c r="J303" s="248" t="n">
        <v>3105.41339008609</v>
      </c>
      <c r="K303" s="246" t="n">
        <v>0</v>
      </c>
      <c r="L303" s="246" t="n">
        <v>0</v>
      </c>
      <c r="M303" s="246" t="n">
        <v>0</v>
      </c>
      <c r="N303" s="0"/>
      <c r="O303" s="248" t="n">
        <v>983.480975177285</v>
      </c>
      <c r="P303" s="240" t="n">
        <f aca="false">SUMPRODUCT(F303:M303,$F$1010:$M$1010)</f>
        <v>1452.89393824096</v>
      </c>
      <c r="Q303" s="241" t="n">
        <f aca="false">SUMPRODUCT(F303:M303,$F$1012:$M$1012)</f>
        <v>1367.86909047276</v>
      </c>
      <c r="R303" s="249" t="n">
        <v>0.168986789005955</v>
      </c>
      <c r="S303" s="243" t="n">
        <f aca="false">1-EXP(-(1/0.25)*(P303/ABS($P$1010)))</f>
        <v>0.98058579037303</v>
      </c>
      <c r="T303" s="244" t="n">
        <f aca="false">SUMPRODUCT(B303:G303,$B$1010:$G$1010)</f>
        <v>-6191.13006743972</v>
      </c>
    </row>
    <row r="304" customFormat="false" ht="12.75" hidden="false" customHeight="false" outlineLevel="0" collapsed="false">
      <c r="A304" s="235"/>
      <c r="B304" s="245"/>
      <c r="C304" s="245"/>
      <c r="D304" s="245"/>
      <c r="E304" s="245"/>
      <c r="F304" s="246"/>
      <c r="G304" s="247" t="n">
        <v>-5870.13328799333</v>
      </c>
      <c r="H304" s="248" t="n">
        <v>2769.95715610636</v>
      </c>
      <c r="I304" s="248" t="n">
        <v>2681.13353385897</v>
      </c>
      <c r="J304" s="248" t="n">
        <v>3106.73767627591</v>
      </c>
      <c r="K304" s="246" t="n">
        <v>0</v>
      </c>
      <c r="L304" s="246" t="n">
        <v>0</v>
      </c>
      <c r="M304" s="246" t="n">
        <v>0</v>
      </c>
      <c r="N304" s="0"/>
      <c r="O304" s="248" t="n">
        <v>1271.46470894608</v>
      </c>
      <c r="P304" s="240" t="n">
        <f aca="false">SUMPRODUCT(F304:M304,$F$1010:$M$1010)</f>
        <v>1764.20844558652</v>
      </c>
      <c r="Q304" s="241" t="n">
        <f aca="false">SUMPRODUCT(F304:M304,$F$1012:$M$1012)</f>
        <v>1679.49080318119</v>
      </c>
      <c r="R304" s="249" t="n">
        <v>0.169018694563399</v>
      </c>
      <c r="S304" s="243" t="n">
        <f aca="false">1-EXP(-(1/0.25)*(P304/ABS($P$1010)))</f>
        <v>0.991657202897455</v>
      </c>
      <c r="T304" s="244" t="n">
        <f aca="false">SUMPRODUCT(B304:G304,$B$1010:$G$1010)</f>
        <v>-5870.13328799333</v>
      </c>
    </row>
    <row r="305" customFormat="false" ht="12.75" hidden="false" customHeight="false" outlineLevel="0" collapsed="false">
      <c r="A305" s="235"/>
      <c r="B305" s="245"/>
      <c r="C305" s="245"/>
      <c r="D305" s="245"/>
      <c r="E305" s="245"/>
      <c r="F305" s="246"/>
      <c r="G305" s="247" t="n">
        <v>-5790.21420402769</v>
      </c>
      <c r="H305" s="248" t="n">
        <v>2720.32235085997</v>
      </c>
      <c r="I305" s="248" t="n">
        <v>2698.5489711509</v>
      </c>
      <c r="J305" s="248" t="n">
        <v>3105.38136294165</v>
      </c>
      <c r="K305" s="246" t="n">
        <v>0</v>
      </c>
      <c r="L305" s="246" t="n">
        <v>0</v>
      </c>
      <c r="M305" s="246" t="n">
        <v>0</v>
      </c>
      <c r="N305" s="0"/>
      <c r="O305" s="248" t="n">
        <v>1315.59448815157</v>
      </c>
      <c r="P305" s="240" t="n">
        <f aca="false">SUMPRODUCT(F305:M305,$F$1010:$M$1010)</f>
        <v>1811.67573937378</v>
      </c>
      <c r="Q305" s="241" t="n">
        <f aca="false">SUMPRODUCT(F305:M305,$F$1012:$M$1012)</f>
        <v>1727.06505668079</v>
      </c>
      <c r="R305" s="249" t="n">
        <v>0.169049277603806</v>
      </c>
      <c r="S305" s="243" t="n">
        <f aca="false">1-EXP(-(1/0.25)*(P305/ABS($P$1010)))</f>
        <v>0.992665287738404</v>
      </c>
      <c r="T305" s="244" t="n">
        <f aca="false">SUMPRODUCT(B305:G305,$B$1010:$G$1010)</f>
        <v>-5790.21420402769</v>
      </c>
    </row>
    <row r="306" customFormat="false" ht="12.75" hidden="false" customHeight="false" outlineLevel="0" collapsed="false">
      <c r="A306" s="235"/>
      <c r="B306" s="245"/>
      <c r="C306" s="245"/>
      <c r="D306" s="245"/>
      <c r="E306" s="245"/>
      <c r="F306" s="246"/>
      <c r="G306" s="247" t="n">
        <v>-6318.41899404455</v>
      </c>
      <c r="H306" s="248" t="n">
        <v>2768.96827305077</v>
      </c>
      <c r="I306" s="248" t="n">
        <v>2694.17172646692</v>
      </c>
      <c r="J306" s="248" t="n">
        <v>3104.16273843584</v>
      </c>
      <c r="K306" s="246" t="n">
        <v>0</v>
      </c>
      <c r="L306" s="246" t="n">
        <v>0</v>
      </c>
      <c r="M306" s="246" t="n">
        <v>0</v>
      </c>
      <c r="N306" s="0"/>
      <c r="O306" s="248" t="n">
        <v>866.132464364736</v>
      </c>
      <c r="P306" s="240" t="n">
        <f aca="false">SUMPRODUCT(F306:M306,$F$1010:$M$1010)</f>
        <v>1324.45163861401</v>
      </c>
      <c r="Q306" s="241" t="n">
        <f aca="false">SUMPRODUCT(F306:M306,$F$1012:$M$1012)</f>
        <v>1239.64618847184</v>
      </c>
      <c r="R306" s="249" t="n">
        <v>0.169062778184556</v>
      </c>
      <c r="S306" s="243" t="n">
        <f aca="false">1-EXP(-(1/0.25)*(P306/ABS($P$1010)))</f>
        <v>0.972492092096384</v>
      </c>
      <c r="T306" s="244" t="n">
        <f aca="false">SUMPRODUCT(B306:G306,$B$1010:$G$1010)</f>
        <v>-6318.41899404455</v>
      </c>
    </row>
    <row r="307" customFormat="false" ht="12.75" hidden="false" customHeight="false" outlineLevel="0" collapsed="false">
      <c r="A307" s="235"/>
      <c r="B307" s="245"/>
      <c r="C307" s="245"/>
      <c r="D307" s="245"/>
      <c r="E307" s="245"/>
      <c r="F307" s="246"/>
      <c r="G307" s="247" t="n">
        <v>-5846.23994959839</v>
      </c>
      <c r="H307" s="248" t="n">
        <v>2717.23228735765</v>
      </c>
      <c r="I307" s="248" t="n">
        <v>2667.5751177186</v>
      </c>
      <c r="J307" s="248" t="n">
        <v>3105.5537026033</v>
      </c>
      <c r="K307" s="246" t="n">
        <v>0</v>
      </c>
      <c r="L307" s="246" t="n">
        <v>0</v>
      </c>
      <c r="M307" s="246" t="n">
        <v>0</v>
      </c>
      <c r="N307" s="0"/>
      <c r="O307" s="248" t="n">
        <v>1237.31463972799</v>
      </c>
      <c r="P307" s="240" t="n">
        <f aca="false">SUMPRODUCT(F307:M307,$F$1010:$M$1010)</f>
        <v>1725.22884749683</v>
      </c>
      <c r="Q307" s="241" t="n">
        <f aca="false">SUMPRODUCT(F307:M307,$F$1012:$M$1012)</f>
        <v>1640.93877916813</v>
      </c>
      <c r="R307" s="249" t="n">
        <v>0.169166306154693</v>
      </c>
      <c r="S307" s="243" t="n">
        <f aca="false">1-EXP(-(1/0.25)*(P307/ABS($P$1010)))</f>
        <v>0.990726586874669</v>
      </c>
      <c r="T307" s="244" t="n">
        <f aca="false">SUMPRODUCT(B307:G307,$B$1010:$G$1010)</f>
        <v>-5846.23994959839</v>
      </c>
    </row>
    <row r="308" customFormat="false" ht="12.75" hidden="false" customHeight="false" outlineLevel="0" collapsed="false">
      <c r="A308" s="235"/>
      <c r="B308" s="245"/>
      <c r="C308" s="245"/>
      <c r="D308" s="245"/>
      <c r="E308" s="245"/>
      <c r="F308" s="246"/>
      <c r="G308" s="247" t="n">
        <v>-6016.91402832647</v>
      </c>
      <c r="H308" s="248" t="n">
        <v>2718.39693044177</v>
      </c>
      <c r="I308" s="248" t="n">
        <v>2715.78748872057</v>
      </c>
      <c r="J308" s="248" t="n">
        <v>3105.2465792054</v>
      </c>
      <c r="K308" s="246" t="n">
        <v>0</v>
      </c>
      <c r="L308" s="246" t="n">
        <v>0</v>
      </c>
      <c r="M308" s="246" t="n">
        <v>0</v>
      </c>
      <c r="N308" s="0"/>
      <c r="O308" s="248" t="n">
        <v>1118.5605911963</v>
      </c>
      <c r="P308" s="240" t="n">
        <f aca="false">SUMPRODUCT(F308:M308,$F$1010:$M$1010)</f>
        <v>1598.43315324577</v>
      </c>
      <c r="Q308" s="241" t="n">
        <f aca="false">SUMPRODUCT(F308:M308,$F$1012:$M$1012)</f>
        <v>1513.66370415587</v>
      </c>
      <c r="R308" s="249" t="n">
        <v>0.169225313119843</v>
      </c>
      <c r="S308" s="243" t="n">
        <f aca="false">1-EXP(-(1/0.25)*(P308/ABS($P$1010)))</f>
        <v>0.986919108815218</v>
      </c>
      <c r="T308" s="244" t="n">
        <f aca="false">SUMPRODUCT(B308:G308,$B$1010:$G$1010)</f>
        <v>-6016.91402832647</v>
      </c>
    </row>
    <row r="309" customFormat="false" ht="12.75" hidden="false" customHeight="false" outlineLevel="0" collapsed="false">
      <c r="A309" s="235"/>
      <c r="B309" s="245"/>
      <c r="C309" s="245"/>
      <c r="D309" s="245"/>
      <c r="E309" s="245"/>
      <c r="F309" s="246"/>
      <c r="G309" s="247" t="n">
        <v>-6391.41530859231</v>
      </c>
      <c r="H309" s="248" t="n">
        <v>2739.641763597</v>
      </c>
      <c r="I309" s="248" t="n">
        <v>2721.38722357702</v>
      </c>
      <c r="J309" s="248" t="n">
        <v>3106.12589422776</v>
      </c>
      <c r="K309" s="246" t="n">
        <v>0</v>
      </c>
      <c r="L309" s="246" t="n">
        <v>0</v>
      </c>
      <c r="M309" s="246" t="n">
        <v>0</v>
      </c>
      <c r="N309" s="0"/>
      <c r="O309" s="248" t="n">
        <v>796.706403988602</v>
      </c>
      <c r="P309" s="240" t="n">
        <f aca="false">SUMPRODUCT(F309:M309,$F$1010:$M$1010)</f>
        <v>1249.72767045808</v>
      </c>
      <c r="Q309" s="241" t="n">
        <f aca="false">SUMPRODUCT(F309:M309,$F$1012:$M$1012)</f>
        <v>1164.77893475066</v>
      </c>
      <c r="R309" s="249" t="n">
        <v>0.169321774651582</v>
      </c>
      <c r="S309" s="243" t="n">
        <f aca="false">1-EXP(-(1/0.25)*(P309/ABS($P$1010)))</f>
        <v>0.96630996293989</v>
      </c>
      <c r="T309" s="244" t="n">
        <f aca="false">SUMPRODUCT(B309:G309,$B$1010:$G$1010)</f>
        <v>-6391.41530859231</v>
      </c>
    </row>
    <row r="310" customFormat="false" ht="12.75" hidden="false" customHeight="false" outlineLevel="0" collapsed="false">
      <c r="A310" s="235"/>
      <c r="B310" s="245"/>
      <c r="C310" s="245"/>
      <c r="D310" s="245"/>
      <c r="E310" s="245"/>
      <c r="F310" s="246"/>
      <c r="G310" s="247" t="n">
        <v>-6423.86624167834</v>
      </c>
      <c r="H310" s="248" t="n">
        <v>2754.00953400521</v>
      </c>
      <c r="I310" s="248" t="n">
        <v>2711.97873587264</v>
      </c>
      <c r="J310" s="248" t="n">
        <v>3104.80713362551</v>
      </c>
      <c r="K310" s="246" t="n">
        <v>0</v>
      </c>
      <c r="L310" s="246" t="n">
        <v>0</v>
      </c>
      <c r="M310" s="246" t="n">
        <v>0</v>
      </c>
      <c r="N310" s="0"/>
      <c r="O310" s="248" t="n">
        <v>770.710940092701</v>
      </c>
      <c r="P310" s="240" t="n">
        <f aca="false">SUMPRODUCT(F310:M310,$F$1010:$M$1010)</f>
        <v>1221.32524598842</v>
      </c>
      <c r="Q310" s="241" t="n">
        <f aca="false">SUMPRODUCT(F310:M310,$F$1012:$M$1012)</f>
        <v>1136.41284110908</v>
      </c>
      <c r="R310" s="249" t="n">
        <v>0.169411854965127</v>
      </c>
      <c r="S310" s="243" t="n">
        <f aca="false">1-EXP(-(1/0.25)*(P310/ABS($P$1010)))</f>
        <v>0.963611278109279</v>
      </c>
      <c r="T310" s="244" t="n">
        <f aca="false">SUMPRODUCT(B310:G310,$B$1010:$G$1010)</f>
        <v>-6423.86624167834</v>
      </c>
    </row>
    <row r="311" customFormat="false" ht="12.75" hidden="false" customHeight="false" outlineLevel="0" collapsed="false">
      <c r="A311" s="235"/>
      <c r="B311" s="245"/>
      <c r="C311" s="245"/>
      <c r="D311" s="245"/>
      <c r="E311" s="245"/>
      <c r="F311" s="246"/>
      <c r="G311" s="247" t="n">
        <v>-6361.78087596548</v>
      </c>
      <c r="H311" s="248" t="n">
        <v>2713.69282886115</v>
      </c>
      <c r="I311" s="248" t="n">
        <v>2746.22378477818</v>
      </c>
      <c r="J311" s="248" t="n">
        <v>3105.04361913337</v>
      </c>
      <c r="K311" s="246" t="n">
        <v>0</v>
      </c>
      <c r="L311" s="246" t="n">
        <v>0</v>
      </c>
      <c r="M311" s="246" t="n">
        <v>0</v>
      </c>
      <c r="N311" s="0"/>
      <c r="O311" s="248" t="n">
        <v>820.608752095882</v>
      </c>
      <c r="P311" s="240" t="n">
        <f aca="false">SUMPRODUCT(F311:M311,$F$1010:$M$1010)</f>
        <v>1276.12454492393</v>
      </c>
      <c r="Q311" s="241" t="n">
        <f aca="false">SUMPRODUCT(F311:M311,$F$1012:$M$1012)</f>
        <v>1191.08113149513</v>
      </c>
      <c r="R311" s="249" t="n">
        <v>0.169626054042835</v>
      </c>
      <c r="S311" s="243" t="n">
        <f aca="false">1-EXP(-(1/0.25)*(P311/ABS($P$1010)))</f>
        <v>0.96863832672885</v>
      </c>
      <c r="T311" s="244" t="n">
        <f aca="false">SUMPRODUCT(B311:G311,$B$1010:$G$1010)</f>
        <v>-6361.78087596548</v>
      </c>
    </row>
    <row r="312" customFormat="false" ht="12.75" hidden="false" customHeight="false" outlineLevel="0" collapsed="false">
      <c r="A312" s="235"/>
      <c r="B312" s="245"/>
      <c r="C312" s="245"/>
      <c r="D312" s="245"/>
      <c r="E312" s="245"/>
      <c r="F312" s="246"/>
      <c r="G312" s="247" t="n">
        <v>-5903.49638922784</v>
      </c>
      <c r="H312" s="248" t="n">
        <v>2715.31329244503</v>
      </c>
      <c r="I312" s="248" t="n">
        <v>2719.40678088638</v>
      </c>
      <c r="J312" s="248" t="n">
        <v>3102.19167172966</v>
      </c>
      <c r="K312" s="246" t="n">
        <v>0</v>
      </c>
      <c r="L312" s="246" t="n">
        <v>0</v>
      </c>
      <c r="M312" s="246" t="n">
        <v>0</v>
      </c>
      <c r="N312" s="0"/>
      <c r="O312" s="248" t="n">
        <v>1221.02075767645</v>
      </c>
      <c r="P312" s="240" t="n">
        <f aca="false">SUMPRODUCT(F312:M312,$F$1010:$M$1010)</f>
        <v>1709.58849497693</v>
      </c>
      <c r="Q312" s="241" t="n">
        <f aca="false">SUMPRODUCT(F312:M312,$F$1012:$M$1012)</f>
        <v>1624.84227074037</v>
      </c>
      <c r="R312" s="249" t="n">
        <v>0.169660982014883</v>
      </c>
      <c r="S312" s="243" t="n">
        <f aca="false">1-EXP(-(1/0.25)*(P312/ABS($P$1010)))</f>
        <v>0.990324622041237</v>
      </c>
      <c r="T312" s="244" t="n">
        <f aca="false">SUMPRODUCT(B312:G312,$B$1010:$G$1010)</f>
        <v>-5903.49638922784</v>
      </c>
    </row>
    <row r="313" customFormat="false" ht="12.75" hidden="false" customHeight="false" outlineLevel="0" collapsed="false">
      <c r="A313" s="235"/>
      <c r="B313" s="245"/>
      <c r="C313" s="245"/>
      <c r="D313" s="245"/>
      <c r="E313" s="245"/>
      <c r="F313" s="246"/>
      <c r="G313" s="247" t="n">
        <v>-5996.25398978023</v>
      </c>
      <c r="H313" s="248" t="n">
        <v>2747.06099910987</v>
      </c>
      <c r="I313" s="248" t="n">
        <v>2760.25129351169</v>
      </c>
      <c r="J313" s="248" t="n">
        <v>3106.52238400732</v>
      </c>
      <c r="K313" s="246" t="n">
        <v>0</v>
      </c>
      <c r="L313" s="246" t="n">
        <v>0</v>
      </c>
      <c r="M313" s="246" t="n">
        <v>0</v>
      </c>
      <c r="N313" s="0"/>
      <c r="O313" s="248" t="n">
        <v>1197.53694966048</v>
      </c>
      <c r="P313" s="240" t="n">
        <f aca="false">SUMPRODUCT(F313:M313,$F$1010:$M$1010)</f>
        <v>1686.92094416513</v>
      </c>
      <c r="Q313" s="241" t="n">
        <f aca="false">SUMPRODUCT(F313:M313,$F$1012:$M$1012)</f>
        <v>1601.54273284348</v>
      </c>
      <c r="R313" s="249" t="n">
        <v>0.169674013186924</v>
      </c>
      <c r="S313" s="243" t="n">
        <f aca="false">1-EXP(-(1/0.25)*(P313/ABS($P$1010)))</f>
        <v>0.989710930378895</v>
      </c>
      <c r="T313" s="244" t="n">
        <f aca="false">SUMPRODUCT(B313:G313,$B$1010:$G$1010)</f>
        <v>-5996.25398978023</v>
      </c>
    </row>
    <row r="314" customFormat="false" ht="12.75" hidden="false" customHeight="false" outlineLevel="0" collapsed="false">
      <c r="A314" s="235"/>
      <c r="B314" s="245"/>
      <c r="C314" s="245"/>
      <c r="D314" s="245"/>
      <c r="E314" s="245"/>
      <c r="F314" s="246"/>
      <c r="G314" s="247" t="n">
        <v>-6172.04861963641</v>
      </c>
      <c r="H314" s="248" t="n">
        <v>2773.05403977664</v>
      </c>
      <c r="I314" s="248" t="n">
        <v>2710.88185410091</v>
      </c>
      <c r="J314" s="248" t="n">
        <v>3104.65079298805</v>
      </c>
      <c r="K314" s="246" t="n">
        <v>0</v>
      </c>
      <c r="L314" s="246" t="n">
        <v>0</v>
      </c>
      <c r="M314" s="246" t="n">
        <v>0</v>
      </c>
      <c r="N314" s="0"/>
      <c r="O314" s="248" t="n">
        <v>1017.79014613156</v>
      </c>
      <c r="P314" s="240" t="n">
        <f aca="false">SUMPRODUCT(F314:M314,$F$1010:$M$1010)</f>
        <v>1490.0082214652</v>
      </c>
      <c r="Q314" s="241" t="n">
        <f aca="false">SUMPRODUCT(F314:M314,$F$1012:$M$1012)</f>
        <v>1405.00895306418</v>
      </c>
      <c r="R314" s="249" t="n">
        <v>0.169822206932798</v>
      </c>
      <c r="S314" s="243" t="n">
        <f aca="false">1-EXP(-(1/0.25)*(P314/ABS($P$1010)))</f>
        <v>0.982445453842283</v>
      </c>
      <c r="T314" s="244" t="n">
        <f aca="false">SUMPRODUCT(B314:G314,$B$1010:$G$1010)</f>
        <v>-6172.04861963641</v>
      </c>
    </row>
    <row r="315" customFormat="false" ht="12.75" hidden="false" customHeight="false" outlineLevel="0" collapsed="false">
      <c r="A315" s="235"/>
      <c r="B315" s="245"/>
      <c r="C315" s="245"/>
      <c r="D315" s="245"/>
      <c r="E315" s="245"/>
      <c r="F315" s="246"/>
      <c r="G315" s="247" t="n">
        <v>-5930.55068994352</v>
      </c>
      <c r="H315" s="248" t="n">
        <v>2714.440801852</v>
      </c>
      <c r="I315" s="248" t="n">
        <v>2764.09598271097</v>
      </c>
      <c r="J315" s="248" t="n">
        <v>3105.01872497596</v>
      </c>
      <c r="K315" s="246" t="n">
        <v>0</v>
      </c>
      <c r="L315" s="246" t="n">
        <v>0</v>
      </c>
      <c r="M315" s="246" t="n">
        <v>0</v>
      </c>
      <c r="N315" s="0"/>
      <c r="O315" s="248" t="n">
        <v>1232.30046171767</v>
      </c>
      <c r="P315" s="240" t="n">
        <f aca="false">SUMPRODUCT(F315:M315,$F$1010:$M$1010)</f>
        <v>1723.99404142261</v>
      </c>
      <c r="Q315" s="241" t="n">
        <f aca="false">SUMPRODUCT(F315:M315,$F$1012:$M$1012)</f>
        <v>1638.7700144012</v>
      </c>
      <c r="R315" s="249" t="n">
        <v>0.16990085550311</v>
      </c>
      <c r="S315" s="243" t="n">
        <f aca="false">1-EXP(-(1/0.25)*(P315/ABS($P$1010)))</f>
        <v>0.990695468192717</v>
      </c>
      <c r="T315" s="244" t="n">
        <f aca="false">SUMPRODUCT(B315:G315,$B$1010:$G$1010)</f>
        <v>-5930.55068994352</v>
      </c>
    </row>
    <row r="316" customFormat="false" ht="12.75" hidden="false" customHeight="false" outlineLevel="0" collapsed="false">
      <c r="A316" s="235"/>
      <c r="B316" s="245"/>
      <c r="C316" s="245"/>
      <c r="D316" s="245"/>
      <c r="E316" s="245"/>
      <c r="F316" s="246"/>
      <c r="G316" s="247" t="n">
        <v>-6035.98877770968</v>
      </c>
      <c r="H316" s="248" t="n">
        <v>2739.42608637049</v>
      </c>
      <c r="I316" s="248" t="n">
        <v>2735.0985056697</v>
      </c>
      <c r="J316" s="248" t="n">
        <v>3104.98144469737</v>
      </c>
      <c r="K316" s="246" t="n">
        <v>0</v>
      </c>
      <c r="L316" s="246" t="n">
        <v>0</v>
      </c>
      <c r="M316" s="246" t="n">
        <v>0</v>
      </c>
      <c r="N316" s="0"/>
      <c r="O316" s="248" t="n">
        <v>1133.71898766949</v>
      </c>
      <c r="P316" s="240" t="n">
        <f aca="false">SUMPRODUCT(F316:M316,$F$1010:$M$1010)</f>
        <v>1616.22307363027</v>
      </c>
      <c r="Q316" s="241" t="n">
        <f aca="false">SUMPRODUCT(F316:M316,$F$1012:$M$1012)</f>
        <v>1531.15571867514</v>
      </c>
      <c r="R316" s="249" t="n">
        <v>0.169930302570179</v>
      </c>
      <c r="S316" s="243" t="n">
        <f aca="false">1-EXP(-(1/0.25)*(P316/ABS($P$1010)))</f>
        <v>0.987535459838578</v>
      </c>
      <c r="T316" s="244" t="n">
        <f aca="false">SUMPRODUCT(B316:G316,$B$1010:$G$1010)</f>
        <v>-6035.98877770968</v>
      </c>
    </row>
    <row r="317" customFormat="false" ht="12.75" hidden="false" customHeight="false" outlineLevel="0" collapsed="false">
      <c r="A317" s="235"/>
      <c r="B317" s="245"/>
      <c r="C317" s="245"/>
      <c r="D317" s="245"/>
      <c r="E317" s="245"/>
      <c r="F317" s="246"/>
      <c r="G317" s="247" t="n">
        <v>-6307.15048259601</v>
      </c>
      <c r="H317" s="248" t="n">
        <v>2736.501554437</v>
      </c>
      <c r="I317" s="248" t="n">
        <v>2719.43669580044</v>
      </c>
      <c r="J317" s="248" t="n">
        <v>3105.26632958988</v>
      </c>
      <c r="K317" s="246" t="n">
        <v>0</v>
      </c>
      <c r="L317" s="246" t="n">
        <v>0</v>
      </c>
      <c r="M317" s="246" t="n">
        <v>0</v>
      </c>
      <c r="N317" s="0"/>
      <c r="O317" s="248" t="n">
        <v>869.500946484344</v>
      </c>
      <c r="P317" s="240" t="n">
        <f aca="false">SUMPRODUCT(F317:M317,$F$1010:$M$1010)</f>
        <v>1328.56051037025</v>
      </c>
      <c r="Q317" s="241" t="n">
        <f aca="false">SUMPRODUCT(F317:M317,$F$1012:$M$1012)</f>
        <v>1243.65964265837</v>
      </c>
      <c r="R317" s="249" t="n">
        <v>0.170029972710623</v>
      </c>
      <c r="S317" s="243" t="n">
        <f aca="false">1-EXP(-(1/0.25)*(P317/ABS($P$1010)))</f>
        <v>0.972797033864308</v>
      </c>
      <c r="T317" s="244" t="n">
        <f aca="false">SUMPRODUCT(B317:G317,$B$1010:$G$1010)</f>
        <v>-6307.15048259601</v>
      </c>
    </row>
    <row r="318" customFormat="false" ht="12.75" hidden="false" customHeight="false" outlineLevel="0" collapsed="false">
      <c r="A318" s="235"/>
      <c r="B318" s="245"/>
      <c r="C318" s="245"/>
      <c r="D318" s="245"/>
      <c r="E318" s="245"/>
      <c r="F318" s="246"/>
      <c r="G318" s="247" t="n">
        <v>-6333.68787128586</v>
      </c>
      <c r="H318" s="248" t="n">
        <v>2743.60337284718</v>
      </c>
      <c r="I318" s="248" t="n">
        <v>2719.0092224041</v>
      </c>
      <c r="J318" s="248" t="n">
        <v>3106.78437019833</v>
      </c>
      <c r="K318" s="246" t="n">
        <v>0</v>
      </c>
      <c r="L318" s="246" t="n">
        <v>0</v>
      </c>
      <c r="M318" s="246" t="n">
        <v>0</v>
      </c>
      <c r="N318" s="0"/>
      <c r="O318" s="248" t="n">
        <v>851.843387725673</v>
      </c>
      <c r="P318" s="240" t="n">
        <f aca="false">SUMPRODUCT(F318:M318,$F$1010:$M$1010)</f>
        <v>1309.62841695661</v>
      </c>
      <c r="Q318" s="241" t="n">
        <f aca="false">SUMPRODUCT(F318:M318,$F$1012:$M$1012)</f>
        <v>1224.67320476418</v>
      </c>
      <c r="R318" s="249" t="n">
        <v>0.170099826099494</v>
      </c>
      <c r="S318" s="243" t="n">
        <f aca="false">1-EXP(-(1/0.25)*(P318/ABS($P$1010)))</f>
        <v>0.971363291139017</v>
      </c>
      <c r="T318" s="244" t="n">
        <f aca="false">SUMPRODUCT(B318:G318,$B$1010:$G$1010)</f>
        <v>-6333.68787128586</v>
      </c>
    </row>
    <row r="319" customFormat="false" ht="12.75" hidden="false" customHeight="false" outlineLevel="0" collapsed="false">
      <c r="A319" s="235"/>
      <c r="B319" s="245"/>
      <c r="C319" s="245"/>
      <c r="D319" s="245"/>
      <c r="E319" s="245"/>
      <c r="F319" s="246"/>
      <c r="G319" s="247" t="n">
        <v>-6252.17539591557</v>
      </c>
      <c r="H319" s="248" t="n">
        <v>2743.65396200173</v>
      </c>
      <c r="I319" s="248" t="n">
        <v>2710.49562381952</v>
      </c>
      <c r="J319" s="248" t="n">
        <v>3105.10857373941</v>
      </c>
      <c r="K319" s="246" t="n">
        <v>0</v>
      </c>
      <c r="L319" s="246" t="n">
        <v>0</v>
      </c>
      <c r="M319" s="246" t="n">
        <v>0</v>
      </c>
      <c r="N319" s="0"/>
      <c r="O319" s="248" t="n">
        <v>919.096715783052</v>
      </c>
      <c r="P319" s="240" t="n">
        <f aca="false">SUMPRODUCT(F319:M319,$F$1010:$M$1010)</f>
        <v>1382.17201481133</v>
      </c>
      <c r="Q319" s="241" t="n">
        <f aca="false">SUMPRODUCT(F319:M319,$F$1012:$M$1012)</f>
        <v>1297.32440302427</v>
      </c>
      <c r="R319" s="249" t="n">
        <v>0.170260178483353</v>
      </c>
      <c r="S319" s="243" t="n">
        <f aca="false">1-EXP(-(1/0.25)*(P319/ABS($P$1010)))</f>
        <v>0.976479410058742</v>
      </c>
      <c r="T319" s="244" t="n">
        <f aca="false">SUMPRODUCT(B319:G319,$B$1010:$G$1010)</f>
        <v>-6252.17539591557</v>
      </c>
    </row>
    <row r="320" customFormat="false" ht="12.75" hidden="false" customHeight="false" outlineLevel="0" collapsed="false">
      <c r="A320" s="235"/>
      <c r="B320" s="245"/>
      <c r="C320" s="245"/>
      <c r="D320" s="245"/>
      <c r="E320" s="245"/>
      <c r="F320" s="246"/>
      <c r="G320" s="247" t="n">
        <v>-6203.11476963895</v>
      </c>
      <c r="H320" s="248" t="n">
        <v>2794.92608239178</v>
      </c>
      <c r="I320" s="248" t="n">
        <v>2734.76248666604</v>
      </c>
      <c r="J320" s="248" t="n">
        <v>3104.25843422239</v>
      </c>
      <c r="K320" s="246" t="n">
        <v>0</v>
      </c>
      <c r="L320" s="246" t="n">
        <v>0</v>
      </c>
      <c r="M320" s="246" t="n">
        <v>0</v>
      </c>
      <c r="N320" s="0"/>
      <c r="O320" s="248" t="n">
        <v>1026.09773189284</v>
      </c>
      <c r="P320" s="240" t="n">
        <f aca="false">SUMPRODUCT(F320:M320,$F$1010:$M$1010)</f>
        <v>1500.57406594123</v>
      </c>
      <c r="Q320" s="241" t="n">
        <f aca="false">SUMPRODUCT(F320:M320,$F$1012:$M$1012)</f>
        <v>1415.22898988937</v>
      </c>
      <c r="R320" s="249" t="n">
        <v>0.170287967441536</v>
      </c>
      <c r="S320" s="243" t="n">
        <f aca="false">1-EXP(-(1/0.25)*(P320/ABS($P$1010)))</f>
        <v>0.98294151957084</v>
      </c>
      <c r="T320" s="244" t="n">
        <f aca="false">SUMPRODUCT(B320:G320,$B$1010:$G$1010)</f>
        <v>-6203.11476963895</v>
      </c>
    </row>
    <row r="321" customFormat="false" ht="12.75" hidden="false" customHeight="false" outlineLevel="0" collapsed="false">
      <c r="A321" s="235"/>
      <c r="B321" s="245"/>
      <c r="C321" s="245"/>
      <c r="D321" s="245"/>
      <c r="E321" s="245"/>
      <c r="F321" s="246"/>
      <c r="G321" s="247" t="n">
        <v>-5934.47099427853</v>
      </c>
      <c r="H321" s="248" t="n">
        <v>2692.9891148657</v>
      </c>
      <c r="I321" s="248" t="n">
        <v>2700.46407687683</v>
      </c>
      <c r="J321" s="248" t="n">
        <v>3104.07445098517</v>
      </c>
      <c r="K321" s="246" t="n">
        <v>0</v>
      </c>
      <c r="L321" s="246" t="n">
        <v>0</v>
      </c>
      <c r="M321" s="246" t="n">
        <v>0</v>
      </c>
      <c r="N321" s="0"/>
      <c r="O321" s="248" t="n">
        <v>1160.12493994645</v>
      </c>
      <c r="P321" s="240" t="n">
        <f aca="false">SUMPRODUCT(F321:M321,$F$1010:$M$1010)</f>
        <v>1642.22307192197</v>
      </c>
      <c r="Q321" s="241" t="n">
        <f aca="false">SUMPRODUCT(F321:M321,$F$1012:$M$1012)</f>
        <v>1557.75518478264</v>
      </c>
      <c r="R321" s="249" t="n">
        <v>0.170393465293861</v>
      </c>
      <c r="S321" s="243" t="n">
        <f aca="false">1-EXP(-(1/0.25)*(P321/ABS($P$1010)))</f>
        <v>0.988384400748746</v>
      </c>
      <c r="T321" s="244" t="n">
        <f aca="false">SUMPRODUCT(B321:G321,$B$1010:$G$1010)</f>
        <v>-5934.47099427853</v>
      </c>
    </row>
    <row r="322" customFormat="false" ht="12.75" hidden="false" customHeight="false" outlineLevel="0" collapsed="false">
      <c r="A322" s="235"/>
      <c r="B322" s="245"/>
      <c r="C322" s="245"/>
      <c r="D322" s="245"/>
      <c r="E322" s="245"/>
      <c r="F322" s="246"/>
      <c r="G322" s="247" t="n">
        <v>-5963.23444849134</v>
      </c>
      <c r="H322" s="248" t="n">
        <v>2684.66286163163</v>
      </c>
      <c r="I322" s="248" t="n">
        <v>2733.1379702728</v>
      </c>
      <c r="J322" s="248" t="n">
        <v>3102.78010264681</v>
      </c>
      <c r="K322" s="246" t="n">
        <v>0</v>
      </c>
      <c r="L322" s="246" t="n">
        <v>0</v>
      </c>
      <c r="M322" s="246" t="n">
        <v>0</v>
      </c>
      <c r="N322" s="0"/>
      <c r="O322" s="248" t="n">
        <v>1151.16198311144</v>
      </c>
      <c r="P322" s="240" t="n">
        <f aca="false">SUMPRODUCT(F322:M322,$F$1010:$M$1010)</f>
        <v>1633.67367355432</v>
      </c>
      <c r="Q322" s="241" t="n">
        <f aca="false">SUMPRODUCT(F322:M322,$F$1012:$M$1012)</f>
        <v>1548.9439872858</v>
      </c>
      <c r="R322" s="249" t="n">
        <v>0.170409980704379</v>
      </c>
      <c r="S322" s="243" t="n">
        <f aca="false">1-EXP(-(1/0.25)*(P322/ABS($P$1010)))</f>
        <v>0.988111830302884</v>
      </c>
      <c r="T322" s="244" t="n">
        <f aca="false">SUMPRODUCT(B322:G322,$B$1010:$G$1010)</f>
        <v>-5963.23444849134</v>
      </c>
    </row>
    <row r="323" customFormat="false" ht="12.75" hidden="false" customHeight="false" outlineLevel="0" collapsed="false">
      <c r="A323" s="235"/>
      <c r="B323" s="245"/>
      <c r="C323" s="245"/>
      <c r="D323" s="245"/>
      <c r="E323" s="245"/>
      <c r="F323" s="246"/>
      <c r="G323" s="247" t="n">
        <v>-6140.05508067575</v>
      </c>
      <c r="H323" s="248" t="n">
        <v>2734.19569977199</v>
      </c>
      <c r="I323" s="248" t="n">
        <v>2721.09044890412</v>
      </c>
      <c r="J323" s="248" t="n">
        <v>3106.03024370482</v>
      </c>
      <c r="K323" s="246" t="n">
        <v>0</v>
      </c>
      <c r="L323" s="246" t="n">
        <v>0</v>
      </c>
      <c r="M323" s="246" t="n">
        <v>0</v>
      </c>
      <c r="N323" s="0"/>
      <c r="O323" s="248" t="n">
        <v>1023.26372578156</v>
      </c>
      <c r="P323" s="240" t="n">
        <f aca="false">SUMPRODUCT(F323:M323,$F$1010:$M$1010)</f>
        <v>1495.60140689455</v>
      </c>
      <c r="Q323" s="241" t="n">
        <f aca="false">SUMPRODUCT(F323:M323,$F$1012:$M$1012)</f>
        <v>1410.6855290018</v>
      </c>
      <c r="R323" s="249" t="n">
        <v>0.170499593227051</v>
      </c>
      <c r="S323" s="243" t="n">
        <f aca="false">1-EXP(-(1/0.25)*(P323/ABS($P$1010)))</f>
        <v>0.982709824381601</v>
      </c>
      <c r="T323" s="244" t="n">
        <f aca="false">SUMPRODUCT(B323:G323,$B$1010:$G$1010)</f>
        <v>-6140.05508067575</v>
      </c>
    </row>
    <row r="324" customFormat="false" ht="12.75" hidden="false" customHeight="false" outlineLevel="0" collapsed="false">
      <c r="A324" s="235"/>
      <c r="B324" s="245"/>
      <c r="C324" s="245"/>
      <c r="D324" s="245"/>
      <c r="E324" s="245"/>
      <c r="F324" s="246"/>
      <c r="G324" s="247" t="n">
        <v>-6204.12305882823</v>
      </c>
      <c r="H324" s="248" t="n">
        <v>2734.4451731063</v>
      </c>
      <c r="I324" s="248" t="n">
        <v>2739.46454983637</v>
      </c>
      <c r="J324" s="248" t="n">
        <v>3104.88710940001</v>
      </c>
      <c r="K324" s="246" t="n">
        <v>0</v>
      </c>
      <c r="L324" s="246" t="n">
        <v>0</v>
      </c>
      <c r="M324" s="246" t="n">
        <v>0</v>
      </c>
      <c r="N324" s="0"/>
      <c r="O324" s="248" t="n">
        <v>978.002772544135</v>
      </c>
      <c r="P324" s="240" t="n">
        <f aca="false">SUMPRODUCT(F324:M324,$F$1010:$M$1010)</f>
        <v>1447.20493123564</v>
      </c>
      <c r="Q324" s="241" t="n">
        <f aca="false">SUMPRODUCT(F324:M324,$F$1012:$M$1012)</f>
        <v>1362.12178602805</v>
      </c>
      <c r="R324" s="249" t="n">
        <v>0.170633144452766</v>
      </c>
      <c r="S324" s="243" t="n">
        <f aca="false">1-EXP(-(1/0.25)*(P324/ABS($P$1010)))</f>
        <v>0.980283817999036</v>
      </c>
      <c r="T324" s="244" t="n">
        <f aca="false">SUMPRODUCT(B324:G324,$B$1010:$G$1010)</f>
        <v>-6204.12305882823</v>
      </c>
    </row>
    <row r="325" customFormat="false" ht="12.75" hidden="false" customHeight="false" outlineLevel="0" collapsed="false">
      <c r="A325" s="235"/>
      <c r="B325" s="245"/>
      <c r="C325" s="245"/>
      <c r="D325" s="245"/>
      <c r="E325" s="245"/>
      <c r="F325" s="246"/>
      <c r="G325" s="247" t="n">
        <v>-6282.28095903804</v>
      </c>
      <c r="H325" s="248" t="n">
        <v>2747.09009911142</v>
      </c>
      <c r="I325" s="248" t="n">
        <v>2753.76078006333</v>
      </c>
      <c r="J325" s="248" t="n">
        <v>3105.83922892506</v>
      </c>
      <c r="K325" s="246" t="n">
        <v>0</v>
      </c>
      <c r="L325" s="246" t="n">
        <v>0</v>
      </c>
      <c r="M325" s="246" t="n">
        <v>0</v>
      </c>
      <c r="N325" s="0"/>
      <c r="O325" s="248" t="n">
        <v>928.600624236778</v>
      </c>
      <c r="P325" s="240" t="n">
        <f aca="false">SUMPRODUCT(F325:M325,$F$1010:$M$1010)</f>
        <v>1394.54992729413</v>
      </c>
      <c r="Q325" s="241" t="n">
        <f aca="false">SUMPRODUCT(F325:M325,$F$1012:$M$1012)</f>
        <v>1309.24545003868</v>
      </c>
      <c r="R325" s="249" t="n">
        <v>0.170713829118224</v>
      </c>
      <c r="S325" s="243" t="n">
        <f aca="false">1-EXP(-(1/0.25)*(P325/ABS($P$1010)))</f>
        <v>0.97725615604994</v>
      </c>
      <c r="T325" s="244" t="n">
        <f aca="false">SUMPRODUCT(B325:G325,$B$1010:$G$1010)</f>
        <v>-6282.28095903804</v>
      </c>
    </row>
    <row r="326" customFormat="false" ht="12.75" hidden="false" customHeight="false" outlineLevel="0" collapsed="false">
      <c r="A326" s="235"/>
      <c r="B326" s="245"/>
      <c r="C326" s="245"/>
      <c r="D326" s="245"/>
      <c r="E326" s="245"/>
      <c r="F326" s="246"/>
      <c r="G326" s="247" t="n">
        <v>-6487.16695732823</v>
      </c>
      <c r="H326" s="248" t="n">
        <v>2739.16680883383</v>
      </c>
      <c r="I326" s="248" t="n">
        <v>2726.30762173558</v>
      </c>
      <c r="J326" s="248" t="n">
        <v>3105.52551439132</v>
      </c>
      <c r="K326" s="246" t="n">
        <v>0</v>
      </c>
      <c r="L326" s="246" t="n">
        <v>0</v>
      </c>
      <c r="M326" s="246" t="n">
        <v>0</v>
      </c>
      <c r="N326" s="0"/>
      <c r="O326" s="248" t="n">
        <v>711.537259604568</v>
      </c>
      <c r="P326" s="240" t="n">
        <f aca="false">SUMPRODUCT(F326:M326,$F$1010:$M$1010)</f>
        <v>1157.41255423289</v>
      </c>
      <c r="Q326" s="241" t="n">
        <f aca="false">SUMPRODUCT(F326:M326,$F$1012:$M$1012)</f>
        <v>1072.42600062751</v>
      </c>
      <c r="R326" s="249" t="n">
        <v>0.170882409243792</v>
      </c>
      <c r="S326" s="243" t="n">
        <f aca="false">1-EXP(-(1/0.25)*(P326/ABS($P$1010)))</f>
        <v>0.956721491744202</v>
      </c>
      <c r="T326" s="244" t="n">
        <f aca="false">SUMPRODUCT(B326:G326,$B$1010:$G$1010)</f>
        <v>-6487.16695732823</v>
      </c>
    </row>
    <row r="327" customFormat="false" ht="12.75" hidden="false" customHeight="false" outlineLevel="0" collapsed="false">
      <c r="A327" s="235"/>
      <c r="B327" s="245"/>
      <c r="C327" s="245"/>
      <c r="D327" s="245"/>
      <c r="E327" s="245"/>
      <c r="F327" s="246"/>
      <c r="G327" s="247" t="n">
        <v>-6103.28160314024</v>
      </c>
      <c r="H327" s="248" t="n">
        <v>2746.78492421587</v>
      </c>
      <c r="I327" s="248" t="n">
        <v>2735.89237300455</v>
      </c>
      <c r="J327" s="248" t="n">
        <v>3105.0002733295</v>
      </c>
      <c r="K327" s="246" t="n">
        <v>0</v>
      </c>
      <c r="L327" s="246" t="n">
        <v>0</v>
      </c>
      <c r="M327" s="246" t="n">
        <v>0</v>
      </c>
      <c r="N327" s="0"/>
      <c r="O327" s="248" t="n">
        <v>1078.6235224085</v>
      </c>
      <c r="P327" s="240" t="n">
        <f aca="false">SUMPRODUCT(F327:M327,$F$1010:$M$1010)</f>
        <v>1556.60107352403</v>
      </c>
      <c r="Q327" s="241" t="n">
        <f aca="false">SUMPRODUCT(F327:M327,$F$1012:$M$1012)</f>
        <v>1471.48697927993</v>
      </c>
      <c r="R327" s="249" t="n">
        <v>0.170938838767252</v>
      </c>
      <c r="S327" s="243" t="n">
        <f aca="false">1-EXP(-(1/0.25)*(P327/ABS($P$1010)))</f>
        <v>0.985347011415067</v>
      </c>
      <c r="T327" s="244" t="n">
        <f aca="false">SUMPRODUCT(B327:G327,$B$1010:$G$1010)</f>
        <v>-6103.28160314024</v>
      </c>
    </row>
    <row r="328" customFormat="false" ht="12.75" hidden="false" customHeight="false" outlineLevel="0" collapsed="false">
      <c r="A328" s="235"/>
      <c r="B328" s="245"/>
      <c r="C328" s="245"/>
      <c r="D328" s="245"/>
      <c r="E328" s="245"/>
      <c r="F328" s="246"/>
      <c r="G328" s="247" t="n">
        <v>-6175.97301402969</v>
      </c>
      <c r="H328" s="248" t="n">
        <v>2753.5553218939</v>
      </c>
      <c r="I328" s="248" t="n">
        <v>2727.40485590297</v>
      </c>
      <c r="J328" s="248" t="n">
        <v>3107.13396994313</v>
      </c>
      <c r="K328" s="246" t="n">
        <v>0</v>
      </c>
      <c r="L328" s="246" t="n">
        <v>0</v>
      </c>
      <c r="M328" s="246" t="n">
        <v>0</v>
      </c>
      <c r="N328" s="0"/>
      <c r="O328" s="248" t="n">
        <v>1012.33006376406</v>
      </c>
      <c r="P328" s="240" t="n">
        <f aca="false">SUMPRODUCT(F328:M328,$F$1010:$M$1010)</f>
        <v>1484.52744859749</v>
      </c>
      <c r="Q328" s="241" t="n">
        <f aca="false">SUMPRODUCT(F328:M328,$F$1012:$M$1012)</f>
        <v>1399.43194496046</v>
      </c>
      <c r="R328" s="249" t="n">
        <v>0.170952989254009</v>
      </c>
      <c r="S328" s="243" t="n">
        <f aca="false">1-EXP(-(1/0.25)*(P328/ABS($P$1010)))</f>
        <v>0.982182475820381</v>
      </c>
      <c r="T328" s="244" t="n">
        <f aca="false">SUMPRODUCT(B328:G328,$B$1010:$G$1010)</f>
        <v>-6175.97301402969</v>
      </c>
    </row>
    <row r="329" customFormat="false" ht="12.75" hidden="false" customHeight="false" outlineLevel="0" collapsed="false">
      <c r="A329" s="235"/>
      <c r="B329" s="245"/>
      <c r="C329" s="245"/>
      <c r="D329" s="245"/>
      <c r="E329" s="245"/>
      <c r="F329" s="246"/>
      <c r="G329" s="247" t="n">
        <v>-6121.27381524223</v>
      </c>
      <c r="H329" s="248" t="n">
        <v>2770.93017774218</v>
      </c>
      <c r="I329" s="248" t="n">
        <v>2682.9545025132</v>
      </c>
      <c r="J329" s="248" t="n">
        <v>3103.21829604472</v>
      </c>
      <c r="K329" s="246" t="n">
        <v>0</v>
      </c>
      <c r="L329" s="246" t="n">
        <v>0</v>
      </c>
      <c r="M329" s="246" t="n">
        <v>0</v>
      </c>
      <c r="N329" s="0"/>
      <c r="O329" s="248" t="n">
        <v>1039.90681786591</v>
      </c>
      <c r="P329" s="240" t="n">
        <f aca="false">SUMPRODUCT(F329:M329,$F$1010:$M$1010)</f>
        <v>1512.63684040088</v>
      </c>
      <c r="Q329" s="241" t="n">
        <f aca="false">SUMPRODUCT(F329:M329,$F$1012:$M$1012)</f>
        <v>1427.9454740486</v>
      </c>
      <c r="R329" s="249" t="n">
        <v>0.17095357036491</v>
      </c>
      <c r="S329" s="243" t="n">
        <f aca="false">1-EXP(-(1/0.25)*(P329/ABS($P$1010)))</f>
        <v>0.98349075125432</v>
      </c>
      <c r="T329" s="244" t="n">
        <f aca="false">SUMPRODUCT(B329:G329,$B$1010:$G$1010)</f>
        <v>-6121.27381524223</v>
      </c>
    </row>
    <row r="330" customFormat="false" ht="12.75" hidden="false" customHeight="false" outlineLevel="0" collapsed="false">
      <c r="A330" s="235"/>
      <c r="B330" s="245"/>
      <c r="C330" s="245"/>
      <c r="D330" s="245"/>
      <c r="E330" s="245"/>
      <c r="F330" s="246"/>
      <c r="G330" s="247" t="n">
        <v>-6055.19265962103</v>
      </c>
      <c r="H330" s="248" t="n">
        <v>2758.63253254244</v>
      </c>
      <c r="I330" s="248" t="n">
        <v>2732.52049219934</v>
      </c>
      <c r="J330" s="248" t="n">
        <v>3106.28154700827</v>
      </c>
      <c r="K330" s="246" t="n">
        <v>0</v>
      </c>
      <c r="L330" s="246" t="n">
        <v>0</v>
      </c>
      <c r="M330" s="246" t="n">
        <v>0</v>
      </c>
      <c r="N330" s="0"/>
      <c r="O330" s="248" t="n">
        <v>1131.2438920691</v>
      </c>
      <c r="P330" s="240" t="n">
        <f aca="false">SUMPRODUCT(F330:M330,$F$1010:$M$1010)</f>
        <v>1613.94641673846</v>
      </c>
      <c r="Q330" s="241" t="n">
        <f aca="false">SUMPRODUCT(F330:M330,$F$1012:$M$1012)</f>
        <v>1528.7855688432</v>
      </c>
      <c r="R330" s="249" t="n">
        <v>0.170982291194926</v>
      </c>
      <c r="S330" s="243" t="n">
        <f aca="false">1-EXP(-(1/0.25)*(P330/ABS($P$1010)))</f>
        <v>0.987458232521928</v>
      </c>
      <c r="T330" s="244" t="n">
        <f aca="false">SUMPRODUCT(B330:G330,$B$1010:$G$1010)</f>
        <v>-6055.19265962103</v>
      </c>
    </row>
    <row r="331" customFormat="false" ht="12.75" hidden="false" customHeight="false" outlineLevel="0" collapsed="false">
      <c r="A331" s="235"/>
      <c r="B331" s="245"/>
      <c r="C331" s="245"/>
      <c r="D331" s="245"/>
      <c r="E331" s="245"/>
      <c r="F331" s="246"/>
      <c r="G331" s="247" t="n">
        <v>-6860.30128313388</v>
      </c>
      <c r="H331" s="248" t="n">
        <v>2718.17426399402</v>
      </c>
      <c r="I331" s="248" t="n">
        <v>2734.20787400812</v>
      </c>
      <c r="J331" s="248" t="n">
        <v>3106.51626551597</v>
      </c>
      <c r="K331" s="246" t="n">
        <v>0</v>
      </c>
      <c r="L331" s="246" t="n">
        <v>0</v>
      </c>
      <c r="M331" s="246" t="n">
        <v>0</v>
      </c>
      <c r="N331" s="0"/>
      <c r="O331" s="248" t="n">
        <v>356.999340770221</v>
      </c>
      <c r="P331" s="240" t="n">
        <f aca="false">SUMPRODUCT(F331:M331,$F$1010:$M$1010)</f>
        <v>772.352725086514</v>
      </c>
      <c r="Q331" s="241" t="n">
        <f aca="false">SUMPRODUCT(F331:M331,$F$1012:$M$1012)</f>
        <v>687.384146344421</v>
      </c>
      <c r="R331" s="249" t="n">
        <v>0.171034991324872</v>
      </c>
      <c r="S331" s="243" t="n">
        <f aca="false">1-EXP(-(1/0.25)*(P331/ABS($P$1010)))</f>
        <v>0.876981295976781</v>
      </c>
      <c r="T331" s="244" t="n">
        <f aca="false">SUMPRODUCT(B331:G331,$B$1010:$G$1010)</f>
        <v>-6860.30128313388</v>
      </c>
    </row>
    <row r="332" customFormat="false" ht="12.75" hidden="false" customHeight="false" outlineLevel="0" collapsed="false">
      <c r="A332" s="235"/>
      <c r="B332" s="245"/>
      <c r="C332" s="245"/>
      <c r="D332" s="245"/>
      <c r="E332" s="245"/>
      <c r="F332" s="246"/>
      <c r="G332" s="247" t="n">
        <v>-5808.2692666269</v>
      </c>
      <c r="H332" s="248" t="n">
        <v>2705.87186206849</v>
      </c>
      <c r="I332" s="248" t="n">
        <v>2739.9930809716</v>
      </c>
      <c r="J332" s="248" t="n">
        <v>3105.92400288111</v>
      </c>
      <c r="K332" s="246" t="n">
        <v>0</v>
      </c>
      <c r="L332" s="246" t="n">
        <v>0</v>
      </c>
      <c r="M332" s="246" t="n">
        <v>0</v>
      </c>
      <c r="N332" s="0"/>
      <c r="O332" s="248" t="n">
        <v>1319.4695420249</v>
      </c>
      <c r="P332" s="240" t="n">
        <f aca="false">SUMPRODUCT(F332:M332,$F$1010:$M$1010)</f>
        <v>1817.4358531186</v>
      </c>
      <c r="Q332" s="241" t="n">
        <f aca="false">SUMPRODUCT(F332:M332,$F$1012:$M$1012)</f>
        <v>1732.48283314777</v>
      </c>
      <c r="R332" s="249" t="n">
        <v>0.171050941956788</v>
      </c>
      <c r="S332" s="243" t="n">
        <f aca="false">1-EXP(-(1/0.25)*(P332/ABS($P$1010)))</f>
        <v>0.992779019112024</v>
      </c>
      <c r="T332" s="244" t="n">
        <f aca="false">SUMPRODUCT(B332:G332,$B$1010:$G$1010)</f>
        <v>-5808.2692666269</v>
      </c>
    </row>
    <row r="333" customFormat="false" ht="12.75" hidden="false" customHeight="false" outlineLevel="0" collapsed="false">
      <c r="A333" s="235"/>
      <c r="B333" s="245"/>
      <c r="C333" s="245"/>
      <c r="D333" s="245"/>
      <c r="E333" s="245"/>
      <c r="F333" s="246"/>
      <c r="G333" s="247" t="n">
        <v>-6144.29835623462</v>
      </c>
      <c r="H333" s="248" t="n">
        <v>2793.40250670368</v>
      </c>
      <c r="I333" s="248" t="n">
        <v>2725.33811166089</v>
      </c>
      <c r="J333" s="248" t="n">
        <v>3104.70759542604</v>
      </c>
      <c r="K333" s="246" t="n">
        <v>0</v>
      </c>
      <c r="L333" s="246" t="n">
        <v>0</v>
      </c>
      <c r="M333" s="246" t="n">
        <v>0</v>
      </c>
      <c r="N333" s="0"/>
      <c r="O333" s="248" t="n">
        <v>1071.93235551743</v>
      </c>
      <c r="P333" s="240" t="n">
        <f aca="false">SUMPRODUCT(F333:M333,$F$1010:$M$1010)</f>
        <v>1549.91898850596</v>
      </c>
      <c r="Q333" s="241" t="n">
        <f aca="false">SUMPRODUCT(F333:M333,$F$1012:$M$1012)</f>
        <v>1464.66895539384</v>
      </c>
      <c r="R333" s="249" t="n">
        <v>0.171073257765793</v>
      </c>
      <c r="S333" s="243" t="n">
        <f aca="false">1-EXP(-(1/0.25)*(P333/ABS($P$1010)))</f>
        <v>0.985078949000928</v>
      </c>
      <c r="T333" s="244" t="n">
        <f aca="false">SUMPRODUCT(B333:G333,$B$1010:$G$1010)</f>
        <v>-6144.29835623462</v>
      </c>
    </row>
    <row r="334" customFormat="false" ht="12.75" hidden="false" customHeight="false" outlineLevel="0" collapsed="false">
      <c r="A334" s="235"/>
      <c r="B334" s="245"/>
      <c r="C334" s="245"/>
      <c r="D334" s="245"/>
      <c r="E334" s="245"/>
      <c r="F334" s="246"/>
      <c r="G334" s="247" t="n">
        <v>-6051.82315582611</v>
      </c>
      <c r="H334" s="248" t="n">
        <v>2707.79759410841</v>
      </c>
      <c r="I334" s="248" t="n">
        <v>2682.82550654489</v>
      </c>
      <c r="J334" s="248" t="n">
        <v>3105.79908298143</v>
      </c>
      <c r="K334" s="246" t="n">
        <v>0</v>
      </c>
      <c r="L334" s="246" t="n">
        <v>0</v>
      </c>
      <c r="M334" s="246" t="n">
        <v>0</v>
      </c>
      <c r="N334" s="0"/>
      <c r="O334" s="248" t="n">
        <v>1052.07946398333</v>
      </c>
      <c r="P334" s="240" t="n">
        <f aca="false">SUMPRODUCT(F334:M334,$F$1010:$M$1010)</f>
        <v>1524.56123737105</v>
      </c>
      <c r="Q334" s="241" t="n">
        <f aca="false">SUMPRODUCT(F334:M334,$F$1012:$M$1012)</f>
        <v>1440.16615867443</v>
      </c>
      <c r="R334" s="249" t="n">
        <v>0.171083089650042</v>
      </c>
      <c r="S334" s="243" t="n">
        <f aca="false">1-EXP(-(1/0.25)*(P334/ABS($P$1010)))</f>
        <v>0.984016299813261</v>
      </c>
      <c r="T334" s="244" t="n">
        <f aca="false">SUMPRODUCT(B334:G334,$B$1010:$G$1010)</f>
        <v>-6051.82315582611</v>
      </c>
    </row>
    <row r="335" customFormat="false" ht="12.75" hidden="false" customHeight="false" outlineLevel="0" collapsed="false">
      <c r="A335" s="235"/>
      <c r="B335" s="245"/>
      <c r="C335" s="245"/>
      <c r="D335" s="245"/>
      <c r="E335" s="245"/>
      <c r="F335" s="246"/>
      <c r="G335" s="247" t="n">
        <v>-6089.40405850816</v>
      </c>
      <c r="H335" s="248" t="n">
        <v>2753.68530834568</v>
      </c>
      <c r="I335" s="248" t="n">
        <v>2696.50447142277</v>
      </c>
      <c r="J335" s="248" t="n">
        <v>3102.71466185179</v>
      </c>
      <c r="K335" s="246" t="n">
        <v>0</v>
      </c>
      <c r="L335" s="246" t="n">
        <v>0</v>
      </c>
      <c r="M335" s="246" t="n">
        <v>0</v>
      </c>
      <c r="N335" s="0"/>
      <c r="O335" s="248" t="n">
        <v>1064.85086658059</v>
      </c>
      <c r="P335" s="240" t="n">
        <f aca="false">SUMPRODUCT(F335:M335,$F$1010:$M$1010)</f>
        <v>1539.8988046783</v>
      </c>
      <c r="Q335" s="241" t="n">
        <f aca="false">SUMPRODUCT(F335:M335,$F$1012:$M$1012)</f>
        <v>1455.17076886653</v>
      </c>
      <c r="R335" s="249" t="n">
        <v>0.171103992528709</v>
      </c>
      <c r="S335" s="243" t="n">
        <f aca="false">1-EXP(-(1/0.25)*(P335/ABS($P$1010)))</f>
        <v>0.984667754959547</v>
      </c>
      <c r="T335" s="244" t="n">
        <f aca="false">SUMPRODUCT(B335:G335,$B$1010:$G$1010)</f>
        <v>-6089.40405850816</v>
      </c>
    </row>
    <row r="336" customFormat="false" ht="12.75" hidden="false" customHeight="false" outlineLevel="0" collapsed="false">
      <c r="A336" s="235"/>
      <c r="B336" s="245"/>
      <c r="C336" s="245"/>
      <c r="D336" s="245"/>
      <c r="E336" s="245"/>
      <c r="F336" s="246"/>
      <c r="G336" s="247" t="n">
        <v>-6214.0187410596</v>
      </c>
      <c r="H336" s="248" t="n">
        <v>2741.08875678005</v>
      </c>
      <c r="I336" s="248" t="n">
        <v>2775.61323920111</v>
      </c>
      <c r="J336" s="248" t="n">
        <v>3106.03898183503</v>
      </c>
      <c r="K336" s="246" t="n">
        <v>0</v>
      </c>
      <c r="L336" s="246" t="n">
        <v>0</v>
      </c>
      <c r="M336" s="246" t="n">
        <v>0</v>
      </c>
      <c r="N336" s="0"/>
      <c r="O336" s="248" t="n">
        <v>1003.58316479862</v>
      </c>
      <c r="P336" s="240" t="n">
        <f aca="false">SUMPRODUCT(F336:M336,$F$1010:$M$1010)</f>
        <v>1476.82361265197</v>
      </c>
      <c r="Q336" s="241" t="n">
        <f aca="false">SUMPRODUCT(F336:M336,$F$1012:$M$1012)</f>
        <v>1391.33135246282</v>
      </c>
      <c r="R336" s="249" t="n">
        <v>0.171123393504852</v>
      </c>
      <c r="S336" s="243" t="n">
        <f aca="false">1-EXP(-(1/0.25)*(P336/ABS($P$1010)))</f>
        <v>0.9818061569482</v>
      </c>
      <c r="T336" s="244" t="n">
        <f aca="false">SUMPRODUCT(B336:G336,$B$1010:$G$1010)</f>
        <v>-6214.0187410596</v>
      </c>
    </row>
    <row r="337" customFormat="false" ht="12.75" hidden="false" customHeight="false" outlineLevel="0" collapsed="false">
      <c r="A337" s="235"/>
      <c r="B337" s="245"/>
      <c r="C337" s="245"/>
      <c r="D337" s="245"/>
      <c r="E337" s="245"/>
      <c r="F337" s="246"/>
      <c r="G337" s="247" t="n">
        <v>-5865.64334916814</v>
      </c>
      <c r="H337" s="248" t="n">
        <v>2718.80516342893</v>
      </c>
      <c r="I337" s="248" t="n">
        <v>2712.64438422046</v>
      </c>
      <c r="J337" s="248" t="n">
        <v>3104.18425917694</v>
      </c>
      <c r="K337" s="246" t="n">
        <v>0</v>
      </c>
      <c r="L337" s="246" t="n">
        <v>0</v>
      </c>
      <c r="M337" s="246" t="n">
        <v>0</v>
      </c>
      <c r="N337" s="0"/>
      <c r="O337" s="248" t="n">
        <v>1254.9925677459</v>
      </c>
      <c r="P337" s="240" t="n">
        <f aca="false">SUMPRODUCT(F337:M337,$F$1010:$M$1010)</f>
        <v>1746.38532976307</v>
      </c>
      <c r="Q337" s="241" t="n">
        <f aca="false">SUMPRODUCT(F337:M337,$F$1012:$M$1012)</f>
        <v>1661.65979094799</v>
      </c>
      <c r="R337" s="249" t="n">
        <v>0.171143253502293</v>
      </c>
      <c r="S337" s="243" t="n">
        <f aca="false">1-EXP(-(1/0.25)*(P337/ABS($P$1010)))</f>
        <v>0.991243876749631</v>
      </c>
      <c r="T337" s="244" t="n">
        <f aca="false">SUMPRODUCT(B337:G337,$B$1010:$G$1010)</f>
        <v>-5865.64334916814</v>
      </c>
    </row>
    <row r="338" customFormat="false" ht="12.75" hidden="false" customHeight="false" outlineLevel="0" collapsed="false">
      <c r="A338" s="235"/>
      <c r="B338" s="245"/>
      <c r="C338" s="245"/>
      <c r="D338" s="245"/>
      <c r="E338" s="245"/>
      <c r="F338" s="246"/>
      <c r="G338" s="247" t="n">
        <v>-5920.4186286708</v>
      </c>
      <c r="H338" s="248" t="n">
        <v>2749.55378343135</v>
      </c>
      <c r="I338" s="248" t="n">
        <v>2717.35573471757</v>
      </c>
      <c r="J338" s="248" t="n">
        <v>3105.24802703852</v>
      </c>
      <c r="K338" s="246" t="n">
        <v>0</v>
      </c>
      <c r="L338" s="246" t="n">
        <v>0</v>
      </c>
      <c r="M338" s="246" t="n">
        <v>0</v>
      </c>
      <c r="N338" s="0"/>
      <c r="O338" s="248" t="n">
        <v>1235.07101710649</v>
      </c>
      <c r="P338" s="240" t="n">
        <f aca="false">SUMPRODUCT(F338:M338,$F$1010:$M$1010)</f>
        <v>1725.73963792624</v>
      </c>
      <c r="Q338" s="241" t="n">
        <f aca="false">SUMPRODUCT(F338:M338,$F$1012:$M$1012)</f>
        <v>1640.79115725209</v>
      </c>
      <c r="R338" s="249" t="n">
        <v>0.171222200973069</v>
      </c>
      <c r="S338" s="243" t="n">
        <f aca="false">1-EXP(-(1/0.25)*(P338/ABS($P$1010)))</f>
        <v>0.990739428992206</v>
      </c>
      <c r="T338" s="244" t="n">
        <f aca="false">SUMPRODUCT(B338:G338,$B$1010:$G$1010)</f>
        <v>-5920.4186286708</v>
      </c>
    </row>
    <row r="339" customFormat="false" ht="12.75" hidden="false" customHeight="false" outlineLevel="0" collapsed="false">
      <c r="A339" s="235"/>
      <c r="B339" s="245"/>
      <c r="C339" s="245"/>
      <c r="D339" s="245"/>
      <c r="E339" s="245"/>
      <c r="F339" s="246"/>
      <c r="G339" s="247" t="n">
        <v>-6083.55359605409</v>
      </c>
      <c r="H339" s="248" t="n">
        <v>2736.36937013825</v>
      </c>
      <c r="I339" s="248" t="n">
        <v>2748.79119926332</v>
      </c>
      <c r="J339" s="248" t="n">
        <v>3103.62037376032</v>
      </c>
      <c r="K339" s="246" t="n">
        <v>0</v>
      </c>
      <c r="L339" s="246" t="n">
        <v>0</v>
      </c>
      <c r="M339" s="246" t="n">
        <v>0</v>
      </c>
      <c r="N339" s="0"/>
      <c r="O339" s="248" t="n">
        <v>1097.03916375241</v>
      </c>
      <c r="P339" s="240" t="n">
        <f aca="false">SUMPRODUCT(F339:M339,$F$1010:$M$1010)</f>
        <v>1576.84566984218</v>
      </c>
      <c r="Q339" s="241" t="n">
        <f aca="false">SUMPRODUCT(F339:M339,$F$1012:$M$1012)</f>
        <v>1491.67782820956</v>
      </c>
      <c r="R339" s="249" t="n">
        <v>0.171230695416524</v>
      </c>
      <c r="S339" s="243" t="n">
        <f aca="false">1-EXP(-(1/0.25)*(P339/ABS($P$1010)))</f>
        <v>0.98613011359609</v>
      </c>
      <c r="T339" s="244" t="n">
        <f aca="false">SUMPRODUCT(B339:G339,$B$1010:$G$1010)</f>
        <v>-6083.55359605409</v>
      </c>
    </row>
    <row r="340" customFormat="false" ht="12.75" hidden="false" customHeight="false" outlineLevel="0" collapsed="false">
      <c r="A340" s="235"/>
      <c r="B340" s="245"/>
      <c r="C340" s="245"/>
      <c r="D340" s="245"/>
      <c r="E340" s="245"/>
      <c r="F340" s="246"/>
      <c r="G340" s="247" t="n">
        <v>-6049.30645867465</v>
      </c>
      <c r="H340" s="248" t="n">
        <v>2773.73806043742</v>
      </c>
      <c r="I340" s="248" t="n">
        <v>2706.78342067346</v>
      </c>
      <c r="J340" s="248" t="n">
        <v>3104.42836581895</v>
      </c>
      <c r="K340" s="246" t="n">
        <v>0</v>
      </c>
      <c r="L340" s="246" t="n">
        <v>0</v>
      </c>
      <c r="M340" s="246" t="n">
        <v>0</v>
      </c>
      <c r="N340" s="0"/>
      <c r="O340" s="248" t="n">
        <v>1128.04219270177</v>
      </c>
      <c r="P340" s="240" t="n">
        <f aca="false">SUMPRODUCT(F340:M340,$F$1010:$M$1010)</f>
        <v>1609.54939424645</v>
      </c>
      <c r="Q340" s="241" t="n">
        <f aca="false">SUMPRODUCT(F340:M340,$F$1012:$M$1012)</f>
        <v>1524.59025852524</v>
      </c>
      <c r="R340" s="249" t="n">
        <v>0.171290059671817</v>
      </c>
      <c r="S340" s="243" t="n">
        <f aca="false">1-EXP(-(1/0.25)*(P340/ABS($P$1010)))</f>
        <v>0.987307722443372</v>
      </c>
      <c r="T340" s="244" t="n">
        <f aca="false">SUMPRODUCT(B340:G340,$B$1010:$G$1010)</f>
        <v>-6049.30645867465</v>
      </c>
    </row>
    <row r="341" customFormat="false" ht="12.75" hidden="false" customHeight="false" outlineLevel="0" collapsed="false">
      <c r="A341" s="235"/>
      <c r="B341" s="245"/>
      <c r="C341" s="245"/>
      <c r="D341" s="245"/>
      <c r="E341" s="245"/>
      <c r="F341" s="246"/>
      <c r="G341" s="247" t="n">
        <v>-5914.31655426141</v>
      </c>
      <c r="H341" s="248" t="n">
        <v>2743.99934695392</v>
      </c>
      <c r="I341" s="248" t="n">
        <v>2727.60369195408</v>
      </c>
      <c r="J341" s="248" t="n">
        <v>3107.17094235746</v>
      </c>
      <c r="K341" s="246" t="n">
        <v>0</v>
      </c>
      <c r="L341" s="246" t="n">
        <v>0</v>
      </c>
      <c r="M341" s="246" t="n">
        <v>0</v>
      </c>
      <c r="N341" s="0"/>
      <c r="O341" s="248" t="n">
        <v>1245.36616813938</v>
      </c>
      <c r="P341" s="240" t="n">
        <f aca="false">SUMPRODUCT(F341:M341,$F$1010:$M$1010)</f>
        <v>1737.372485293</v>
      </c>
      <c r="Q341" s="241" t="n">
        <f aca="false">SUMPRODUCT(F341:M341,$F$1012:$M$1012)</f>
        <v>1652.32463197827</v>
      </c>
      <c r="R341" s="249" t="n">
        <v>0.171291566711893</v>
      </c>
      <c r="S341" s="243" t="n">
        <f aca="false">1-EXP(-(1/0.25)*(P341/ABS($P$1010)))</f>
        <v>0.991027131570623</v>
      </c>
      <c r="T341" s="244" t="n">
        <f aca="false">SUMPRODUCT(B341:G341,$B$1010:$G$1010)</f>
        <v>-5914.31655426141</v>
      </c>
    </row>
    <row r="342" customFormat="false" ht="12.75" hidden="false" customHeight="false" outlineLevel="0" collapsed="false">
      <c r="A342" s="235"/>
      <c r="B342" s="245"/>
      <c r="C342" s="245"/>
      <c r="D342" s="245"/>
      <c r="E342" s="245"/>
      <c r="F342" s="246"/>
      <c r="G342" s="247" t="n">
        <v>-5887.0045373979</v>
      </c>
      <c r="H342" s="248" t="n">
        <v>2725.08819385375</v>
      </c>
      <c r="I342" s="248" t="n">
        <v>2736.92834982678</v>
      </c>
      <c r="J342" s="248" t="n">
        <v>3104.70664803476</v>
      </c>
      <c r="K342" s="246" t="n">
        <v>0</v>
      </c>
      <c r="L342" s="246" t="n">
        <v>0</v>
      </c>
      <c r="M342" s="246" t="n">
        <v>0</v>
      </c>
      <c r="N342" s="0"/>
      <c r="O342" s="248" t="n">
        <v>1259.99003884961</v>
      </c>
      <c r="P342" s="240" t="n">
        <f aca="false">SUMPRODUCT(F342:M342,$F$1010:$M$1010)</f>
        <v>1753.07452295184</v>
      </c>
      <c r="Q342" s="241" t="n">
        <f aca="false">SUMPRODUCT(F342:M342,$F$1012:$M$1012)</f>
        <v>1668.06812994235</v>
      </c>
      <c r="R342" s="249" t="n">
        <v>0.171335328190631</v>
      </c>
      <c r="S342" s="243" t="n">
        <f aca="false">1-EXP(-(1/0.25)*(P342/ABS($P$1010)))</f>
        <v>0.991401349692126</v>
      </c>
      <c r="T342" s="244" t="n">
        <f aca="false">SUMPRODUCT(B342:G342,$B$1010:$G$1010)</f>
        <v>-5887.0045373979</v>
      </c>
    </row>
    <row r="343" customFormat="false" ht="12.75" hidden="false" customHeight="false" outlineLevel="0" collapsed="false">
      <c r="A343" s="235"/>
      <c r="B343" s="245"/>
      <c r="C343" s="245"/>
      <c r="D343" s="245"/>
      <c r="E343" s="245"/>
      <c r="F343" s="246"/>
      <c r="G343" s="247" t="n">
        <v>-6009.00559217488</v>
      </c>
      <c r="H343" s="248" t="n">
        <v>2738.71192782424</v>
      </c>
      <c r="I343" s="248" t="n">
        <v>2690.85576095459</v>
      </c>
      <c r="J343" s="248" t="n">
        <v>3105.58485946323</v>
      </c>
      <c r="K343" s="246" t="n">
        <v>0</v>
      </c>
      <c r="L343" s="246" t="n">
        <v>0</v>
      </c>
      <c r="M343" s="246" t="n">
        <v>0</v>
      </c>
      <c r="N343" s="0"/>
      <c r="O343" s="248" t="n">
        <v>1123.84404760819</v>
      </c>
      <c r="P343" s="240" t="n">
        <f aca="false">SUMPRODUCT(F343:M343,$F$1010:$M$1010)</f>
        <v>1603.54721317337</v>
      </c>
      <c r="Q343" s="241" t="n">
        <f aca="false">SUMPRODUCT(F343:M343,$F$1012:$M$1012)</f>
        <v>1518.91339240775</v>
      </c>
      <c r="R343" s="249" t="n">
        <v>0.171458349957679</v>
      </c>
      <c r="S343" s="243" t="n">
        <f aca="false">1-EXP(-(1/0.25)*(P343/ABS($P$1010)))</f>
        <v>0.987099347895249</v>
      </c>
      <c r="T343" s="244" t="n">
        <f aca="false">SUMPRODUCT(B343:G343,$B$1010:$G$1010)</f>
        <v>-6009.00559217488</v>
      </c>
    </row>
    <row r="344" customFormat="false" ht="12.75" hidden="false" customHeight="false" outlineLevel="0" collapsed="false">
      <c r="A344" s="235"/>
      <c r="B344" s="245"/>
      <c r="C344" s="245"/>
      <c r="D344" s="245"/>
      <c r="E344" s="245"/>
      <c r="F344" s="246"/>
      <c r="G344" s="247" t="n">
        <v>-6126.45803353815</v>
      </c>
      <c r="H344" s="248" t="n">
        <v>2712.0830478938</v>
      </c>
      <c r="I344" s="248" t="n">
        <v>2700.71933850757</v>
      </c>
      <c r="J344" s="248" t="n">
        <v>3106.58699793464</v>
      </c>
      <c r="K344" s="246" t="n">
        <v>0</v>
      </c>
      <c r="L344" s="246" t="n">
        <v>0</v>
      </c>
      <c r="M344" s="246" t="n">
        <v>0</v>
      </c>
      <c r="N344" s="0"/>
      <c r="O344" s="248" t="n">
        <v>1001.52391844898</v>
      </c>
      <c r="P344" s="240" t="n">
        <f aca="false">SUMPRODUCT(F344:M344,$F$1010:$M$1010)</f>
        <v>1470.61122549672</v>
      </c>
      <c r="Q344" s="241" t="n">
        <f aca="false">SUMPRODUCT(F344:M344,$F$1012:$M$1012)</f>
        <v>1386.00534457754</v>
      </c>
      <c r="R344" s="249" t="n">
        <v>0.171548023246488</v>
      </c>
      <c r="S344" s="243" t="n">
        <f aca="false">1-EXP(-(1/0.25)*(P344/ABS($P$1010)))</f>
        <v>0.981496911614937</v>
      </c>
      <c r="T344" s="244" t="n">
        <f aca="false">SUMPRODUCT(B344:G344,$B$1010:$G$1010)</f>
        <v>-6126.45803353815</v>
      </c>
    </row>
    <row r="345" customFormat="false" ht="12.75" hidden="false" customHeight="false" outlineLevel="0" collapsed="false">
      <c r="A345" s="235"/>
      <c r="B345" s="245"/>
      <c r="C345" s="245"/>
      <c r="D345" s="245"/>
      <c r="E345" s="245"/>
      <c r="F345" s="246"/>
      <c r="G345" s="247" t="n">
        <v>-6082.42531921152</v>
      </c>
      <c r="H345" s="248" t="n">
        <v>2784.50163408834</v>
      </c>
      <c r="I345" s="248" t="n">
        <v>2706.2205366668</v>
      </c>
      <c r="J345" s="248" t="n">
        <v>3103.89877652337</v>
      </c>
      <c r="K345" s="246" t="n">
        <v>0</v>
      </c>
      <c r="L345" s="246" t="n">
        <v>0</v>
      </c>
      <c r="M345" s="246" t="n">
        <v>0</v>
      </c>
      <c r="N345" s="0"/>
      <c r="O345" s="248" t="n">
        <v>1105.85075663422</v>
      </c>
      <c r="P345" s="240" t="n">
        <f aca="false">SUMPRODUCT(F345:M345,$F$1010:$M$1010)</f>
        <v>1585.64043151523</v>
      </c>
      <c r="Q345" s="241" t="n">
        <f aca="false">SUMPRODUCT(F345:M345,$F$1012:$M$1012)</f>
        <v>1500.63783291318</v>
      </c>
      <c r="R345" s="249" t="n">
        <v>0.171580509330378</v>
      </c>
      <c r="S345" s="243" t="n">
        <f aca="false">1-EXP(-(1/0.25)*(P345/ABS($P$1010)))</f>
        <v>0.986457138789086</v>
      </c>
      <c r="T345" s="244" t="n">
        <f aca="false">SUMPRODUCT(B345:G345,$B$1010:$G$1010)</f>
        <v>-6082.42531921152</v>
      </c>
    </row>
    <row r="346" customFormat="false" ht="12.75" hidden="false" customHeight="false" outlineLevel="0" collapsed="false">
      <c r="A346" s="235"/>
      <c r="B346" s="245"/>
      <c r="C346" s="245"/>
      <c r="D346" s="245"/>
      <c r="E346" s="245"/>
      <c r="F346" s="246"/>
      <c r="G346" s="247" t="n">
        <v>-6566.93887767303</v>
      </c>
      <c r="H346" s="248" t="n">
        <v>2760.58933173487</v>
      </c>
      <c r="I346" s="248" t="n">
        <v>2706.52152012831</v>
      </c>
      <c r="J346" s="248" t="n">
        <v>3103.78369777272</v>
      </c>
      <c r="K346" s="246" t="n">
        <v>0</v>
      </c>
      <c r="L346" s="246" t="n">
        <v>0</v>
      </c>
      <c r="M346" s="246" t="n">
        <v>0</v>
      </c>
      <c r="N346" s="0"/>
      <c r="O346" s="248" t="n">
        <v>639.538108452695</v>
      </c>
      <c r="P346" s="240" t="n">
        <f aca="false">SUMPRODUCT(F346:M346,$F$1010:$M$1010)</f>
        <v>1078.72672399509</v>
      </c>
      <c r="Q346" s="241" t="n">
        <f aca="false">SUMPRODUCT(F346:M346,$F$1012:$M$1012)</f>
        <v>993.84822501858</v>
      </c>
      <c r="R346" s="249" t="n">
        <v>0.171585399515414</v>
      </c>
      <c r="S346" s="243" t="n">
        <f aca="false">1-EXP(-(1/0.25)*(P346/ABS($P$1010)))</f>
        <v>0.946422271671684</v>
      </c>
      <c r="T346" s="244" t="n">
        <f aca="false">SUMPRODUCT(B346:G346,$B$1010:$G$1010)</f>
        <v>-6566.93887767303</v>
      </c>
    </row>
    <row r="347" customFormat="false" ht="12.75" hidden="false" customHeight="false" outlineLevel="0" collapsed="false">
      <c r="A347" s="235"/>
      <c r="B347" s="245"/>
      <c r="C347" s="245"/>
      <c r="D347" s="245"/>
      <c r="E347" s="245"/>
      <c r="F347" s="246"/>
      <c r="G347" s="247" t="n">
        <v>-6308.68083023626</v>
      </c>
      <c r="H347" s="248" t="n">
        <v>2766.02934298758</v>
      </c>
      <c r="I347" s="248" t="n">
        <v>2699.54216987473</v>
      </c>
      <c r="J347" s="248" t="n">
        <v>3105.39149636688</v>
      </c>
      <c r="K347" s="246" t="n">
        <v>0</v>
      </c>
      <c r="L347" s="246" t="n">
        <v>0</v>
      </c>
      <c r="M347" s="246" t="n">
        <v>0</v>
      </c>
      <c r="N347" s="0"/>
      <c r="O347" s="248" t="n">
        <v>877.685760979665</v>
      </c>
      <c r="P347" s="240" t="n">
        <f aca="false">SUMPRODUCT(F347:M347,$F$1010:$M$1010)</f>
        <v>1337.24852248298</v>
      </c>
      <c r="Q347" s="241" t="n">
        <f aca="false">SUMPRODUCT(F347:M347,$F$1012:$M$1012)</f>
        <v>1252.38803960785</v>
      </c>
      <c r="R347" s="249" t="n">
        <v>0.171588650150628</v>
      </c>
      <c r="S347" s="243" t="n">
        <f aca="false">1-EXP(-(1/0.25)*(P347/ABS($P$1010)))</f>
        <v>0.973430733635793</v>
      </c>
      <c r="T347" s="244" t="n">
        <f aca="false">SUMPRODUCT(B347:G347,$B$1010:$G$1010)</f>
        <v>-6308.68083023626</v>
      </c>
    </row>
    <row r="348" customFormat="false" ht="12.75" hidden="false" customHeight="false" outlineLevel="0" collapsed="false">
      <c r="A348" s="235"/>
      <c r="B348" s="245"/>
      <c r="C348" s="245"/>
      <c r="D348" s="245"/>
      <c r="E348" s="245"/>
      <c r="F348" s="246"/>
      <c r="G348" s="247" t="n">
        <v>-6034.68106493685</v>
      </c>
      <c r="H348" s="248" t="n">
        <v>2691.58262902507</v>
      </c>
      <c r="I348" s="248" t="n">
        <v>2768.94452290108</v>
      </c>
      <c r="J348" s="248" t="n">
        <v>3104.7252092052</v>
      </c>
      <c r="K348" s="246" t="n">
        <v>0</v>
      </c>
      <c r="L348" s="246" t="n">
        <v>0</v>
      </c>
      <c r="M348" s="246" t="n">
        <v>0</v>
      </c>
      <c r="N348" s="0"/>
      <c r="O348" s="248" t="n">
        <v>1120.59792401263</v>
      </c>
      <c r="P348" s="240" t="n">
        <f aca="false">SUMPRODUCT(F348:M348,$F$1010:$M$1010)</f>
        <v>1602.36725629299</v>
      </c>
      <c r="Q348" s="241" t="n">
        <f aca="false">SUMPRODUCT(F348:M348,$F$1012:$M$1012)</f>
        <v>1517.21925639105</v>
      </c>
      <c r="R348" s="249" t="n">
        <v>0.171880642496922</v>
      </c>
      <c r="S348" s="243" t="n">
        <f aca="false">1-EXP(-(1/0.25)*(P348/ABS($P$1010)))</f>
        <v>0.987057983345748</v>
      </c>
      <c r="T348" s="244" t="n">
        <f aca="false">SUMPRODUCT(B348:G348,$B$1010:$G$1010)</f>
        <v>-6034.68106493685</v>
      </c>
    </row>
    <row r="349" customFormat="false" ht="12.75" hidden="false" customHeight="false" outlineLevel="0" collapsed="false">
      <c r="A349" s="235"/>
      <c r="B349" s="245"/>
      <c r="C349" s="245"/>
      <c r="D349" s="245"/>
      <c r="E349" s="245"/>
      <c r="F349" s="246"/>
      <c r="G349" s="247" t="n">
        <v>-6622.19411935927</v>
      </c>
      <c r="H349" s="248" t="n">
        <v>2770.19523847759</v>
      </c>
      <c r="I349" s="248" t="n">
        <v>2690.49163811246</v>
      </c>
      <c r="J349" s="248" t="n">
        <v>3105.35117362797</v>
      </c>
      <c r="K349" s="246" t="n">
        <v>0</v>
      </c>
      <c r="L349" s="246" t="n">
        <v>0</v>
      </c>
      <c r="M349" s="246" t="n">
        <v>0</v>
      </c>
      <c r="N349" s="0"/>
      <c r="O349" s="248" t="n">
        <v>585.408653980069</v>
      </c>
      <c r="P349" s="240" t="n">
        <f aca="false">SUMPRODUCT(F349:M349,$F$1010:$M$1010)</f>
        <v>1019.55414950635</v>
      </c>
      <c r="Q349" s="241" t="n">
        <f aca="false">SUMPRODUCT(F349:M349,$F$1012:$M$1012)</f>
        <v>934.762027727153</v>
      </c>
      <c r="R349" s="249" t="n">
        <v>0.171965906889652</v>
      </c>
      <c r="S349" s="243" t="n">
        <f aca="false">1-EXP(-(1/0.25)*(P349/ABS($P$1010)))</f>
        <v>0.93709216955182</v>
      </c>
      <c r="T349" s="244" t="n">
        <f aca="false">SUMPRODUCT(B349:G349,$B$1010:$G$1010)</f>
        <v>-6622.19411935927</v>
      </c>
    </row>
    <row r="350" customFormat="false" ht="12.75" hidden="false" customHeight="false" outlineLevel="0" collapsed="false">
      <c r="A350" s="235"/>
      <c r="B350" s="245"/>
      <c r="C350" s="245"/>
      <c r="D350" s="245"/>
      <c r="E350" s="245"/>
      <c r="F350" s="246"/>
      <c r="G350" s="247" t="n">
        <v>-5966.58799560607</v>
      </c>
      <c r="H350" s="248" t="n">
        <v>2737.93137641462</v>
      </c>
      <c r="I350" s="248" t="n">
        <v>2683.43254625411</v>
      </c>
      <c r="J350" s="248" t="n">
        <v>3100.9289947942</v>
      </c>
      <c r="K350" s="246" t="n">
        <v>0</v>
      </c>
      <c r="L350" s="246" t="n">
        <v>0</v>
      </c>
      <c r="M350" s="246" t="n">
        <v>0</v>
      </c>
      <c r="N350" s="0"/>
      <c r="O350" s="248" t="n">
        <v>1153.09857498477</v>
      </c>
      <c r="P350" s="240" t="n">
        <f aca="false">SUMPRODUCT(F350:M350,$F$1010:$M$1010)</f>
        <v>1634.66557178419</v>
      </c>
      <c r="Q350" s="241" t="n">
        <f aca="false">SUMPRODUCT(F350:M350,$F$1012:$M$1012)</f>
        <v>1550.17475766406</v>
      </c>
      <c r="R350" s="249" t="n">
        <v>0.172168761011652</v>
      </c>
      <c r="S350" s="243" t="n">
        <f aca="false">1-EXP(-(1/0.25)*(P350/ABS($P$1010)))</f>
        <v>0.988143778992828</v>
      </c>
      <c r="T350" s="244" t="n">
        <f aca="false">SUMPRODUCT(B350:G350,$B$1010:$G$1010)</f>
        <v>-5966.58799560607</v>
      </c>
    </row>
    <row r="351" customFormat="false" ht="12.75" hidden="false" customHeight="false" outlineLevel="0" collapsed="false">
      <c r="A351" s="235"/>
      <c r="B351" s="245"/>
      <c r="C351" s="245"/>
      <c r="D351" s="245"/>
      <c r="E351" s="245"/>
      <c r="F351" s="246"/>
      <c r="G351" s="247" t="n">
        <v>-6218.0052944944</v>
      </c>
      <c r="H351" s="248" t="n">
        <v>2750.94607712385</v>
      </c>
      <c r="I351" s="248" t="n">
        <v>2718.63324219645</v>
      </c>
      <c r="J351" s="248" t="n">
        <v>3104.74392690982</v>
      </c>
      <c r="K351" s="246" t="n">
        <v>0</v>
      </c>
      <c r="L351" s="246" t="n">
        <v>0</v>
      </c>
      <c r="M351" s="246" t="n">
        <v>0</v>
      </c>
      <c r="N351" s="0"/>
      <c r="O351" s="248" t="n">
        <v>962.840788222045</v>
      </c>
      <c r="P351" s="240" t="n">
        <f aca="false">SUMPRODUCT(F351:M351,$F$1010:$M$1010)</f>
        <v>1430.1814777233</v>
      </c>
      <c r="Q351" s="241" t="n">
        <f aca="false">SUMPRODUCT(F351:M351,$F$1012:$M$1012)</f>
        <v>1345.22011572676</v>
      </c>
      <c r="R351" s="249" t="n">
        <v>0.172231989747951</v>
      </c>
      <c r="S351" s="243" t="n">
        <f aca="false">1-EXP(-(1/0.25)*(P351/ABS($P$1010)))</f>
        <v>0.97935186664763</v>
      </c>
      <c r="T351" s="244" t="n">
        <f aca="false">SUMPRODUCT(B351:G351,$B$1010:$G$1010)</f>
        <v>-6218.0052944944</v>
      </c>
    </row>
    <row r="352" customFormat="false" ht="12.75" hidden="false" customHeight="false" outlineLevel="0" collapsed="false">
      <c r="A352" s="235"/>
      <c r="B352" s="245"/>
      <c r="C352" s="245"/>
      <c r="D352" s="245"/>
      <c r="E352" s="245"/>
      <c r="F352" s="246"/>
      <c r="G352" s="247" t="n">
        <v>-6164.81737558138</v>
      </c>
      <c r="H352" s="248" t="n">
        <v>2741.311402705</v>
      </c>
      <c r="I352" s="248" t="n">
        <v>2652.91955980656</v>
      </c>
      <c r="J352" s="248" t="n">
        <v>3104.96193408323</v>
      </c>
      <c r="K352" s="246" t="n">
        <v>0</v>
      </c>
      <c r="L352" s="246" t="n">
        <v>0</v>
      </c>
      <c r="M352" s="246" t="n">
        <v>0</v>
      </c>
      <c r="N352" s="0"/>
      <c r="O352" s="248" t="n">
        <v>952.487446185106</v>
      </c>
      <c r="P352" s="240" t="n">
        <f aca="false">SUMPRODUCT(F352:M352,$F$1010:$M$1010)</f>
        <v>1415.79732305895</v>
      </c>
      <c r="Q352" s="241" t="n">
        <f aca="false">SUMPRODUCT(F352:M352,$F$1012:$M$1012)</f>
        <v>1331.53439920315</v>
      </c>
      <c r="R352" s="249" t="n">
        <v>0.172285290437357</v>
      </c>
      <c r="S352" s="243" t="n">
        <f aca="false">1-EXP(-(1/0.25)*(P352/ABS($P$1010)))</f>
        <v>0.978530150217933</v>
      </c>
      <c r="T352" s="244" t="n">
        <f aca="false">SUMPRODUCT(B352:G352,$B$1010:$G$1010)</f>
        <v>-6164.81737558138</v>
      </c>
    </row>
    <row r="353" customFormat="false" ht="12.75" hidden="false" customHeight="false" outlineLevel="0" collapsed="false">
      <c r="A353" s="235"/>
      <c r="B353" s="245"/>
      <c r="C353" s="245"/>
      <c r="D353" s="245"/>
      <c r="E353" s="245"/>
      <c r="F353" s="246"/>
      <c r="G353" s="247" t="n">
        <v>-6572.98473858338</v>
      </c>
      <c r="H353" s="248" t="n">
        <v>2752.10732524542</v>
      </c>
      <c r="I353" s="248" t="n">
        <v>2754.75713859245</v>
      </c>
      <c r="J353" s="248" t="n">
        <v>3105.47284295371</v>
      </c>
      <c r="K353" s="246" t="n">
        <v>0</v>
      </c>
      <c r="L353" s="246" t="n">
        <v>0</v>
      </c>
      <c r="M353" s="246" t="n">
        <v>0</v>
      </c>
      <c r="N353" s="0"/>
      <c r="O353" s="248" t="n">
        <v>665.662402683014</v>
      </c>
      <c r="P353" s="240" t="n">
        <f aca="false">SUMPRODUCT(F353:M353,$F$1010:$M$1010)</f>
        <v>1109.16177552035</v>
      </c>
      <c r="Q353" s="241" t="n">
        <f aca="false">SUMPRODUCT(F353:M353,$F$1012:$M$1012)</f>
        <v>1023.82624853943</v>
      </c>
      <c r="R353" s="249" t="n">
        <v>0.172357565500332</v>
      </c>
      <c r="S353" s="243" t="n">
        <f aca="false">1-EXP(-(1/0.25)*(P353/ABS($P$1010)))</f>
        <v>0.95066853321141</v>
      </c>
      <c r="T353" s="244" t="n">
        <f aca="false">SUMPRODUCT(B353:G353,$B$1010:$G$1010)</f>
        <v>-6572.98473858338</v>
      </c>
    </row>
    <row r="354" customFormat="false" ht="12.75" hidden="false" customHeight="false" outlineLevel="0" collapsed="false">
      <c r="A354" s="235"/>
      <c r="B354" s="245"/>
      <c r="C354" s="245"/>
      <c r="D354" s="245"/>
      <c r="E354" s="245"/>
      <c r="F354" s="246"/>
      <c r="G354" s="247" t="n">
        <v>-6309.6637088209</v>
      </c>
      <c r="H354" s="248" t="n">
        <v>2786.00049410752</v>
      </c>
      <c r="I354" s="248" t="n">
        <v>2701.05678494013</v>
      </c>
      <c r="J354" s="248" t="n">
        <v>3105.67030227641</v>
      </c>
      <c r="K354" s="246" t="n">
        <v>0</v>
      </c>
      <c r="L354" s="246" t="n">
        <v>0</v>
      </c>
      <c r="M354" s="246" t="n">
        <v>0</v>
      </c>
      <c r="N354" s="0"/>
      <c r="O354" s="248" t="n">
        <v>895.100495231419</v>
      </c>
      <c r="P354" s="240" t="n">
        <f aca="false">SUMPRODUCT(F354:M354,$F$1010:$M$1010)</f>
        <v>1356.7047918789</v>
      </c>
      <c r="Q354" s="241" t="n">
        <f aca="false">SUMPRODUCT(F354:M354,$F$1012:$M$1012)</f>
        <v>1271.72060410176</v>
      </c>
      <c r="R354" s="249" t="n">
        <v>0.172513638040266</v>
      </c>
      <c r="S354" s="243" t="n">
        <f aca="false">1-EXP(-(1/0.25)*(P354/ABS($P$1010)))</f>
        <v>0.974796833636575</v>
      </c>
      <c r="T354" s="244" t="n">
        <f aca="false">SUMPRODUCT(B354:G354,$B$1010:$G$1010)</f>
        <v>-6309.6637088209</v>
      </c>
    </row>
    <row r="355" customFormat="false" ht="12.75" hidden="false" customHeight="false" outlineLevel="0" collapsed="false">
      <c r="A355" s="235"/>
      <c r="B355" s="245"/>
      <c r="C355" s="245"/>
      <c r="D355" s="245"/>
      <c r="E355" s="245"/>
      <c r="F355" s="246"/>
      <c r="G355" s="247" t="n">
        <v>-6439.08590371893</v>
      </c>
      <c r="H355" s="248" t="n">
        <v>2761.90766092564</v>
      </c>
      <c r="I355" s="248" t="n">
        <v>2774.68762033055</v>
      </c>
      <c r="J355" s="248" t="n">
        <v>3104.92103143726</v>
      </c>
      <c r="K355" s="246" t="n">
        <v>0</v>
      </c>
      <c r="L355" s="246" t="n">
        <v>0</v>
      </c>
      <c r="M355" s="246" t="n">
        <v>0</v>
      </c>
      <c r="N355" s="0"/>
      <c r="O355" s="248" t="n">
        <v>812.448453806539</v>
      </c>
      <c r="P355" s="240" t="n">
        <f aca="false">SUMPRODUCT(F355:M355,$F$1010:$M$1010)</f>
        <v>1269.6367016244</v>
      </c>
      <c r="Q355" s="241" t="n">
        <f aca="false">SUMPRODUCT(F355:M355,$F$1012:$M$1012)</f>
        <v>1184.0600743868</v>
      </c>
      <c r="R355" s="249" t="n">
        <v>0.172581447641126</v>
      </c>
      <c r="S355" s="243" t="n">
        <f aca="false">1-EXP(-(1/0.25)*(P355/ABS($P$1010)))</f>
        <v>0.968081419929709</v>
      </c>
      <c r="T355" s="244" t="n">
        <f aca="false">SUMPRODUCT(B355:G355,$B$1010:$G$1010)</f>
        <v>-6439.08590371893</v>
      </c>
    </row>
    <row r="356" customFormat="false" ht="12.75" hidden="false" customHeight="false" outlineLevel="0" collapsed="false">
      <c r="A356" s="235"/>
      <c r="B356" s="245"/>
      <c r="C356" s="245"/>
      <c r="D356" s="245"/>
      <c r="E356" s="245"/>
      <c r="F356" s="246"/>
      <c r="G356" s="247" t="n">
        <v>-6074.07345842247</v>
      </c>
      <c r="H356" s="248" t="n">
        <v>2770.91675266436</v>
      </c>
      <c r="I356" s="248" t="n">
        <v>2719.73114739065</v>
      </c>
      <c r="J356" s="248" t="n">
        <v>3104.26319392964</v>
      </c>
      <c r="K356" s="246" t="n">
        <v>0</v>
      </c>
      <c r="L356" s="246" t="n">
        <v>0</v>
      </c>
      <c r="M356" s="246" t="n">
        <v>0</v>
      </c>
      <c r="N356" s="0"/>
      <c r="O356" s="248" t="n">
        <v>1112.83468720301</v>
      </c>
      <c r="P356" s="240" t="n">
        <f aca="false">SUMPRODUCT(F356:M356,$F$1010:$M$1010)</f>
        <v>1593.53794551708</v>
      </c>
      <c r="Q356" s="241" t="n">
        <f aca="false">SUMPRODUCT(F356:M356,$F$1012:$M$1012)</f>
        <v>1508.46767449994</v>
      </c>
      <c r="R356" s="249" t="n">
        <v>0.172680827684427</v>
      </c>
      <c r="S356" s="243" t="n">
        <f aca="false">1-EXP(-(1/0.25)*(P356/ABS($P$1010)))</f>
        <v>0.986744224556461</v>
      </c>
      <c r="T356" s="244" t="n">
        <f aca="false">SUMPRODUCT(B356:G356,$B$1010:$G$1010)</f>
        <v>-6074.07345842247</v>
      </c>
    </row>
    <row r="357" customFormat="false" ht="12.75" hidden="false" customHeight="false" outlineLevel="0" collapsed="false">
      <c r="A357" s="235"/>
      <c r="B357" s="245"/>
      <c r="C357" s="245"/>
      <c r="D357" s="245"/>
      <c r="E357" s="245"/>
      <c r="F357" s="246"/>
      <c r="G357" s="247" t="n">
        <v>-5970.18325876919</v>
      </c>
      <c r="H357" s="248" t="n">
        <v>2735.2851024904</v>
      </c>
      <c r="I357" s="248" t="n">
        <v>2697.93248405254</v>
      </c>
      <c r="J357" s="248" t="n">
        <v>3106.88166146641</v>
      </c>
      <c r="K357" s="246" t="n">
        <v>0</v>
      </c>
      <c r="L357" s="246" t="n">
        <v>0</v>
      </c>
      <c r="M357" s="246" t="n">
        <v>0</v>
      </c>
      <c r="N357" s="0"/>
      <c r="O357" s="248" t="n">
        <v>1163.14853298824</v>
      </c>
      <c r="P357" s="240" t="n">
        <f aca="false">SUMPRODUCT(F357:M357,$F$1010:$M$1010)</f>
        <v>1646.54842599098</v>
      </c>
      <c r="Q357" s="241" t="n">
        <f aca="false">SUMPRODUCT(F357:M357,$F$1012:$M$1012)</f>
        <v>1561.84427485548</v>
      </c>
      <c r="R357" s="249" t="n">
        <v>0.172700873186061</v>
      </c>
      <c r="S357" s="243" t="n">
        <f aca="false">1-EXP(-(1/0.25)*(P357/ABS($P$1010)))</f>
        <v>0.988519911189334</v>
      </c>
      <c r="T357" s="244" t="n">
        <f aca="false">SUMPRODUCT(B357:G357,$B$1010:$G$1010)</f>
        <v>-5970.18325876919</v>
      </c>
    </row>
    <row r="358" customFormat="false" ht="12.75" hidden="false" customHeight="false" outlineLevel="0" collapsed="false">
      <c r="A358" s="235"/>
      <c r="B358" s="245"/>
      <c r="C358" s="245"/>
      <c r="D358" s="245"/>
      <c r="E358" s="245"/>
      <c r="F358" s="246"/>
      <c r="G358" s="247" t="n">
        <v>-5796.04317431344</v>
      </c>
      <c r="H358" s="248" t="n">
        <v>2776.86254041051</v>
      </c>
      <c r="I358" s="248" t="n">
        <v>2706.914216232</v>
      </c>
      <c r="J358" s="248" t="n">
        <v>3105.59004443325</v>
      </c>
      <c r="K358" s="246" t="n">
        <v>0</v>
      </c>
      <c r="L358" s="246" t="n">
        <v>0</v>
      </c>
      <c r="M358" s="246" t="n">
        <v>0</v>
      </c>
      <c r="N358" s="0"/>
      <c r="O358" s="248" t="n">
        <v>1364.85842962912</v>
      </c>
      <c r="P358" s="240" t="n">
        <f aca="false">SUMPRODUCT(F358:M358,$F$1010:$M$1010)</f>
        <v>1866.86075345123</v>
      </c>
      <c r="Q358" s="241" t="n">
        <f aca="false">SUMPRODUCT(F358:M358,$F$1012:$M$1012)</f>
        <v>1781.86761586781</v>
      </c>
      <c r="R358" s="249" t="n">
        <v>0.172726204751453</v>
      </c>
      <c r="S358" s="243" t="n">
        <f aca="false">1-EXP(-(1/0.25)*(P358/ABS($P$1010)))</f>
        <v>0.993685179146374</v>
      </c>
      <c r="T358" s="244" t="n">
        <f aca="false">SUMPRODUCT(B358:G358,$B$1010:$G$1010)</f>
        <v>-5796.04317431344</v>
      </c>
    </row>
    <row r="359" customFormat="false" ht="12.75" hidden="false" customHeight="false" outlineLevel="0" collapsed="false">
      <c r="A359" s="235"/>
      <c r="B359" s="245"/>
      <c r="C359" s="245"/>
      <c r="D359" s="245"/>
      <c r="E359" s="245"/>
      <c r="F359" s="246"/>
      <c r="G359" s="247" t="n">
        <v>-5855.29062171705</v>
      </c>
      <c r="H359" s="248" t="n">
        <v>2734.16768891123</v>
      </c>
      <c r="I359" s="248" t="n">
        <v>2731.42977066434</v>
      </c>
      <c r="J359" s="248" t="n">
        <v>3106.44742531218</v>
      </c>
      <c r="K359" s="246" t="n">
        <v>0</v>
      </c>
      <c r="L359" s="246" t="n">
        <v>0</v>
      </c>
      <c r="M359" s="246" t="n">
        <v>0</v>
      </c>
      <c r="N359" s="0"/>
      <c r="O359" s="248" t="n">
        <v>1293.85282831008</v>
      </c>
      <c r="P359" s="240" t="n">
        <f aca="false">SUMPRODUCT(F359:M359,$F$1010:$M$1010)</f>
        <v>1789.92189138423</v>
      </c>
      <c r="Q359" s="241" t="n">
        <f aca="false">SUMPRODUCT(F359:M359,$F$1012:$M$1012)</f>
        <v>1704.89788297145</v>
      </c>
      <c r="R359" s="249" t="n">
        <v>0.172759455692884</v>
      </c>
      <c r="S359" s="243" t="n">
        <f aca="false">1-EXP(-(1/0.25)*(P359/ABS($P$1010)))</f>
        <v>0.992219371628084</v>
      </c>
      <c r="T359" s="244" t="n">
        <f aca="false">SUMPRODUCT(B359:G359,$B$1010:$G$1010)</f>
        <v>-5855.29062171705</v>
      </c>
    </row>
    <row r="360" customFormat="false" ht="12.75" hidden="false" customHeight="false" outlineLevel="0" collapsed="false">
      <c r="A360" s="235"/>
      <c r="B360" s="245"/>
      <c r="C360" s="245"/>
      <c r="D360" s="245"/>
      <c r="E360" s="245"/>
      <c r="F360" s="246"/>
      <c r="G360" s="247" t="n">
        <v>-5957.34211491956</v>
      </c>
      <c r="H360" s="248" t="n">
        <v>2708.08472279751</v>
      </c>
      <c r="I360" s="248" t="n">
        <v>2659.11680513631</v>
      </c>
      <c r="J360" s="248" t="n">
        <v>3104.13822273902</v>
      </c>
      <c r="K360" s="246" t="n">
        <v>0</v>
      </c>
      <c r="L360" s="246" t="n">
        <v>0</v>
      </c>
      <c r="M360" s="246" t="n">
        <v>0</v>
      </c>
      <c r="N360" s="0"/>
      <c r="O360" s="248" t="n">
        <v>1119.62000512989</v>
      </c>
      <c r="P360" s="240" t="n">
        <f aca="false">SUMPRODUCT(F360:M360,$F$1010:$M$1010)</f>
        <v>1596.7447979887</v>
      </c>
      <c r="Q360" s="241" t="n">
        <f aca="false">SUMPRODUCT(F360:M360,$F$1012:$M$1012)</f>
        <v>1512.60638869383</v>
      </c>
      <c r="R360" s="249" t="n">
        <v>0.173151664438038</v>
      </c>
      <c r="S360" s="243" t="n">
        <f aca="false">1-EXP(-(1/0.25)*(P360/ABS($P$1010)))</f>
        <v>0.986859053510992</v>
      </c>
      <c r="T360" s="244" t="n">
        <f aca="false">SUMPRODUCT(B360:G360,$B$1010:$G$1010)</f>
        <v>-5957.34211491956</v>
      </c>
    </row>
    <row r="361" customFormat="false" ht="12.75" hidden="false" customHeight="false" outlineLevel="0" collapsed="false">
      <c r="A361" s="235"/>
      <c r="B361" s="245"/>
      <c r="C361" s="245"/>
      <c r="D361" s="245"/>
      <c r="E361" s="245"/>
      <c r="F361" s="246"/>
      <c r="G361" s="247" t="n">
        <v>-5915.52350274442</v>
      </c>
      <c r="H361" s="248" t="n">
        <v>2762.4850448394</v>
      </c>
      <c r="I361" s="248" t="n">
        <v>2677.7681625096</v>
      </c>
      <c r="J361" s="248" t="n">
        <v>3106.22362041093</v>
      </c>
      <c r="K361" s="246" t="n">
        <v>0</v>
      </c>
      <c r="L361" s="246" t="n">
        <v>0</v>
      </c>
      <c r="M361" s="246" t="n">
        <v>0</v>
      </c>
      <c r="N361" s="0"/>
      <c r="O361" s="248" t="n">
        <v>1220.33044252249</v>
      </c>
      <c r="P361" s="240" t="n">
        <f aca="false">SUMPRODUCT(F361:M361,$F$1010:$M$1010)</f>
        <v>1708.32628961781</v>
      </c>
      <c r="Q361" s="241" t="n">
        <f aca="false">SUMPRODUCT(F361:M361,$F$1012:$M$1012)</f>
        <v>1623.6884077096</v>
      </c>
      <c r="R361" s="249" t="n">
        <v>0.173191731155872</v>
      </c>
      <c r="S361" s="243" t="n">
        <f aca="false">1-EXP(-(1/0.25)*(P361/ABS($P$1010)))</f>
        <v>0.99029143282942</v>
      </c>
      <c r="T361" s="244" t="n">
        <f aca="false">SUMPRODUCT(B361:G361,$B$1010:$G$1010)</f>
        <v>-5915.52350274442</v>
      </c>
    </row>
    <row r="362" customFormat="false" ht="12.75" hidden="false" customHeight="false" outlineLevel="0" collapsed="false">
      <c r="A362" s="235"/>
      <c r="B362" s="245"/>
      <c r="C362" s="245"/>
      <c r="D362" s="245"/>
      <c r="E362" s="245"/>
      <c r="F362" s="246"/>
      <c r="G362" s="247" t="n">
        <v>-6380.03633783478</v>
      </c>
      <c r="H362" s="248" t="n">
        <v>2718.25724489873</v>
      </c>
      <c r="I362" s="248" t="n">
        <v>2763.97370262544</v>
      </c>
      <c r="J362" s="248" t="n">
        <v>3107.69294352929</v>
      </c>
      <c r="K362" s="246" t="n">
        <v>0</v>
      </c>
      <c r="L362" s="246" t="n">
        <v>0</v>
      </c>
      <c r="M362" s="246" t="n">
        <v>0</v>
      </c>
      <c r="N362" s="0"/>
      <c r="O362" s="248" t="n">
        <v>823.43561452759</v>
      </c>
      <c r="P362" s="240" t="n">
        <f aca="false">SUMPRODUCT(F362:M362,$F$1010:$M$1010)</f>
        <v>1280.26233855612</v>
      </c>
      <c r="Q362" s="241" t="n">
        <f aca="false">SUMPRODUCT(F362:M362,$F$1012:$M$1012)</f>
        <v>1194.98194667183</v>
      </c>
      <c r="R362" s="249" t="n">
        <v>0.173236236459271</v>
      </c>
      <c r="S362" s="243" t="n">
        <f aca="false">1-EXP(-(1/0.25)*(P362/ABS($P$1010)))</f>
        <v>0.968988423263192</v>
      </c>
      <c r="T362" s="244" t="n">
        <f aca="false">SUMPRODUCT(B362:G362,$B$1010:$G$1010)</f>
        <v>-6380.03633783478</v>
      </c>
    </row>
    <row r="363" customFormat="false" ht="12.75" hidden="false" customHeight="false" outlineLevel="0" collapsed="false">
      <c r="A363" s="235"/>
      <c r="B363" s="245"/>
      <c r="C363" s="245"/>
      <c r="D363" s="245"/>
      <c r="E363" s="245"/>
      <c r="F363" s="246"/>
      <c r="G363" s="247" t="n">
        <v>-5830.75146516613</v>
      </c>
      <c r="H363" s="248" t="n">
        <v>2706.24322692972</v>
      </c>
      <c r="I363" s="248" t="n">
        <v>2753.62997224803</v>
      </c>
      <c r="J363" s="248" t="n">
        <v>3104.73469380099</v>
      </c>
      <c r="K363" s="246" t="n">
        <v>0</v>
      </c>
      <c r="L363" s="246" t="n">
        <v>0</v>
      </c>
      <c r="M363" s="246" t="n">
        <v>0</v>
      </c>
      <c r="N363" s="0"/>
      <c r="O363" s="248" t="n">
        <v>1308.87530569094</v>
      </c>
      <c r="P363" s="240" t="n">
        <f aca="false">SUMPRODUCT(F363:M363,$F$1010:$M$1010)</f>
        <v>1806.47232398583</v>
      </c>
      <c r="Q363" s="241" t="n">
        <f aca="false">SUMPRODUCT(F363:M363,$F$1012:$M$1012)</f>
        <v>1721.39897144809</v>
      </c>
      <c r="R363" s="249" t="n">
        <v>0.173576438314996</v>
      </c>
      <c r="S363" s="243" t="n">
        <f aca="false">1-EXP(-(1/0.25)*(P363/ABS($P$1010)))</f>
        <v>0.992561008985597</v>
      </c>
      <c r="T363" s="244" t="n">
        <f aca="false">SUMPRODUCT(B363:G363,$B$1010:$G$1010)</f>
        <v>-5830.75146516613</v>
      </c>
    </row>
    <row r="364" customFormat="false" ht="12.75" hidden="false" customHeight="false" outlineLevel="0" collapsed="false">
      <c r="A364" s="235"/>
      <c r="B364" s="245"/>
      <c r="C364" s="245"/>
      <c r="D364" s="245"/>
      <c r="E364" s="245"/>
      <c r="F364" s="246"/>
      <c r="G364" s="247" t="n">
        <v>-6766.47139504819</v>
      </c>
      <c r="H364" s="248" t="n">
        <v>2703.5990268926</v>
      </c>
      <c r="I364" s="248" t="n">
        <v>2733.2270592737</v>
      </c>
      <c r="J364" s="248" t="n">
        <v>3104.43437261279</v>
      </c>
      <c r="K364" s="246" t="n">
        <v>0</v>
      </c>
      <c r="L364" s="246" t="n">
        <v>0</v>
      </c>
      <c r="M364" s="246" t="n">
        <v>0</v>
      </c>
      <c r="N364" s="0"/>
      <c r="O364" s="248" t="n">
        <v>428.783081672024</v>
      </c>
      <c r="P364" s="240" t="n">
        <f aca="false">SUMPRODUCT(F364:M364,$F$1010:$M$1010)</f>
        <v>849.789114516695</v>
      </c>
      <c r="Q364" s="241" t="n">
        <f aca="false">SUMPRODUCT(F364:M364,$F$1012:$M$1012)</f>
        <v>764.935960361596</v>
      </c>
      <c r="R364" s="249" t="n">
        <v>0.173630860029188</v>
      </c>
      <c r="S364" s="243" t="n">
        <f aca="false">1-EXP(-(1/0.25)*(P364/ABS($P$1010)))</f>
        <v>0.900291703805298</v>
      </c>
      <c r="T364" s="244" t="n">
        <f aca="false">SUMPRODUCT(B364:G364,$B$1010:$G$1010)</f>
        <v>-6766.47139504819</v>
      </c>
    </row>
    <row r="365" customFormat="false" ht="12.75" hidden="false" customHeight="false" outlineLevel="0" collapsed="false">
      <c r="A365" s="235"/>
      <c r="B365" s="245"/>
      <c r="C365" s="245"/>
      <c r="D365" s="245"/>
      <c r="E365" s="245"/>
      <c r="F365" s="246"/>
      <c r="G365" s="247" t="n">
        <v>-5933.72319227306</v>
      </c>
      <c r="H365" s="248" t="n">
        <v>2756.86513584173</v>
      </c>
      <c r="I365" s="248" t="n">
        <v>2667.09561581565</v>
      </c>
      <c r="J365" s="248" t="n">
        <v>3102.96647092585</v>
      </c>
      <c r="K365" s="246" t="n">
        <v>0</v>
      </c>
      <c r="L365" s="246" t="n">
        <v>0</v>
      </c>
      <c r="M365" s="246" t="n">
        <v>0</v>
      </c>
      <c r="N365" s="0"/>
      <c r="O365" s="248" t="n">
        <v>1188.12712775448</v>
      </c>
      <c r="P365" s="240" t="n">
        <f aca="false">SUMPRODUCT(F365:M365,$F$1010:$M$1010)</f>
        <v>1672.54110229088</v>
      </c>
      <c r="Q365" s="241" t="n">
        <f aca="false">SUMPRODUCT(F365:M365,$F$1012:$M$1012)</f>
        <v>1588.08416493741</v>
      </c>
      <c r="R365" s="249" t="n">
        <v>0.173671692381933</v>
      </c>
      <c r="S365" s="243" t="n">
        <f aca="false">1-EXP(-(1/0.25)*(P365/ABS($P$1010)))</f>
        <v>0.98930159009256</v>
      </c>
      <c r="T365" s="244" t="n">
        <f aca="false">SUMPRODUCT(B365:G365,$B$1010:$G$1010)</f>
        <v>-5933.72319227306</v>
      </c>
    </row>
    <row r="366" customFormat="false" ht="12.75" hidden="false" customHeight="false" outlineLevel="0" collapsed="false">
      <c r="A366" s="235"/>
      <c r="B366" s="245"/>
      <c r="C366" s="245"/>
      <c r="D366" s="245"/>
      <c r="E366" s="245"/>
      <c r="F366" s="246"/>
      <c r="G366" s="247" t="n">
        <v>-5982.68667773144</v>
      </c>
      <c r="H366" s="248" t="n">
        <v>2735.68506632057</v>
      </c>
      <c r="I366" s="248" t="n">
        <v>2791.28402305281</v>
      </c>
      <c r="J366" s="248" t="n">
        <v>3105.23756443881</v>
      </c>
      <c r="K366" s="246" t="n">
        <v>0</v>
      </c>
      <c r="L366" s="246" t="n">
        <v>0</v>
      </c>
      <c r="M366" s="246" t="n">
        <v>0</v>
      </c>
      <c r="N366" s="0"/>
      <c r="O366" s="248" t="n">
        <v>1223.69507900905</v>
      </c>
      <c r="P366" s="240" t="n">
        <f aca="false">SUMPRODUCT(F366:M366,$F$1010:$M$1010)</f>
        <v>1716.3666321183</v>
      </c>
      <c r="Q366" s="241" t="n">
        <f aca="false">SUMPRODUCT(F366:M366,$F$1012:$M$1012)</f>
        <v>1630.75874624928</v>
      </c>
      <c r="R366" s="249" t="n">
        <v>0.173725296026724</v>
      </c>
      <c r="S366" s="243" t="n">
        <f aca="false">1-EXP(-(1/0.25)*(P366/ABS($P$1010)))</f>
        <v>0.990500919636667</v>
      </c>
      <c r="T366" s="244" t="n">
        <f aca="false">SUMPRODUCT(B366:G366,$B$1010:$G$1010)</f>
        <v>-5982.68667773144</v>
      </c>
    </row>
    <row r="367" customFormat="false" ht="12.75" hidden="false" customHeight="false" outlineLevel="0" collapsed="false">
      <c r="A367" s="235"/>
      <c r="B367" s="245"/>
      <c r="C367" s="245"/>
      <c r="D367" s="245"/>
      <c r="E367" s="245"/>
      <c r="F367" s="246"/>
      <c r="G367" s="247" t="n">
        <v>-5763.51933338944</v>
      </c>
      <c r="H367" s="248" t="n">
        <v>2783.65894698178</v>
      </c>
      <c r="I367" s="248" t="n">
        <v>2723.41001251117</v>
      </c>
      <c r="J367" s="248" t="n">
        <v>3105.03987908847</v>
      </c>
      <c r="K367" s="246" t="n">
        <v>0</v>
      </c>
      <c r="L367" s="246" t="n">
        <v>0</v>
      </c>
      <c r="M367" s="246" t="n">
        <v>0</v>
      </c>
      <c r="N367" s="0"/>
      <c r="O367" s="248" t="n">
        <v>1413.06009045116</v>
      </c>
      <c r="P367" s="240" t="n">
        <f aca="false">SUMPRODUCT(F367:M367,$F$1010:$M$1010)</f>
        <v>1920.06046979985</v>
      </c>
      <c r="Q367" s="241" t="n">
        <f aca="false">SUMPRODUCT(F367:M367,$F$1012:$M$1012)</f>
        <v>1834.87599347</v>
      </c>
      <c r="R367" s="249" t="n">
        <v>0.173730489968788</v>
      </c>
      <c r="S367" s="243" t="n">
        <f aca="false">1-EXP(-(1/0.25)*(P367/ABS($P$1010)))</f>
        <v>0.994533892410499</v>
      </c>
      <c r="T367" s="244" t="n">
        <f aca="false">SUMPRODUCT(B367:G367,$B$1010:$G$1010)</f>
        <v>-5763.51933338944</v>
      </c>
    </row>
    <row r="368" customFormat="false" ht="12.75" hidden="false" customHeight="false" outlineLevel="0" collapsed="false">
      <c r="A368" s="235"/>
      <c r="B368" s="245"/>
      <c r="C368" s="245"/>
      <c r="D368" s="245"/>
      <c r="E368" s="245"/>
      <c r="F368" s="246"/>
      <c r="G368" s="247" t="n">
        <v>-6191.83473442104</v>
      </c>
      <c r="H368" s="248" t="n">
        <v>2761.28437044994</v>
      </c>
      <c r="I368" s="248" t="n">
        <v>2709.75295159479</v>
      </c>
      <c r="J368" s="248" t="n">
        <v>3103.60521251302</v>
      </c>
      <c r="K368" s="246" t="n">
        <v>0</v>
      </c>
      <c r="L368" s="246" t="n">
        <v>0</v>
      </c>
      <c r="M368" s="246" t="n">
        <v>0</v>
      </c>
      <c r="N368" s="0"/>
      <c r="O368" s="248" t="n">
        <v>987.954370508708</v>
      </c>
      <c r="P368" s="240" t="n">
        <f aca="false">SUMPRODUCT(F368:M368,$F$1010:$M$1010)</f>
        <v>1457.22071764971</v>
      </c>
      <c r="Q368" s="241" t="n">
        <f aca="false">SUMPRODUCT(F368:M368,$F$1012:$M$1012)</f>
        <v>1372.30906824278</v>
      </c>
      <c r="R368" s="249" t="n">
        <v>0.173877552046564</v>
      </c>
      <c r="S368" s="243" t="n">
        <f aca="false">1-EXP(-(1/0.25)*(P368/ABS($P$1010)))</f>
        <v>0.980812355520914</v>
      </c>
      <c r="T368" s="244" t="n">
        <f aca="false">SUMPRODUCT(B368:G368,$B$1010:$G$1010)</f>
        <v>-6191.83473442104</v>
      </c>
    </row>
    <row r="369" customFormat="false" ht="12.75" hidden="false" customHeight="false" outlineLevel="0" collapsed="false">
      <c r="A369" s="235"/>
      <c r="B369" s="245"/>
      <c r="C369" s="245"/>
      <c r="D369" s="245"/>
      <c r="E369" s="245"/>
      <c r="F369" s="246"/>
      <c r="G369" s="247" t="n">
        <v>-6263.01259724471</v>
      </c>
      <c r="H369" s="248" t="n">
        <v>2750.69627915968</v>
      </c>
      <c r="I369" s="248" t="n">
        <v>2746.56074455204</v>
      </c>
      <c r="J369" s="248" t="n">
        <v>3105.73786857606</v>
      </c>
      <c r="K369" s="246" t="n">
        <v>0</v>
      </c>
      <c r="L369" s="246" t="n">
        <v>0</v>
      </c>
      <c r="M369" s="246" t="n">
        <v>0</v>
      </c>
      <c r="N369" s="0"/>
      <c r="O369" s="248" t="n">
        <v>943.707118733384</v>
      </c>
      <c r="P369" s="240" t="n">
        <f aca="false">SUMPRODUCT(F369:M369,$F$1010:$M$1010)</f>
        <v>1410.70919293825</v>
      </c>
      <c r="Q369" s="241" t="n">
        <f aca="false">SUMPRODUCT(F369:M369,$F$1012:$M$1012)</f>
        <v>1325.45853997258</v>
      </c>
      <c r="R369" s="249" t="n">
        <v>0.173920508243929</v>
      </c>
      <c r="S369" s="243" t="n">
        <f aca="false">1-EXP(-(1/0.25)*(P369/ABS($P$1010)))</f>
        <v>0.978231719592382</v>
      </c>
      <c r="T369" s="244" t="n">
        <f aca="false">SUMPRODUCT(B369:G369,$B$1010:$G$1010)</f>
        <v>-6263.01259724471</v>
      </c>
    </row>
    <row r="370" customFormat="false" ht="12.75" hidden="false" customHeight="false" outlineLevel="0" collapsed="false">
      <c r="A370" s="235"/>
      <c r="B370" s="245"/>
      <c r="C370" s="245"/>
      <c r="D370" s="245"/>
      <c r="E370" s="245"/>
      <c r="F370" s="246"/>
      <c r="G370" s="247" t="n">
        <v>-5722.53631892251</v>
      </c>
      <c r="H370" s="248" t="n">
        <v>2735.62729081775</v>
      </c>
      <c r="I370" s="248" t="n">
        <v>2721.16907255928</v>
      </c>
      <c r="J370" s="248" t="n">
        <v>3105.86704338799</v>
      </c>
      <c r="K370" s="246" t="n">
        <v>0</v>
      </c>
      <c r="L370" s="246" t="n">
        <v>0</v>
      </c>
      <c r="M370" s="246" t="n">
        <v>0</v>
      </c>
      <c r="N370" s="0"/>
      <c r="O370" s="248" t="n">
        <v>1408.91280041421</v>
      </c>
      <c r="P370" s="240" t="n">
        <f aca="false">SUMPRODUCT(F370:M370,$F$1010:$M$1010)</f>
        <v>1914.4037165275</v>
      </c>
      <c r="Q370" s="241" t="n">
        <f aca="false">SUMPRODUCT(F370:M370,$F$1012:$M$1012)</f>
        <v>1829.48184008489</v>
      </c>
      <c r="R370" s="249" t="n">
        <v>0.173955060642049</v>
      </c>
      <c r="S370" s="243" t="n">
        <f aca="false">1-EXP(-(1/0.25)*(P370/ABS($P$1010)))</f>
        <v>0.994449357247933</v>
      </c>
      <c r="T370" s="244" t="n">
        <f aca="false">SUMPRODUCT(B370:G370,$B$1010:$G$1010)</f>
        <v>-5722.53631892251</v>
      </c>
    </row>
    <row r="371" customFormat="false" ht="12.75" hidden="false" customHeight="false" outlineLevel="0" collapsed="false">
      <c r="A371" s="235"/>
      <c r="B371" s="245"/>
      <c r="C371" s="245"/>
      <c r="D371" s="245"/>
      <c r="E371" s="245"/>
      <c r="F371" s="246"/>
      <c r="G371" s="247" t="n">
        <v>-6422.75211348901</v>
      </c>
      <c r="H371" s="248" t="n">
        <v>2747.83015778527</v>
      </c>
      <c r="I371" s="248" t="n">
        <v>2740.81496566017</v>
      </c>
      <c r="J371" s="248" t="n">
        <v>3106.91720422201</v>
      </c>
      <c r="K371" s="246" t="n">
        <v>0</v>
      </c>
      <c r="L371" s="246" t="n">
        <v>0</v>
      </c>
      <c r="M371" s="246" t="n">
        <v>0</v>
      </c>
      <c r="N371" s="0"/>
      <c r="O371" s="248" t="n">
        <v>790.534090849134</v>
      </c>
      <c r="P371" s="240" t="n">
        <f aca="false">SUMPRODUCT(F371:M371,$F$1010:$M$1010)</f>
        <v>1244.1320111596</v>
      </c>
      <c r="Q371" s="241" t="n">
        <f aca="false">SUMPRODUCT(F371:M371,$F$1012:$M$1012)</f>
        <v>1158.93675264169</v>
      </c>
      <c r="R371" s="249" t="n">
        <v>0.174023794134018</v>
      </c>
      <c r="S371" s="243" t="n">
        <f aca="false">1-EXP(-(1/0.25)*(P371/ABS($P$1010)))</f>
        <v>0.96579460538309</v>
      </c>
      <c r="T371" s="244" t="n">
        <f aca="false">SUMPRODUCT(B371:G371,$B$1010:$G$1010)</f>
        <v>-6422.75211348901</v>
      </c>
    </row>
    <row r="372" customFormat="false" ht="12.75" hidden="false" customHeight="false" outlineLevel="0" collapsed="false">
      <c r="A372" s="235"/>
      <c r="B372" s="245"/>
      <c r="C372" s="245"/>
      <c r="D372" s="245"/>
      <c r="E372" s="245"/>
      <c r="F372" s="246"/>
      <c r="G372" s="247" t="n">
        <v>-6000.19106804896</v>
      </c>
      <c r="H372" s="248" t="n">
        <v>2755.81996109718</v>
      </c>
      <c r="I372" s="248" t="n">
        <v>2734.88302553437</v>
      </c>
      <c r="J372" s="248" t="n">
        <v>3106.40855140065</v>
      </c>
      <c r="K372" s="246" t="n">
        <v>0</v>
      </c>
      <c r="L372" s="246" t="n">
        <v>0</v>
      </c>
      <c r="M372" s="246" t="n">
        <v>0</v>
      </c>
      <c r="N372" s="0"/>
      <c r="O372" s="248" t="n">
        <v>1181.44578471879</v>
      </c>
      <c r="P372" s="240" t="n">
        <f aca="false">SUMPRODUCT(F372:M372,$F$1010:$M$1010)</f>
        <v>1668.50950747935</v>
      </c>
      <c r="Q372" s="241" t="n">
        <f aca="false">SUMPRODUCT(F372:M372,$F$1012:$M$1012)</f>
        <v>1583.33823060862</v>
      </c>
      <c r="R372" s="249" t="n">
        <v>0.174041128076125</v>
      </c>
      <c r="S372" s="243" t="n">
        <f aca="false">1-EXP(-(1/0.25)*(P372/ABS($P$1010)))</f>
        <v>0.989183930167337</v>
      </c>
      <c r="T372" s="244" t="n">
        <f aca="false">SUMPRODUCT(B372:G372,$B$1010:$G$1010)</f>
        <v>-6000.19106804896</v>
      </c>
    </row>
    <row r="373" customFormat="false" ht="12.75" hidden="false" customHeight="false" outlineLevel="0" collapsed="false">
      <c r="A373" s="235"/>
      <c r="B373" s="245"/>
      <c r="C373" s="245"/>
      <c r="D373" s="245"/>
      <c r="E373" s="245"/>
      <c r="F373" s="246"/>
      <c r="G373" s="247" t="n">
        <v>-6003.14646375203</v>
      </c>
      <c r="H373" s="248" t="n">
        <v>2738.57122194652</v>
      </c>
      <c r="I373" s="248" t="n">
        <v>2683.98931384186</v>
      </c>
      <c r="J373" s="248" t="n">
        <v>3105.6061696205</v>
      </c>
      <c r="K373" s="246" t="n">
        <v>0</v>
      </c>
      <c r="L373" s="246" t="n">
        <v>0</v>
      </c>
      <c r="M373" s="246" t="n">
        <v>0</v>
      </c>
      <c r="N373" s="0"/>
      <c r="O373" s="248" t="n">
        <v>1123.77324930342</v>
      </c>
      <c r="P373" s="240" t="n">
        <f aca="false">SUMPRODUCT(F373:M373,$F$1010:$M$1010)</f>
        <v>1603.16193554267</v>
      </c>
      <c r="Q373" s="241" t="n">
        <f aca="false">SUMPRODUCT(F373:M373,$F$1012:$M$1012)</f>
        <v>1518.59657153801</v>
      </c>
      <c r="R373" s="249" t="n">
        <v>0.174053211912272</v>
      </c>
      <c r="S373" s="243" t="n">
        <f aca="false">1-EXP(-(1/0.25)*(P373/ABS($P$1010)))</f>
        <v>0.987085856165819</v>
      </c>
      <c r="T373" s="244" t="n">
        <f aca="false">SUMPRODUCT(B373:G373,$B$1010:$G$1010)</f>
        <v>-6003.14646375203</v>
      </c>
    </row>
    <row r="374" customFormat="false" ht="12.75" hidden="false" customHeight="false" outlineLevel="0" collapsed="false">
      <c r="A374" s="235"/>
      <c r="B374" s="245"/>
      <c r="C374" s="245"/>
      <c r="D374" s="245"/>
      <c r="E374" s="245"/>
      <c r="F374" s="246"/>
      <c r="G374" s="247" t="n">
        <v>-5990.73831232698</v>
      </c>
      <c r="H374" s="248" t="n">
        <v>2752.37270381634</v>
      </c>
      <c r="I374" s="248" t="n">
        <v>2707.94931817716</v>
      </c>
      <c r="J374" s="248" t="n">
        <v>3104.39615696637</v>
      </c>
      <c r="K374" s="246" t="n">
        <v>0</v>
      </c>
      <c r="L374" s="246" t="n">
        <v>0</v>
      </c>
      <c r="M374" s="246" t="n">
        <v>0</v>
      </c>
      <c r="N374" s="0"/>
      <c r="O374" s="248" t="n">
        <v>1164.74582729399</v>
      </c>
      <c r="P374" s="240" t="n">
        <f aca="false">SUMPRODUCT(F374:M374,$F$1010:$M$1010)</f>
        <v>1648.9636848138</v>
      </c>
      <c r="Q374" s="241" t="n">
        <f aca="false">SUMPRODUCT(F374:M374,$F$1012:$M$1012)</f>
        <v>1564.10555383548</v>
      </c>
      <c r="R374" s="249" t="n">
        <v>0.174077916101697</v>
      </c>
      <c r="S374" s="243" t="n">
        <f aca="false">1-EXP(-(1/0.25)*(P374/ABS($P$1010)))</f>
        <v>0.988594890591506</v>
      </c>
      <c r="T374" s="244" t="n">
        <f aca="false">SUMPRODUCT(B374:G374,$B$1010:$G$1010)</f>
        <v>-5990.73831232698</v>
      </c>
    </row>
    <row r="375" customFormat="false" ht="12.75" hidden="false" customHeight="false" outlineLevel="0" collapsed="false">
      <c r="A375" s="235"/>
      <c r="B375" s="245"/>
      <c r="C375" s="245"/>
      <c r="D375" s="245"/>
      <c r="E375" s="245"/>
      <c r="F375" s="246"/>
      <c r="G375" s="247" t="n">
        <v>-6212.43505770131</v>
      </c>
      <c r="H375" s="248" t="n">
        <v>2778.62629211597</v>
      </c>
      <c r="I375" s="248" t="n">
        <v>2734.60636513915</v>
      </c>
      <c r="J375" s="248" t="n">
        <v>3106.1947206578</v>
      </c>
      <c r="K375" s="246" t="n">
        <v>0</v>
      </c>
      <c r="L375" s="246" t="n">
        <v>0</v>
      </c>
      <c r="M375" s="246" t="n">
        <v>0</v>
      </c>
      <c r="N375" s="0"/>
      <c r="O375" s="248" t="n">
        <v>1004.96234600975</v>
      </c>
      <c r="P375" s="240" t="n">
        <f aca="false">SUMPRODUCT(F375:M375,$F$1010:$M$1010)</f>
        <v>1477.36537664787</v>
      </c>
      <c r="Q375" s="241" t="n">
        <f aca="false">SUMPRODUCT(F375:M375,$F$1012:$M$1012)</f>
        <v>1392.08018070581</v>
      </c>
      <c r="R375" s="249" t="n">
        <v>0.174095069617392</v>
      </c>
      <c r="S375" s="243" t="n">
        <f aca="false">1-EXP(-(1/0.25)*(P375/ABS($P$1010)))</f>
        <v>0.981832879050477</v>
      </c>
      <c r="T375" s="244" t="n">
        <f aca="false">SUMPRODUCT(B375:G375,$B$1010:$G$1010)</f>
        <v>-6212.43505770131</v>
      </c>
    </row>
    <row r="376" customFormat="false" ht="12.75" hidden="false" customHeight="false" outlineLevel="0" collapsed="false">
      <c r="A376" s="235"/>
      <c r="B376" s="245"/>
      <c r="C376" s="245"/>
      <c r="D376" s="245"/>
      <c r="E376" s="245"/>
      <c r="F376" s="246"/>
      <c r="G376" s="247" t="n">
        <v>-6353.048457242</v>
      </c>
      <c r="H376" s="248" t="n">
        <v>2763.10185744005</v>
      </c>
      <c r="I376" s="248" t="n">
        <v>2724.00343857871</v>
      </c>
      <c r="J376" s="248" t="n">
        <v>3107.29163742529</v>
      </c>
      <c r="K376" s="246" t="n">
        <v>0</v>
      </c>
      <c r="L376" s="246" t="n">
        <v>0</v>
      </c>
      <c r="M376" s="246" t="n">
        <v>0</v>
      </c>
      <c r="N376" s="0"/>
      <c r="O376" s="248" t="n">
        <v>854.815083269044</v>
      </c>
      <c r="P376" s="240" t="n">
        <f aca="false">SUMPRODUCT(F376:M376,$F$1010:$M$1010)</f>
        <v>1313.56014673753</v>
      </c>
      <c r="Q376" s="241" t="n">
        <f aca="false">SUMPRODUCT(F376:M376,$F$1012:$M$1012)</f>
        <v>1228.44603331614</v>
      </c>
      <c r="R376" s="249" t="n">
        <v>0.17418027640935</v>
      </c>
      <c r="S376" s="243" t="n">
        <f aca="false">1-EXP(-(1/0.25)*(P376/ABS($P$1010)))</f>
        <v>0.971667133065844</v>
      </c>
      <c r="T376" s="244" t="n">
        <f aca="false">SUMPRODUCT(B376:G376,$B$1010:$G$1010)</f>
        <v>-6353.048457242</v>
      </c>
    </row>
    <row r="377" customFormat="false" ht="12.75" hidden="false" customHeight="false" outlineLevel="0" collapsed="false">
      <c r="A377" s="235"/>
      <c r="B377" s="245"/>
      <c r="C377" s="245"/>
      <c r="D377" s="245"/>
      <c r="E377" s="245"/>
      <c r="F377" s="246"/>
      <c r="G377" s="247" t="n">
        <v>-5609.42172255412</v>
      </c>
      <c r="H377" s="248" t="n">
        <v>2742.48693214529</v>
      </c>
      <c r="I377" s="248" t="n">
        <v>2712.88348211616</v>
      </c>
      <c r="J377" s="248" t="n">
        <v>3104.90942331375</v>
      </c>
      <c r="K377" s="246" t="n">
        <v>0</v>
      </c>
      <c r="L377" s="246" t="n">
        <v>0</v>
      </c>
      <c r="M377" s="246" t="n">
        <v>0</v>
      </c>
      <c r="N377" s="0"/>
      <c r="O377" s="248" t="n">
        <v>1511.73733658469</v>
      </c>
      <c r="P377" s="240" t="n">
        <f aca="false">SUMPRODUCT(F377:M377,$F$1010:$M$1010)</f>
        <v>2025.78735718838</v>
      </c>
      <c r="Q377" s="241" t="n">
        <f aca="false">SUMPRODUCT(F377:M377,$F$1012:$M$1012)</f>
        <v>1940.9250114951</v>
      </c>
      <c r="R377" s="249" t="n">
        <v>0.174200474552485</v>
      </c>
      <c r="S377" s="243" t="n">
        <f aca="false">1-EXP(-(1/0.25)*(P377/ABS($P$1010)))</f>
        <v>0.99589696814963</v>
      </c>
      <c r="T377" s="244" t="n">
        <f aca="false">SUMPRODUCT(B377:G377,$B$1010:$G$1010)</f>
        <v>-5609.42172255412</v>
      </c>
    </row>
    <row r="378" customFormat="false" ht="12.75" hidden="false" customHeight="false" outlineLevel="0" collapsed="false">
      <c r="A378" s="235"/>
      <c r="B378" s="245"/>
      <c r="C378" s="245"/>
      <c r="D378" s="245"/>
      <c r="E378" s="245"/>
      <c r="F378" s="246"/>
      <c r="G378" s="247" t="n">
        <v>-6046.78539010072</v>
      </c>
      <c r="H378" s="248" t="n">
        <v>2784.12610424885</v>
      </c>
      <c r="I378" s="248" t="n">
        <v>2687.88337045093</v>
      </c>
      <c r="J378" s="248" t="n">
        <v>3104.62295048182</v>
      </c>
      <c r="K378" s="246" t="n">
        <v>0</v>
      </c>
      <c r="L378" s="246" t="n">
        <v>0</v>
      </c>
      <c r="M378" s="246" t="n">
        <v>0</v>
      </c>
      <c r="N378" s="0"/>
      <c r="O378" s="248" t="n">
        <v>1124.55309119924</v>
      </c>
      <c r="P378" s="240" t="n">
        <f aca="false">SUMPRODUCT(F378:M378,$F$1010:$M$1010)</f>
        <v>1605.16867336754</v>
      </c>
      <c r="Q378" s="241" t="n">
        <f aca="false">SUMPRODUCT(F378:M378,$F$1012:$M$1012)</f>
        <v>1520.33952070792</v>
      </c>
      <c r="R378" s="249" t="n">
        <v>0.174279264421587</v>
      </c>
      <c r="S378" s="243" t="n">
        <f aca="false">1-EXP(-(1/0.25)*(P378/ABS($P$1010)))</f>
        <v>0.987155974200466</v>
      </c>
      <c r="T378" s="244" t="n">
        <f aca="false">SUMPRODUCT(B378:G378,$B$1010:$G$1010)</f>
        <v>-6046.78539010072</v>
      </c>
    </row>
    <row r="379" customFormat="false" ht="12.75" hidden="false" customHeight="false" outlineLevel="0" collapsed="false">
      <c r="A379" s="235"/>
      <c r="B379" s="245"/>
      <c r="C379" s="245"/>
      <c r="D379" s="245"/>
      <c r="E379" s="245"/>
      <c r="F379" s="246"/>
      <c r="G379" s="247" t="n">
        <v>-6020.60657541326</v>
      </c>
      <c r="H379" s="248" t="n">
        <v>2723.30811791787</v>
      </c>
      <c r="I379" s="248" t="n">
        <v>2746.9977781834</v>
      </c>
      <c r="J379" s="248" t="n">
        <v>3102.99169024956</v>
      </c>
      <c r="K379" s="246" t="n">
        <v>0</v>
      </c>
      <c r="L379" s="246" t="n">
        <v>0</v>
      </c>
      <c r="M379" s="246" t="n">
        <v>0</v>
      </c>
      <c r="N379" s="0"/>
      <c r="O379" s="248" t="n">
        <v>1142.07746555179</v>
      </c>
      <c r="P379" s="240" t="n">
        <f aca="false">SUMPRODUCT(F379:M379,$F$1010:$M$1010)</f>
        <v>1625.33135143093</v>
      </c>
      <c r="Q379" s="241" t="n">
        <f aca="false">SUMPRODUCT(F379:M379,$F$1012:$M$1012)</f>
        <v>1540.25863406116</v>
      </c>
      <c r="R379" s="249" t="n">
        <v>0.174290292704709</v>
      </c>
      <c r="S379" s="243" t="n">
        <f aca="false">1-EXP(-(1/0.25)*(P379/ABS($P$1010)))</f>
        <v>0.987839697383051</v>
      </c>
      <c r="T379" s="244" t="n">
        <f aca="false">SUMPRODUCT(B379:G379,$B$1010:$G$1010)</f>
        <v>-6020.60657541326</v>
      </c>
    </row>
    <row r="380" customFormat="false" ht="12.75" hidden="false" customHeight="false" outlineLevel="0" collapsed="false">
      <c r="A380" s="235"/>
      <c r="B380" s="245"/>
      <c r="C380" s="245"/>
      <c r="D380" s="245"/>
      <c r="E380" s="245"/>
      <c r="F380" s="246"/>
      <c r="G380" s="247" t="n">
        <v>-6146.39803476745</v>
      </c>
      <c r="H380" s="248" t="n">
        <v>2760.36216695652</v>
      </c>
      <c r="I380" s="248" t="n">
        <v>2714.09280268794</v>
      </c>
      <c r="J380" s="248" t="n">
        <v>3106.78349057791</v>
      </c>
      <c r="K380" s="246" t="n">
        <v>0</v>
      </c>
      <c r="L380" s="246" t="n">
        <v>0</v>
      </c>
      <c r="M380" s="246" t="n">
        <v>0</v>
      </c>
      <c r="N380" s="0"/>
      <c r="O380" s="248" t="n">
        <v>1034.68976600223</v>
      </c>
      <c r="P380" s="240" t="n">
        <f aca="false">SUMPRODUCT(F380:M380,$F$1010:$M$1010)</f>
        <v>1508.3478118803</v>
      </c>
      <c r="Q380" s="241" t="n">
        <f aca="false">SUMPRODUCT(F380:M380,$F$1012:$M$1012)</f>
        <v>1423.35338165997</v>
      </c>
      <c r="R380" s="249" t="n">
        <v>0.174319094043203</v>
      </c>
      <c r="S380" s="243" t="n">
        <f aca="false">1-EXP(-(1/0.25)*(P380/ABS($P$1010)))</f>
        <v>0.983297522991896</v>
      </c>
      <c r="T380" s="244" t="n">
        <f aca="false">SUMPRODUCT(B380:G380,$B$1010:$G$1010)</f>
        <v>-6146.39803476745</v>
      </c>
    </row>
    <row r="381" customFormat="false" ht="12.75" hidden="false" customHeight="false" outlineLevel="0" collapsed="false">
      <c r="A381" s="235"/>
      <c r="B381" s="245"/>
      <c r="C381" s="245"/>
      <c r="D381" s="245"/>
      <c r="E381" s="245"/>
      <c r="F381" s="246"/>
      <c r="G381" s="247" t="n">
        <v>-6347.17006524231</v>
      </c>
      <c r="H381" s="248" t="n">
        <v>2727.07790760766</v>
      </c>
      <c r="I381" s="248" t="n">
        <v>2710.26790185244</v>
      </c>
      <c r="J381" s="248" t="n">
        <v>3103.15872882162</v>
      </c>
      <c r="K381" s="246" t="n">
        <v>0</v>
      </c>
      <c r="L381" s="246" t="n">
        <v>0</v>
      </c>
      <c r="M381" s="246" t="n">
        <v>0</v>
      </c>
      <c r="N381" s="0"/>
      <c r="O381" s="248" t="n">
        <v>815.979160980645</v>
      </c>
      <c r="P381" s="240" t="n">
        <f aca="false">SUMPRODUCT(F381:M381,$F$1010:$M$1010)</f>
        <v>1269.67911871388</v>
      </c>
      <c r="Q381" s="241" t="n">
        <f aca="false">SUMPRODUCT(F381:M381,$F$1012:$M$1012)</f>
        <v>1184.94811534822</v>
      </c>
      <c r="R381" s="249" t="n">
        <v>0.174394898387811</v>
      </c>
      <c r="S381" s="243" t="n">
        <f aca="false">1-EXP(-(1/0.25)*(P381/ABS($P$1010)))</f>
        <v>0.968085092876247</v>
      </c>
      <c r="T381" s="244" t="n">
        <f aca="false">SUMPRODUCT(B381:G381,$B$1010:$G$1010)</f>
        <v>-6347.17006524231</v>
      </c>
    </row>
    <row r="382" customFormat="false" ht="12.75" hidden="false" customHeight="false" outlineLevel="0" collapsed="false">
      <c r="A382" s="235"/>
      <c r="B382" s="245"/>
      <c r="C382" s="245"/>
      <c r="D382" s="245"/>
      <c r="E382" s="245"/>
      <c r="F382" s="246"/>
      <c r="G382" s="247" t="n">
        <v>-6101.46369878571</v>
      </c>
      <c r="H382" s="248" t="n">
        <v>2766.5573604693</v>
      </c>
      <c r="I382" s="248" t="n">
        <v>2683.85477414534</v>
      </c>
      <c r="J382" s="248" t="n">
        <v>3104.32908820977</v>
      </c>
      <c r="K382" s="246" t="n">
        <v>0</v>
      </c>
      <c r="L382" s="246" t="n">
        <v>0</v>
      </c>
      <c r="M382" s="246" t="n">
        <v>0</v>
      </c>
      <c r="N382" s="0"/>
      <c r="O382" s="248" t="n">
        <v>1055.94344320771</v>
      </c>
      <c r="P382" s="240" t="n">
        <f aca="false">SUMPRODUCT(F382:M382,$F$1010:$M$1010)</f>
        <v>1530.06199026109</v>
      </c>
      <c r="Q382" s="241" t="n">
        <f aca="false">SUMPRODUCT(F382:M382,$F$1012:$M$1012)</f>
        <v>1445.36905179062</v>
      </c>
      <c r="R382" s="249" t="n">
        <v>0.174403884540445</v>
      </c>
      <c r="S382" s="243" t="n">
        <f aca="false">1-EXP(-(1/0.25)*(P382/ABS($P$1010)))</f>
        <v>0.984253065090673</v>
      </c>
      <c r="T382" s="244" t="n">
        <f aca="false">SUMPRODUCT(B382:G382,$B$1010:$G$1010)</f>
        <v>-6101.46369878571</v>
      </c>
    </row>
    <row r="383" customFormat="false" ht="12.75" hidden="false" customHeight="false" outlineLevel="0" collapsed="false">
      <c r="A383" s="235"/>
      <c r="B383" s="245"/>
      <c r="C383" s="245"/>
      <c r="D383" s="245"/>
      <c r="E383" s="245"/>
      <c r="F383" s="246"/>
      <c r="G383" s="247" t="n">
        <v>-5898.38091493933</v>
      </c>
      <c r="H383" s="248" t="n">
        <v>2748.32826815205</v>
      </c>
      <c r="I383" s="248" t="n">
        <v>2724.97230568407</v>
      </c>
      <c r="J383" s="248" t="n">
        <v>3105.58252735229</v>
      </c>
      <c r="K383" s="246" t="n">
        <v>0</v>
      </c>
      <c r="L383" s="246" t="n">
        <v>0</v>
      </c>
      <c r="M383" s="246" t="n">
        <v>0</v>
      </c>
      <c r="N383" s="0"/>
      <c r="O383" s="248" t="n">
        <v>1260.51497269835</v>
      </c>
      <c r="P383" s="240" t="n">
        <f aca="false">SUMPRODUCT(F383:M383,$F$1010:$M$1010)</f>
        <v>1753.70255117566</v>
      </c>
      <c r="Q383" s="241" t="n">
        <f aca="false">SUMPRODUCT(F383:M383,$F$1012:$M$1012)</f>
        <v>1668.68035523012</v>
      </c>
      <c r="R383" s="249" t="n">
        <v>0.174413467054292</v>
      </c>
      <c r="S383" s="243" t="n">
        <f aca="false">1-EXP(-(1/0.25)*(P383/ABS($P$1010)))</f>
        <v>0.991415988128179</v>
      </c>
      <c r="T383" s="244" t="n">
        <f aca="false">SUMPRODUCT(B383:G383,$B$1010:$G$1010)</f>
        <v>-5898.38091493933</v>
      </c>
    </row>
    <row r="384" customFormat="false" ht="12.75" hidden="false" customHeight="false" outlineLevel="0" collapsed="false">
      <c r="A384" s="235"/>
      <c r="B384" s="245"/>
      <c r="C384" s="245"/>
      <c r="D384" s="245"/>
      <c r="E384" s="245"/>
      <c r="F384" s="246"/>
      <c r="G384" s="247" t="n">
        <v>-6189.4809460332</v>
      </c>
      <c r="H384" s="248" t="n">
        <v>2720.07655280963</v>
      </c>
      <c r="I384" s="248" t="n">
        <v>2721.29604085452</v>
      </c>
      <c r="J384" s="248" t="n">
        <v>3103.87458397507</v>
      </c>
      <c r="K384" s="246" t="n">
        <v>0</v>
      </c>
      <c r="L384" s="246" t="n">
        <v>0</v>
      </c>
      <c r="M384" s="246" t="n">
        <v>0</v>
      </c>
      <c r="N384" s="0"/>
      <c r="O384" s="248" t="n">
        <v>964.384217904742</v>
      </c>
      <c r="P384" s="240" t="n">
        <f aca="false">SUMPRODUCT(F384:M384,$F$1010:$M$1010)</f>
        <v>1431.20929420027</v>
      </c>
      <c r="Q384" s="241" t="n">
        <f aca="false">SUMPRODUCT(F384:M384,$F$1012:$M$1012)</f>
        <v>1346.39573136217</v>
      </c>
      <c r="R384" s="249" t="n">
        <v>0.174432444871966</v>
      </c>
      <c r="S384" s="243" t="n">
        <f aca="false">1-EXP(-(1/0.25)*(P384/ABS($P$1010)))</f>
        <v>0.979409363777315</v>
      </c>
      <c r="T384" s="244" t="n">
        <f aca="false">SUMPRODUCT(B384:G384,$B$1010:$G$1010)</f>
        <v>-6189.4809460332</v>
      </c>
    </row>
    <row r="385" customFormat="false" ht="12.75" hidden="false" customHeight="false" outlineLevel="0" collapsed="false">
      <c r="A385" s="235"/>
      <c r="B385" s="245"/>
      <c r="C385" s="245"/>
      <c r="D385" s="245"/>
      <c r="E385" s="245"/>
      <c r="F385" s="246"/>
      <c r="G385" s="247" t="n">
        <v>-6126.4322060845</v>
      </c>
      <c r="H385" s="248" t="n">
        <v>2723.11010569161</v>
      </c>
      <c r="I385" s="248" t="n">
        <v>2738.05450772647</v>
      </c>
      <c r="J385" s="248" t="n">
        <v>3106.09557344215</v>
      </c>
      <c r="K385" s="246" t="n">
        <v>0</v>
      </c>
      <c r="L385" s="246" t="n">
        <v>0</v>
      </c>
      <c r="M385" s="246" t="n">
        <v>0</v>
      </c>
      <c r="N385" s="0"/>
      <c r="O385" s="248" t="n">
        <v>1039.70313838818</v>
      </c>
      <c r="P385" s="240" t="n">
        <f aca="false">SUMPRODUCT(F385:M385,$F$1010:$M$1010)</f>
        <v>1513.95911129587</v>
      </c>
      <c r="Q385" s="241" t="n">
        <f aca="false">SUMPRODUCT(F385:M385,$F$1012:$M$1012)</f>
        <v>1428.93243812652</v>
      </c>
      <c r="R385" s="249" t="n">
        <v>0.174523279973774</v>
      </c>
      <c r="S385" s="243" t="n">
        <f aca="false">1-EXP(-(1/0.25)*(P385/ABS($P$1010)))</f>
        <v>0.983549869857396</v>
      </c>
      <c r="T385" s="244" t="n">
        <f aca="false">SUMPRODUCT(B385:G385,$B$1010:$G$1010)</f>
        <v>-6126.4322060845</v>
      </c>
    </row>
    <row r="386" customFormat="false" ht="12.75" hidden="false" customHeight="false" outlineLevel="0" collapsed="false">
      <c r="A386" s="235"/>
      <c r="B386" s="245"/>
      <c r="C386" s="245"/>
      <c r="D386" s="245"/>
      <c r="E386" s="245"/>
      <c r="F386" s="246"/>
      <c r="G386" s="247" t="n">
        <v>-6573.09454233584</v>
      </c>
      <c r="H386" s="248" t="n">
        <v>2749.67718054277</v>
      </c>
      <c r="I386" s="248" t="n">
        <v>2751.68918230577</v>
      </c>
      <c r="J386" s="248" t="n">
        <v>3105.19386130793</v>
      </c>
      <c r="K386" s="246" t="n">
        <v>0</v>
      </c>
      <c r="L386" s="246" t="n">
        <v>0</v>
      </c>
      <c r="M386" s="246" t="n">
        <v>0</v>
      </c>
      <c r="N386" s="0"/>
      <c r="O386" s="248" t="n">
        <v>660.903806052818</v>
      </c>
      <c r="P386" s="240" t="n">
        <f aca="false">SUMPRODUCT(F386:M386,$F$1010:$M$1010)</f>
        <v>1103.78351554124</v>
      </c>
      <c r="Q386" s="241" t="n">
        <f aca="false">SUMPRODUCT(F386:M386,$F$1012:$M$1012)</f>
        <v>1018.49504734774</v>
      </c>
      <c r="R386" s="249" t="n">
        <v>0.174665817536204</v>
      </c>
      <c r="S386" s="243" t="n">
        <f aca="false">1-EXP(-(1/0.25)*(P386/ABS($P$1010)))</f>
        <v>0.949943440862267</v>
      </c>
      <c r="T386" s="244" t="n">
        <f aca="false">SUMPRODUCT(B386:G386,$B$1010:$G$1010)</f>
        <v>-6573.09454233584</v>
      </c>
    </row>
    <row r="387" customFormat="false" ht="12.75" hidden="false" customHeight="false" outlineLevel="0" collapsed="false">
      <c r="A387" s="235"/>
      <c r="B387" s="245"/>
      <c r="C387" s="245"/>
      <c r="D387" s="245"/>
      <c r="E387" s="245"/>
      <c r="F387" s="246"/>
      <c r="G387" s="247" t="n">
        <v>-5836.33496613924</v>
      </c>
      <c r="H387" s="248" t="n">
        <v>2738.59226054246</v>
      </c>
      <c r="I387" s="248" t="n">
        <v>2690.83003055646</v>
      </c>
      <c r="J387" s="248" t="n">
        <v>3102.45195996446</v>
      </c>
      <c r="K387" s="246" t="n">
        <v>0</v>
      </c>
      <c r="L387" s="246" t="n">
        <v>0</v>
      </c>
      <c r="M387" s="246" t="n">
        <v>0</v>
      </c>
      <c r="N387" s="0"/>
      <c r="O387" s="248" t="n">
        <v>1280.48087013838</v>
      </c>
      <c r="P387" s="240" t="n">
        <f aca="false">SUMPRODUCT(F387:M387,$F$1010:$M$1010)</f>
        <v>1773.43352115309</v>
      </c>
      <c r="Q387" s="241" t="n">
        <f aca="false">SUMPRODUCT(F387:M387,$F$1012:$M$1012)</f>
        <v>1688.84457570067</v>
      </c>
      <c r="R387" s="249" t="n">
        <v>0.174754875442784</v>
      </c>
      <c r="S387" s="243" t="n">
        <f aca="false">1-EXP(-(1/0.25)*(P387/ABS($P$1010)))</f>
        <v>0.991863414628653</v>
      </c>
      <c r="T387" s="244" t="n">
        <f aca="false">SUMPRODUCT(B387:G387,$B$1010:$G$1010)</f>
        <v>-5836.33496613924</v>
      </c>
    </row>
    <row r="388" customFormat="false" ht="12.75" hidden="false" customHeight="false" outlineLevel="0" collapsed="false">
      <c r="A388" s="235"/>
      <c r="B388" s="245"/>
      <c r="C388" s="245"/>
      <c r="D388" s="245"/>
      <c r="E388" s="245"/>
      <c r="F388" s="246"/>
      <c r="G388" s="247" t="n">
        <v>-6485.48679040145</v>
      </c>
      <c r="H388" s="248" t="n">
        <v>2760.28959359783</v>
      </c>
      <c r="I388" s="248" t="n">
        <v>2685.02438186585</v>
      </c>
      <c r="J388" s="248" t="n">
        <v>3103.7556205161</v>
      </c>
      <c r="K388" s="246" t="n">
        <v>0</v>
      </c>
      <c r="L388" s="246" t="n">
        <v>0</v>
      </c>
      <c r="M388" s="246" t="n">
        <v>0</v>
      </c>
      <c r="N388" s="0"/>
      <c r="O388" s="248" t="n">
        <v>697.484081099077</v>
      </c>
      <c r="P388" s="240" t="n">
        <f aca="false">SUMPRODUCT(F388:M388,$F$1010:$M$1010)</f>
        <v>1140.68187854981</v>
      </c>
      <c r="Q388" s="241" t="n">
        <f aca="false">SUMPRODUCT(F388:M388,$F$1012:$M$1012)</f>
        <v>1056.01829313571</v>
      </c>
      <c r="R388" s="249" t="n">
        <v>0.174829593481139</v>
      </c>
      <c r="S388" s="243" t="n">
        <f aca="false">1-EXP(-(1/0.25)*(P388/ABS($P$1010)))</f>
        <v>0.954711775612098</v>
      </c>
      <c r="T388" s="244" t="n">
        <f aca="false">SUMPRODUCT(B388:G388,$B$1010:$G$1010)</f>
        <v>-6485.48679040145</v>
      </c>
    </row>
    <row r="389" customFormat="false" ht="12.75" hidden="false" customHeight="false" outlineLevel="0" collapsed="false">
      <c r="A389" s="235"/>
      <c r="B389" s="245"/>
      <c r="C389" s="245"/>
      <c r="D389" s="245"/>
      <c r="E389" s="245"/>
      <c r="F389" s="246"/>
      <c r="G389" s="247" t="n">
        <v>-6332.26354027658</v>
      </c>
      <c r="H389" s="248" t="n">
        <v>2723.31338289511</v>
      </c>
      <c r="I389" s="248" t="n">
        <v>2717.22898454743</v>
      </c>
      <c r="J389" s="248" t="n">
        <v>3105.68720826351</v>
      </c>
      <c r="K389" s="246" t="n">
        <v>0</v>
      </c>
      <c r="L389" s="246" t="n">
        <v>0</v>
      </c>
      <c r="M389" s="246" t="n">
        <v>0</v>
      </c>
      <c r="N389" s="0"/>
      <c r="O389" s="248" t="n">
        <v>833.76880324838</v>
      </c>
      <c r="P389" s="240" t="n">
        <f aca="false">SUMPRODUCT(F389:M389,$F$1010:$M$1010)</f>
        <v>1289.3837237916</v>
      </c>
      <c r="Q389" s="241" t="n">
        <f aca="false">SUMPRODUCT(F389:M389,$F$1012:$M$1012)</f>
        <v>1204.5680120759</v>
      </c>
      <c r="R389" s="249" t="n">
        <v>0.174863717700179</v>
      </c>
      <c r="S389" s="243" t="n">
        <f aca="false">1-EXP(-(1/0.25)*(P389/ABS($P$1010)))</f>
        <v>0.969746437275459</v>
      </c>
      <c r="T389" s="244" t="n">
        <f aca="false">SUMPRODUCT(B389:G389,$B$1010:$G$1010)</f>
        <v>-6332.26354027658</v>
      </c>
    </row>
    <row r="390" customFormat="false" ht="12.75" hidden="false" customHeight="false" outlineLevel="0" collapsed="false">
      <c r="A390" s="235"/>
      <c r="B390" s="245"/>
      <c r="C390" s="245"/>
      <c r="D390" s="245"/>
      <c r="E390" s="245"/>
      <c r="F390" s="246"/>
      <c r="G390" s="247" t="n">
        <v>-6649.27754377313</v>
      </c>
      <c r="H390" s="248" t="n">
        <v>2762.99747707594</v>
      </c>
      <c r="I390" s="248" t="n">
        <v>2735.27976654126</v>
      </c>
      <c r="J390" s="248" t="n">
        <v>3106.21344191135</v>
      </c>
      <c r="K390" s="246" t="n">
        <v>0</v>
      </c>
      <c r="L390" s="246" t="n">
        <v>0</v>
      </c>
      <c r="M390" s="246" t="n">
        <v>0</v>
      </c>
      <c r="N390" s="0"/>
      <c r="O390" s="248" t="n">
        <v>589.961620132416</v>
      </c>
      <c r="P390" s="240" t="n">
        <f aca="false">SUMPRODUCT(F390:M390,$F$1010:$M$1010)</f>
        <v>1026.3873391808</v>
      </c>
      <c r="Q390" s="241" t="n">
        <f aca="false">SUMPRODUCT(F390:M390,$F$1012:$M$1012)</f>
        <v>941.17721240006</v>
      </c>
      <c r="R390" s="249" t="n">
        <v>0.174941342405458</v>
      </c>
      <c r="S390" s="243" t="n">
        <f aca="false">1-EXP(-(1/0.25)*(P390/ABS($P$1010)))</f>
        <v>0.938247653584176</v>
      </c>
      <c r="T390" s="244" t="n">
        <f aca="false">SUMPRODUCT(B390:G390,$B$1010:$G$1010)</f>
        <v>-6649.27754377313</v>
      </c>
    </row>
    <row r="391" customFormat="false" ht="12.75" hidden="false" customHeight="false" outlineLevel="0" collapsed="false">
      <c r="A391" s="235"/>
      <c r="B391" s="245"/>
      <c r="C391" s="245"/>
      <c r="D391" s="245"/>
      <c r="E391" s="245"/>
      <c r="F391" s="246"/>
      <c r="G391" s="247" t="n">
        <v>-6024.39405061539</v>
      </c>
      <c r="H391" s="248" t="n">
        <v>2751.71844040962</v>
      </c>
      <c r="I391" s="248" t="n">
        <v>2689.78552900423</v>
      </c>
      <c r="J391" s="248" t="n">
        <v>3103.83709989628</v>
      </c>
      <c r="K391" s="246" t="n">
        <v>0</v>
      </c>
      <c r="L391" s="246" t="n">
        <v>0</v>
      </c>
      <c r="M391" s="246" t="n">
        <v>0</v>
      </c>
      <c r="N391" s="0"/>
      <c r="O391" s="248" t="n">
        <v>1118.61026167625</v>
      </c>
      <c r="P391" s="240" t="n">
        <f aca="false">SUMPRODUCT(F391:M391,$F$1010:$M$1010)</f>
        <v>1598.00314883467</v>
      </c>
      <c r="Q391" s="241" t="n">
        <f aca="false">SUMPRODUCT(F391:M391,$F$1012:$M$1012)</f>
        <v>1513.33622812671</v>
      </c>
      <c r="R391" s="249" t="n">
        <v>0.175027065035453</v>
      </c>
      <c r="S391" s="243" t="n">
        <f aca="false">1-EXP(-(1/0.25)*(P391/ABS($P$1010)))</f>
        <v>0.986903839528041</v>
      </c>
      <c r="T391" s="244" t="n">
        <f aca="false">SUMPRODUCT(B391:G391,$B$1010:$G$1010)</f>
        <v>-6024.39405061539</v>
      </c>
    </row>
    <row r="392" customFormat="false" ht="12.75" hidden="false" customHeight="false" outlineLevel="0" collapsed="false">
      <c r="A392" s="235"/>
      <c r="B392" s="245"/>
      <c r="C392" s="245"/>
      <c r="D392" s="245"/>
      <c r="E392" s="245"/>
      <c r="F392" s="246"/>
      <c r="G392" s="247" t="n">
        <v>-6235.00329441641</v>
      </c>
      <c r="H392" s="248" t="n">
        <v>2732.06043172202</v>
      </c>
      <c r="I392" s="248" t="n">
        <v>2657.70224256791</v>
      </c>
      <c r="J392" s="248" t="n">
        <v>3105.74047914086</v>
      </c>
      <c r="K392" s="246" t="n">
        <v>0</v>
      </c>
      <c r="L392" s="246" t="n">
        <v>0</v>
      </c>
      <c r="M392" s="246" t="n">
        <v>0</v>
      </c>
      <c r="N392" s="0"/>
      <c r="O392" s="248" t="n">
        <v>884.303327737551</v>
      </c>
      <c r="P392" s="240" t="n">
        <f aca="false">SUMPRODUCT(F392:M392,$F$1010:$M$1010)</f>
        <v>1341.80672184599</v>
      </c>
      <c r="Q392" s="241" t="n">
        <f aca="false">SUMPRODUCT(F392:M392,$F$1012:$M$1012)</f>
        <v>1257.53402801585</v>
      </c>
      <c r="R392" s="249" t="n">
        <v>0.175080597556489</v>
      </c>
      <c r="S392" s="243" t="n">
        <f aca="false">1-EXP(-(1/0.25)*(P392/ABS($P$1010)))</f>
        <v>0.973757280450524</v>
      </c>
      <c r="T392" s="244" t="n">
        <f aca="false">SUMPRODUCT(B392:G392,$B$1010:$G$1010)</f>
        <v>-6235.00329441641</v>
      </c>
    </row>
    <row r="393" customFormat="false" ht="12.75" hidden="false" customHeight="false" outlineLevel="0" collapsed="false">
      <c r="A393" s="235"/>
      <c r="B393" s="245"/>
      <c r="C393" s="245"/>
      <c r="D393" s="245"/>
      <c r="E393" s="245"/>
      <c r="F393" s="246"/>
      <c r="G393" s="247" t="n">
        <v>-6557.96583914141</v>
      </c>
      <c r="H393" s="248" t="n">
        <v>2734.42844041598</v>
      </c>
      <c r="I393" s="248" t="n">
        <v>2696.14404020993</v>
      </c>
      <c r="J393" s="248" t="n">
        <v>3105.63965238889</v>
      </c>
      <c r="K393" s="246" t="n">
        <v>0</v>
      </c>
      <c r="L393" s="246" t="n">
        <v>0</v>
      </c>
      <c r="M393" s="246" t="n">
        <v>0</v>
      </c>
      <c r="N393" s="0"/>
      <c r="O393" s="248" t="n">
        <v>618.845995563706</v>
      </c>
      <c r="P393" s="240" t="n">
        <f aca="false">SUMPRODUCT(F393:M393,$F$1010:$M$1010)</f>
        <v>1055.31076118485</v>
      </c>
      <c r="Q393" s="241" t="n">
        <f aca="false">SUMPRODUCT(F393:M393,$F$1012:$M$1012)</f>
        <v>970.646261288043</v>
      </c>
      <c r="R393" s="249" t="n">
        <v>0.175105902205936</v>
      </c>
      <c r="S393" s="243" t="n">
        <f aca="false">1-EXP(-(1/0.25)*(P393/ABS($P$1010)))</f>
        <v>0.942908128066326</v>
      </c>
      <c r="T393" s="244" t="n">
        <f aca="false">SUMPRODUCT(B393:G393,$B$1010:$G$1010)</f>
        <v>-6557.96583914141</v>
      </c>
    </row>
    <row r="394" customFormat="false" ht="12.75" hidden="false" customHeight="false" outlineLevel="0" collapsed="false">
      <c r="A394" s="235"/>
      <c r="B394" s="245"/>
      <c r="C394" s="245"/>
      <c r="D394" s="245"/>
      <c r="E394" s="245"/>
      <c r="F394" s="246"/>
      <c r="G394" s="247" t="n">
        <v>-6125.19254486739</v>
      </c>
      <c r="H394" s="248" t="n">
        <v>2775.90628885993</v>
      </c>
      <c r="I394" s="248" t="n">
        <v>2751.74000171895</v>
      </c>
      <c r="J394" s="248" t="n">
        <v>3105.08189803952</v>
      </c>
      <c r="K394" s="246" t="n">
        <v>0</v>
      </c>
      <c r="L394" s="246" t="n">
        <v>0</v>
      </c>
      <c r="M394" s="246" t="n">
        <v>0</v>
      </c>
      <c r="N394" s="0"/>
      <c r="O394" s="248" t="n">
        <v>1095.57726877674</v>
      </c>
      <c r="P394" s="240" t="n">
        <f aca="false">SUMPRODUCT(F394:M394,$F$1010:$M$1010)</f>
        <v>1576.39468702956</v>
      </c>
      <c r="Q394" s="241" t="n">
        <f aca="false">SUMPRODUCT(F394:M394,$F$1012:$M$1012)</f>
        <v>1490.96966644846</v>
      </c>
      <c r="R394" s="249" t="n">
        <v>0.175167805111702</v>
      </c>
      <c r="S394" s="243" t="n">
        <f aca="false">1-EXP(-(1/0.25)*(P394/ABS($P$1010)))</f>
        <v>0.986113132966993</v>
      </c>
      <c r="T394" s="244" t="n">
        <f aca="false">SUMPRODUCT(B394:G394,$B$1010:$G$1010)</f>
        <v>-6125.19254486739</v>
      </c>
    </row>
    <row r="395" customFormat="false" ht="12.75" hidden="false" customHeight="false" outlineLevel="0" collapsed="false">
      <c r="A395" s="235"/>
      <c r="B395" s="245"/>
      <c r="C395" s="245"/>
      <c r="D395" s="245"/>
      <c r="E395" s="245"/>
      <c r="F395" s="246"/>
      <c r="G395" s="247" t="n">
        <v>-6146.05614687233</v>
      </c>
      <c r="H395" s="248" t="n">
        <v>2744.88600352289</v>
      </c>
      <c r="I395" s="248" t="n">
        <v>2733.20701568458</v>
      </c>
      <c r="J395" s="248" t="n">
        <v>3103.82890891231</v>
      </c>
      <c r="K395" s="246" t="n">
        <v>0</v>
      </c>
      <c r="L395" s="246" t="n">
        <v>0</v>
      </c>
      <c r="M395" s="246" t="n">
        <v>0</v>
      </c>
      <c r="N395" s="0"/>
      <c r="O395" s="248" t="n">
        <v>1034.68268600754</v>
      </c>
      <c r="P395" s="240" t="n">
        <f aca="false">SUMPRODUCT(F395:M395,$F$1010:$M$1010)</f>
        <v>1508.64667989363</v>
      </c>
      <c r="Q395" s="241" t="n">
        <f aca="false">SUMPRODUCT(F395:M395,$F$1012:$M$1012)</f>
        <v>1423.58559815727</v>
      </c>
      <c r="R395" s="249" t="n">
        <v>0.175207431842967</v>
      </c>
      <c r="S395" s="243" t="n">
        <f aca="false">1-EXP(-(1/0.25)*(P395/ABS($P$1010)))</f>
        <v>0.983311060521741</v>
      </c>
      <c r="T395" s="244" t="n">
        <f aca="false">SUMPRODUCT(B395:G395,$B$1010:$G$1010)</f>
        <v>-6146.05614687233</v>
      </c>
    </row>
    <row r="396" customFormat="false" ht="12.75" hidden="false" customHeight="false" outlineLevel="0" collapsed="false">
      <c r="A396" s="235"/>
      <c r="B396" s="245"/>
      <c r="C396" s="245"/>
      <c r="D396" s="245"/>
      <c r="E396" s="245"/>
      <c r="F396" s="246"/>
      <c r="G396" s="247" t="n">
        <v>-6109.14956121573</v>
      </c>
      <c r="H396" s="248" t="n">
        <v>2769.92994588475</v>
      </c>
      <c r="I396" s="248" t="n">
        <v>2729.83633484849</v>
      </c>
      <c r="J396" s="248" t="n">
        <v>3104.06326162093</v>
      </c>
      <c r="K396" s="246" t="n">
        <v>0</v>
      </c>
      <c r="L396" s="246" t="n">
        <v>0</v>
      </c>
      <c r="M396" s="246" t="n">
        <v>0</v>
      </c>
      <c r="N396" s="0"/>
      <c r="O396" s="248" t="n">
        <v>1087.44440628193</v>
      </c>
      <c r="P396" s="240" t="n">
        <f aca="false">SUMPRODUCT(F396:M396,$F$1010:$M$1010)</f>
        <v>1566.38214613978</v>
      </c>
      <c r="Q396" s="241" t="n">
        <f aca="false">SUMPRODUCT(F396:M396,$F$1012:$M$1012)</f>
        <v>1481.21976017522</v>
      </c>
      <c r="R396" s="249" t="n">
        <v>0.175213149244891</v>
      </c>
      <c r="S396" s="243" t="n">
        <f aca="false">1-EXP(-(1/0.25)*(P396/ABS($P$1010)))</f>
        <v>0.985730734831887</v>
      </c>
      <c r="T396" s="244" t="n">
        <f aca="false">SUMPRODUCT(B396:G396,$B$1010:$G$1010)</f>
        <v>-6109.14956121573</v>
      </c>
    </row>
    <row r="397" customFormat="false" ht="12.75" hidden="false" customHeight="false" outlineLevel="0" collapsed="false">
      <c r="A397" s="235"/>
      <c r="B397" s="245"/>
      <c r="C397" s="245"/>
      <c r="D397" s="245"/>
      <c r="E397" s="245"/>
      <c r="F397" s="246"/>
      <c r="G397" s="247" t="n">
        <v>-6221.74468451397</v>
      </c>
      <c r="H397" s="248" t="n">
        <v>2741.39811452758</v>
      </c>
      <c r="I397" s="248" t="n">
        <v>2734.75547383982</v>
      </c>
      <c r="J397" s="248" t="n">
        <v>3106.04210624789</v>
      </c>
      <c r="K397" s="246" t="n">
        <v>0</v>
      </c>
      <c r="L397" s="246" t="n">
        <v>0</v>
      </c>
      <c r="M397" s="246" t="n">
        <v>0</v>
      </c>
      <c r="N397" s="0"/>
      <c r="O397" s="248" t="n">
        <v>964.824572344976</v>
      </c>
      <c r="P397" s="240" t="n">
        <f aca="false">SUMPRODUCT(F397:M397,$F$1010:$M$1010)</f>
        <v>1432.91903197085</v>
      </c>
      <c r="Q397" s="241" t="n">
        <f aca="false">SUMPRODUCT(F397:M397,$F$1012:$M$1012)</f>
        <v>1347.8298340773</v>
      </c>
      <c r="R397" s="249" t="n">
        <v>0.175258480786633</v>
      </c>
      <c r="S397" s="243" t="n">
        <f aca="false">1-EXP(-(1/0.25)*(P397/ABS($P$1010)))</f>
        <v>0.979504653831666</v>
      </c>
      <c r="T397" s="244" t="n">
        <f aca="false">SUMPRODUCT(B397:G397,$B$1010:$G$1010)</f>
        <v>-6221.74468451397</v>
      </c>
    </row>
    <row r="398" customFormat="false" ht="12.75" hidden="false" customHeight="false" outlineLevel="0" collapsed="false">
      <c r="A398" s="235"/>
      <c r="B398" s="245"/>
      <c r="C398" s="245"/>
      <c r="D398" s="245"/>
      <c r="E398" s="245"/>
      <c r="F398" s="246"/>
      <c r="G398" s="247" t="n">
        <v>-6224.64562824186</v>
      </c>
      <c r="H398" s="248" t="n">
        <v>2733.57705936441</v>
      </c>
      <c r="I398" s="248" t="n">
        <v>2722.8793311858</v>
      </c>
      <c r="J398" s="248" t="n">
        <v>3105.75842969005</v>
      </c>
      <c r="K398" s="246" t="n">
        <v>0</v>
      </c>
      <c r="L398" s="246" t="n">
        <v>0</v>
      </c>
      <c r="M398" s="246" t="n">
        <v>0</v>
      </c>
      <c r="N398" s="0"/>
      <c r="O398" s="248" t="n">
        <v>946.041633958006</v>
      </c>
      <c r="P398" s="240" t="n">
        <f aca="false">SUMPRODUCT(F398:M398,$F$1010:$M$1010)</f>
        <v>1411.79404435538</v>
      </c>
      <c r="Q398" s="241" t="n">
        <f aca="false">SUMPRODUCT(F398:M398,$F$1012:$M$1012)</f>
        <v>1326.86750891319</v>
      </c>
      <c r="R398" s="249" t="n">
        <v>0.175280263838845</v>
      </c>
      <c r="S398" s="243" t="n">
        <f aca="false">1-EXP(-(1/0.25)*(P398/ABS($P$1010)))</f>
        <v>0.978295694636173</v>
      </c>
      <c r="T398" s="244" t="n">
        <f aca="false">SUMPRODUCT(B398:G398,$B$1010:$G$1010)</f>
        <v>-6224.64562824186</v>
      </c>
    </row>
    <row r="399" customFormat="false" ht="12.75" hidden="false" customHeight="false" outlineLevel="0" collapsed="false">
      <c r="A399" s="235"/>
      <c r="B399" s="245"/>
      <c r="C399" s="245"/>
      <c r="D399" s="245"/>
      <c r="E399" s="245"/>
      <c r="F399" s="246"/>
      <c r="G399" s="247" t="n">
        <v>-6012.33970328622</v>
      </c>
      <c r="H399" s="248" t="n">
        <v>2750.14547046232</v>
      </c>
      <c r="I399" s="248" t="n">
        <v>2729.5313034118</v>
      </c>
      <c r="J399" s="248" t="n">
        <v>3105.87896395632</v>
      </c>
      <c r="K399" s="246" t="n">
        <v>0</v>
      </c>
      <c r="L399" s="246" t="n">
        <v>0</v>
      </c>
      <c r="M399" s="246" t="n">
        <v>0</v>
      </c>
      <c r="N399" s="0"/>
      <c r="O399" s="248" t="n">
        <v>1160.88555785969</v>
      </c>
      <c r="P399" s="240" t="n">
        <f aca="false">SUMPRODUCT(F399:M399,$F$1010:$M$1010)</f>
        <v>1645.7794363051</v>
      </c>
      <c r="Q399" s="241" t="n">
        <f aca="false">SUMPRODUCT(F399:M399,$F$1012:$M$1012)</f>
        <v>1560.69838253142</v>
      </c>
      <c r="R399" s="249" t="n">
        <v>0.175288945127857</v>
      </c>
      <c r="S399" s="243" t="n">
        <f aca="false">1-EXP(-(1/0.25)*(P399/ABS($P$1010)))</f>
        <v>0.98849593533773</v>
      </c>
      <c r="T399" s="244" t="n">
        <f aca="false">SUMPRODUCT(B399:G399,$B$1010:$G$1010)</f>
        <v>-6012.33970328622</v>
      </c>
    </row>
    <row r="400" customFormat="false" ht="12.75" hidden="false" customHeight="false" outlineLevel="0" collapsed="false">
      <c r="A400" s="235"/>
      <c r="B400" s="245"/>
      <c r="C400" s="245"/>
      <c r="D400" s="245"/>
      <c r="E400" s="245"/>
      <c r="F400" s="246"/>
      <c r="G400" s="247" t="n">
        <v>-6192.91048627667</v>
      </c>
      <c r="H400" s="248" t="n">
        <v>2759.10239040087</v>
      </c>
      <c r="I400" s="248" t="n">
        <v>2732.52708744679</v>
      </c>
      <c r="J400" s="248" t="n">
        <v>3106.21943615712</v>
      </c>
      <c r="K400" s="246" t="n">
        <v>0</v>
      </c>
      <c r="L400" s="246" t="n">
        <v>0</v>
      </c>
      <c r="M400" s="246" t="n">
        <v>0</v>
      </c>
      <c r="N400" s="0"/>
      <c r="O400" s="248" t="n">
        <v>1004.77916230796</v>
      </c>
      <c r="P400" s="240" t="n">
        <f aca="false">SUMPRODUCT(F400:M400,$F$1010:$M$1010)</f>
        <v>1476.62548546434</v>
      </c>
      <c r="Q400" s="241" t="n">
        <f aca="false">SUMPRODUCT(F400:M400,$F$1012:$M$1012)</f>
        <v>1391.4629791145</v>
      </c>
      <c r="R400" s="249" t="n">
        <v>0.175370110396804</v>
      </c>
      <c r="S400" s="243" t="n">
        <f aca="false">1-EXP(-(1/0.25)*(P400/ABS($P$1010)))</f>
        <v>0.9817963746609</v>
      </c>
      <c r="T400" s="244" t="n">
        <f aca="false">SUMPRODUCT(B400:G400,$B$1010:$G$1010)</f>
        <v>-6192.91048627667</v>
      </c>
    </row>
    <row r="401" customFormat="false" ht="12.75" hidden="false" customHeight="false" outlineLevel="0" collapsed="false">
      <c r="A401" s="235"/>
      <c r="B401" s="245"/>
      <c r="C401" s="245"/>
      <c r="D401" s="245"/>
      <c r="E401" s="245"/>
      <c r="F401" s="246"/>
      <c r="G401" s="247" t="n">
        <v>-5962.65010180091</v>
      </c>
      <c r="H401" s="248" t="n">
        <v>2757.66455624062</v>
      </c>
      <c r="I401" s="248" t="n">
        <v>2737.83958019584</v>
      </c>
      <c r="J401" s="248" t="n">
        <v>3105.59513166392</v>
      </c>
      <c r="K401" s="246" t="n">
        <v>0</v>
      </c>
      <c r="L401" s="246" t="n">
        <v>0</v>
      </c>
      <c r="M401" s="246" t="n">
        <v>0</v>
      </c>
      <c r="N401" s="0"/>
      <c r="O401" s="248" t="n">
        <v>1219.30534250825</v>
      </c>
      <c r="P401" s="240" t="n">
        <f aca="false">SUMPRODUCT(F401:M401,$F$1010:$M$1010)</f>
        <v>1709.7433051792</v>
      </c>
      <c r="Q401" s="241" t="n">
        <f aca="false">SUMPRODUCT(F401:M401,$F$1012:$M$1012)</f>
        <v>1624.54448498901</v>
      </c>
      <c r="R401" s="249" t="n">
        <v>0.175392637660265</v>
      </c>
      <c r="S401" s="243" t="n">
        <f aca="false">1-EXP(-(1/0.25)*(P401/ABS($P$1010)))</f>
        <v>0.990328684897752</v>
      </c>
      <c r="T401" s="244" t="n">
        <f aca="false">SUMPRODUCT(B401:G401,$B$1010:$G$1010)</f>
        <v>-5962.65010180091</v>
      </c>
    </row>
    <row r="402" customFormat="false" ht="12.75" hidden="false" customHeight="false" outlineLevel="0" collapsed="false">
      <c r="A402" s="235"/>
      <c r="B402" s="245"/>
      <c r="C402" s="245"/>
      <c r="D402" s="245"/>
      <c r="E402" s="245"/>
      <c r="F402" s="246"/>
      <c r="G402" s="247" t="n">
        <v>-6851.95052606418</v>
      </c>
      <c r="H402" s="248" t="n">
        <v>2756.97069533459</v>
      </c>
      <c r="I402" s="248" t="n">
        <v>2743.51304941855</v>
      </c>
      <c r="J402" s="248" t="n">
        <v>3105.24170701038</v>
      </c>
      <c r="K402" s="246" t="n">
        <v>0</v>
      </c>
      <c r="L402" s="246" t="n">
        <v>0</v>
      </c>
      <c r="M402" s="246" t="n">
        <v>0</v>
      </c>
      <c r="N402" s="0"/>
      <c r="O402" s="248" t="n">
        <v>403.941095460316</v>
      </c>
      <c r="P402" s="240" t="n">
        <f aca="false">SUMPRODUCT(F402:M402,$F$1010:$M$1010)</f>
        <v>824.55380286926</v>
      </c>
      <c r="Q402" s="241" t="n">
        <f aca="false">SUMPRODUCT(F402:M402,$F$1012:$M$1012)</f>
        <v>739.307385802367</v>
      </c>
      <c r="R402" s="249" t="n">
        <v>0.175416139840695</v>
      </c>
      <c r="S402" s="243" t="n">
        <f aca="false">1-EXP(-(1/0.25)*(P402/ABS($P$1010)))</f>
        <v>0.893226140780877</v>
      </c>
      <c r="T402" s="244" t="n">
        <f aca="false">SUMPRODUCT(B402:G402,$B$1010:$G$1010)</f>
        <v>-6851.95052606418</v>
      </c>
    </row>
    <row r="403" customFormat="false" ht="12.75" hidden="false" customHeight="false" outlineLevel="0" collapsed="false">
      <c r="A403" s="235"/>
      <c r="B403" s="245"/>
      <c r="C403" s="245"/>
      <c r="D403" s="245"/>
      <c r="E403" s="245"/>
      <c r="F403" s="246"/>
      <c r="G403" s="247" t="n">
        <v>-6251.62288663401</v>
      </c>
      <c r="H403" s="248" t="n">
        <v>2745.18128584755</v>
      </c>
      <c r="I403" s="248" t="n">
        <v>2724.55315747073</v>
      </c>
      <c r="J403" s="248" t="n">
        <v>3106.14080497207</v>
      </c>
      <c r="K403" s="246" t="n">
        <v>0</v>
      </c>
      <c r="L403" s="246" t="n">
        <v>0</v>
      </c>
      <c r="M403" s="246" t="n">
        <v>0</v>
      </c>
      <c r="N403" s="0"/>
      <c r="O403" s="248" t="n">
        <v>932.621542525121</v>
      </c>
      <c r="P403" s="240" t="n">
        <f aca="false">SUMPRODUCT(F403:M403,$F$1010:$M$1010)</f>
        <v>1397.58781671022</v>
      </c>
      <c r="Q403" s="241" t="n">
        <f aca="false">SUMPRODUCT(F403:M403,$F$1012:$M$1012)</f>
        <v>1312.57844522871</v>
      </c>
      <c r="R403" s="249" t="n">
        <v>0.175444837432374</v>
      </c>
      <c r="S403" s="243" t="n">
        <f aca="false">1-EXP(-(1/0.25)*(P403/ABS($P$1010)))</f>
        <v>0.977442838081886</v>
      </c>
      <c r="T403" s="244" t="n">
        <f aca="false">SUMPRODUCT(B403:G403,$B$1010:$G$1010)</f>
        <v>-6251.62288663401</v>
      </c>
    </row>
    <row r="404" customFormat="false" ht="12.75" hidden="false" customHeight="false" outlineLevel="0" collapsed="false">
      <c r="A404" s="235"/>
      <c r="B404" s="245"/>
      <c r="C404" s="245"/>
      <c r="D404" s="245"/>
      <c r="E404" s="245"/>
      <c r="F404" s="246"/>
      <c r="G404" s="247" t="n">
        <v>-6305.19640778988</v>
      </c>
      <c r="H404" s="248" t="n">
        <v>2733.52224512187</v>
      </c>
      <c r="I404" s="248" t="n">
        <v>2733.65964485915</v>
      </c>
      <c r="J404" s="248" t="n">
        <v>3104.81517414853</v>
      </c>
      <c r="K404" s="246" t="n">
        <v>0</v>
      </c>
      <c r="L404" s="246" t="n">
        <v>0</v>
      </c>
      <c r="M404" s="246" t="n">
        <v>0</v>
      </c>
      <c r="N404" s="0"/>
      <c r="O404" s="248" t="n">
        <v>879.556981475584</v>
      </c>
      <c r="P404" s="240" t="n">
        <f aca="false">SUMPRODUCT(F404:M404,$F$1010:$M$1010)</f>
        <v>1340.01761537348</v>
      </c>
      <c r="Q404" s="241" t="n">
        <f aca="false">SUMPRODUCT(F404:M404,$F$1012:$M$1012)</f>
        <v>1254.99782508493</v>
      </c>
      <c r="R404" s="249" t="n">
        <v>0.175480400326481</v>
      </c>
      <c r="S404" s="243" t="n">
        <f aca="false">1-EXP(-(1/0.25)*(P404/ABS($P$1010)))</f>
        <v>0.973629591113493</v>
      </c>
      <c r="T404" s="244" t="n">
        <f aca="false">SUMPRODUCT(B404:G404,$B$1010:$G$1010)</f>
        <v>-6305.19640778988</v>
      </c>
    </row>
    <row r="405" customFormat="false" ht="12.75" hidden="false" customHeight="false" outlineLevel="0" collapsed="false">
      <c r="A405" s="235"/>
      <c r="B405" s="245"/>
      <c r="C405" s="245"/>
      <c r="D405" s="245"/>
      <c r="E405" s="245"/>
      <c r="F405" s="246"/>
      <c r="G405" s="247" t="n">
        <v>-6286.10334249178</v>
      </c>
      <c r="H405" s="248" t="n">
        <v>2746.22864270384</v>
      </c>
      <c r="I405" s="248" t="n">
        <v>2701.57409181397</v>
      </c>
      <c r="J405" s="248" t="n">
        <v>3107.37003656683</v>
      </c>
      <c r="K405" s="246" t="n">
        <v>0</v>
      </c>
      <c r="L405" s="246" t="n">
        <v>0</v>
      </c>
      <c r="M405" s="246" t="n">
        <v>0</v>
      </c>
      <c r="N405" s="0"/>
      <c r="O405" s="248" t="n">
        <v>884.695111246875</v>
      </c>
      <c r="P405" s="240" t="n">
        <f aca="false">SUMPRODUCT(F405:M405,$F$1010:$M$1010)</f>
        <v>1344.62195534383</v>
      </c>
      <c r="Q405" s="241" t="n">
        <f aca="false">SUMPRODUCT(F405:M405,$F$1012:$M$1012)</f>
        <v>1259.81745378038</v>
      </c>
      <c r="R405" s="249" t="n">
        <v>0.17548827055475</v>
      </c>
      <c r="S405" s="243" t="n">
        <f aca="false">1-EXP(-(1/0.25)*(P405/ABS($P$1010)))</f>
        <v>0.973956954190012</v>
      </c>
      <c r="T405" s="244" t="n">
        <f aca="false">SUMPRODUCT(B405:G405,$B$1010:$G$1010)</f>
        <v>-6286.10334249178</v>
      </c>
    </row>
    <row r="406" customFormat="false" ht="12.75" hidden="false" customHeight="false" outlineLevel="0" collapsed="false">
      <c r="A406" s="235"/>
      <c r="B406" s="245"/>
      <c r="C406" s="245"/>
      <c r="D406" s="245"/>
      <c r="E406" s="245"/>
      <c r="F406" s="246"/>
      <c r="G406" s="247" t="n">
        <v>-6168.71010547927</v>
      </c>
      <c r="H406" s="248" t="n">
        <v>2750.25878976733</v>
      </c>
      <c r="I406" s="248" t="n">
        <v>2727.8195784655</v>
      </c>
      <c r="J406" s="248" t="n">
        <v>3104.01178551941</v>
      </c>
      <c r="K406" s="246" t="n">
        <v>0</v>
      </c>
      <c r="L406" s="246" t="n">
        <v>0</v>
      </c>
      <c r="M406" s="246" t="n">
        <v>0</v>
      </c>
      <c r="N406" s="0"/>
      <c r="O406" s="248" t="n">
        <v>1014.30127846463</v>
      </c>
      <c r="P406" s="240" t="n">
        <f aca="false">SUMPRODUCT(F406:M406,$F$1010:$M$1010)</f>
        <v>1486.40954500875</v>
      </c>
      <c r="Q406" s="241" t="n">
        <f aca="false">SUMPRODUCT(F406:M406,$F$1012:$M$1012)</f>
        <v>1401.37107183101</v>
      </c>
      <c r="R406" s="249" t="n">
        <v>0.175509223056146</v>
      </c>
      <c r="S406" s="243" t="n">
        <f aca="false">1-EXP(-(1/0.25)*(P406/ABS($P$1010)))</f>
        <v>0.98227322361247</v>
      </c>
      <c r="T406" s="244" t="n">
        <f aca="false">SUMPRODUCT(B406:G406,$B$1010:$G$1010)</f>
        <v>-6168.71010547927</v>
      </c>
    </row>
    <row r="407" customFormat="false" ht="12.75" hidden="false" customHeight="false" outlineLevel="0" collapsed="false">
      <c r="A407" s="235"/>
      <c r="B407" s="245"/>
      <c r="C407" s="245"/>
      <c r="D407" s="245"/>
      <c r="E407" s="245"/>
      <c r="F407" s="246"/>
      <c r="G407" s="247" t="n">
        <v>-6236.28380548569</v>
      </c>
      <c r="H407" s="248" t="n">
        <v>2747.10681494705</v>
      </c>
      <c r="I407" s="248" t="n">
        <v>2732.64634132056</v>
      </c>
      <c r="J407" s="248" t="n">
        <v>3103.06737067643</v>
      </c>
      <c r="K407" s="246" t="n">
        <v>0</v>
      </c>
      <c r="L407" s="246" t="n">
        <v>0</v>
      </c>
      <c r="M407" s="246" t="n">
        <v>0</v>
      </c>
      <c r="N407" s="0"/>
      <c r="O407" s="248" t="n">
        <v>952.490277739438</v>
      </c>
      <c r="P407" s="240" t="n">
        <f aca="false">SUMPRODUCT(F407:M407,$F$1010:$M$1010)</f>
        <v>1419.37103992419</v>
      </c>
      <c r="Q407" s="241" t="n">
        <f aca="false">SUMPRODUCT(F407:M407,$F$1012:$M$1012)</f>
        <v>1334.31455338636</v>
      </c>
      <c r="R407" s="249" t="n">
        <v>0.175584841428366</v>
      </c>
      <c r="S407" s="243" t="n">
        <f aca="false">1-EXP(-(1/0.25)*(P407/ABS($P$1010)))</f>
        <v>0.978737307707866</v>
      </c>
      <c r="T407" s="244" t="n">
        <f aca="false">SUMPRODUCT(B407:G407,$B$1010:$G$1010)</f>
        <v>-6236.28380548569</v>
      </c>
    </row>
    <row r="408" customFormat="false" ht="12.75" hidden="false" customHeight="false" outlineLevel="0" collapsed="false">
      <c r="A408" s="235"/>
      <c r="B408" s="245"/>
      <c r="C408" s="245"/>
      <c r="D408" s="245"/>
      <c r="E408" s="245"/>
      <c r="F408" s="246"/>
      <c r="G408" s="247" t="n">
        <v>-5914.42086034736</v>
      </c>
      <c r="H408" s="248" t="n">
        <v>2754.5797393222</v>
      </c>
      <c r="I408" s="248" t="n">
        <v>2692.29354406918</v>
      </c>
      <c r="J408" s="248" t="n">
        <v>3103.76536159341</v>
      </c>
      <c r="K408" s="246" t="n">
        <v>0</v>
      </c>
      <c r="L408" s="246" t="n">
        <v>0</v>
      </c>
      <c r="M408" s="246" t="n">
        <v>0</v>
      </c>
      <c r="N408" s="0"/>
      <c r="O408" s="248" t="n">
        <v>1224.21762713058</v>
      </c>
      <c r="P408" s="240" t="n">
        <f aca="false">SUMPRODUCT(F408:M408,$F$1010:$M$1010)</f>
        <v>1712.85544089738</v>
      </c>
      <c r="Q408" s="241" t="n">
        <f aca="false">SUMPRODUCT(F408:M408,$F$1012:$M$1012)</f>
        <v>1628.14967070845</v>
      </c>
      <c r="R408" s="249" t="n">
        <v>0.175609134215082</v>
      </c>
      <c r="S408" s="243" t="n">
        <f aca="false">1-EXP(-(1/0.25)*(P408/ABS($P$1010)))</f>
        <v>0.990409999224996</v>
      </c>
      <c r="T408" s="244" t="n">
        <f aca="false">SUMPRODUCT(B408:G408,$B$1010:$G$1010)</f>
        <v>-5914.42086034736</v>
      </c>
    </row>
    <row r="409" customFormat="false" ht="12.75" hidden="false" customHeight="false" outlineLevel="0" collapsed="false">
      <c r="A409" s="235"/>
      <c r="B409" s="245"/>
      <c r="C409" s="245"/>
      <c r="D409" s="245"/>
      <c r="E409" s="245"/>
      <c r="F409" s="246"/>
      <c r="G409" s="247" t="n">
        <v>-6086.90138773323</v>
      </c>
      <c r="H409" s="248" t="n">
        <v>2741.81120331855</v>
      </c>
      <c r="I409" s="248" t="n">
        <v>2693.49094740637</v>
      </c>
      <c r="J409" s="248" t="n">
        <v>3105.21884519104</v>
      </c>
      <c r="K409" s="246" t="n">
        <v>0</v>
      </c>
      <c r="L409" s="246" t="n">
        <v>0</v>
      </c>
      <c r="M409" s="246" t="n">
        <v>0</v>
      </c>
      <c r="N409" s="0"/>
      <c r="O409" s="248" t="n">
        <v>1056.53327547462</v>
      </c>
      <c r="P409" s="240" t="n">
        <f aca="false">SUMPRODUCT(F409:M409,$F$1010:$M$1010)</f>
        <v>1530.61991162371</v>
      </c>
      <c r="Q409" s="241" t="n">
        <f aca="false">SUMPRODUCT(F409:M409,$F$1012:$M$1012)</f>
        <v>1445.94886526351</v>
      </c>
      <c r="R409" s="249" t="n">
        <v>0.17564223408699</v>
      </c>
      <c r="S409" s="243" t="n">
        <f aca="false">1-EXP(-(1/0.25)*(P409/ABS($P$1010)))</f>
        <v>0.984276882556177</v>
      </c>
      <c r="T409" s="244" t="n">
        <f aca="false">SUMPRODUCT(B409:G409,$B$1010:$G$1010)</f>
        <v>-6086.90138773323</v>
      </c>
    </row>
    <row r="410" customFormat="false" ht="12.75" hidden="false" customHeight="false" outlineLevel="0" collapsed="false">
      <c r="A410" s="235"/>
      <c r="B410" s="245"/>
      <c r="C410" s="245"/>
      <c r="D410" s="245"/>
      <c r="E410" s="245"/>
      <c r="F410" s="246"/>
      <c r="G410" s="247" t="n">
        <v>-6016.15487038608</v>
      </c>
      <c r="H410" s="248" t="n">
        <v>2760.93373291588</v>
      </c>
      <c r="I410" s="248" t="n">
        <v>2745.72005208954</v>
      </c>
      <c r="J410" s="248" t="n">
        <v>3106.18590121326</v>
      </c>
      <c r="K410" s="246" t="n">
        <v>0</v>
      </c>
      <c r="L410" s="246" t="n">
        <v>0</v>
      </c>
      <c r="M410" s="246" t="n">
        <v>0</v>
      </c>
      <c r="N410" s="0"/>
      <c r="O410" s="248" t="n">
        <v>1179.38471106408</v>
      </c>
      <c r="P410" s="240" t="n">
        <f aca="false">SUMPRODUCT(F410:M410,$F$1010:$M$1010)</f>
        <v>1666.85863135223</v>
      </c>
      <c r="Q410" s="241" t="n">
        <f aca="false">SUMPRODUCT(F410:M410,$F$1012:$M$1012)</f>
        <v>1581.55630003102</v>
      </c>
      <c r="R410" s="249" t="n">
        <v>0.17566378267282</v>
      </c>
      <c r="S410" s="243" t="n">
        <f aca="false">1-EXP(-(1/0.25)*(P410/ABS($P$1010)))</f>
        <v>0.989135377613639</v>
      </c>
      <c r="T410" s="244" t="n">
        <f aca="false">SUMPRODUCT(B410:G410,$B$1010:$G$1010)</f>
        <v>-6016.15487038608</v>
      </c>
    </row>
    <row r="411" customFormat="false" ht="12.75" hidden="false" customHeight="false" outlineLevel="0" collapsed="false">
      <c r="A411" s="235"/>
      <c r="B411" s="245"/>
      <c r="C411" s="245"/>
      <c r="D411" s="245"/>
      <c r="E411" s="245"/>
      <c r="F411" s="246"/>
      <c r="G411" s="247" t="n">
        <v>-5993.20607362639</v>
      </c>
      <c r="H411" s="248" t="n">
        <v>2715.2565482968</v>
      </c>
      <c r="I411" s="248" t="n">
        <v>2742.88809796923</v>
      </c>
      <c r="J411" s="248" t="n">
        <v>3105.85941308934</v>
      </c>
      <c r="K411" s="246" t="n">
        <v>0</v>
      </c>
      <c r="L411" s="246" t="n">
        <v>0</v>
      </c>
      <c r="M411" s="246" t="n">
        <v>0</v>
      </c>
      <c r="N411" s="0"/>
      <c r="O411" s="248" t="n">
        <v>1159.33525269956</v>
      </c>
      <c r="P411" s="240" t="n">
        <f aca="false">SUMPRODUCT(F411:M411,$F$1010:$M$1010)</f>
        <v>1643.88728781134</v>
      </c>
      <c r="Q411" s="241" t="n">
        <f aca="false">SUMPRODUCT(F411:M411,$F$1012:$M$1012)</f>
        <v>1558.85725693131</v>
      </c>
      <c r="R411" s="249" t="n">
        <v>0.175668120740497</v>
      </c>
      <c r="S411" s="243" t="n">
        <f aca="false">1-EXP(-(1/0.25)*(P411/ABS($P$1010)))</f>
        <v>0.988436727814791</v>
      </c>
      <c r="T411" s="244" t="n">
        <f aca="false">SUMPRODUCT(B411:G411,$B$1010:$G$1010)</f>
        <v>-5993.20607362639</v>
      </c>
    </row>
    <row r="412" customFormat="false" ht="12.75" hidden="false" customHeight="false" outlineLevel="0" collapsed="false">
      <c r="A412" s="235"/>
      <c r="B412" s="245"/>
      <c r="C412" s="245"/>
      <c r="D412" s="245"/>
      <c r="E412" s="245"/>
      <c r="F412" s="246"/>
      <c r="G412" s="247" t="n">
        <v>-6067.77277672418</v>
      </c>
      <c r="H412" s="248" t="n">
        <v>2773.58303388815</v>
      </c>
      <c r="I412" s="248" t="n">
        <v>2710.54606596715</v>
      </c>
      <c r="J412" s="248" t="n">
        <v>3104.56853535365</v>
      </c>
      <c r="K412" s="246" t="n">
        <v>0</v>
      </c>
      <c r="L412" s="246" t="n">
        <v>0</v>
      </c>
      <c r="M412" s="246" t="n">
        <v>0</v>
      </c>
      <c r="N412" s="0"/>
      <c r="O412" s="248" t="n">
        <v>1113.94447566307</v>
      </c>
      <c r="P412" s="240" t="n">
        <f aca="false">SUMPRODUCT(F412:M412,$F$1010:$M$1010)</f>
        <v>1594.41410723807</v>
      </c>
      <c r="Q412" s="241" t="n">
        <f aca="false">SUMPRODUCT(F412:M412,$F$1012:$M$1012)</f>
        <v>1509.41654459009</v>
      </c>
      <c r="R412" s="249" t="n">
        <v>0.175672271257593</v>
      </c>
      <c r="S412" s="243" t="n">
        <f aca="false">1-EXP(-(1/0.25)*(P412/ABS($P$1010)))</f>
        <v>0.986775696858608</v>
      </c>
      <c r="T412" s="244" t="n">
        <f aca="false">SUMPRODUCT(B412:G412,$B$1010:$G$1010)</f>
        <v>-6067.77277672418</v>
      </c>
    </row>
    <row r="413" customFormat="false" ht="12.75" hidden="false" customHeight="false" outlineLevel="0" collapsed="false">
      <c r="A413" s="235"/>
      <c r="B413" s="245"/>
      <c r="C413" s="245"/>
      <c r="D413" s="245"/>
      <c r="E413" s="245"/>
      <c r="F413" s="246"/>
      <c r="G413" s="247" t="n">
        <v>-6040.94721636654</v>
      </c>
      <c r="H413" s="248" t="n">
        <v>2737.68274472788</v>
      </c>
      <c r="I413" s="248" t="n">
        <v>2769.23834166746</v>
      </c>
      <c r="J413" s="248" t="n">
        <v>3105.62540261362</v>
      </c>
      <c r="K413" s="246" t="n">
        <v>0</v>
      </c>
      <c r="L413" s="246" t="n">
        <v>0</v>
      </c>
      <c r="M413" s="246" t="n">
        <v>0</v>
      </c>
      <c r="N413" s="0"/>
      <c r="O413" s="248" t="n">
        <v>1154.79942494822</v>
      </c>
      <c r="P413" s="240" t="n">
        <f aca="false">SUMPRODUCT(F413:M413,$F$1010:$M$1010)</f>
        <v>1640.63967718404</v>
      </c>
      <c r="Q413" s="241" t="n">
        <f aca="false">SUMPRODUCT(F413:M413,$F$1012:$M$1012)</f>
        <v>1555.23424402155</v>
      </c>
      <c r="R413" s="249" t="n">
        <v>0.175771904232888</v>
      </c>
      <c r="S413" s="243" t="n">
        <f aca="false">1-EXP(-(1/0.25)*(P413/ABS($P$1010)))</f>
        <v>0.988334395091421</v>
      </c>
      <c r="T413" s="244" t="n">
        <f aca="false">SUMPRODUCT(B413:G413,$B$1010:$G$1010)</f>
        <v>-6040.94721636654</v>
      </c>
    </row>
    <row r="414" customFormat="false" ht="12.75" hidden="false" customHeight="false" outlineLevel="0" collapsed="false">
      <c r="A414" s="235"/>
      <c r="B414" s="245"/>
      <c r="C414" s="245"/>
      <c r="D414" s="245"/>
      <c r="E414" s="245"/>
      <c r="F414" s="246"/>
      <c r="G414" s="247" t="n">
        <v>-6321.25265761874</v>
      </c>
      <c r="H414" s="248" t="n">
        <v>2778.2604105969</v>
      </c>
      <c r="I414" s="248" t="n">
        <v>2737.87740431396</v>
      </c>
      <c r="J414" s="248" t="n">
        <v>3106.39186532791</v>
      </c>
      <c r="K414" s="246" t="n">
        <v>0</v>
      </c>
      <c r="L414" s="246" t="n">
        <v>0</v>
      </c>
      <c r="M414" s="246" t="n">
        <v>0</v>
      </c>
      <c r="N414" s="0"/>
      <c r="O414" s="248" t="n">
        <v>907.138809659014</v>
      </c>
      <c r="P414" s="240" t="n">
        <f aca="false">SUMPRODUCT(F414:M414,$F$1010:$M$1010)</f>
        <v>1371.28908763102</v>
      </c>
      <c r="Q414" s="241" t="n">
        <f aca="false">SUMPRODUCT(F414:M414,$F$1012:$M$1012)</f>
        <v>1285.97064080048</v>
      </c>
      <c r="R414" s="249" t="n">
        <v>0.17577841246143</v>
      </c>
      <c r="S414" s="243" t="n">
        <f aca="false">1-EXP(-(1/0.25)*(P414/ABS($P$1010)))</f>
        <v>0.975774593156118</v>
      </c>
      <c r="T414" s="244" t="n">
        <f aca="false">SUMPRODUCT(B414:G414,$B$1010:$G$1010)</f>
        <v>-6321.25265761874</v>
      </c>
    </row>
    <row r="415" customFormat="false" ht="12.75" hidden="false" customHeight="false" outlineLevel="0" collapsed="false">
      <c r="A415" s="235"/>
      <c r="B415" s="245"/>
      <c r="C415" s="245"/>
      <c r="D415" s="245"/>
      <c r="E415" s="245"/>
      <c r="F415" s="246"/>
      <c r="G415" s="247" t="n">
        <v>-6180.27744389004</v>
      </c>
      <c r="H415" s="248" t="n">
        <v>2772.74516786179</v>
      </c>
      <c r="I415" s="248" t="n">
        <v>2702.1409028754</v>
      </c>
      <c r="J415" s="248" t="n">
        <v>3105.08735593469</v>
      </c>
      <c r="K415" s="246" t="n">
        <v>0</v>
      </c>
      <c r="L415" s="246" t="n">
        <v>0</v>
      </c>
      <c r="M415" s="246" t="n">
        <v>0</v>
      </c>
      <c r="N415" s="0"/>
      <c r="O415" s="248" t="n">
        <v>1003.43793337043</v>
      </c>
      <c r="P415" s="240" t="n">
        <f aca="false">SUMPRODUCT(F415:M415,$F$1010:$M$1010)</f>
        <v>1474.05393753678</v>
      </c>
      <c r="Q415" s="241" t="n">
        <f aca="false">SUMPRODUCT(F415:M415,$F$1012:$M$1012)</f>
        <v>1389.13674570031</v>
      </c>
      <c r="R415" s="249" t="n">
        <v>0.175804582102336</v>
      </c>
      <c r="S415" s="243" t="n">
        <f aca="false">1-EXP(-(1/0.25)*(P415/ABS($P$1010)))</f>
        <v>0.981668929447225</v>
      </c>
      <c r="T415" s="244" t="n">
        <f aca="false">SUMPRODUCT(B415:G415,$B$1010:$G$1010)</f>
        <v>-6180.27744389004</v>
      </c>
    </row>
    <row r="416" customFormat="false" ht="12.75" hidden="false" customHeight="false" outlineLevel="0" collapsed="false">
      <c r="A416" s="235"/>
      <c r="B416" s="245"/>
      <c r="C416" s="245"/>
      <c r="D416" s="245"/>
      <c r="E416" s="245"/>
      <c r="F416" s="246"/>
      <c r="G416" s="247" t="n">
        <v>-6913.02309453096</v>
      </c>
      <c r="H416" s="248" t="n">
        <v>2755.8672830817</v>
      </c>
      <c r="I416" s="248" t="n">
        <v>2737.89844530796</v>
      </c>
      <c r="J416" s="248" t="n">
        <v>3104.77414424156</v>
      </c>
      <c r="K416" s="246" t="n">
        <v>0</v>
      </c>
      <c r="L416" s="246" t="n">
        <v>0</v>
      </c>
      <c r="M416" s="246" t="n">
        <v>0</v>
      </c>
      <c r="N416" s="0"/>
      <c r="O416" s="248" t="n">
        <v>342.042856803485</v>
      </c>
      <c r="P416" s="240" t="n">
        <f aca="false">SUMPRODUCT(F416:M416,$F$1010:$M$1010)</f>
        <v>757.032339400606</v>
      </c>
      <c r="Q416" s="241" t="n">
        <f aca="false">SUMPRODUCT(F416:M416,$F$1012:$M$1012)</f>
        <v>671.853894598071</v>
      </c>
      <c r="R416" s="249" t="n">
        <v>0.175862301474505</v>
      </c>
      <c r="S416" s="243" t="n">
        <f aca="false">1-EXP(-(1/0.25)*(P416/ABS($P$1010)))</f>
        <v>0.871760305032686</v>
      </c>
      <c r="T416" s="244" t="n">
        <f aca="false">SUMPRODUCT(B416:G416,$B$1010:$G$1010)</f>
        <v>-6913.02309453096</v>
      </c>
    </row>
    <row r="417" customFormat="false" ht="12.75" hidden="false" customHeight="false" outlineLevel="0" collapsed="false">
      <c r="A417" s="235"/>
      <c r="B417" s="245"/>
      <c r="C417" s="245"/>
      <c r="D417" s="245"/>
      <c r="E417" s="245"/>
      <c r="F417" s="246"/>
      <c r="G417" s="247" t="n">
        <v>-6150.69227648634</v>
      </c>
      <c r="H417" s="248" t="n">
        <v>2726.2156737979</v>
      </c>
      <c r="I417" s="248" t="n">
        <v>2710.35540602032</v>
      </c>
      <c r="J417" s="248" t="n">
        <v>3104.0948903459</v>
      </c>
      <c r="K417" s="246" t="n">
        <v>0</v>
      </c>
      <c r="L417" s="246" t="n">
        <v>0</v>
      </c>
      <c r="M417" s="246" t="n">
        <v>0</v>
      </c>
      <c r="N417" s="0"/>
      <c r="O417" s="248" t="n">
        <v>996.92499131255</v>
      </c>
      <c r="P417" s="240" t="n">
        <f aca="false">SUMPRODUCT(F417:M417,$F$1010:$M$1010)</f>
        <v>1466.2125152263</v>
      </c>
      <c r="Q417" s="241" t="n">
        <f aca="false">SUMPRODUCT(F417:M417,$F$1012:$M$1012)</f>
        <v>1381.47202341181</v>
      </c>
      <c r="R417" s="249" t="n">
        <v>0.175935407422585</v>
      </c>
      <c r="S417" s="243" t="n">
        <f aca="false">1-EXP(-(1/0.25)*(P417/ABS($P$1010)))</f>
        <v>0.981274775727397</v>
      </c>
      <c r="T417" s="244" t="n">
        <f aca="false">SUMPRODUCT(B417:G417,$B$1010:$G$1010)</f>
        <v>-6150.69227648634</v>
      </c>
    </row>
    <row r="418" customFormat="false" ht="12.75" hidden="false" customHeight="false" outlineLevel="0" collapsed="false">
      <c r="A418" s="235"/>
      <c r="B418" s="245"/>
      <c r="C418" s="245"/>
      <c r="D418" s="245"/>
      <c r="E418" s="245"/>
      <c r="F418" s="246"/>
      <c r="G418" s="247" t="n">
        <v>-6000.11468741953</v>
      </c>
      <c r="H418" s="248" t="n">
        <v>2765.41177449703</v>
      </c>
      <c r="I418" s="248" t="n">
        <v>2727.37403334502</v>
      </c>
      <c r="J418" s="248" t="n">
        <v>3101.48206767638</v>
      </c>
      <c r="K418" s="246" t="n">
        <v>0</v>
      </c>
      <c r="L418" s="246" t="n">
        <v>0</v>
      </c>
      <c r="M418" s="246" t="n">
        <v>0</v>
      </c>
      <c r="N418" s="0"/>
      <c r="O418" s="248" t="n">
        <v>1180.24314034158</v>
      </c>
      <c r="P418" s="240" t="n">
        <f aca="false">SUMPRODUCT(F418:M418,$F$1010:$M$1010)</f>
        <v>1666.77210192767</v>
      </c>
      <c r="Q418" s="241" t="n">
        <f aca="false">SUMPRODUCT(F418:M418,$F$1012:$M$1012)</f>
        <v>1581.69405883172</v>
      </c>
      <c r="R418" s="249" t="n">
        <v>0.175968157613133</v>
      </c>
      <c r="S418" s="243" t="n">
        <f aca="false">1-EXP(-(1/0.25)*(P418/ABS($P$1010)))</f>
        <v>0.989132826765542</v>
      </c>
      <c r="T418" s="244" t="n">
        <f aca="false">SUMPRODUCT(B418:G418,$B$1010:$G$1010)</f>
        <v>-6000.11468741953</v>
      </c>
    </row>
    <row r="419" customFormat="false" ht="12.75" hidden="false" customHeight="false" outlineLevel="0" collapsed="false">
      <c r="A419" s="235"/>
      <c r="B419" s="245"/>
      <c r="C419" s="245"/>
      <c r="D419" s="245"/>
      <c r="E419" s="245"/>
      <c r="F419" s="246"/>
      <c r="G419" s="247" t="n">
        <v>-6290.38086423303</v>
      </c>
      <c r="H419" s="248" t="n">
        <v>2736.08113375729</v>
      </c>
      <c r="I419" s="248" t="n">
        <v>2695.4681614421</v>
      </c>
      <c r="J419" s="248" t="n">
        <v>3102.67544969787</v>
      </c>
      <c r="K419" s="246" t="n">
        <v>0</v>
      </c>
      <c r="L419" s="246" t="n">
        <v>0</v>
      </c>
      <c r="M419" s="246" t="n">
        <v>0</v>
      </c>
      <c r="N419" s="0"/>
      <c r="O419" s="248" t="n">
        <v>864.005606734279</v>
      </c>
      <c r="P419" s="240" t="n">
        <f aca="false">SUMPRODUCT(F419:M419,$F$1010:$M$1010)</f>
        <v>1321.34663038587</v>
      </c>
      <c r="Q419" s="241" t="n">
        <f aca="false">SUMPRODUCT(F419:M419,$F$1012:$M$1012)</f>
        <v>1236.7217778119</v>
      </c>
      <c r="R419" s="249" t="n">
        <v>0.17597431330739</v>
      </c>
      <c r="S419" s="243" t="n">
        <f aca="false">1-EXP(-(1/0.25)*(P419/ABS($P$1010)))</f>
        <v>0.972259386935523</v>
      </c>
      <c r="T419" s="244" t="n">
        <f aca="false">SUMPRODUCT(B419:G419,$B$1010:$G$1010)</f>
        <v>-6290.38086423303</v>
      </c>
    </row>
    <row r="420" customFormat="false" ht="12.75" hidden="false" customHeight="false" outlineLevel="0" collapsed="false">
      <c r="A420" s="235"/>
      <c r="B420" s="245"/>
      <c r="C420" s="245"/>
      <c r="D420" s="245"/>
      <c r="E420" s="245"/>
      <c r="F420" s="246"/>
      <c r="G420" s="247" t="n">
        <v>-6160.3859442099</v>
      </c>
      <c r="H420" s="248" t="n">
        <v>2728.57093131747</v>
      </c>
      <c r="I420" s="248" t="n">
        <v>2716.21695048209</v>
      </c>
      <c r="J420" s="248" t="n">
        <v>3105.53859638732</v>
      </c>
      <c r="K420" s="246" t="n">
        <v>0</v>
      </c>
      <c r="L420" s="246" t="n">
        <v>0</v>
      </c>
      <c r="M420" s="246" t="n">
        <v>0</v>
      </c>
      <c r="N420" s="0"/>
      <c r="O420" s="248" t="n">
        <v>995.61145270542</v>
      </c>
      <c r="P420" s="240" t="n">
        <f aca="false">SUMPRODUCT(F420:M420,$F$1010:$M$1010)</f>
        <v>1465.195019517</v>
      </c>
      <c r="Q420" s="241" t="n">
        <f aca="false">SUMPRODUCT(F420:M420,$F$1012:$M$1012)</f>
        <v>1380.36383388081</v>
      </c>
      <c r="R420" s="249" t="n">
        <v>0.176070807364123</v>
      </c>
      <c r="S420" s="243" t="n">
        <f aca="false">1-EXP(-(1/0.25)*(P420/ABS($P$1010)))</f>
        <v>0.981223013333334</v>
      </c>
      <c r="T420" s="244" t="n">
        <f aca="false">SUMPRODUCT(B420:G420,$B$1010:$G$1010)</f>
        <v>-6160.3859442099</v>
      </c>
    </row>
    <row r="421" customFormat="false" ht="12.75" hidden="false" customHeight="false" outlineLevel="0" collapsed="false">
      <c r="A421" s="235"/>
      <c r="B421" s="245"/>
      <c r="C421" s="245"/>
      <c r="D421" s="245"/>
      <c r="E421" s="245"/>
      <c r="F421" s="246"/>
      <c r="G421" s="247" t="n">
        <v>-6551.43387004253</v>
      </c>
      <c r="H421" s="248" t="n">
        <v>2729.8760187205</v>
      </c>
      <c r="I421" s="248" t="n">
        <v>2768.23369086778</v>
      </c>
      <c r="J421" s="248" t="n">
        <v>3105.70940964834</v>
      </c>
      <c r="K421" s="246" t="n">
        <v>0</v>
      </c>
      <c r="L421" s="246" t="n">
        <v>0</v>
      </c>
      <c r="M421" s="246" t="n">
        <v>0</v>
      </c>
      <c r="N421" s="0"/>
      <c r="O421" s="248" t="n">
        <v>677.35010641647</v>
      </c>
      <c r="P421" s="240" t="n">
        <f aca="false">SUMPRODUCT(F421:M421,$F$1010:$M$1010)</f>
        <v>1121.95819068188</v>
      </c>
      <c r="Q421" s="241" t="n">
        <f aca="false">SUMPRODUCT(F421:M421,$F$1012:$M$1012)</f>
        <v>1036.60249077771</v>
      </c>
      <c r="R421" s="249" t="n">
        <v>0.176124723702173</v>
      </c>
      <c r="S421" s="243" t="n">
        <f aca="false">1-EXP(-(1/0.25)*(P421/ABS($P$1010)))</f>
        <v>0.952351790890503</v>
      </c>
      <c r="T421" s="244" t="n">
        <f aca="false">SUMPRODUCT(B421:G421,$B$1010:$G$1010)</f>
        <v>-6551.43387004253</v>
      </c>
    </row>
    <row r="422" customFormat="false" ht="12.75" hidden="false" customHeight="false" outlineLevel="0" collapsed="false">
      <c r="A422" s="235"/>
      <c r="B422" s="245"/>
      <c r="C422" s="245"/>
      <c r="D422" s="245"/>
      <c r="E422" s="245"/>
      <c r="F422" s="246"/>
      <c r="G422" s="247" t="n">
        <v>-6236.89959679674</v>
      </c>
      <c r="H422" s="248" t="n">
        <v>2677.80383470638</v>
      </c>
      <c r="I422" s="248" t="n">
        <v>2693.39857482626</v>
      </c>
      <c r="J422" s="248" t="n">
        <v>3105.93297217899</v>
      </c>
      <c r="K422" s="246" t="n">
        <v>0</v>
      </c>
      <c r="L422" s="246" t="n">
        <v>0</v>
      </c>
      <c r="M422" s="246" t="n">
        <v>0</v>
      </c>
      <c r="N422" s="0"/>
      <c r="O422" s="248" t="n">
        <v>864.560799758351</v>
      </c>
      <c r="P422" s="240" t="n">
        <f aca="false">SUMPRODUCT(F422:M422,$F$1010:$M$1010)</f>
        <v>1320.72441939838</v>
      </c>
      <c r="Q422" s="241" t="n">
        <f aca="false">SUMPRODUCT(F422:M422,$F$1012:$M$1012)</f>
        <v>1236.38009967161</v>
      </c>
      <c r="R422" s="249" t="n">
        <v>0.176214140853115</v>
      </c>
      <c r="S422" s="243" t="n">
        <f aca="false">1-EXP(-(1/0.25)*(P422/ABS($P$1010)))</f>
        <v>0.972212519033718</v>
      </c>
      <c r="T422" s="244" t="n">
        <f aca="false">SUMPRODUCT(B422:G422,$B$1010:$G$1010)</f>
        <v>-6236.89959679674</v>
      </c>
    </row>
    <row r="423" customFormat="false" ht="12.75" hidden="false" customHeight="false" outlineLevel="0" collapsed="false">
      <c r="A423" s="235"/>
      <c r="B423" s="245"/>
      <c r="C423" s="245"/>
      <c r="D423" s="245"/>
      <c r="E423" s="245"/>
      <c r="F423" s="246"/>
      <c r="G423" s="247" t="n">
        <v>-6097.99588416282</v>
      </c>
      <c r="H423" s="248" t="n">
        <v>2739.58691653499</v>
      </c>
      <c r="I423" s="248" t="n">
        <v>2738.41384582381</v>
      </c>
      <c r="J423" s="248" t="n">
        <v>3103.1270287877</v>
      </c>
      <c r="K423" s="246" t="n">
        <v>0</v>
      </c>
      <c r="L423" s="246" t="n">
        <v>0</v>
      </c>
      <c r="M423" s="246" t="n">
        <v>0</v>
      </c>
      <c r="N423" s="0"/>
      <c r="O423" s="248" t="n">
        <v>1078.00882821008</v>
      </c>
      <c r="P423" s="240" t="n">
        <f aca="false">SUMPRODUCT(F423:M423,$F$1010:$M$1010)</f>
        <v>1555.75972111724</v>
      </c>
      <c r="Q423" s="241" t="n">
        <f aca="false">SUMPRODUCT(F423:M423,$F$1012:$M$1012)</f>
        <v>1470.68472110018</v>
      </c>
      <c r="R423" s="249" t="n">
        <v>0.176214555843219</v>
      </c>
      <c r="S423" s="243" t="n">
        <f aca="false">1-EXP(-(1/0.25)*(P423/ABS($P$1010)))</f>
        <v>0.985313526046894</v>
      </c>
      <c r="T423" s="244" t="n">
        <f aca="false">SUMPRODUCT(B423:G423,$B$1010:$G$1010)</f>
        <v>-6097.99588416282</v>
      </c>
    </row>
    <row r="424" customFormat="false" ht="12.75" hidden="false" customHeight="false" outlineLevel="0" collapsed="false">
      <c r="A424" s="235"/>
      <c r="B424" s="245"/>
      <c r="C424" s="245"/>
      <c r="D424" s="245"/>
      <c r="E424" s="245"/>
      <c r="F424" s="246"/>
      <c r="G424" s="247" t="n">
        <v>-6279.49102673756</v>
      </c>
      <c r="H424" s="248" t="n">
        <v>2743.6832037547</v>
      </c>
      <c r="I424" s="248" t="n">
        <v>2712.58194458659</v>
      </c>
      <c r="J424" s="248" t="n">
        <v>3104.30418967957</v>
      </c>
      <c r="K424" s="246" t="n">
        <v>0</v>
      </c>
      <c r="L424" s="246" t="n">
        <v>0</v>
      </c>
      <c r="M424" s="246" t="n">
        <v>0</v>
      </c>
      <c r="N424" s="0"/>
      <c r="O424" s="248" t="n">
        <v>895.017521806089</v>
      </c>
      <c r="P424" s="240" t="n">
        <f aca="false">SUMPRODUCT(F424:M424,$F$1010:$M$1010)</f>
        <v>1356.066437752</v>
      </c>
      <c r="Q424" s="241" t="n">
        <f aca="false">SUMPRODUCT(F424:M424,$F$1012:$M$1012)</f>
        <v>1271.20930109368</v>
      </c>
      <c r="R424" s="249" t="n">
        <v>0.176272982481821</v>
      </c>
      <c r="S424" s="243" t="n">
        <f aca="false">1-EXP(-(1/0.25)*(P424/ABS($P$1010)))</f>
        <v>0.974753147054261</v>
      </c>
      <c r="T424" s="244" t="n">
        <f aca="false">SUMPRODUCT(B424:G424,$B$1010:$G$1010)</f>
        <v>-6279.49102673756</v>
      </c>
    </row>
    <row r="425" customFormat="false" ht="12.75" hidden="false" customHeight="false" outlineLevel="0" collapsed="false">
      <c r="A425" s="235"/>
      <c r="B425" s="245"/>
      <c r="C425" s="245"/>
      <c r="D425" s="245"/>
      <c r="E425" s="245"/>
      <c r="F425" s="246"/>
      <c r="G425" s="247" t="n">
        <v>-6090.4651246939</v>
      </c>
      <c r="H425" s="248" t="n">
        <v>2759.05206732889</v>
      </c>
      <c r="I425" s="248" t="n">
        <v>2738.17708748279</v>
      </c>
      <c r="J425" s="248" t="n">
        <v>3106.24174698163</v>
      </c>
      <c r="K425" s="246" t="n">
        <v>0</v>
      </c>
      <c r="L425" s="246" t="n">
        <v>0</v>
      </c>
      <c r="M425" s="246" t="n">
        <v>0</v>
      </c>
      <c r="N425" s="0"/>
      <c r="O425" s="248" t="n">
        <v>1103.50640548271</v>
      </c>
      <c r="P425" s="240" t="n">
        <f aca="false">SUMPRODUCT(F425:M425,$F$1010:$M$1010)</f>
        <v>1584.08590065508</v>
      </c>
      <c r="Q425" s="241" t="n">
        <f aca="false">SUMPRODUCT(F425:M425,$F$1012:$M$1012)</f>
        <v>1498.86737721643</v>
      </c>
      <c r="R425" s="249" t="n">
        <v>0.176282738628636</v>
      </c>
      <c r="S425" s="243" t="n">
        <f aca="false">1-EXP(-(1/0.25)*(P425/ABS($P$1010)))</f>
        <v>0.986399901232979</v>
      </c>
      <c r="T425" s="244" t="n">
        <f aca="false">SUMPRODUCT(B425:G425,$B$1010:$G$1010)</f>
        <v>-6090.4651246939</v>
      </c>
    </row>
    <row r="426" customFormat="false" ht="12.75" hidden="false" customHeight="false" outlineLevel="0" collapsed="false">
      <c r="A426" s="235"/>
      <c r="B426" s="245"/>
      <c r="C426" s="245"/>
      <c r="D426" s="245"/>
      <c r="E426" s="245"/>
      <c r="F426" s="246"/>
      <c r="G426" s="247" t="n">
        <v>-6249.51164272507</v>
      </c>
      <c r="H426" s="248" t="n">
        <v>2730.17422024923</v>
      </c>
      <c r="I426" s="248" t="n">
        <v>2744.9660916215</v>
      </c>
      <c r="J426" s="248" t="n">
        <v>3105.56383664476</v>
      </c>
      <c r="K426" s="246" t="n">
        <v>0</v>
      </c>
      <c r="L426" s="246" t="n">
        <v>0</v>
      </c>
      <c r="M426" s="246" t="n">
        <v>0</v>
      </c>
      <c r="N426" s="0"/>
      <c r="O426" s="248" t="n">
        <v>937.365868519889</v>
      </c>
      <c r="P426" s="240" t="n">
        <f aca="false">SUMPRODUCT(F426:M426,$F$1010:$M$1010)</f>
        <v>1403.26810235159</v>
      </c>
      <c r="Q426" s="241" t="n">
        <f aca="false">SUMPRODUCT(F426:M426,$F$1012:$M$1012)</f>
        <v>1318.14336643037</v>
      </c>
      <c r="R426" s="249" t="n">
        <v>0.176307233923785</v>
      </c>
      <c r="S426" s="243" t="n">
        <f aca="false">1-EXP(-(1/0.25)*(P426/ABS($P$1010)))</f>
        <v>0.97778779724326</v>
      </c>
      <c r="T426" s="244" t="n">
        <f aca="false">SUMPRODUCT(B426:G426,$B$1010:$G$1010)</f>
        <v>-6249.51164272507</v>
      </c>
    </row>
    <row r="427" customFormat="false" ht="12.75" hidden="false" customHeight="false" outlineLevel="0" collapsed="false">
      <c r="A427" s="235"/>
      <c r="B427" s="245"/>
      <c r="C427" s="245"/>
      <c r="D427" s="245"/>
      <c r="E427" s="245"/>
      <c r="F427" s="246"/>
      <c r="G427" s="247" t="n">
        <v>-6214.15092083302</v>
      </c>
      <c r="H427" s="248" t="n">
        <v>2755.75343261227</v>
      </c>
      <c r="I427" s="248" t="n">
        <v>2705.56661363647</v>
      </c>
      <c r="J427" s="248" t="n">
        <v>3103.6100977706</v>
      </c>
      <c r="K427" s="246" t="n">
        <v>0</v>
      </c>
      <c r="L427" s="246" t="n">
        <v>0</v>
      </c>
      <c r="M427" s="246" t="n">
        <v>0</v>
      </c>
      <c r="N427" s="0"/>
      <c r="O427" s="248" t="n">
        <v>959.447141918583</v>
      </c>
      <c r="P427" s="240" t="n">
        <f aca="false">SUMPRODUCT(F427:M427,$F$1010:$M$1010)</f>
        <v>1425.95074074164</v>
      </c>
      <c r="Q427" s="241" t="n">
        <f aca="false">SUMPRODUCT(F427:M427,$F$1012:$M$1012)</f>
        <v>1341.10951202014</v>
      </c>
      <c r="R427" s="249" t="n">
        <v>0.176313632295802</v>
      </c>
      <c r="S427" s="243" t="n">
        <f aca="false">1-EXP(-(1/0.25)*(P427/ABS($P$1010)))</f>
        <v>0.979113499269764</v>
      </c>
      <c r="T427" s="244" t="n">
        <f aca="false">SUMPRODUCT(B427:G427,$B$1010:$G$1010)</f>
        <v>-6214.15092083302</v>
      </c>
    </row>
    <row r="428" customFormat="false" ht="12.75" hidden="false" customHeight="false" outlineLevel="0" collapsed="false">
      <c r="A428" s="235"/>
      <c r="B428" s="245"/>
      <c r="C428" s="245"/>
      <c r="D428" s="245"/>
      <c r="E428" s="245"/>
      <c r="F428" s="246"/>
      <c r="G428" s="247" t="n">
        <v>-5876.2927256746</v>
      </c>
      <c r="H428" s="248" t="n">
        <v>2746.23619300189</v>
      </c>
      <c r="I428" s="248" t="n">
        <v>2745.11323739027</v>
      </c>
      <c r="J428" s="248" t="n">
        <v>3105.21274329146</v>
      </c>
      <c r="K428" s="246" t="n">
        <v>0</v>
      </c>
      <c r="L428" s="246" t="n">
        <v>0</v>
      </c>
      <c r="M428" s="246" t="n">
        <v>0</v>
      </c>
      <c r="N428" s="0"/>
      <c r="O428" s="248" t="n">
        <v>1294.54507923648</v>
      </c>
      <c r="P428" s="240" t="n">
        <f aca="false">SUMPRODUCT(F428:M428,$F$1010:$M$1010)</f>
        <v>1791.48296509591</v>
      </c>
      <c r="Q428" s="241" t="n">
        <f aca="false">SUMPRODUCT(F428:M428,$F$1012:$M$1012)</f>
        <v>1706.27742630674</v>
      </c>
      <c r="R428" s="249" t="n">
        <v>0.176376497336404</v>
      </c>
      <c r="S428" s="243" t="n">
        <f aca="false">1-EXP(-(1/0.25)*(P428/ABS($P$1010)))</f>
        <v>0.992252254815135</v>
      </c>
      <c r="T428" s="244" t="n">
        <f aca="false">SUMPRODUCT(B428:G428,$B$1010:$G$1010)</f>
        <v>-5876.2927256746</v>
      </c>
    </row>
    <row r="429" customFormat="false" ht="12.75" hidden="false" customHeight="false" outlineLevel="0" collapsed="false">
      <c r="A429" s="235"/>
      <c r="B429" s="245"/>
      <c r="C429" s="245"/>
      <c r="D429" s="245"/>
      <c r="E429" s="245"/>
      <c r="F429" s="246"/>
      <c r="G429" s="247" t="n">
        <v>-6787.22106726865</v>
      </c>
      <c r="H429" s="248" t="n">
        <v>2761.31081001135</v>
      </c>
      <c r="I429" s="248" t="n">
        <v>2724.7492430637</v>
      </c>
      <c r="J429" s="248" t="n">
        <v>3105.85772981305</v>
      </c>
      <c r="K429" s="246" t="n">
        <v>0</v>
      </c>
      <c r="L429" s="246" t="n">
        <v>0</v>
      </c>
      <c r="M429" s="246" t="n">
        <v>0</v>
      </c>
      <c r="N429" s="0"/>
      <c r="O429" s="248" t="n">
        <v>453.019956748222</v>
      </c>
      <c r="P429" s="240" t="n">
        <f aca="false">SUMPRODUCT(F429:M429,$F$1010:$M$1010)</f>
        <v>877.150532730364</v>
      </c>
      <c r="Q429" s="241" t="n">
        <f aca="false">SUMPRODUCT(F429:M429,$F$1012:$M$1012)</f>
        <v>792.058564037889</v>
      </c>
      <c r="R429" s="249" t="n">
        <v>0.17643184096067</v>
      </c>
      <c r="S429" s="243" t="n">
        <f aca="false">1-EXP(-(1/0.25)*(P429/ABS($P$1010)))</f>
        <v>0.907425248823634</v>
      </c>
      <c r="T429" s="244" t="n">
        <f aca="false">SUMPRODUCT(B429:G429,$B$1010:$G$1010)</f>
        <v>-6787.22106726865</v>
      </c>
    </row>
    <row r="430" customFormat="false" ht="12.75" hidden="false" customHeight="false" outlineLevel="0" collapsed="false">
      <c r="A430" s="235"/>
      <c r="B430" s="245"/>
      <c r="C430" s="245"/>
      <c r="D430" s="245"/>
      <c r="E430" s="245"/>
      <c r="F430" s="246"/>
      <c r="G430" s="247" t="n">
        <v>-6452.23041727006</v>
      </c>
      <c r="H430" s="248" t="n">
        <v>2736.45958908973</v>
      </c>
      <c r="I430" s="248" t="n">
        <v>2721.85581446205</v>
      </c>
      <c r="J430" s="248" t="n">
        <v>3104.86833321129</v>
      </c>
      <c r="K430" s="246" t="n">
        <v>0</v>
      </c>
      <c r="L430" s="246" t="n">
        <v>0</v>
      </c>
      <c r="M430" s="246" t="n">
        <v>0</v>
      </c>
      <c r="N430" s="0"/>
      <c r="O430" s="248" t="n">
        <v>737.464964750177</v>
      </c>
      <c r="P430" s="240" t="n">
        <f aca="false">SUMPRODUCT(F430:M430,$F$1010:$M$1010)</f>
        <v>1185.264039156</v>
      </c>
      <c r="Q430" s="241" t="n">
        <f aca="false">SUMPRODUCT(F430:M430,$F$1012:$M$1012)</f>
        <v>1100.34501701046</v>
      </c>
      <c r="R430" s="249" t="n">
        <v>0.176435458193662</v>
      </c>
      <c r="S430" s="243" t="n">
        <f aca="false">1-EXP(-(1/0.25)*(P430/ABS($P$1010)))</f>
        <v>0.959871205132081</v>
      </c>
      <c r="T430" s="244" t="n">
        <f aca="false">SUMPRODUCT(B430:G430,$B$1010:$G$1010)</f>
        <v>-6452.23041727006</v>
      </c>
    </row>
    <row r="431" customFormat="false" ht="12.75" hidden="false" customHeight="false" outlineLevel="0" collapsed="false">
      <c r="A431" s="235"/>
      <c r="B431" s="245"/>
      <c r="C431" s="245"/>
      <c r="D431" s="245"/>
      <c r="E431" s="245"/>
      <c r="F431" s="246"/>
      <c r="G431" s="247" t="n">
        <v>-5962.23649670024</v>
      </c>
      <c r="H431" s="248" t="n">
        <v>2723.88262896051</v>
      </c>
      <c r="I431" s="248" t="n">
        <v>2706.15072195295</v>
      </c>
      <c r="J431" s="248" t="n">
        <v>3104.76179064979</v>
      </c>
      <c r="K431" s="246" t="n">
        <v>0</v>
      </c>
      <c r="L431" s="246" t="n">
        <v>0</v>
      </c>
      <c r="M431" s="246" t="n">
        <v>0</v>
      </c>
      <c r="N431" s="0"/>
      <c r="O431" s="248" t="n">
        <v>1165.69038557317</v>
      </c>
      <c r="P431" s="240" t="n">
        <f aca="false">SUMPRODUCT(F431:M431,$F$1010:$M$1010)</f>
        <v>1649.2763492459</v>
      </c>
      <c r="Q431" s="241" t="n">
        <f aca="false">SUMPRODUCT(F431:M431,$F$1012:$M$1012)</f>
        <v>1564.58038477</v>
      </c>
      <c r="R431" s="249" t="n">
        <v>0.17644446625021</v>
      </c>
      <c r="S431" s="243" t="n">
        <f aca="false">1-EXP(-(1/0.25)*(P431/ABS($P$1010)))</f>
        <v>0.988604561091227</v>
      </c>
      <c r="T431" s="244" t="n">
        <f aca="false">SUMPRODUCT(B431:G431,$B$1010:$G$1010)</f>
        <v>-5962.23649670024</v>
      </c>
    </row>
    <row r="432" customFormat="false" ht="12.75" hidden="false" customHeight="false" outlineLevel="0" collapsed="false">
      <c r="A432" s="235"/>
      <c r="B432" s="245"/>
      <c r="C432" s="245"/>
      <c r="D432" s="245"/>
      <c r="E432" s="245"/>
      <c r="F432" s="246"/>
      <c r="G432" s="247" t="n">
        <v>-5602.64362442157</v>
      </c>
      <c r="H432" s="248" t="n">
        <v>2759.16551273007</v>
      </c>
      <c r="I432" s="248" t="n">
        <v>2769.75595228663</v>
      </c>
      <c r="J432" s="248" t="n">
        <v>3104.8207700507</v>
      </c>
      <c r="K432" s="246" t="n">
        <v>0</v>
      </c>
      <c r="L432" s="246" t="n">
        <v>0</v>
      </c>
      <c r="M432" s="246" t="n">
        <v>0</v>
      </c>
      <c r="N432" s="0"/>
      <c r="O432" s="248" t="n">
        <v>1576.47502875725</v>
      </c>
      <c r="P432" s="240" t="n">
        <f aca="false">SUMPRODUCT(F432:M432,$F$1010:$M$1010)</f>
        <v>2099.00338036137</v>
      </c>
      <c r="Q432" s="241" t="n">
        <f aca="false">SUMPRODUCT(F432:M432,$F$1012:$M$1012)</f>
        <v>2013.49140092496</v>
      </c>
      <c r="R432" s="249" t="n">
        <v>0.176522445746184</v>
      </c>
      <c r="S432" s="243" t="n">
        <f aca="false">1-EXP(-(1/0.25)*(P432/ABS($P$1010)))</f>
        <v>0.996636141603267</v>
      </c>
      <c r="T432" s="244" t="n">
        <f aca="false">SUMPRODUCT(B432:G432,$B$1010:$G$1010)</f>
        <v>-5602.64362442157</v>
      </c>
    </row>
    <row r="433" customFormat="false" ht="12.75" hidden="false" customHeight="false" outlineLevel="0" collapsed="false">
      <c r="A433" s="235"/>
      <c r="B433" s="245"/>
      <c r="C433" s="245"/>
      <c r="D433" s="245"/>
      <c r="E433" s="245"/>
      <c r="F433" s="246"/>
      <c r="G433" s="247" t="n">
        <v>-6060.69601753178</v>
      </c>
      <c r="H433" s="248" t="n">
        <v>2721.05809911899</v>
      </c>
      <c r="I433" s="248" t="n">
        <v>2710.249182672</v>
      </c>
      <c r="J433" s="248" t="n">
        <v>3105.82955906495</v>
      </c>
      <c r="K433" s="246" t="n">
        <v>0</v>
      </c>
      <c r="L433" s="246" t="n">
        <v>0</v>
      </c>
      <c r="M433" s="246" t="n">
        <v>0</v>
      </c>
      <c r="N433" s="0"/>
      <c r="O433" s="248" t="n">
        <v>1076.59282757156</v>
      </c>
      <c r="P433" s="240" t="n">
        <f aca="false">SUMPRODUCT(F433:M433,$F$1010:$M$1010)</f>
        <v>1552.71195676813</v>
      </c>
      <c r="Q433" s="241" t="n">
        <f aca="false">SUMPRODUCT(F433:M433,$F$1012:$M$1012)</f>
        <v>1467.97521996948</v>
      </c>
      <c r="R433" s="249" t="n">
        <v>0.176556474609251</v>
      </c>
      <c r="S433" s="243" t="n">
        <f aca="false">1-EXP(-(1/0.25)*(P433/ABS($P$1010)))</f>
        <v>0.98519158473833</v>
      </c>
      <c r="T433" s="244" t="n">
        <f aca="false">SUMPRODUCT(B433:G433,$B$1010:$G$1010)</f>
        <v>-6060.69601753178</v>
      </c>
    </row>
    <row r="434" customFormat="false" ht="12.75" hidden="false" customHeight="false" outlineLevel="0" collapsed="false">
      <c r="A434" s="235"/>
      <c r="B434" s="245"/>
      <c r="C434" s="245"/>
      <c r="D434" s="245"/>
      <c r="E434" s="245"/>
      <c r="F434" s="246"/>
      <c r="G434" s="247" t="n">
        <v>-6673.04746761051</v>
      </c>
      <c r="H434" s="248" t="n">
        <v>2751.2340465715</v>
      </c>
      <c r="I434" s="248" t="n">
        <v>2712.10229970498</v>
      </c>
      <c r="J434" s="248" t="n">
        <v>3105.99838588675</v>
      </c>
      <c r="K434" s="246" t="n">
        <v>0</v>
      </c>
      <c r="L434" s="246" t="n">
        <v>0</v>
      </c>
      <c r="M434" s="246" t="n">
        <v>0</v>
      </c>
      <c r="N434" s="0"/>
      <c r="O434" s="248" t="n">
        <v>539.840651234077</v>
      </c>
      <c r="P434" s="240" t="n">
        <f aca="false">SUMPRODUCT(F434:M434,$F$1010:$M$1010)</f>
        <v>970.641479904795</v>
      </c>
      <c r="Q434" s="241" t="n">
        <f aca="false">SUMPRODUCT(F434:M434,$F$1012:$M$1012)</f>
        <v>885.725685988158</v>
      </c>
      <c r="R434" s="249" t="n">
        <v>0.176556549970827</v>
      </c>
      <c r="S434" s="243" t="n">
        <f aca="false">1-EXP(-(1/0.25)*(P434/ABS($P$1010)))</f>
        <v>0.928164961317903</v>
      </c>
      <c r="T434" s="244" t="n">
        <f aca="false">SUMPRODUCT(B434:G434,$B$1010:$G$1010)</f>
        <v>-6673.04746761051</v>
      </c>
    </row>
    <row r="435" customFormat="false" ht="12.75" hidden="false" customHeight="false" outlineLevel="0" collapsed="false">
      <c r="A435" s="235"/>
      <c r="B435" s="245"/>
      <c r="C435" s="245"/>
      <c r="D435" s="245"/>
      <c r="E435" s="245"/>
      <c r="F435" s="246"/>
      <c r="G435" s="247" t="n">
        <v>-6355.9095897392</v>
      </c>
      <c r="H435" s="248" t="n">
        <v>2759.80318361413</v>
      </c>
      <c r="I435" s="248" t="n">
        <v>2722.81202684661</v>
      </c>
      <c r="J435" s="248" t="n">
        <v>3105.30313230164</v>
      </c>
      <c r="K435" s="246" t="n">
        <v>0</v>
      </c>
      <c r="L435" s="246" t="n">
        <v>0</v>
      </c>
      <c r="M435" s="246" t="n">
        <v>0</v>
      </c>
      <c r="N435" s="0"/>
      <c r="O435" s="248" t="n">
        <v>847.022295468234</v>
      </c>
      <c r="P435" s="240" t="n">
        <f aca="false">SUMPRODUCT(F435:M435,$F$1010:$M$1010)</f>
        <v>1304.84075540575</v>
      </c>
      <c r="Q435" s="241" t="n">
        <f aca="false">SUMPRODUCT(F435:M435,$F$1012:$M$1012)</f>
        <v>1219.78367448374</v>
      </c>
      <c r="R435" s="249" t="n">
        <v>0.17662486750134</v>
      </c>
      <c r="S435" s="243" t="n">
        <f aca="false">1-EXP(-(1/0.25)*(P435/ABS($P$1010)))</f>
        <v>0.970988900216243</v>
      </c>
      <c r="T435" s="244" t="n">
        <f aca="false">SUMPRODUCT(B435:G435,$B$1010:$G$1010)</f>
        <v>-6355.9095897392</v>
      </c>
    </row>
    <row r="436" customFormat="false" ht="12.75" hidden="false" customHeight="false" outlineLevel="0" collapsed="false">
      <c r="A436" s="235"/>
      <c r="B436" s="245"/>
      <c r="C436" s="245"/>
      <c r="D436" s="245"/>
      <c r="E436" s="245"/>
      <c r="F436" s="246"/>
      <c r="G436" s="247" t="n">
        <v>-6028.52376053499</v>
      </c>
      <c r="H436" s="248" t="n">
        <v>2728.63778126495</v>
      </c>
      <c r="I436" s="248" t="n">
        <v>2733.68200922633</v>
      </c>
      <c r="J436" s="248" t="n">
        <v>3105.46918118604</v>
      </c>
      <c r="K436" s="246" t="n">
        <v>0</v>
      </c>
      <c r="L436" s="246" t="n">
        <v>0</v>
      </c>
      <c r="M436" s="246" t="n">
        <v>0</v>
      </c>
      <c r="N436" s="0"/>
      <c r="O436" s="248" t="n">
        <v>1130.68902841705</v>
      </c>
      <c r="P436" s="240" t="n">
        <f aca="false">SUMPRODUCT(F436:M436,$F$1010:$M$1010)</f>
        <v>1612.6524962434</v>
      </c>
      <c r="Q436" s="241" t="n">
        <f aca="false">SUMPRODUCT(F436:M436,$F$1012:$M$1012)</f>
        <v>1527.64892900465</v>
      </c>
      <c r="R436" s="249" t="n">
        <v>0.176786323633282</v>
      </c>
      <c r="S436" s="243" t="n">
        <f aca="false">1-EXP(-(1/0.25)*(P436/ABS($P$1010)))</f>
        <v>0.987414127909348</v>
      </c>
      <c r="T436" s="244" t="n">
        <f aca="false">SUMPRODUCT(B436:G436,$B$1010:$G$1010)</f>
        <v>-6028.52376053499</v>
      </c>
    </row>
    <row r="437" customFormat="false" ht="12.75" hidden="false" customHeight="false" outlineLevel="0" collapsed="false">
      <c r="A437" s="235"/>
      <c r="B437" s="245"/>
      <c r="C437" s="245"/>
      <c r="D437" s="245"/>
      <c r="E437" s="245"/>
      <c r="F437" s="246"/>
      <c r="G437" s="247" t="n">
        <v>-5802.04559416876</v>
      </c>
      <c r="H437" s="248" t="n">
        <v>2732.0688072609</v>
      </c>
      <c r="I437" s="248" t="n">
        <v>2764.5833929275</v>
      </c>
      <c r="J437" s="248" t="n">
        <v>3105.68892853196</v>
      </c>
      <c r="K437" s="246" t="n">
        <v>0</v>
      </c>
      <c r="L437" s="246" t="n">
        <v>0</v>
      </c>
      <c r="M437" s="246" t="n">
        <v>0</v>
      </c>
      <c r="N437" s="0"/>
      <c r="O437" s="248" t="n">
        <v>1366.45221708156</v>
      </c>
      <c r="P437" s="240" t="n">
        <f aca="false">SUMPRODUCT(F437:M437,$F$1010:$M$1010)</f>
        <v>1870.14041094493</v>
      </c>
      <c r="Q437" s="241" t="n">
        <f aca="false">SUMPRODUCT(F437:M437,$F$1012:$M$1012)</f>
        <v>1784.80965248858</v>
      </c>
      <c r="R437" s="249" t="n">
        <v>0.176821751613169</v>
      </c>
      <c r="S437" s="243" t="n">
        <f aca="false">1-EXP(-(1/0.25)*(P437/ABS($P$1010)))</f>
        <v>0.993741118054924</v>
      </c>
      <c r="T437" s="244" t="n">
        <f aca="false">SUMPRODUCT(B437:G437,$B$1010:$G$1010)</f>
        <v>-5802.04559416876</v>
      </c>
    </row>
    <row r="438" customFormat="false" ht="12.75" hidden="false" customHeight="false" outlineLevel="0" collapsed="false">
      <c r="A438" s="235"/>
      <c r="B438" s="245"/>
      <c r="C438" s="245"/>
      <c r="D438" s="245"/>
      <c r="E438" s="245"/>
      <c r="F438" s="246"/>
      <c r="G438" s="247" t="n">
        <v>-6003.46584950603</v>
      </c>
      <c r="H438" s="248" t="n">
        <v>2747.27077370027</v>
      </c>
      <c r="I438" s="248" t="n">
        <v>2706.98327292915</v>
      </c>
      <c r="J438" s="248" t="n">
        <v>3107.07587381395</v>
      </c>
      <c r="K438" s="246" t="n">
        <v>0</v>
      </c>
      <c r="L438" s="246" t="n">
        <v>0</v>
      </c>
      <c r="M438" s="246" t="n">
        <v>0</v>
      </c>
      <c r="N438" s="0"/>
      <c r="O438" s="248" t="n">
        <v>1149.87118661365</v>
      </c>
      <c r="P438" s="240" t="n">
        <f aca="false">SUMPRODUCT(F438:M438,$F$1010:$M$1010)</f>
        <v>1632.8231958093</v>
      </c>
      <c r="Q438" s="241" t="n">
        <f aca="false">SUMPRODUCT(F438:M438,$F$1012:$M$1012)</f>
        <v>1547.96377464037</v>
      </c>
      <c r="R438" s="249" t="n">
        <v>0.176844700381529</v>
      </c>
      <c r="S438" s="243" t="n">
        <f aca="false">1-EXP(-(1/0.25)*(P438/ABS($P$1010)))</f>
        <v>0.988084368170703</v>
      </c>
      <c r="T438" s="244" t="n">
        <f aca="false">SUMPRODUCT(B438:G438,$B$1010:$G$1010)</f>
        <v>-6003.46584950603</v>
      </c>
    </row>
    <row r="439" customFormat="false" ht="12.75" hidden="false" customHeight="false" outlineLevel="0" collapsed="false">
      <c r="A439" s="235"/>
      <c r="B439" s="245"/>
      <c r="C439" s="245"/>
      <c r="D439" s="245"/>
      <c r="E439" s="245"/>
      <c r="F439" s="246"/>
      <c r="G439" s="247" t="n">
        <v>-6463.85542958672</v>
      </c>
      <c r="H439" s="248" t="n">
        <v>2724.46807935781</v>
      </c>
      <c r="I439" s="248" t="n">
        <v>2701.82084134423</v>
      </c>
      <c r="J439" s="248" t="n">
        <v>3105.92682316282</v>
      </c>
      <c r="K439" s="246" t="n">
        <v>0</v>
      </c>
      <c r="L439" s="246" t="n">
        <v>0</v>
      </c>
      <c r="M439" s="246" t="n">
        <v>0</v>
      </c>
      <c r="N439" s="0"/>
      <c r="O439" s="248" t="n">
        <v>701.704850215844</v>
      </c>
      <c r="P439" s="240" t="n">
        <f aca="false">SUMPRODUCT(F439:M439,$F$1010:$M$1010)</f>
        <v>1145.32966092841</v>
      </c>
      <c r="Q439" s="241" t="n">
        <f aca="false">SUMPRODUCT(F439:M439,$F$1012:$M$1012)</f>
        <v>1060.65715611573</v>
      </c>
      <c r="R439" s="249" t="n">
        <v>0.177007029149061</v>
      </c>
      <c r="S439" s="243" t="n">
        <f aca="false">1-EXP(-(1/0.25)*(P439/ABS($P$1010)))</f>
        <v>0.955279256168269</v>
      </c>
      <c r="T439" s="244" t="n">
        <f aca="false">SUMPRODUCT(B439:G439,$B$1010:$G$1010)</f>
        <v>-6463.85542958672</v>
      </c>
    </row>
    <row r="440" customFormat="false" ht="12.75" hidden="false" customHeight="false" outlineLevel="0" collapsed="false">
      <c r="A440" s="235"/>
      <c r="B440" s="245"/>
      <c r="C440" s="245"/>
      <c r="D440" s="245"/>
      <c r="E440" s="245"/>
      <c r="F440" s="246"/>
      <c r="G440" s="247" t="n">
        <v>-6124.95563332673</v>
      </c>
      <c r="H440" s="248" t="n">
        <v>2760.55709425005</v>
      </c>
      <c r="I440" s="248" t="n">
        <v>2755.6987677304</v>
      </c>
      <c r="J440" s="248" t="n">
        <v>3106.43917912745</v>
      </c>
      <c r="K440" s="246" t="n">
        <v>0</v>
      </c>
      <c r="L440" s="246" t="n">
        <v>0</v>
      </c>
      <c r="M440" s="246" t="n">
        <v>0</v>
      </c>
      <c r="N440" s="0"/>
      <c r="O440" s="248" t="n">
        <v>1086.84637506225</v>
      </c>
      <c r="P440" s="240" t="n">
        <f aca="false">SUMPRODUCT(F440:M440,$F$1010:$M$1010)</f>
        <v>1566.8243485792</v>
      </c>
      <c r="Q440" s="241" t="n">
        <f aca="false">SUMPRODUCT(F440:M440,$F$1012:$M$1012)</f>
        <v>1481.42158960061</v>
      </c>
      <c r="R440" s="249" t="n">
        <v>0.17701886570318</v>
      </c>
      <c r="S440" s="243" t="n">
        <f aca="false">1-EXP(-(1/0.25)*(P440/ABS($P$1010)))</f>
        <v>0.985747843548088</v>
      </c>
      <c r="T440" s="244" t="n">
        <f aca="false">SUMPRODUCT(B440:G440,$B$1010:$G$1010)</f>
        <v>-6124.95563332673</v>
      </c>
    </row>
    <row r="441" customFormat="false" ht="12.75" hidden="false" customHeight="false" outlineLevel="0" collapsed="false">
      <c r="A441" s="235"/>
      <c r="B441" s="245"/>
      <c r="C441" s="245"/>
      <c r="D441" s="245"/>
      <c r="E441" s="245"/>
      <c r="F441" s="246"/>
      <c r="G441" s="247" t="n">
        <v>-6220.40918320808</v>
      </c>
      <c r="H441" s="248" t="n">
        <v>2771.73373204807</v>
      </c>
      <c r="I441" s="248" t="n">
        <v>2746.93077825303</v>
      </c>
      <c r="J441" s="248" t="n">
        <v>3105.35532451346</v>
      </c>
      <c r="K441" s="246" t="n">
        <v>0</v>
      </c>
      <c r="L441" s="246" t="n">
        <v>0</v>
      </c>
      <c r="M441" s="246" t="n">
        <v>0</v>
      </c>
      <c r="N441" s="0"/>
      <c r="O441" s="248" t="n">
        <v>1000.79502278454</v>
      </c>
      <c r="P441" s="240" t="n">
        <f aca="false">SUMPRODUCT(F441:M441,$F$1010:$M$1010)</f>
        <v>1473.17744312691</v>
      </c>
      <c r="Q441" s="241" t="n">
        <f aca="false">SUMPRODUCT(F441:M441,$F$1012:$M$1012)</f>
        <v>1387.81811525728</v>
      </c>
      <c r="R441" s="249" t="n">
        <v>0.177031762061327</v>
      </c>
      <c r="S441" s="243" t="n">
        <f aca="false">1-EXP(-(1/0.25)*(P441/ABS($P$1010)))</f>
        <v>0.981625287048138</v>
      </c>
      <c r="T441" s="244" t="n">
        <f aca="false">SUMPRODUCT(B441:G441,$B$1010:$G$1010)</f>
        <v>-6220.40918320808</v>
      </c>
    </row>
    <row r="442" customFormat="false" ht="12.75" hidden="false" customHeight="false" outlineLevel="0" collapsed="false">
      <c r="A442" s="235"/>
      <c r="B442" s="245"/>
      <c r="C442" s="245"/>
      <c r="D442" s="245"/>
      <c r="E442" s="245"/>
      <c r="F442" s="246"/>
      <c r="G442" s="247" t="n">
        <v>-6048.50511573629</v>
      </c>
      <c r="H442" s="248" t="n">
        <v>2783.15068049559</v>
      </c>
      <c r="I442" s="248" t="n">
        <v>2720.36268134292</v>
      </c>
      <c r="J442" s="248" t="n">
        <v>3105.1164345863</v>
      </c>
      <c r="K442" s="246" t="n">
        <v>0</v>
      </c>
      <c r="L442" s="246" t="n">
        <v>0</v>
      </c>
      <c r="M442" s="246" t="n">
        <v>0</v>
      </c>
      <c r="N442" s="0"/>
      <c r="O442" s="248" t="n">
        <v>1147.86224722806</v>
      </c>
      <c r="P442" s="240" t="n">
        <f aca="false">SUMPRODUCT(F442:M442,$F$1010:$M$1010)</f>
        <v>1631.93931527936</v>
      </c>
      <c r="Q442" s="241" t="n">
        <f aca="false">SUMPRODUCT(F442:M442,$F$1012:$M$1012)</f>
        <v>1546.78661705414</v>
      </c>
      <c r="R442" s="249" t="n">
        <v>0.177074984915621</v>
      </c>
      <c r="S442" s="243" t="n">
        <f aca="false">1-EXP(-(1/0.25)*(P442/ABS($P$1010)))</f>
        <v>0.98805576022761</v>
      </c>
      <c r="T442" s="244" t="n">
        <f aca="false">SUMPRODUCT(B442:G442,$B$1010:$G$1010)</f>
        <v>-6048.50511573629</v>
      </c>
    </row>
    <row r="443" customFormat="false" ht="12.75" hidden="false" customHeight="false" outlineLevel="0" collapsed="false">
      <c r="A443" s="235"/>
      <c r="B443" s="245"/>
      <c r="C443" s="245"/>
      <c r="D443" s="245"/>
      <c r="E443" s="245"/>
      <c r="F443" s="246"/>
      <c r="G443" s="247" t="n">
        <v>-6169.25583587315</v>
      </c>
      <c r="H443" s="248" t="n">
        <v>2732.88778532719</v>
      </c>
      <c r="I443" s="248" t="n">
        <v>2693.27535995909</v>
      </c>
      <c r="J443" s="248" t="n">
        <v>3105.25093261835</v>
      </c>
      <c r="K443" s="246" t="n">
        <v>0</v>
      </c>
      <c r="L443" s="246" t="n">
        <v>0</v>
      </c>
      <c r="M443" s="246" t="n">
        <v>0</v>
      </c>
      <c r="N443" s="0"/>
      <c r="O443" s="248" t="n">
        <v>972.98069282582</v>
      </c>
      <c r="P443" s="240" t="n">
        <f aca="false">SUMPRODUCT(F443:M443,$F$1010:$M$1010)</f>
        <v>1439.67704927948</v>
      </c>
      <c r="Q443" s="241" t="n">
        <f aca="false">SUMPRODUCT(F443:M443,$F$1012:$M$1012)</f>
        <v>1355.05450808317</v>
      </c>
      <c r="R443" s="249" t="n">
        <v>0.177079500428881</v>
      </c>
      <c r="S443" s="243" t="n">
        <f aca="false">1-EXP(-(1/0.25)*(P443/ABS($P$1010)))</f>
        <v>0.979877006501863</v>
      </c>
      <c r="T443" s="244" t="n">
        <f aca="false">SUMPRODUCT(B443:G443,$B$1010:$G$1010)</f>
        <v>-6169.25583587315</v>
      </c>
    </row>
    <row r="444" customFormat="false" ht="12.75" hidden="false" customHeight="false" outlineLevel="0" collapsed="false">
      <c r="A444" s="235"/>
      <c r="B444" s="245"/>
      <c r="C444" s="245"/>
      <c r="D444" s="245"/>
      <c r="E444" s="245"/>
      <c r="F444" s="246"/>
      <c r="G444" s="247" t="n">
        <v>-6218.99062832383</v>
      </c>
      <c r="H444" s="248" t="n">
        <v>2744.6288084287</v>
      </c>
      <c r="I444" s="248" t="n">
        <v>2726.33201596471</v>
      </c>
      <c r="J444" s="248" t="n">
        <v>3103.29722941015</v>
      </c>
      <c r="K444" s="246" t="n">
        <v>0</v>
      </c>
      <c r="L444" s="246" t="n">
        <v>0</v>
      </c>
      <c r="M444" s="246" t="n">
        <v>0</v>
      </c>
      <c r="N444" s="0"/>
      <c r="O444" s="248" t="n">
        <v>961.548068060952</v>
      </c>
      <c r="P444" s="240" t="n">
        <f aca="false">SUMPRODUCT(F444:M444,$F$1010:$M$1010)</f>
        <v>1428.88273098237</v>
      </c>
      <c r="Q444" s="241" t="n">
        <f aca="false">SUMPRODUCT(F444:M444,$F$1012:$M$1012)</f>
        <v>1343.89856708069</v>
      </c>
      <c r="R444" s="249" t="n">
        <v>0.177101899459029</v>
      </c>
      <c r="S444" s="243" t="n">
        <f aca="false">1-EXP(-(1/0.25)*(P444/ABS($P$1010)))</f>
        <v>0.97927898372379</v>
      </c>
      <c r="T444" s="244" t="n">
        <f aca="false">SUMPRODUCT(B444:G444,$B$1010:$G$1010)</f>
        <v>-6218.99062832383</v>
      </c>
    </row>
    <row r="445" customFormat="false" ht="12.75" hidden="false" customHeight="false" outlineLevel="0" collapsed="false">
      <c r="A445" s="235"/>
      <c r="B445" s="245"/>
      <c r="C445" s="245"/>
      <c r="D445" s="245"/>
      <c r="E445" s="245"/>
      <c r="F445" s="246"/>
      <c r="G445" s="247" t="n">
        <v>-5828.58398621272</v>
      </c>
      <c r="H445" s="248" t="n">
        <v>2736.84030580575</v>
      </c>
      <c r="I445" s="248" t="n">
        <v>2720.9565716715</v>
      </c>
      <c r="J445" s="248" t="n">
        <v>3102.86339019451</v>
      </c>
      <c r="K445" s="246" t="n">
        <v>0</v>
      </c>
      <c r="L445" s="246" t="n">
        <v>0</v>
      </c>
      <c r="M445" s="246" t="n">
        <v>0</v>
      </c>
      <c r="N445" s="0"/>
      <c r="O445" s="248" t="n">
        <v>1309.95657896997</v>
      </c>
      <c r="P445" s="240" t="n">
        <f aca="false">SUMPRODUCT(F445:M445,$F$1010:$M$1010)</f>
        <v>1806.77222077926</v>
      </c>
      <c r="Q445" s="241" t="n">
        <f aca="false">SUMPRODUCT(F445:M445,$F$1012:$M$1012)</f>
        <v>1721.888262437</v>
      </c>
      <c r="R445" s="249" t="n">
        <v>0.177121962966605</v>
      </c>
      <c r="S445" s="243" t="n">
        <f aca="false">1-EXP(-(1/0.25)*(P445/ABS($P$1010)))</f>
        <v>0.992567059110743</v>
      </c>
      <c r="T445" s="244" t="n">
        <f aca="false">SUMPRODUCT(B445:G445,$B$1010:$G$1010)</f>
        <v>-5828.58398621272</v>
      </c>
    </row>
    <row r="446" customFormat="false" ht="12.75" hidden="false" customHeight="false" outlineLevel="0" collapsed="false">
      <c r="A446" s="235"/>
      <c r="B446" s="245"/>
      <c r="C446" s="245"/>
      <c r="D446" s="245"/>
      <c r="E446" s="245"/>
      <c r="F446" s="246"/>
      <c r="G446" s="247" t="n">
        <v>-6153.79453476875</v>
      </c>
      <c r="H446" s="248" t="n">
        <v>2811.7442173537</v>
      </c>
      <c r="I446" s="248" t="n">
        <v>2726.38462012687</v>
      </c>
      <c r="J446" s="248" t="n">
        <v>3106.55652452825</v>
      </c>
      <c r="K446" s="246" t="n">
        <v>0</v>
      </c>
      <c r="L446" s="246" t="n">
        <v>0</v>
      </c>
      <c r="M446" s="246" t="n">
        <v>0</v>
      </c>
      <c r="N446" s="0"/>
      <c r="O446" s="248" t="n">
        <v>1080.8890252638</v>
      </c>
      <c r="P446" s="240" t="n">
        <f aca="false">SUMPRODUCT(F446:M446,$F$1010:$M$1010)</f>
        <v>1560.23330653173</v>
      </c>
      <c r="Q446" s="241" t="n">
        <f aca="false">SUMPRODUCT(F446:M446,$F$1012:$M$1012)</f>
        <v>1474.85070712547</v>
      </c>
      <c r="R446" s="249" t="n">
        <v>0.177275567612131</v>
      </c>
      <c r="S446" s="243" t="n">
        <f aca="false">1-EXP(-(1/0.25)*(P446/ABS($P$1010)))</f>
        <v>0.985490698252938</v>
      </c>
      <c r="T446" s="244" t="n">
        <f aca="false">SUMPRODUCT(B446:G446,$B$1010:$G$1010)</f>
        <v>-6153.79453476875</v>
      </c>
    </row>
    <row r="447" customFormat="false" ht="12.75" hidden="false" customHeight="false" outlineLevel="0" collapsed="false">
      <c r="A447" s="235"/>
      <c r="B447" s="245"/>
      <c r="C447" s="245"/>
      <c r="D447" s="245"/>
      <c r="E447" s="245"/>
      <c r="F447" s="246"/>
      <c r="G447" s="247" t="n">
        <v>-6154.61578895514</v>
      </c>
      <c r="H447" s="248" t="n">
        <v>2738.13719236286</v>
      </c>
      <c r="I447" s="248" t="n">
        <v>2737.42454973496</v>
      </c>
      <c r="J447" s="248" t="n">
        <v>3106.24157278084</v>
      </c>
      <c r="K447" s="246" t="n">
        <v>0</v>
      </c>
      <c r="L447" s="246" t="n">
        <v>0</v>
      </c>
      <c r="M447" s="246" t="n">
        <v>0</v>
      </c>
      <c r="N447" s="0"/>
      <c r="O447" s="248" t="n">
        <v>1026.1057292019</v>
      </c>
      <c r="P447" s="240" t="n">
        <f aca="false">SUMPRODUCT(F447:M447,$F$1010:$M$1010)</f>
        <v>1499.52111778235</v>
      </c>
      <c r="Q447" s="241" t="n">
        <f aca="false">SUMPRODUCT(F447:M447,$F$1012:$M$1012)</f>
        <v>1414.41978928412</v>
      </c>
      <c r="R447" s="249" t="n">
        <v>0.177344603855846</v>
      </c>
      <c r="S447" s="243" t="n">
        <f aca="false">1-EXP(-(1/0.25)*(P447/ABS($P$1010)))</f>
        <v>0.982892719217434</v>
      </c>
      <c r="T447" s="244" t="n">
        <f aca="false">SUMPRODUCT(B447:G447,$B$1010:$G$1010)</f>
        <v>-6154.61578895514</v>
      </c>
    </row>
    <row r="448" customFormat="false" ht="12.75" hidden="false" customHeight="false" outlineLevel="0" collapsed="false">
      <c r="A448" s="235"/>
      <c r="B448" s="245"/>
      <c r="C448" s="245"/>
      <c r="D448" s="245"/>
      <c r="E448" s="245"/>
      <c r="F448" s="246"/>
      <c r="G448" s="247" t="n">
        <v>-6198.47448801488</v>
      </c>
      <c r="H448" s="248" t="n">
        <v>2760.26613902704</v>
      </c>
      <c r="I448" s="248" t="n">
        <v>2691.46191448843</v>
      </c>
      <c r="J448" s="248" t="n">
        <v>3105.7357495496</v>
      </c>
      <c r="K448" s="246" t="n">
        <v>0</v>
      </c>
      <c r="L448" s="246" t="n">
        <v>0</v>
      </c>
      <c r="M448" s="246" t="n">
        <v>0</v>
      </c>
      <c r="N448" s="0"/>
      <c r="O448" s="248" t="n">
        <v>968.223970820813</v>
      </c>
      <c r="P448" s="240" t="n">
        <f aca="false">SUMPRODUCT(F448:M448,$F$1010:$M$1010)</f>
        <v>1435.09265672626</v>
      </c>
      <c r="Q448" s="241" t="n">
        <f aca="false">SUMPRODUCT(F448:M448,$F$1012:$M$1012)</f>
        <v>1350.33762017874</v>
      </c>
      <c r="R448" s="249" t="n">
        <v>0.177739898007194</v>
      </c>
      <c r="S448" s="243" t="n">
        <f aca="false">1-EXP(-(1/0.25)*(P448/ABS($P$1010)))</f>
        <v>0.979625161611014</v>
      </c>
      <c r="T448" s="244" t="n">
        <f aca="false">SUMPRODUCT(B448:G448,$B$1010:$G$1010)</f>
        <v>-6198.47448801488</v>
      </c>
    </row>
    <row r="449" customFormat="false" ht="12.75" hidden="false" customHeight="false" outlineLevel="0" collapsed="false">
      <c r="A449" s="235"/>
      <c r="B449" s="245"/>
      <c r="C449" s="245"/>
      <c r="D449" s="245"/>
      <c r="E449" s="245"/>
      <c r="F449" s="246"/>
      <c r="G449" s="247" t="n">
        <v>-6458.09636168739</v>
      </c>
      <c r="H449" s="248" t="n">
        <v>2748.6052667592</v>
      </c>
      <c r="I449" s="248" t="n">
        <v>2680.53166396433</v>
      </c>
      <c r="J449" s="248" t="n">
        <v>3107.37051728858</v>
      </c>
      <c r="K449" s="246" t="n">
        <v>0</v>
      </c>
      <c r="L449" s="246" t="n">
        <v>0</v>
      </c>
      <c r="M449" s="246" t="n">
        <v>0</v>
      </c>
      <c r="N449" s="0"/>
      <c r="O449" s="248" t="n">
        <v>711.890058275833</v>
      </c>
      <c r="P449" s="240" t="n">
        <f aca="false">SUMPRODUCT(F449:M449,$F$1010:$M$1010)</f>
        <v>1156.08835997119</v>
      </c>
      <c r="Q449" s="241" t="n">
        <f aca="false">SUMPRODUCT(F449:M449,$F$1012:$M$1012)</f>
        <v>1071.47982410835</v>
      </c>
      <c r="R449" s="249" t="n">
        <v>0.17776176758467</v>
      </c>
      <c r="S449" s="243" t="n">
        <f aca="false">1-EXP(-(1/0.25)*(P449/ABS($P$1010)))</f>
        <v>0.95656573046509</v>
      </c>
      <c r="T449" s="244" t="n">
        <f aca="false">SUMPRODUCT(B449:G449,$B$1010:$G$1010)</f>
        <v>-6458.09636168739</v>
      </c>
    </row>
    <row r="450" customFormat="false" ht="12.75" hidden="false" customHeight="false" outlineLevel="0" collapsed="false">
      <c r="A450" s="235"/>
      <c r="B450" s="245"/>
      <c r="C450" s="245"/>
      <c r="D450" s="245"/>
      <c r="E450" s="245"/>
      <c r="F450" s="246"/>
      <c r="G450" s="247" t="n">
        <v>-6166.6292366521</v>
      </c>
      <c r="H450" s="248" t="n">
        <v>2773.63633485873</v>
      </c>
      <c r="I450" s="248" t="n">
        <v>2717.99426409938</v>
      </c>
      <c r="J450" s="248" t="n">
        <v>3104.75801847316</v>
      </c>
      <c r="K450" s="246" t="n">
        <v>0</v>
      </c>
      <c r="L450" s="246" t="n">
        <v>0</v>
      </c>
      <c r="M450" s="246" t="n">
        <v>0</v>
      </c>
      <c r="N450" s="0"/>
      <c r="O450" s="248" t="n">
        <v>1028.90628804234</v>
      </c>
      <c r="P450" s="240" t="n">
        <f aca="false">SUMPRODUCT(F450:M450,$F$1010:$M$1010)</f>
        <v>1502.41706585815</v>
      </c>
      <c r="Q450" s="241" t="n">
        <f aca="false">SUMPRODUCT(F450:M450,$F$1012:$M$1012)</f>
        <v>1417.34278235225</v>
      </c>
      <c r="R450" s="249" t="n">
        <v>0.177765621499543</v>
      </c>
      <c r="S450" s="243" t="n">
        <f aca="false">1-EXP(-(1/0.25)*(P450/ABS($P$1010)))</f>
        <v>0.983026601144618</v>
      </c>
      <c r="T450" s="244" t="n">
        <f aca="false">SUMPRODUCT(B450:G450,$B$1010:$G$1010)</f>
        <v>-6166.6292366521</v>
      </c>
    </row>
    <row r="451" customFormat="false" ht="12.75" hidden="false" customHeight="false" outlineLevel="0" collapsed="false">
      <c r="A451" s="235"/>
      <c r="B451" s="245"/>
      <c r="C451" s="245"/>
      <c r="D451" s="245"/>
      <c r="E451" s="245"/>
      <c r="F451" s="246"/>
      <c r="G451" s="247" t="n">
        <v>-6505.22237285776</v>
      </c>
      <c r="H451" s="248" t="n">
        <v>2764.49649486951</v>
      </c>
      <c r="I451" s="248" t="n">
        <v>2716.32640599368</v>
      </c>
      <c r="J451" s="248" t="n">
        <v>3105.12681543932</v>
      </c>
      <c r="K451" s="246" t="n">
        <v>0</v>
      </c>
      <c r="L451" s="246" t="n">
        <v>0</v>
      </c>
      <c r="M451" s="246" t="n">
        <v>0</v>
      </c>
      <c r="N451" s="0"/>
      <c r="O451" s="248" t="n">
        <v>708.309201064856</v>
      </c>
      <c r="P451" s="240" t="n">
        <f aca="false">SUMPRODUCT(F451:M451,$F$1010:$M$1010)</f>
        <v>1154.0194384449</v>
      </c>
      <c r="Q451" s="241" t="n">
        <f aca="false">SUMPRODUCT(F451:M451,$F$1012:$M$1012)</f>
        <v>1069.0044534487</v>
      </c>
      <c r="R451" s="249" t="n">
        <v>0.178033144440376</v>
      </c>
      <c r="S451" s="243" t="n">
        <f aca="false">1-EXP(-(1/0.25)*(P451/ABS($P$1010)))</f>
        <v>0.956321246074128</v>
      </c>
      <c r="T451" s="244" t="n">
        <f aca="false">SUMPRODUCT(B451:G451,$B$1010:$G$1010)</f>
        <v>-6505.22237285776</v>
      </c>
    </row>
    <row r="452" customFormat="false" ht="12.75" hidden="false" customHeight="false" outlineLevel="0" collapsed="false">
      <c r="A452" s="235"/>
      <c r="B452" s="245"/>
      <c r="C452" s="245"/>
      <c r="D452" s="245"/>
      <c r="E452" s="245"/>
      <c r="F452" s="246"/>
      <c r="G452" s="247" t="n">
        <v>-6079.32320396662</v>
      </c>
      <c r="H452" s="248" t="n">
        <v>2751.16018526395</v>
      </c>
      <c r="I452" s="248" t="n">
        <v>2702.05586793306</v>
      </c>
      <c r="J452" s="248" t="n">
        <v>3106.50411707052</v>
      </c>
      <c r="K452" s="246" t="n">
        <v>0</v>
      </c>
      <c r="L452" s="246" t="n">
        <v>0</v>
      </c>
      <c r="M452" s="246" t="n">
        <v>0</v>
      </c>
      <c r="N452" s="0"/>
      <c r="O452" s="248" t="n">
        <v>1079.05360648625</v>
      </c>
      <c r="P452" s="240" t="n">
        <f aca="false">SUMPRODUCT(F452:M452,$F$1010:$M$1010)</f>
        <v>1555.75520027289</v>
      </c>
      <c r="Q452" s="241" t="n">
        <f aca="false">SUMPRODUCT(F452:M452,$F$1012:$M$1012)</f>
        <v>1470.93221042246</v>
      </c>
      <c r="R452" s="249" t="n">
        <v>0.178036369259239</v>
      </c>
      <c r="S452" s="243" t="n">
        <f aca="false">1-EXP(-(1/0.25)*(P452/ABS($P$1010)))</f>
        <v>0.985313345913212</v>
      </c>
      <c r="T452" s="244" t="n">
        <f aca="false">SUMPRODUCT(B452:G452,$B$1010:$G$1010)</f>
        <v>-6079.32320396662</v>
      </c>
    </row>
    <row r="453" customFormat="false" ht="12.75" hidden="false" customHeight="false" outlineLevel="0" collapsed="false">
      <c r="A453" s="235"/>
      <c r="B453" s="245"/>
      <c r="C453" s="245"/>
      <c r="D453" s="245"/>
      <c r="E453" s="245"/>
      <c r="F453" s="246"/>
      <c r="G453" s="247" t="n">
        <v>-6313.78225339023</v>
      </c>
      <c r="H453" s="248" t="n">
        <v>2737.22172990169</v>
      </c>
      <c r="I453" s="248" t="n">
        <v>2721.47119146864</v>
      </c>
      <c r="J453" s="248" t="n">
        <v>3106.87834464087</v>
      </c>
      <c r="K453" s="246" t="n">
        <v>0</v>
      </c>
      <c r="L453" s="246" t="n">
        <v>0</v>
      </c>
      <c r="M453" s="246" t="n">
        <v>0</v>
      </c>
      <c r="N453" s="0"/>
      <c r="O453" s="248" t="n">
        <v>866.752727573448</v>
      </c>
      <c r="P453" s="240" t="n">
        <f aca="false">SUMPRODUCT(F453:M453,$F$1010:$M$1010)</f>
        <v>1325.78742188215</v>
      </c>
      <c r="Q453" s="241" t="n">
        <f aca="false">SUMPRODUCT(F453:M453,$F$1012:$M$1012)</f>
        <v>1240.83998604996</v>
      </c>
      <c r="R453" s="249" t="n">
        <v>0.178070856484575</v>
      </c>
      <c r="S453" s="243" t="n">
        <f aca="false">1-EXP(-(1/0.25)*(P453/ABS($P$1010)))</f>
        <v>0.9725916010178</v>
      </c>
      <c r="T453" s="244" t="n">
        <f aca="false">SUMPRODUCT(B453:G453,$B$1010:$G$1010)</f>
        <v>-6313.78225339023</v>
      </c>
    </row>
    <row r="454" customFormat="false" ht="12.75" hidden="false" customHeight="false" outlineLevel="0" collapsed="false">
      <c r="A454" s="235"/>
      <c r="B454" s="245"/>
      <c r="C454" s="245"/>
      <c r="D454" s="245"/>
      <c r="E454" s="245"/>
      <c r="F454" s="246"/>
      <c r="G454" s="247" t="n">
        <v>-6157.07681626446</v>
      </c>
      <c r="H454" s="248" t="n">
        <v>2737.04393912346</v>
      </c>
      <c r="I454" s="248" t="n">
        <v>2772.46009151989</v>
      </c>
      <c r="J454" s="248" t="n">
        <v>3106.4643231781</v>
      </c>
      <c r="K454" s="246" t="n">
        <v>0</v>
      </c>
      <c r="L454" s="246" t="n">
        <v>0</v>
      </c>
      <c r="M454" s="246" t="n">
        <v>0</v>
      </c>
      <c r="N454" s="0"/>
      <c r="O454" s="248" t="n">
        <v>1050.43391340508</v>
      </c>
      <c r="P454" s="240" t="n">
        <f aca="false">SUMPRODUCT(F454:M454,$F$1010:$M$1010)</f>
        <v>1527.49229090824</v>
      </c>
      <c r="Q454" s="241" t="n">
        <f aca="false">SUMPRODUCT(F454:M454,$F$1012:$M$1012)</f>
        <v>1442.04651521564</v>
      </c>
      <c r="R454" s="249" t="n">
        <v>0.178076924675315</v>
      </c>
      <c r="S454" s="243" t="n">
        <f aca="false">1-EXP(-(1/0.25)*(P454/ABS($P$1010)))</f>
        <v>0.984142898914486</v>
      </c>
      <c r="T454" s="244" t="n">
        <f aca="false">SUMPRODUCT(B454:G454,$B$1010:$G$1010)</f>
        <v>-6157.07681626446</v>
      </c>
    </row>
    <row r="455" customFormat="false" ht="12.75" hidden="false" customHeight="false" outlineLevel="0" collapsed="false">
      <c r="A455" s="235"/>
      <c r="B455" s="245"/>
      <c r="C455" s="245"/>
      <c r="D455" s="245"/>
      <c r="E455" s="245"/>
      <c r="F455" s="246"/>
      <c r="G455" s="247" t="n">
        <v>-6530.80667894216</v>
      </c>
      <c r="H455" s="248" t="n">
        <v>2732.26505530369</v>
      </c>
      <c r="I455" s="248" t="n">
        <v>2727.31943765878</v>
      </c>
      <c r="J455" s="248" t="n">
        <v>3104.58868094027</v>
      </c>
      <c r="K455" s="246" t="n">
        <v>0</v>
      </c>
      <c r="L455" s="246" t="n">
        <v>0</v>
      </c>
      <c r="M455" s="246" t="n">
        <v>0</v>
      </c>
      <c r="N455" s="0"/>
      <c r="O455" s="248" t="n">
        <v>665.613070680782</v>
      </c>
      <c r="P455" s="240" t="n">
        <f aca="false">SUMPRODUCT(F455:M455,$F$1010:$M$1010)</f>
        <v>1107.36934349279</v>
      </c>
      <c r="Q455" s="241" t="n">
        <f aca="false">SUMPRODUCT(F455:M455,$F$1012:$M$1012)</f>
        <v>1022.42213488205</v>
      </c>
      <c r="R455" s="249" t="n">
        <v>0.178085018992551</v>
      </c>
      <c r="S455" s="243" t="n">
        <f aca="false">1-EXP(-(1/0.25)*(P455/ABS($P$1010)))</f>
        <v>0.950428053583767</v>
      </c>
      <c r="T455" s="244" t="n">
        <f aca="false">SUMPRODUCT(B455:G455,$B$1010:$G$1010)</f>
        <v>-6530.80667894216</v>
      </c>
    </row>
    <row r="456" customFormat="false" ht="12.75" hidden="false" customHeight="false" outlineLevel="0" collapsed="false">
      <c r="A456" s="235"/>
      <c r="B456" s="245"/>
      <c r="C456" s="245"/>
      <c r="D456" s="245"/>
      <c r="E456" s="245"/>
      <c r="F456" s="246"/>
      <c r="G456" s="247" t="n">
        <v>-5927.46105598907</v>
      </c>
      <c r="H456" s="248" t="n">
        <v>2717.54894664125</v>
      </c>
      <c r="I456" s="248" t="n">
        <v>2711.28626585367</v>
      </c>
      <c r="J456" s="248" t="n">
        <v>3106.30371615019</v>
      </c>
      <c r="K456" s="246" t="n">
        <v>0</v>
      </c>
      <c r="L456" s="246" t="n">
        <v>0</v>
      </c>
      <c r="M456" s="246" t="n">
        <v>0</v>
      </c>
      <c r="N456" s="0"/>
      <c r="O456" s="248" t="n">
        <v>1197.46325346307</v>
      </c>
      <c r="P456" s="240" t="n">
        <f aca="false">SUMPRODUCT(F456:M456,$F$1010:$M$1010)</f>
        <v>1683.96114311826</v>
      </c>
      <c r="Q456" s="241" t="n">
        <f aca="false">SUMPRODUCT(F456:M456,$F$1012:$M$1012)</f>
        <v>1599.22588712634</v>
      </c>
      <c r="R456" s="249" t="n">
        <v>0.178086991759988</v>
      </c>
      <c r="S456" s="243" t="n">
        <f aca="false">1-EXP(-(1/0.25)*(P456/ABS($P$1010)))</f>
        <v>0.989627976125207</v>
      </c>
      <c r="T456" s="244" t="n">
        <f aca="false">SUMPRODUCT(B456:G456,$B$1010:$G$1010)</f>
        <v>-5927.46105598907</v>
      </c>
    </row>
    <row r="457" customFormat="false" ht="12.75" hidden="false" customHeight="false" outlineLevel="0" collapsed="false">
      <c r="A457" s="235"/>
      <c r="B457" s="245"/>
      <c r="C457" s="245"/>
      <c r="D457" s="245"/>
      <c r="E457" s="245"/>
      <c r="F457" s="246"/>
      <c r="G457" s="247" t="n">
        <v>-6288.5017198381</v>
      </c>
      <c r="H457" s="248" t="n">
        <v>2748.71273508904</v>
      </c>
      <c r="I457" s="248" t="n">
        <v>2755.33104716363</v>
      </c>
      <c r="J457" s="248" t="n">
        <v>3105.65937174542</v>
      </c>
      <c r="K457" s="246" t="n">
        <v>0</v>
      </c>
      <c r="L457" s="246" t="n">
        <v>0</v>
      </c>
      <c r="M457" s="246" t="n">
        <v>0</v>
      </c>
      <c r="N457" s="0"/>
      <c r="O457" s="248" t="n">
        <v>925.344998936652</v>
      </c>
      <c r="P457" s="240" t="n">
        <f aca="false">SUMPRODUCT(F457:M457,$F$1010:$M$1010)</f>
        <v>1391.11054083525</v>
      </c>
      <c r="Q457" s="241" t="n">
        <f aca="false">SUMPRODUCT(F457:M457,$F$1012:$M$1012)</f>
        <v>1305.78452059709</v>
      </c>
      <c r="R457" s="249" t="n">
        <v>0.17833743209267</v>
      </c>
      <c r="S457" s="243" t="n">
        <f aca="false">1-EXP(-(1/0.25)*(P457/ABS($P$1010)))</f>
        <v>0.977042936105933</v>
      </c>
      <c r="T457" s="244" t="n">
        <f aca="false">SUMPRODUCT(B457:G457,$B$1010:$G$1010)</f>
        <v>-6288.5017198381</v>
      </c>
    </row>
    <row r="458" customFormat="false" ht="12.75" hidden="false" customHeight="false" outlineLevel="0" collapsed="false">
      <c r="A458" s="235"/>
      <c r="B458" s="245"/>
      <c r="C458" s="245"/>
      <c r="D458" s="245"/>
      <c r="E458" s="245"/>
      <c r="F458" s="246"/>
      <c r="G458" s="247" t="n">
        <v>-6255.1484054467</v>
      </c>
      <c r="H458" s="248" t="n">
        <v>2697.8786306895</v>
      </c>
      <c r="I458" s="248" t="n">
        <v>2707.94682379806</v>
      </c>
      <c r="J458" s="248" t="n">
        <v>3105.94842376173</v>
      </c>
      <c r="K458" s="246" t="n">
        <v>0</v>
      </c>
      <c r="L458" s="246" t="n">
        <v>0</v>
      </c>
      <c r="M458" s="246" t="n">
        <v>0</v>
      </c>
      <c r="N458" s="0"/>
      <c r="O458" s="248" t="n">
        <v>876.152705559989</v>
      </c>
      <c r="P458" s="240" t="n">
        <f aca="false">SUMPRODUCT(F458:M458,$F$1010:$M$1010)</f>
        <v>1334.42495190537</v>
      </c>
      <c r="Q458" s="241" t="n">
        <f aca="false">SUMPRODUCT(F458:M458,$F$1012:$M$1012)</f>
        <v>1249.83097279224</v>
      </c>
      <c r="R458" s="249" t="n">
        <v>0.178346637104286</v>
      </c>
      <c r="S458" s="243" t="n">
        <f aca="false">1-EXP(-(1/0.25)*(P458/ABS($P$1010)))</f>
        <v>0.973226419750019</v>
      </c>
      <c r="T458" s="244" t="n">
        <f aca="false">SUMPRODUCT(B458:G458,$B$1010:$G$1010)</f>
        <v>-6255.1484054467</v>
      </c>
    </row>
    <row r="459" customFormat="false" ht="12.75" hidden="false" customHeight="false" outlineLevel="0" collapsed="false">
      <c r="A459" s="235"/>
      <c r="B459" s="245"/>
      <c r="C459" s="245"/>
      <c r="D459" s="245"/>
      <c r="E459" s="245"/>
      <c r="F459" s="246"/>
      <c r="G459" s="247" t="n">
        <v>-6095.05786285279</v>
      </c>
      <c r="H459" s="248" t="n">
        <v>2737.10177225297</v>
      </c>
      <c r="I459" s="248" t="n">
        <v>2730.39674860219</v>
      </c>
      <c r="J459" s="248" t="n">
        <v>3103.71765071434</v>
      </c>
      <c r="K459" s="246" t="n">
        <v>0</v>
      </c>
      <c r="L459" s="246" t="n">
        <v>0</v>
      </c>
      <c r="M459" s="246" t="n">
        <v>0</v>
      </c>
      <c r="N459" s="0"/>
      <c r="O459" s="248" t="n">
        <v>1072.7706260905</v>
      </c>
      <c r="P459" s="240" t="n">
        <f aca="false">SUMPRODUCT(F459:M459,$F$1010:$M$1010)</f>
        <v>1549.69444306104</v>
      </c>
      <c r="Q459" s="241" t="n">
        <f aca="false">SUMPRODUCT(F459:M459,$F$1012:$M$1012)</f>
        <v>1464.70360458863</v>
      </c>
      <c r="R459" s="249" t="n">
        <v>0.178376252318299</v>
      </c>
      <c r="S459" s="243" t="n">
        <f aca="false">1-EXP(-(1/0.25)*(P459/ABS($P$1010)))</f>
        <v>0.985069856337319</v>
      </c>
      <c r="T459" s="244" t="n">
        <f aca="false">SUMPRODUCT(B459:G459,$B$1010:$G$1010)</f>
        <v>-6095.05786285279</v>
      </c>
    </row>
    <row r="460" customFormat="false" ht="12.75" hidden="false" customHeight="false" outlineLevel="0" collapsed="false">
      <c r="A460" s="235"/>
      <c r="B460" s="245"/>
      <c r="C460" s="245"/>
      <c r="D460" s="245"/>
      <c r="E460" s="245"/>
      <c r="F460" s="246"/>
      <c r="G460" s="247" t="n">
        <v>-5978.27911109476</v>
      </c>
      <c r="H460" s="248" t="n">
        <v>2773.89006767992</v>
      </c>
      <c r="I460" s="248" t="n">
        <v>2713.2581533182</v>
      </c>
      <c r="J460" s="248" t="n">
        <v>3106.85939462238</v>
      </c>
      <c r="K460" s="246" t="n">
        <v>0</v>
      </c>
      <c r="L460" s="246" t="n">
        <v>0</v>
      </c>
      <c r="M460" s="246" t="n">
        <v>0</v>
      </c>
      <c r="N460" s="0"/>
      <c r="O460" s="248" t="n">
        <v>1200.38472593335</v>
      </c>
      <c r="P460" s="240" t="n">
        <f aca="false">SUMPRODUCT(F460:M460,$F$1010:$M$1010)</f>
        <v>1688.55521678559</v>
      </c>
      <c r="Q460" s="241" t="n">
        <f aca="false">SUMPRODUCT(F460:M460,$F$1012:$M$1012)</f>
        <v>1603.49700921728</v>
      </c>
      <c r="R460" s="249" t="n">
        <v>0.178492046960334</v>
      </c>
      <c r="S460" s="243" t="n">
        <f aca="false">1-EXP(-(1/0.25)*(P460/ABS($P$1010)))</f>
        <v>0.989756449444503</v>
      </c>
      <c r="T460" s="244" t="n">
        <f aca="false">SUMPRODUCT(B460:G460,$B$1010:$G$1010)</f>
        <v>-5978.27911109476</v>
      </c>
    </row>
    <row r="461" customFormat="false" ht="12.75" hidden="false" customHeight="false" outlineLevel="0" collapsed="false">
      <c r="A461" s="235"/>
      <c r="B461" s="245"/>
      <c r="C461" s="245"/>
      <c r="D461" s="245"/>
      <c r="E461" s="245"/>
      <c r="F461" s="246"/>
      <c r="G461" s="247" t="n">
        <v>-6348.30208537453</v>
      </c>
      <c r="H461" s="248" t="n">
        <v>2706.60032136561</v>
      </c>
      <c r="I461" s="248" t="n">
        <v>2734.03683839636</v>
      </c>
      <c r="J461" s="248" t="n">
        <v>3104.28829648099</v>
      </c>
      <c r="K461" s="246" t="n">
        <v>0</v>
      </c>
      <c r="L461" s="246" t="n">
        <v>0</v>
      </c>
      <c r="M461" s="246" t="n">
        <v>0</v>
      </c>
      <c r="N461" s="0"/>
      <c r="O461" s="248" t="n">
        <v>816.945747128295</v>
      </c>
      <c r="P461" s="240" t="n">
        <f aca="false">SUMPRODUCT(F461:M461,$F$1010:$M$1010)</f>
        <v>1271.39083362839</v>
      </c>
      <c r="Q461" s="241" t="n">
        <f aca="false">SUMPRODUCT(F461:M461,$F$1012:$M$1012)</f>
        <v>1186.51596171774</v>
      </c>
      <c r="R461" s="249" t="n">
        <v>0.17853820350058</v>
      </c>
      <c r="S461" s="243" t="n">
        <f aca="false">1-EXP(-(1/0.25)*(P461/ABS($P$1010)))</f>
        <v>0.968232960181573</v>
      </c>
      <c r="T461" s="244" t="n">
        <f aca="false">SUMPRODUCT(B461:G461,$B$1010:$G$1010)</f>
        <v>-6348.30208537453</v>
      </c>
    </row>
    <row r="462" customFormat="false" ht="12.75" hidden="false" customHeight="false" outlineLevel="0" collapsed="false">
      <c r="A462" s="235"/>
      <c r="B462" s="245"/>
      <c r="C462" s="245"/>
      <c r="D462" s="245"/>
      <c r="E462" s="245"/>
      <c r="F462" s="246"/>
      <c r="G462" s="247" t="n">
        <v>-5919.95946648086</v>
      </c>
      <c r="H462" s="248" t="n">
        <v>2720.73073293137</v>
      </c>
      <c r="I462" s="248" t="n">
        <v>2755.70689787896</v>
      </c>
      <c r="J462" s="248" t="n">
        <v>3105.5307108618</v>
      </c>
      <c r="K462" s="246" t="n">
        <v>0</v>
      </c>
      <c r="L462" s="246" t="n">
        <v>0</v>
      </c>
      <c r="M462" s="246" t="n">
        <v>0</v>
      </c>
      <c r="N462" s="0"/>
      <c r="O462" s="248" t="n">
        <v>1241.20467696888</v>
      </c>
      <c r="P462" s="240" t="n">
        <f aca="false">SUMPRODUCT(F462:M462,$F$1010:$M$1010)</f>
        <v>1733.46648281904</v>
      </c>
      <c r="Q462" s="241" t="n">
        <f aca="false">SUMPRODUCT(F462:M462,$F$1012:$M$1012)</f>
        <v>1648.28536456466</v>
      </c>
      <c r="R462" s="249" t="n">
        <v>0.178684292626544</v>
      </c>
      <c r="S462" s="243" t="n">
        <f aca="false">1-EXP(-(1/0.25)*(P462/ABS($P$1010)))</f>
        <v>0.990931539438667</v>
      </c>
      <c r="T462" s="244" t="n">
        <f aca="false">SUMPRODUCT(B462:G462,$B$1010:$G$1010)</f>
        <v>-5919.95946648086</v>
      </c>
    </row>
    <row r="463" customFormat="false" ht="12.75" hidden="false" customHeight="false" outlineLevel="0" collapsed="false">
      <c r="A463" s="235"/>
      <c r="B463" s="245"/>
      <c r="C463" s="245"/>
      <c r="D463" s="245"/>
      <c r="E463" s="245"/>
      <c r="F463" s="246"/>
      <c r="G463" s="247" t="n">
        <v>-5996.6678930821</v>
      </c>
      <c r="H463" s="248" t="n">
        <v>2743.0850150988</v>
      </c>
      <c r="I463" s="248" t="n">
        <v>2711.09169853034</v>
      </c>
      <c r="J463" s="248" t="n">
        <v>3106.19544439959</v>
      </c>
      <c r="K463" s="246" t="n">
        <v>0</v>
      </c>
      <c r="L463" s="246" t="n">
        <v>0</v>
      </c>
      <c r="M463" s="246" t="n">
        <v>0</v>
      </c>
      <c r="N463" s="0"/>
      <c r="O463" s="248" t="n">
        <v>1155.15700505049</v>
      </c>
      <c r="P463" s="240" t="n">
        <f aca="false">SUMPRODUCT(F463:M463,$F$1010:$M$1010)</f>
        <v>1638.59336506533</v>
      </c>
      <c r="Q463" s="241" t="n">
        <f aca="false">SUMPRODUCT(F463:M463,$F$1012:$M$1012)</f>
        <v>1553.72757190611</v>
      </c>
      <c r="R463" s="249" t="n">
        <v>0.178746895842223</v>
      </c>
      <c r="S463" s="243" t="n">
        <f aca="false">1-EXP(-(1/0.25)*(P463/ABS($P$1010)))</f>
        <v>0.988269450886514</v>
      </c>
      <c r="T463" s="244" t="n">
        <f aca="false">SUMPRODUCT(B463:G463,$B$1010:$G$1010)</f>
        <v>-5996.6678930821</v>
      </c>
    </row>
    <row r="464" customFormat="false" ht="12.75" hidden="false" customHeight="false" outlineLevel="0" collapsed="false">
      <c r="A464" s="235"/>
      <c r="B464" s="245"/>
      <c r="C464" s="245"/>
      <c r="D464" s="245"/>
      <c r="E464" s="245"/>
      <c r="F464" s="246"/>
      <c r="G464" s="247" t="n">
        <v>-6406.70831894769</v>
      </c>
      <c r="H464" s="248" t="n">
        <v>2783.23266531274</v>
      </c>
      <c r="I464" s="248" t="n">
        <v>2744.47009219048</v>
      </c>
      <c r="J464" s="248" t="n">
        <v>3103.83419013418</v>
      </c>
      <c r="K464" s="246" t="n">
        <v>0</v>
      </c>
      <c r="L464" s="246" t="n">
        <v>0</v>
      </c>
      <c r="M464" s="246" t="n">
        <v>0</v>
      </c>
      <c r="N464" s="0"/>
      <c r="O464" s="248" t="n">
        <v>835.969022674498</v>
      </c>
      <c r="P464" s="240" t="n">
        <f aca="false">SUMPRODUCT(F464:M464,$F$1010:$M$1010)</f>
        <v>1294.24998502745</v>
      </c>
      <c r="Q464" s="241" t="n">
        <f aca="false">SUMPRODUCT(F464:M464,$F$1012:$M$1012)</f>
        <v>1208.87605859322</v>
      </c>
      <c r="R464" s="249" t="n">
        <v>0.178754963292037</v>
      </c>
      <c r="S464" s="243" t="n">
        <f aca="false">1-EXP(-(1/0.25)*(P464/ABS($P$1010)))</f>
        <v>0.970143229740839</v>
      </c>
      <c r="T464" s="244" t="n">
        <f aca="false">SUMPRODUCT(B464:G464,$B$1010:$G$1010)</f>
        <v>-6406.70831894769</v>
      </c>
    </row>
    <row r="465" customFormat="false" ht="12.75" hidden="false" customHeight="false" outlineLevel="0" collapsed="false">
      <c r="A465" s="235"/>
      <c r="B465" s="245"/>
      <c r="C465" s="245"/>
      <c r="D465" s="245"/>
      <c r="E465" s="245"/>
      <c r="F465" s="246"/>
      <c r="G465" s="247" t="n">
        <v>-6246.51628165521</v>
      </c>
      <c r="H465" s="248" t="n">
        <v>2736.83711011613</v>
      </c>
      <c r="I465" s="248" t="n">
        <v>2663.06199198768</v>
      </c>
      <c r="J465" s="248" t="n">
        <v>3105.0805465471</v>
      </c>
      <c r="K465" s="246" t="n">
        <v>0</v>
      </c>
      <c r="L465" s="246" t="n">
        <v>0</v>
      </c>
      <c r="M465" s="246" t="n">
        <v>0</v>
      </c>
      <c r="N465" s="0"/>
      <c r="O465" s="248" t="n">
        <v>881.463078425831</v>
      </c>
      <c r="P465" s="240" t="n">
        <f aca="false">SUMPRODUCT(F465:M465,$F$1010:$M$1010)</f>
        <v>1339.02930532658</v>
      </c>
      <c r="Q465" s="241" t="n">
        <f aca="false">SUMPRODUCT(F465:M465,$F$1012:$M$1012)</f>
        <v>1254.68772298596</v>
      </c>
      <c r="R465" s="249" t="n">
        <v>0.1788520914404</v>
      </c>
      <c r="S465" s="243" t="n">
        <f aca="false">1-EXP(-(1/0.25)*(P465/ABS($P$1010)))</f>
        <v>0.9735587887733</v>
      </c>
      <c r="T465" s="244" t="n">
        <f aca="false">SUMPRODUCT(B465:G465,$B$1010:$G$1010)</f>
        <v>-6246.51628165521</v>
      </c>
    </row>
    <row r="466" customFormat="false" ht="12.75" hidden="false" customHeight="false" outlineLevel="0" collapsed="false">
      <c r="A466" s="235"/>
      <c r="B466" s="245"/>
      <c r="C466" s="245"/>
      <c r="D466" s="245"/>
      <c r="E466" s="245"/>
      <c r="F466" s="246"/>
      <c r="G466" s="247" t="n">
        <v>-5690.52908716891</v>
      </c>
      <c r="H466" s="248" t="n">
        <v>2777.48397706566</v>
      </c>
      <c r="I466" s="248" t="n">
        <v>2747.00731170893</v>
      </c>
      <c r="J466" s="248" t="n">
        <v>3103.85190946016</v>
      </c>
      <c r="K466" s="246" t="n">
        <v>0</v>
      </c>
      <c r="L466" s="246" t="n">
        <v>0</v>
      </c>
      <c r="M466" s="246" t="n">
        <v>0</v>
      </c>
      <c r="N466" s="0"/>
      <c r="O466" s="248" t="n">
        <v>1492.61403092785</v>
      </c>
      <c r="P466" s="240" t="n">
        <f aca="false">SUMPRODUCT(F466:M466,$F$1010:$M$1010)</f>
        <v>2007.28278224267</v>
      </c>
      <c r="Q466" s="241" t="n">
        <f aca="false">SUMPRODUCT(F466:M466,$F$1012:$M$1012)</f>
        <v>1921.91363649325</v>
      </c>
      <c r="R466" s="249" t="n">
        <v>0.178867058642879</v>
      </c>
      <c r="S466" s="243" t="n">
        <f aca="false">1-EXP(-(1/0.25)*(P466/ABS($P$1010)))</f>
        <v>0.995685723199851</v>
      </c>
      <c r="T466" s="244" t="n">
        <f aca="false">SUMPRODUCT(B466:G466,$B$1010:$G$1010)</f>
        <v>-5690.52908716891</v>
      </c>
    </row>
    <row r="467" customFormat="false" ht="12.75" hidden="false" customHeight="false" outlineLevel="0" collapsed="false">
      <c r="A467" s="235"/>
      <c r="B467" s="245"/>
      <c r="C467" s="245"/>
      <c r="D467" s="245"/>
      <c r="E467" s="245"/>
      <c r="F467" s="246"/>
      <c r="G467" s="247" t="n">
        <v>-6101.65495382078</v>
      </c>
      <c r="H467" s="248" t="n">
        <v>2722.34184194329</v>
      </c>
      <c r="I467" s="248" t="n">
        <v>2700.45404580162</v>
      </c>
      <c r="J467" s="248" t="n">
        <v>3105.98278455476</v>
      </c>
      <c r="K467" s="246" t="n">
        <v>0</v>
      </c>
      <c r="L467" s="246" t="n">
        <v>0</v>
      </c>
      <c r="M467" s="246" t="n">
        <v>0</v>
      </c>
      <c r="N467" s="0"/>
      <c r="O467" s="248" t="n">
        <v>1032.42317598326</v>
      </c>
      <c r="P467" s="240" t="n">
        <f aca="false">SUMPRODUCT(F467:M467,$F$1010:$M$1010)</f>
        <v>1504.35029937842</v>
      </c>
      <c r="Q467" s="241" t="n">
        <f aca="false">SUMPRODUCT(F467:M467,$F$1012:$M$1012)</f>
        <v>1419.70170409716</v>
      </c>
      <c r="R467" s="249" t="n">
        <v>0.178868105366376</v>
      </c>
      <c r="S467" s="243" t="n">
        <f aca="false">1-EXP(-(1/0.25)*(P467/ABS($P$1010)))</f>
        <v>0.98311539233474</v>
      </c>
      <c r="T467" s="244" t="n">
        <f aca="false">SUMPRODUCT(B467:G467,$B$1010:$G$1010)</f>
        <v>-6101.65495382078</v>
      </c>
    </row>
    <row r="468" customFormat="false" ht="12.75" hidden="false" customHeight="false" outlineLevel="0" collapsed="false">
      <c r="A468" s="235"/>
      <c r="B468" s="245"/>
      <c r="C468" s="245"/>
      <c r="D468" s="245"/>
      <c r="E468" s="245"/>
      <c r="F468" s="246"/>
      <c r="G468" s="247" t="n">
        <v>-5858.74840509099</v>
      </c>
      <c r="H468" s="248" t="n">
        <v>2750.59317473725</v>
      </c>
      <c r="I468" s="248" t="n">
        <v>2721.42608119101</v>
      </c>
      <c r="J468" s="248" t="n">
        <v>3104.44298670672</v>
      </c>
      <c r="K468" s="246" t="n">
        <v>0</v>
      </c>
      <c r="L468" s="246" t="n">
        <v>0</v>
      </c>
      <c r="M468" s="246" t="n">
        <v>0</v>
      </c>
      <c r="N468" s="0"/>
      <c r="O468" s="248" t="n">
        <v>1295.34409525783</v>
      </c>
      <c r="P468" s="240" t="n">
        <f aca="false">SUMPRODUCT(F468:M468,$F$1010:$M$1010)</f>
        <v>1791.34399004313</v>
      </c>
      <c r="Q468" s="241" t="n">
        <f aca="false">SUMPRODUCT(F468:M468,$F$1012:$M$1012)</f>
        <v>1706.36104018682</v>
      </c>
      <c r="R468" s="249" t="n">
        <v>0.178999892968336</v>
      </c>
      <c r="S468" s="243" t="n">
        <f aca="false">1-EXP(-(1/0.25)*(P468/ABS($P$1010)))</f>
        <v>0.992249333023641</v>
      </c>
      <c r="T468" s="244" t="n">
        <f aca="false">SUMPRODUCT(B468:G468,$B$1010:$G$1010)</f>
        <v>-5858.74840509099</v>
      </c>
    </row>
    <row r="469" customFormat="false" ht="12.75" hidden="false" customHeight="false" outlineLevel="0" collapsed="false">
      <c r="A469" s="235"/>
      <c r="B469" s="245"/>
      <c r="C469" s="245"/>
      <c r="D469" s="245"/>
      <c r="E469" s="245"/>
      <c r="F469" s="246"/>
      <c r="G469" s="247" t="n">
        <v>-6030.73646618002</v>
      </c>
      <c r="H469" s="248" t="n">
        <v>2744.31809504912</v>
      </c>
      <c r="I469" s="248" t="n">
        <v>2716.65248898241</v>
      </c>
      <c r="J469" s="248" t="n">
        <v>3106.99146046631</v>
      </c>
      <c r="K469" s="246" t="n">
        <v>0</v>
      </c>
      <c r="L469" s="246" t="n">
        <v>0</v>
      </c>
      <c r="M469" s="246" t="n">
        <v>0</v>
      </c>
      <c r="N469" s="0"/>
      <c r="O469" s="248" t="n">
        <v>1129.74438831232</v>
      </c>
      <c r="P469" s="240" t="n">
        <f aca="false">SUMPRODUCT(F469:M469,$F$1010:$M$1010)</f>
        <v>1611.32570281972</v>
      </c>
      <c r="Q469" s="241" t="n">
        <f aca="false">SUMPRODUCT(F469:M469,$F$1012:$M$1012)</f>
        <v>1526.38717793153</v>
      </c>
      <c r="R469" s="249" t="n">
        <v>0.179021110022163</v>
      </c>
      <c r="S469" s="243" t="n">
        <f aca="false">1-EXP(-(1/0.25)*(P469/ABS($P$1010)))</f>
        <v>0.987368741724599</v>
      </c>
      <c r="T469" s="244" t="n">
        <f aca="false">SUMPRODUCT(B469:G469,$B$1010:$G$1010)</f>
        <v>-6030.73646618002</v>
      </c>
    </row>
    <row r="470" customFormat="false" ht="12.75" hidden="false" customHeight="false" outlineLevel="0" collapsed="false">
      <c r="A470" s="235"/>
      <c r="B470" s="245"/>
      <c r="C470" s="245"/>
      <c r="D470" s="245"/>
      <c r="E470" s="245"/>
      <c r="F470" s="246"/>
      <c r="G470" s="247" t="n">
        <v>-6337.46362665645</v>
      </c>
      <c r="H470" s="248" t="n">
        <v>2761.15368171451</v>
      </c>
      <c r="I470" s="248" t="n">
        <v>2754.82784894497</v>
      </c>
      <c r="J470" s="248" t="n">
        <v>3105.11146745887</v>
      </c>
      <c r="K470" s="246" t="n">
        <v>0</v>
      </c>
      <c r="L470" s="246" t="n">
        <v>0</v>
      </c>
      <c r="M470" s="246" t="n">
        <v>0</v>
      </c>
      <c r="N470" s="0"/>
      <c r="O470" s="248" t="n">
        <v>890.019712015685</v>
      </c>
      <c r="P470" s="240" t="n">
        <f aca="false">SUMPRODUCT(F470:M470,$F$1010:$M$1010)</f>
        <v>1352.97965369715</v>
      </c>
      <c r="Q470" s="241" t="n">
        <f aca="false">SUMPRODUCT(F470:M470,$F$1012:$M$1012)</f>
        <v>1267.6010355359</v>
      </c>
      <c r="R470" s="249" t="n">
        <v>0.179073353929381</v>
      </c>
      <c r="S470" s="243" t="n">
        <f aca="false">1-EXP(-(1/0.25)*(P470/ABS($P$1010)))</f>
        <v>0.974540828257056</v>
      </c>
      <c r="T470" s="244" t="n">
        <f aca="false">SUMPRODUCT(B470:G470,$B$1010:$G$1010)</f>
        <v>-6337.46362665645</v>
      </c>
    </row>
    <row r="471" customFormat="false" ht="12.75" hidden="false" customHeight="false" outlineLevel="0" collapsed="false">
      <c r="A471" s="235"/>
      <c r="B471" s="245"/>
      <c r="C471" s="245"/>
      <c r="D471" s="245"/>
      <c r="E471" s="245"/>
      <c r="F471" s="246"/>
      <c r="G471" s="247" t="n">
        <v>-6000.0947012786</v>
      </c>
      <c r="H471" s="248" t="n">
        <v>2740.09995368482</v>
      </c>
      <c r="I471" s="248" t="n">
        <v>2770.86038331061</v>
      </c>
      <c r="J471" s="248" t="n">
        <v>3105.5536885171</v>
      </c>
      <c r="K471" s="246" t="n">
        <v>0</v>
      </c>
      <c r="L471" s="246" t="n">
        <v>0</v>
      </c>
      <c r="M471" s="246" t="n">
        <v>0</v>
      </c>
      <c r="N471" s="0"/>
      <c r="O471" s="248" t="n">
        <v>1195.68539399507</v>
      </c>
      <c r="P471" s="240" t="n">
        <f aca="false">SUMPRODUCT(F471:M471,$F$1010:$M$1010)</f>
        <v>1685.1612254547</v>
      </c>
      <c r="Q471" s="241" t="n">
        <f aca="false">SUMPRODUCT(F471:M471,$F$1012:$M$1012)</f>
        <v>1599.72804884737</v>
      </c>
      <c r="R471" s="249" t="n">
        <v>0.179146505243586</v>
      </c>
      <c r="S471" s="243" t="n">
        <f aca="false">1-EXP(-(1/0.25)*(P471/ABS($P$1010)))</f>
        <v>0.989661691105388</v>
      </c>
      <c r="T471" s="244" t="n">
        <f aca="false">SUMPRODUCT(B471:G471,$B$1010:$G$1010)</f>
        <v>-6000.0947012786</v>
      </c>
    </row>
    <row r="472" customFormat="false" ht="12.75" hidden="false" customHeight="false" outlineLevel="0" collapsed="false">
      <c r="A472" s="235"/>
      <c r="B472" s="245"/>
      <c r="C472" s="245"/>
      <c r="D472" s="245"/>
      <c r="E472" s="245"/>
      <c r="F472" s="246"/>
      <c r="G472" s="247" t="n">
        <v>-5722.94311590274</v>
      </c>
      <c r="H472" s="248" t="n">
        <v>2698.47020209598</v>
      </c>
      <c r="I472" s="248" t="n">
        <v>2702.18455881729</v>
      </c>
      <c r="J472" s="248" t="n">
        <v>3104.59837125869</v>
      </c>
      <c r="K472" s="246" t="n">
        <v>0</v>
      </c>
      <c r="L472" s="246" t="n">
        <v>0</v>
      </c>
      <c r="M472" s="246" t="n">
        <v>0</v>
      </c>
      <c r="N472" s="0"/>
      <c r="O472" s="248" t="n">
        <v>1361.28858127894</v>
      </c>
      <c r="P472" s="240" t="n">
        <f aca="false">SUMPRODUCT(F472:M472,$F$1010:$M$1010)</f>
        <v>1860.9034668051</v>
      </c>
      <c r="Q472" s="241" t="n">
        <f aca="false">SUMPRODUCT(F472:M472,$F$1012:$M$1012)</f>
        <v>1776.38242129557</v>
      </c>
      <c r="R472" s="249" t="n">
        <v>0.179201285103878</v>
      </c>
      <c r="S472" s="243" t="n">
        <f aca="false">1-EXP(-(1/0.25)*(P472/ABS($P$1010)))</f>
        <v>0.993582287757592</v>
      </c>
      <c r="T472" s="244" t="n">
        <f aca="false">SUMPRODUCT(B472:G472,$B$1010:$G$1010)</f>
        <v>-5722.94311590274</v>
      </c>
    </row>
    <row r="473" customFormat="false" ht="12.75" hidden="false" customHeight="false" outlineLevel="0" collapsed="false">
      <c r="A473" s="235"/>
      <c r="B473" s="245"/>
      <c r="C473" s="245"/>
      <c r="D473" s="245"/>
      <c r="E473" s="245"/>
      <c r="F473" s="246"/>
      <c r="G473" s="247" t="n">
        <v>-6104.98511588615</v>
      </c>
      <c r="H473" s="248" t="n">
        <v>2774.91134885066</v>
      </c>
      <c r="I473" s="248" t="n">
        <v>2748.31746506846</v>
      </c>
      <c r="J473" s="248" t="n">
        <v>3104.08589901634</v>
      </c>
      <c r="K473" s="246" t="n">
        <v>0</v>
      </c>
      <c r="L473" s="246" t="n">
        <v>0</v>
      </c>
      <c r="M473" s="246" t="n">
        <v>0</v>
      </c>
      <c r="N473" s="0"/>
      <c r="O473" s="248" t="n">
        <v>1109.9532522393</v>
      </c>
      <c r="P473" s="240" t="n">
        <f aca="false">SUMPRODUCT(F473:M473,$F$1010:$M$1010)</f>
        <v>1591.7657337964</v>
      </c>
      <c r="Q473" s="241" t="n">
        <f aca="false">SUMPRODUCT(F473:M473,$F$1012:$M$1012)</f>
        <v>1506.39382249579</v>
      </c>
      <c r="R473" s="249" t="n">
        <v>0.179207018995939</v>
      </c>
      <c r="S473" s="243" t="n">
        <f aca="false">1-EXP(-(1/0.25)*(P473/ABS($P$1010)))</f>
        <v>0.986680336395404</v>
      </c>
      <c r="T473" s="244" t="n">
        <f aca="false">SUMPRODUCT(B473:G473,$B$1010:$G$1010)</f>
        <v>-6104.98511588615</v>
      </c>
    </row>
    <row r="474" customFormat="false" ht="12.75" hidden="false" customHeight="false" outlineLevel="0" collapsed="false">
      <c r="A474" s="235"/>
      <c r="B474" s="245"/>
      <c r="C474" s="245"/>
      <c r="D474" s="245"/>
      <c r="E474" s="245"/>
      <c r="F474" s="246"/>
      <c r="G474" s="247" t="n">
        <v>-6087.87790649243</v>
      </c>
      <c r="H474" s="248" t="n">
        <v>2753.14110699681</v>
      </c>
      <c r="I474" s="248" t="n">
        <v>2704.67034900844</v>
      </c>
      <c r="J474" s="248" t="n">
        <v>3105.11059259661</v>
      </c>
      <c r="K474" s="246" t="n">
        <v>0</v>
      </c>
      <c r="L474" s="246" t="n">
        <v>0</v>
      </c>
      <c r="M474" s="246" t="n">
        <v>0</v>
      </c>
      <c r="N474" s="0"/>
      <c r="O474" s="248" t="n">
        <v>1073.89515026212</v>
      </c>
      <c r="P474" s="240" t="n">
        <f aca="false">SUMPRODUCT(F474:M474,$F$1010:$M$1010)</f>
        <v>1550.22625605016</v>
      </c>
      <c r="Q474" s="241" t="n">
        <f aca="false">SUMPRODUCT(F474:M474,$F$1012:$M$1012)</f>
        <v>1465.38654200712</v>
      </c>
      <c r="R474" s="249" t="n">
        <v>0.179288753480559</v>
      </c>
      <c r="S474" s="243" t="n">
        <f aca="false">1-EXP(-(1/0.25)*(P474/ABS($P$1010)))</f>
        <v>0.985091382411191</v>
      </c>
      <c r="T474" s="244" t="n">
        <f aca="false">SUMPRODUCT(B474:G474,$B$1010:$G$1010)</f>
        <v>-6087.87790649243</v>
      </c>
    </row>
    <row r="475" customFormat="false" ht="12.75" hidden="false" customHeight="false" outlineLevel="0" collapsed="false">
      <c r="A475" s="235"/>
      <c r="B475" s="245"/>
      <c r="C475" s="245"/>
      <c r="D475" s="245"/>
      <c r="E475" s="245"/>
      <c r="F475" s="246"/>
      <c r="G475" s="247" t="n">
        <v>-6275.58808208243</v>
      </c>
      <c r="H475" s="248" t="n">
        <v>2752.67008771327</v>
      </c>
      <c r="I475" s="248" t="n">
        <v>2732.41898209952</v>
      </c>
      <c r="J475" s="248" t="n">
        <v>3104.00321826219</v>
      </c>
      <c r="K475" s="246" t="n">
        <v>0</v>
      </c>
      <c r="L475" s="246" t="n">
        <v>0</v>
      </c>
      <c r="M475" s="246" t="n">
        <v>0</v>
      </c>
      <c r="N475" s="0"/>
      <c r="O475" s="248" t="n">
        <v>921.508571330252</v>
      </c>
      <c r="P475" s="240" t="n">
        <f aca="false">SUMPRODUCT(F475:M475,$F$1010:$M$1010)</f>
        <v>1385.90626231949</v>
      </c>
      <c r="Q475" s="241" t="n">
        <f aca="false">SUMPRODUCT(F475:M475,$F$1012:$M$1012)</f>
        <v>1300.80969680825</v>
      </c>
      <c r="R475" s="249" t="n">
        <v>0.17928915092703</v>
      </c>
      <c r="S475" s="243" t="n">
        <f aca="false">1-EXP(-(1/0.25)*(P475/ABS($P$1010)))</f>
        <v>0.976716497410782</v>
      </c>
      <c r="T475" s="244" t="n">
        <f aca="false">SUMPRODUCT(B475:G475,$B$1010:$G$1010)</f>
        <v>-6275.58808208243</v>
      </c>
    </row>
    <row r="476" customFormat="false" ht="12.75" hidden="false" customHeight="false" outlineLevel="0" collapsed="false">
      <c r="A476" s="235"/>
      <c r="B476" s="245"/>
      <c r="C476" s="245"/>
      <c r="D476" s="245"/>
      <c r="E476" s="245"/>
      <c r="F476" s="246"/>
      <c r="G476" s="247" t="n">
        <v>-6312.02677687193</v>
      </c>
      <c r="H476" s="248" t="n">
        <v>2724.48931344741</v>
      </c>
      <c r="I476" s="248" t="n">
        <v>2731.27441816063</v>
      </c>
      <c r="J476" s="248" t="n">
        <v>3105.88756205259</v>
      </c>
      <c r="K476" s="246" t="n">
        <v>0</v>
      </c>
      <c r="L476" s="246" t="n">
        <v>0</v>
      </c>
      <c r="M476" s="246" t="n">
        <v>0</v>
      </c>
      <c r="N476" s="0"/>
      <c r="O476" s="248" t="n">
        <v>864.515041520006</v>
      </c>
      <c r="P476" s="240" t="n">
        <f aca="false">SUMPRODUCT(F476:M476,$F$1010:$M$1010)</f>
        <v>1323.43806121583</v>
      </c>
      <c r="Q476" s="241" t="n">
        <f aca="false">SUMPRODUCT(F476:M476,$F$1012:$M$1012)</f>
        <v>1238.47423471069</v>
      </c>
      <c r="R476" s="249" t="n">
        <v>0.179320694727181</v>
      </c>
      <c r="S476" s="243" t="n">
        <f aca="false">1-EXP(-(1/0.25)*(P476/ABS($P$1010)))</f>
        <v>0.972416344839473</v>
      </c>
      <c r="T476" s="244" t="n">
        <f aca="false">SUMPRODUCT(B476:G476,$B$1010:$G$1010)</f>
        <v>-6312.02677687193</v>
      </c>
    </row>
    <row r="477" customFormat="false" ht="12.75" hidden="false" customHeight="false" outlineLevel="0" collapsed="false">
      <c r="A477" s="235"/>
      <c r="B477" s="245"/>
      <c r="C477" s="245"/>
      <c r="D477" s="245"/>
      <c r="E477" s="245"/>
      <c r="F477" s="246"/>
      <c r="G477" s="247" t="n">
        <v>-6086.6781373592</v>
      </c>
      <c r="H477" s="248" t="n">
        <v>2788.93706123792</v>
      </c>
      <c r="I477" s="248" t="n">
        <v>2745.80336606522</v>
      </c>
      <c r="J477" s="248" t="n">
        <v>3105.76983961281</v>
      </c>
      <c r="K477" s="246" t="n">
        <v>0</v>
      </c>
      <c r="L477" s="246" t="n">
        <v>0</v>
      </c>
      <c r="M477" s="246" t="n">
        <v>0</v>
      </c>
      <c r="N477" s="0"/>
      <c r="O477" s="248" t="n">
        <v>1137.9541802884</v>
      </c>
      <c r="P477" s="240" t="n">
        <f aca="false">SUMPRODUCT(F477:M477,$F$1010:$M$1010)</f>
        <v>1622.49121736943</v>
      </c>
      <c r="Q477" s="241" t="n">
        <f aca="false">SUMPRODUCT(F477:M477,$F$1012:$M$1012)</f>
        <v>1537.04697282816</v>
      </c>
      <c r="R477" s="249" t="n">
        <v>0.179405521959057</v>
      </c>
      <c r="S477" s="243" t="n">
        <f aca="false">1-EXP(-(1/0.25)*(P477/ABS($P$1010)))</f>
        <v>0.987745635717044</v>
      </c>
      <c r="T477" s="244" t="n">
        <f aca="false">SUMPRODUCT(B477:G477,$B$1010:$G$1010)</f>
        <v>-6086.6781373592</v>
      </c>
    </row>
    <row r="478" customFormat="false" ht="12.75" hidden="false" customHeight="false" outlineLevel="0" collapsed="false">
      <c r="A478" s="235"/>
      <c r="B478" s="245"/>
      <c r="C478" s="245"/>
      <c r="D478" s="245"/>
      <c r="E478" s="245"/>
      <c r="F478" s="246"/>
      <c r="G478" s="247" t="n">
        <v>-6274.19647435337</v>
      </c>
      <c r="H478" s="248" t="n">
        <v>2732.85542926386</v>
      </c>
      <c r="I478" s="248" t="n">
        <v>2705.14011546682</v>
      </c>
      <c r="J478" s="248" t="n">
        <v>3106.81095824584</v>
      </c>
      <c r="K478" s="246" t="n">
        <v>0</v>
      </c>
      <c r="L478" s="246" t="n">
        <v>0</v>
      </c>
      <c r="M478" s="246" t="n">
        <v>0</v>
      </c>
      <c r="N478" s="0"/>
      <c r="O478" s="248" t="n">
        <v>886.701815618977</v>
      </c>
      <c r="P478" s="240" t="n">
        <f aca="false">SUMPRODUCT(F478:M478,$F$1010:$M$1010)</f>
        <v>1346.61617439872</v>
      </c>
      <c r="Q478" s="241" t="n">
        <f aca="false">SUMPRODUCT(F478:M478,$F$1012:$M$1012)</f>
        <v>1261.85436686822</v>
      </c>
      <c r="R478" s="249" t="n">
        <v>0.179416092090591</v>
      </c>
      <c r="S478" s="243" t="n">
        <f aca="false">1-EXP(-(1/0.25)*(P478/ABS($P$1010)))</f>
        <v>0.974097476565818</v>
      </c>
      <c r="T478" s="244" t="n">
        <f aca="false">SUMPRODUCT(B478:G478,$B$1010:$G$1010)</f>
        <v>-6274.19647435337</v>
      </c>
    </row>
    <row r="479" customFormat="false" ht="12.75" hidden="false" customHeight="false" outlineLevel="0" collapsed="false">
      <c r="A479" s="235"/>
      <c r="B479" s="245"/>
      <c r="C479" s="245"/>
      <c r="D479" s="245"/>
      <c r="E479" s="245"/>
      <c r="F479" s="246"/>
      <c r="G479" s="247" t="n">
        <v>-6402.79783820754</v>
      </c>
      <c r="H479" s="248" t="n">
        <v>2767.96048900764</v>
      </c>
      <c r="I479" s="248" t="n">
        <v>2716.7717040039</v>
      </c>
      <c r="J479" s="248" t="n">
        <v>3105.21050508329</v>
      </c>
      <c r="K479" s="246" t="n">
        <v>0</v>
      </c>
      <c r="L479" s="246" t="n">
        <v>0</v>
      </c>
      <c r="M479" s="246" t="n">
        <v>0</v>
      </c>
      <c r="N479" s="0"/>
      <c r="O479" s="248" t="n">
        <v>805.977036440645</v>
      </c>
      <c r="P479" s="240" t="n">
        <f aca="false">SUMPRODUCT(F479:M479,$F$1010:$M$1010)</f>
        <v>1260.1820025798</v>
      </c>
      <c r="Q479" s="241" t="n">
        <f aca="false">SUMPRODUCT(F479:M479,$F$1012:$M$1012)</f>
        <v>1175.14325617757</v>
      </c>
      <c r="R479" s="249" t="n">
        <v>0.179547319383585</v>
      </c>
      <c r="S479" s="243" t="n">
        <f aca="false">1-EXP(-(1/0.25)*(P479/ABS($P$1010)))</f>
        <v>0.967252088028035</v>
      </c>
      <c r="T479" s="244" t="n">
        <f aca="false">SUMPRODUCT(B479:G479,$B$1010:$G$1010)</f>
        <v>-6402.79783820754</v>
      </c>
    </row>
    <row r="480" customFormat="false" ht="12.75" hidden="false" customHeight="false" outlineLevel="0" collapsed="false">
      <c r="A480" s="235"/>
      <c r="B480" s="245"/>
      <c r="C480" s="245"/>
      <c r="D480" s="245"/>
      <c r="E480" s="245"/>
      <c r="F480" s="246"/>
      <c r="G480" s="247" t="n">
        <v>-6136.90521223701</v>
      </c>
      <c r="H480" s="248" t="n">
        <v>2744.20854471509</v>
      </c>
      <c r="I480" s="248" t="n">
        <v>2691.80614198566</v>
      </c>
      <c r="J480" s="248" t="n">
        <v>3103.97234254823</v>
      </c>
      <c r="K480" s="246" t="n">
        <v>0</v>
      </c>
      <c r="L480" s="246" t="n">
        <v>0</v>
      </c>
      <c r="M480" s="246" t="n">
        <v>0</v>
      </c>
      <c r="N480" s="0"/>
      <c r="O480" s="248" t="n">
        <v>1010.30582118889</v>
      </c>
      <c r="P480" s="240" t="n">
        <f aca="false">SUMPRODUCT(F480:M480,$F$1010:$M$1010)</f>
        <v>1480.32127418067</v>
      </c>
      <c r="Q480" s="241" t="n">
        <f aca="false">SUMPRODUCT(F480:M480,$F$1012:$M$1012)</f>
        <v>1395.67184214537</v>
      </c>
      <c r="R480" s="249" t="n">
        <v>0.179588667127359</v>
      </c>
      <c r="S480" s="243" t="n">
        <f aca="false">1-EXP(-(1/0.25)*(P480/ABS($P$1010)))</f>
        <v>0.98197798673509</v>
      </c>
      <c r="T480" s="244" t="n">
        <f aca="false">SUMPRODUCT(B480:G480,$B$1010:$G$1010)</f>
        <v>-6136.90521223701</v>
      </c>
    </row>
    <row r="481" customFormat="false" ht="12.75" hidden="false" customHeight="false" outlineLevel="0" collapsed="false">
      <c r="A481" s="235"/>
      <c r="B481" s="245"/>
      <c r="C481" s="245"/>
      <c r="D481" s="245"/>
      <c r="E481" s="245"/>
      <c r="F481" s="246"/>
      <c r="G481" s="247" t="n">
        <v>-5873.82510122993</v>
      </c>
      <c r="H481" s="248" t="n">
        <v>2786.41841115384</v>
      </c>
      <c r="I481" s="248" t="n">
        <v>2725.25987866143</v>
      </c>
      <c r="J481" s="248" t="n">
        <v>3105.28946345891</v>
      </c>
      <c r="K481" s="246" t="n">
        <v>0</v>
      </c>
      <c r="L481" s="246" t="n">
        <v>0</v>
      </c>
      <c r="M481" s="246" t="n">
        <v>0</v>
      </c>
      <c r="N481" s="0"/>
      <c r="O481" s="248" t="n">
        <v>1315.44438028017</v>
      </c>
      <c r="P481" s="240" t="n">
        <f aca="false">SUMPRODUCT(F481:M481,$F$1010:$M$1010)</f>
        <v>1814.22178589782</v>
      </c>
      <c r="Q481" s="241" t="n">
        <f aca="false">SUMPRODUCT(F481:M481,$F$1012:$M$1012)</f>
        <v>1729.00100185005</v>
      </c>
      <c r="R481" s="249" t="n">
        <v>0.179685323120189</v>
      </c>
      <c r="S481" s="243" t="n">
        <f aca="false">1-EXP(-(1/0.25)*(P481/ABS($P$1010)))</f>
        <v>0.992715777753512</v>
      </c>
      <c r="T481" s="244" t="n">
        <f aca="false">SUMPRODUCT(B481:G481,$B$1010:$G$1010)</f>
        <v>-5873.82510122993</v>
      </c>
    </row>
    <row r="482" customFormat="false" ht="12.75" hidden="false" customHeight="false" outlineLevel="0" collapsed="false">
      <c r="A482" s="235"/>
      <c r="B482" s="245"/>
      <c r="C482" s="245"/>
      <c r="D482" s="245"/>
      <c r="E482" s="245"/>
      <c r="F482" s="246"/>
      <c r="G482" s="247" t="n">
        <v>-5854.64787308299</v>
      </c>
      <c r="H482" s="248" t="n">
        <v>2755.14475681416</v>
      </c>
      <c r="I482" s="248" t="n">
        <v>2740.90162377715</v>
      </c>
      <c r="J482" s="248" t="n">
        <v>3102.7885943704</v>
      </c>
      <c r="K482" s="246" t="n">
        <v>0</v>
      </c>
      <c r="L482" s="246" t="n">
        <v>0</v>
      </c>
      <c r="M482" s="246" t="n">
        <v>0</v>
      </c>
      <c r="N482" s="0"/>
      <c r="O482" s="248" t="n">
        <v>1317.00007967141</v>
      </c>
      <c r="P482" s="240" t="n">
        <f aca="false">SUMPRODUCT(F482:M482,$F$1010:$M$1010)</f>
        <v>1815.72797041628</v>
      </c>
      <c r="Q482" s="241" t="n">
        <f aca="false">SUMPRODUCT(F482:M482,$F$1012:$M$1012)</f>
        <v>1730.55144903745</v>
      </c>
      <c r="R482" s="249" t="n">
        <v>0.179745981635779</v>
      </c>
      <c r="S482" s="243" t="n">
        <f aca="false">1-EXP(-(1/0.25)*(P482/ABS($P$1010)))</f>
        <v>0.992745482749748</v>
      </c>
      <c r="T482" s="244" t="n">
        <f aca="false">SUMPRODUCT(B482:G482,$B$1010:$G$1010)</f>
        <v>-5854.64787308299</v>
      </c>
    </row>
    <row r="483" customFormat="false" ht="12.75" hidden="false" customHeight="false" outlineLevel="0" collapsed="false">
      <c r="A483" s="235"/>
      <c r="B483" s="245"/>
      <c r="C483" s="245"/>
      <c r="D483" s="245"/>
      <c r="E483" s="245"/>
      <c r="F483" s="246"/>
      <c r="G483" s="247" t="n">
        <v>-6504.39716719942</v>
      </c>
      <c r="H483" s="248" t="n">
        <v>2744.81395636655</v>
      </c>
      <c r="I483" s="248" t="n">
        <v>2697.06708233731</v>
      </c>
      <c r="J483" s="248" t="n">
        <v>3103.97477710563</v>
      </c>
      <c r="K483" s="246" t="n">
        <v>0</v>
      </c>
      <c r="L483" s="246" t="n">
        <v>0</v>
      </c>
      <c r="M483" s="246" t="n">
        <v>0</v>
      </c>
      <c r="N483" s="0"/>
      <c r="O483" s="248" t="n">
        <v>676.508045958274</v>
      </c>
      <c r="P483" s="240" t="n">
        <f aca="false">SUMPRODUCT(F483:M483,$F$1010:$M$1010)</f>
        <v>1118.0992290569</v>
      </c>
      <c r="Q483" s="241" t="n">
        <f aca="false">SUMPRODUCT(F483:M483,$F$1012:$M$1012)</f>
        <v>1033.39447242338</v>
      </c>
      <c r="R483" s="249" t="n">
        <v>0.179754106995295</v>
      </c>
      <c r="S483" s="243" t="n">
        <f aca="false">1-EXP(-(1/0.25)*(P483/ABS($P$1010)))</f>
        <v>0.951850317822299</v>
      </c>
      <c r="T483" s="244" t="n">
        <f aca="false">SUMPRODUCT(B483:G483,$B$1010:$G$1010)</f>
        <v>-6504.39716719942</v>
      </c>
    </row>
    <row r="484" customFormat="false" ht="12.75" hidden="false" customHeight="false" outlineLevel="0" collapsed="false">
      <c r="A484" s="235"/>
      <c r="B484" s="245"/>
      <c r="C484" s="245"/>
      <c r="D484" s="245"/>
      <c r="E484" s="245"/>
      <c r="F484" s="246"/>
      <c r="G484" s="247" t="n">
        <v>-6207.75606080796</v>
      </c>
      <c r="H484" s="248" t="n">
        <v>2772.22244884594</v>
      </c>
      <c r="I484" s="248" t="n">
        <v>2691.52160370814</v>
      </c>
      <c r="J484" s="248" t="n">
        <v>3103.25377970145</v>
      </c>
      <c r="K484" s="246" t="n">
        <v>0</v>
      </c>
      <c r="L484" s="246" t="n">
        <v>0</v>
      </c>
      <c r="M484" s="246" t="n">
        <v>0</v>
      </c>
      <c r="N484" s="0"/>
      <c r="O484" s="248" t="n">
        <v>968.077757503812</v>
      </c>
      <c r="P484" s="240" t="n">
        <f aca="false">SUMPRODUCT(F484:M484,$F$1010:$M$1010)</f>
        <v>1435.05216474364</v>
      </c>
      <c r="Q484" s="241" t="n">
        <f aca="false">SUMPRODUCT(F484:M484,$F$1012:$M$1012)</f>
        <v>1350.2686556323</v>
      </c>
      <c r="R484" s="249" t="n">
        <v>0.179814233088355</v>
      </c>
      <c r="S484" s="243" t="n">
        <f aca="false">1-EXP(-(1/0.25)*(P484/ABS($P$1010)))</f>
        <v>0.979622923187616</v>
      </c>
      <c r="T484" s="244" t="n">
        <f aca="false">SUMPRODUCT(B484:G484,$B$1010:$G$1010)</f>
        <v>-6207.75606080796</v>
      </c>
    </row>
    <row r="485" customFormat="false" ht="12.75" hidden="false" customHeight="false" outlineLevel="0" collapsed="false">
      <c r="A485" s="235"/>
      <c r="B485" s="245"/>
      <c r="C485" s="245"/>
      <c r="D485" s="245"/>
      <c r="E485" s="245"/>
      <c r="F485" s="246"/>
      <c r="G485" s="247" t="n">
        <v>-6251.28552625696</v>
      </c>
      <c r="H485" s="248" t="n">
        <v>2734.47620962593</v>
      </c>
      <c r="I485" s="248" t="n">
        <v>2719.20776745571</v>
      </c>
      <c r="J485" s="248" t="n">
        <v>3106.39343806449</v>
      </c>
      <c r="K485" s="246" t="n">
        <v>0</v>
      </c>
      <c r="L485" s="246" t="n">
        <v>0</v>
      </c>
      <c r="M485" s="246" t="n">
        <v>0</v>
      </c>
      <c r="N485" s="0"/>
      <c r="O485" s="248" t="n">
        <v>919.860937392535</v>
      </c>
      <c r="P485" s="240" t="n">
        <f aca="false">SUMPRODUCT(F485:M485,$F$1010:$M$1010)</f>
        <v>1383.26211923814</v>
      </c>
      <c r="Q485" s="241" t="n">
        <f aca="false">SUMPRODUCT(F485:M485,$F$1012:$M$1012)</f>
        <v>1298.35831901091</v>
      </c>
      <c r="R485" s="249" t="n">
        <v>0.179833078769953</v>
      </c>
      <c r="S485" s="243" t="n">
        <f aca="false">1-EXP(-(1/0.25)*(P485/ABS($P$1010)))</f>
        <v>0.976548869203023</v>
      </c>
      <c r="T485" s="244" t="n">
        <f aca="false">SUMPRODUCT(B485:G485,$B$1010:$G$1010)</f>
        <v>-6251.28552625696</v>
      </c>
    </row>
    <row r="486" customFormat="false" ht="12.75" hidden="false" customHeight="false" outlineLevel="0" collapsed="false">
      <c r="A486" s="235"/>
      <c r="B486" s="245"/>
      <c r="C486" s="245"/>
      <c r="D486" s="245"/>
      <c r="E486" s="245"/>
      <c r="F486" s="246"/>
      <c r="G486" s="247" t="n">
        <v>-6258.65111975606</v>
      </c>
      <c r="H486" s="248" t="n">
        <v>2750.84802481868</v>
      </c>
      <c r="I486" s="248" t="n">
        <v>2706.54521258073</v>
      </c>
      <c r="J486" s="248" t="n">
        <v>3106.26990609754</v>
      </c>
      <c r="K486" s="246" t="n">
        <v>0</v>
      </c>
      <c r="L486" s="246" t="n">
        <v>0</v>
      </c>
      <c r="M486" s="246" t="n">
        <v>0</v>
      </c>
      <c r="N486" s="0"/>
      <c r="O486" s="248" t="n">
        <v>916.984250127215</v>
      </c>
      <c r="P486" s="240" t="n">
        <f aca="false">SUMPRODUCT(F486:M486,$F$1010:$M$1010)</f>
        <v>1379.94222687515</v>
      </c>
      <c r="Q486" s="241" t="n">
        <f aca="false">SUMPRODUCT(F486:M486,$F$1012:$M$1012)</f>
        <v>1295.07969311096</v>
      </c>
      <c r="R486" s="249" t="n">
        <v>0.17990439801581</v>
      </c>
      <c r="S486" s="243" t="n">
        <f aca="false">1-EXP(-(1/0.25)*(P486/ABS($P$1010)))</f>
        <v>0.976336691243609</v>
      </c>
      <c r="T486" s="244" t="n">
        <f aca="false">SUMPRODUCT(B486:G486,$B$1010:$G$1010)</f>
        <v>-6258.65111975606</v>
      </c>
    </row>
    <row r="487" customFormat="false" ht="12.75" hidden="false" customHeight="false" outlineLevel="0" collapsed="false">
      <c r="A487" s="235"/>
      <c r="B487" s="245"/>
      <c r="C487" s="245"/>
      <c r="D487" s="245"/>
      <c r="E487" s="245"/>
      <c r="F487" s="246"/>
      <c r="G487" s="247" t="n">
        <v>-6277.86238035019</v>
      </c>
      <c r="H487" s="248" t="n">
        <v>2757.5604562182</v>
      </c>
      <c r="I487" s="248" t="n">
        <v>2689.63835595306</v>
      </c>
      <c r="J487" s="248" t="n">
        <v>3104.75012953587</v>
      </c>
      <c r="K487" s="246" t="n">
        <v>0</v>
      </c>
      <c r="L487" s="246" t="n">
        <v>0</v>
      </c>
      <c r="M487" s="246" t="n">
        <v>0</v>
      </c>
      <c r="N487" s="0"/>
      <c r="O487" s="248" t="n">
        <v>890.688525520714</v>
      </c>
      <c r="P487" s="240" t="n">
        <f aca="false">SUMPRODUCT(F487:M487,$F$1010:$M$1010)</f>
        <v>1350.68972438438</v>
      </c>
      <c r="Q487" s="241" t="n">
        <f aca="false">SUMPRODUCT(F487:M487,$F$1012:$M$1012)</f>
        <v>1265.98078827285</v>
      </c>
      <c r="R487" s="249" t="n">
        <v>0.179944682056844</v>
      </c>
      <c r="S487" s="243" t="n">
        <f aca="false">1-EXP(-(1/0.25)*(P487/ABS($P$1010)))</f>
        <v>0.974382166860061</v>
      </c>
      <c r="T487" s="244" t="n">
        <f aca="false">SUMPRODUCT(B487:G487,$B$1010:$G$1010)</f>
        <v>-6277.86238035019</v>
      </c>
    </row>
    <row r="488" customFormat="false" ht="12.75" hidden="false" customHeight="false" outlineLevel="0" collapsed="false">
      <c r="A488" s="235"/>
      <c r="B488" s="245"/>
      <c r="C488" s="245"/>
      <c r="D488" s="245"/>
      <c r="E488" s="245"/>
      <c r="F488" s="246"/>
      <c r="G488" s="247" t="n">
        <v>-5963.04374890225</v>
      </c>
      <c r="H488" s="248" t="n">
        <v>2759.22346706647</v>
      </c>
      <c r="I488" s="248" t="n">
        <v>2682.59333049384</v>
      </c>
      <c r="J488" s="248" t="n">
        <v>3105.62508640533</v>
      </c>
      <c r="K488" s="246" t="n">
        <v>0</v>
      </c>
      <c r="L488" s="246" t="n">
        <v>0</v>
      </c>
      <c r="M488" s="246" t="n">
        <v>0</v>
      </c>
      <c r="N488" s="0"/>
      <c r="O488" s="248" t="n">
        <v>1177.14112764431</v>
      </c>
      <c r="P488" s="240" t="n">
        <f aca="false">SUMPRODUCT(F488:M488,$F$1010:$M$1010)</f>
        <v>1661.52874685599</v>
      </c>
      <c r="Q488" s="241" t="n">
        <f aca="false">SUMPRODUCT(F488:M488,$F$1012:$M$1012)</f>
        <v>1576.86858556018</v>
      </c>
      <c r="R488" s="249" t="n">
        <v>0.179999419680835</v>
      </c>
      <c r="S488" s="243" t="n">
        <f aca="false">1-EXP(-(1/0.25)*(P488/ABS($P$1010)))</f>
        <v>0.988977132113983</v>
      </c>
      <c r="T488" s="244" t="n">
        <f aca="false">SUMPRODUCT(B488:G488,$B$1010:$G$1010)</f>
        <v>-5963.04374890225</v>
      </c>
    </row>
    <row r="489" customFormat="false" ht="12.75" hidden="false" customHeight="false" outlineLevel="0" collapsed="false">
      <c r="A489" s="235"/>
      <c r="B489" s="245"/>
      <c r="C489" s="245"/>
      <c r="D489" s="245"/>
      <c r="E489" s="245"/>
      <c r="F489" s="246"/>
      <c r="G489" s="247" t="n">
        <v>-6187.53727355474</v>
      </c>
      <c r="H489" s="248" t="n">
        <v>2724.26069857415</v>
      </c>
      <c r="I489" s="248" t="n">
        <v>2723.41108549865</v>
      </c>
      <c r="J489" s="248" t="n">
        <v>3105.985102313</v>
      </c>
      <c r="K489" s="246" t="n">
        <v>0</v>
      </c>
      <c r="L489" s="246" t="n">
        <v>0</v>
      </c>
      <c r="M489" s="246" t="n">
        <v>0</v>
      </c>
      <c r="N489" s="0"/>
      <c r="O489" s="248" t="n">
        <v>972.892117075996</v>
      </c>
      <c r="P489" s="240" t="n">
        <f aca="false">SUMPRODUCT(F489:M489,$F$1010:$M$1010)</f>
        <v>1440.77471040123</v>
      </c>
      <c r="Q489" s="241" t="n">
        <f aca="false">SUMPRODUCT(F489:M489,$F$1012:$M$1012)</f>
        <v>1355.88860643403</v>
      </c>
      <c r="R489" s="249" t="n">
        <v>0.180047470998404</v>
      </c>
      <c r="S489" s="243" t="n">
        <f aca="false">1-EXP(-(1/0.25)*(P489/ABS($P$1010)))</f>
        <v>0.979936843463654</v>
      </c>
      <c r="T489" s="244" t="n">
        <f aca="false">SUMPRODUCT(B489:G489,$B$1010:$G$1010)</f>
        <v>-6187.53727355474</v>
      </c>
    </row>
    <row r="490" customFormat="false" ht="12.75" hidden="false" customHeight="false" outlineLevel="0" collapsed="false">
      <c r="A490" s="235"/>
      <c r="B490" s="245"/>
      <c r="C490" s="245"/>
      <c r="D490" s="245"/>
      <c r="E490" s="245"/>
      <c r="F490" s="246"/>
      <c r="G490" s="247" t="n">
        <v>-6064.03870449165</v>
      </c>
      <c r="H490" s="248" t="n">
        <v>2766.52399248743</v>
      </c>
      <c r="I490" s="248" t="n">
        <v>2706.61162061261</v>
      </c>
      <c r="J490" s="248" t="n">
        <v>3104.83015360238</v>
      </c>
      <c r="K490" s="246" t="n">
        <v>0</v>
      </c>
      <c r="L490" s="246" t="n">
        <v>0</v>
      </c>
      <c r="M490" s="246" t="n">
        <v>0</v>
      </c>
      <c r="N490" s="0"/>
      <c r="O490" s="248" t="n">
        <v>1108.51225536231</v>
      </c>
      <c r="P490" s="240" t="n">
        <f aca="false">SUMPRODUCT(F490:M490,$F$1010:$M$1010)</f>
        <v>1588.19385600246</v>
      </c>
      <c r="Q490" s="241" t="n">
        <f aca="false">SUMPRODUCT(F490:M490,$F$1012:$M$1012)</f>
        <v>1503.26863155118</v>
      </c>
      <c r="R490" s="249" t="n">
        <v>0.180143464929077</v>
      </c>
      <c r="S490" s="243" t="n">
        <f aca="false">1-EXP(-(1/0.25)*(P490/ABS($P$1010)))</f>
        <v>0.986550633100902</v>
      </c>
      <c r="T490" s="244" t="n">
        <f aca="false">SUMPRODUCT(B490:G490,$B$1010:$G$1010)</f>
        <v>-6064.03870449165</v>
      </c>
    </row>
    <row r="491" customFormat="false" ht="12.75" hidden="false" customHeight="false" outlineLevel="0" collapsed="false">
      <c r="A491" s="235"/>
      <c r="B491" s="245"/>
      <c r="C491" s="245"/>
      <c r="D491" s="245"/>
      <c r="E491" s="245"/>
      <c r="F491" s="246"/>
      <c r="G491" s="247" t="n">
        <v>-6237.21020486807</v>
      </c>
      <c r="H491" s="248" t="n">
        <v>2723.89337270747</v>
      </c>
      <c r="I491" s="248" t="n">
        <v>2733.01824874892</v>
      </c>
      <c r="J491" s="248" t="n">
        <v>3104.84285803426</v>
      </c>
      <c r="K491" s="246" t="n">
        <v>0</v>
      </c>
      <c r="L491" s="246" t="n">
        <v>0</v>
      </c>
      <c r="M491" s="246" t="n">
        <v>0</v>
      </c>
      <c r="N491" s="0"/>
      <c r="O491" s="248" t="n">
        <v>933.51840235235</v>
      </c>
      <c r="P491" s="240" t="n">
        <f aca="false">SUMPRODUCT(F491:M491,$F$1010:$M$1010)</f>
        <v>1398.36566675497</v>
      </c>
      <c r="Q491" s="241" t="n">
        <f aca="false">SUMPRODUCT(F491:M491,$F$1012:$M$1012)</f>
        <v>1313.40236288587</v>
      </c>
      <c r="R491" s="249" t="n">
        <v>0.18022878212731</v>
      </c>
      <c r="S491" s="243" t="n">
        <f aca="false">1-EXP(-(1/0.25)*(P491/ABS($P$1010)))</f>
        <v>0.977490391017526</v>
      </c>
      <c r="T491" s="244" t="n">
        <f aca="false">SUMPRODUCT(B491:G491,$B$1010:$G$1010)</f>
        <v>-6237.21020486807</v>
      </c>
    </row>
    <row r="492" customFormat="false" ht="12.75" hidden="false" customHeight="false" outlineLevel="0" collapsed="false">
      <c r="A492" s="235"/>
      <c r="B492" s="245"/>
      <c r="C492" s="245"/>
      <c r="D492" s="245"/>
      <c r="E492" s="245"/>
      <c r="F492" s="246"/>
      <c r="G492" s="247" t="n">
        <v>-5725.11695488451</v>
      </c>
      <c r="H492" s="248" t="n">
        <v>2745.39561639156</v>
      </c>
      <c r="I492" s="248" t="n">
        <v>2731.67478846144</v>
      </c>
      <c r="J492" s="248" t="n">
        <v>3105.27151887681</v>
      </c>
      <c r="K492" s="246" t="n">
        <v>0</v>
      </c>
      <c r="L492" s="246" t="n">
        <v>0</v>
      </c>
      <c r="M492" s="246" t="n">
        <v>0</v>
      </c>
      <c r="N492" s="0"/>
      <c r="O492" s="248" t="n">
        <v>1422.59659628462</v>
      </c>
      <c r="P492" s="240" t="n">
        <f aca="false">SUMPRODUCT(F492:M492,$F$1010:$M$1010)</f>
        <v>1929.91861600409</v>
      </c>
      <c r="Q492" s="241" t="n">
        <f aca="false">SUMPRODUCT(F492:M492,$F$1012:$M$1012)</f>
        <v>1844.84978103801</v>
      </c>
      <c r="R492" s="249" t="n">
        <v>0.18024876911665</v>
      </c>
      <c r="S492" s="243" t="n">
        <f aca="false">1-EXP(-(1/0.25)*(P492/ABS($P$1010)))</f>
        <v>0.994678148393453</v>
      </c>
      <c r="T492" s="244" t="n">
        <f aca="false">SUMPRODUCT(B492:G492,$B$1010:$G$1010)</f>
        <v>-5725.11695488451</v>
      </c>
    </row>
    <row r="493" customFormat="false" ht="12.75" hidden="false" customHeight="false" outlineLevel="0" collapsed="false">
      <c r="A493" s="235"/>
      <c r="B493" s="245"/>
      <c r="C493" s="245"/>
      <c r="D493" s="245"/>
      <c r="E493" s="245"/>
      <c r="F493" s="246"/>
      <c r="G493" s="247" t="n">
        <v>-6188.99849860377</v>
      </c>
      <c r="H493" s="248" t="n">
        <v>2740.87349362794</v>
      </c>
      <c r="I493" s="248" t="n">
        <v>2734.41603250017</v>
      </c>
      <c r="J493" s="248" t="n">
        <v>3103.84630405171</v>
      </c>
      <c r="K493" s="246" t="n">
        <v>0</v>
      </c>
      <c r="L493" s="246" t="n">
        <v>0</v>
      </c>
      <c r="M493" s="246" t="n">
        <v>0</v>
      </c>
      <c r="N493" s="0"/>
      <c r="O493" s="248" t="n">
        <v>992.691191895712</v>
      </c>
      <c r="P493" s="240" t="n">
        <f aca="false">SUMPRODUCT(F493:M493,$F$1010:$M$1010)</f>
        <v>1463.01077893046</v>
      </c>
      <c r="Q493" s="241" t="n">
        <f aca="false">SUMPRODUCT(F493:M493,$F$1012:$M$1012)</f>
        <v>1377.95852982461</v>
      </c>
      <c r="R493" s="249" t="n">
        <v>0.180266537906428</v>
      </c>
      <c r="S493" s="243" t="n">
        <f aca="false">1-EXP(-(1/0.25)*(P493/ABS($P$1010)))</f>
        <v>0.981111412106163</v>
      </c>
      <c r="T493" s="244" t="n">
        <f aca="false">SUMPRODUCT(B493:G493,$B$1010:$G$1010)</f>
        <v>-6188.99849860377</v>
      </c>
    </row>
    <row r="494" customFormat="false" ht="12.75" hidden="false" customHeight="false" outlineLevel="0" collapsed="false">
      <c r="A494" s="235"/>
      <c r="B494" s="245"/>
      <c r="C494" s="245"/>
      <c r="D494" s="245"/>
      <c r="E494" s="245"/>
      <c r="F494" s="246"/>
      <c r="G494" s="247" t="n">
        <v>-6203.59755939363</v>
      </c>
      <c r="H494" s="248" t="n">
        <v>2786.34219723405</v>
      </c>
      <c r="I494" s="248" t="n">
        <v>2699.96926916286</v>
      </c>
      <c r="J494" s="248" t="n">
        <v>3106.22372858528</v>
      </c>
      <c r="K494" s="246" t="n">
        <v>0</v>
      </c>
      <c r="L494" s="246" t="n">
        <v>0</v>
      </c>
      <c r="M494" s="246" t="n">
        <v>0</v>
      </c>
      <c r="N494" s="0"/>
      <c r="O494" s="248" t="n">
        <v>992.614780443149</v>
      </c>
      <c r="P494" s="240" t="n">
        <f aca="false">SUMPRODUCT(F494:M494,$F$1010:$M$1010)</f>
        <v>1462.59050958021</v>
      </c>
      <c r="Q494" s="241" t="n">
        <f aca="false">SUMPRODUCT(F494:M494,$F$1012:$M$1012)</f>
        <v>1377.60753037295</v>
      </c>
      <c r="R494" s="249" t="n">
        <v>0.180370873861363</v>
      </c>
      <c r="S494" s="243" t="n">
        <f aca="false">1-EXP(-(1/0.25)*(P494/ABS($P$1010)))</f>
        <v>0.981089862963657</v>
      </c>
      <c r="T494" s="244" t="n">
        <f aca="false">SUMPRODUCT(B494:G494,$B$1010:$G$1010)</f>
        <v>-6203.59755939363</v>
      </c>
    </row>
    <row r="495" customFormat="false" ht="12.75" hidden="false" customHeight="false" outlineLevel="0" collapsed="false">
      <c r="A495" s="235"/>
      <c r="B495" s="245"/>
      <c r="C495" s="245"/>
      <c r="D495" s="245"/>
      <c r="E495" s="245"/>
      <c r="F495" s="246"/>
      <c r="G495" s="247" t="n">
        <v>-6216.94072480366</v>
      </c>
      <c r="H495" s="248" t="n">
        <v>2745.25658386319</v>
      </c>
      <c r="I495" s="248" t="n">
        <v>2708.4017720968</v>
      </c>
      <c r="J495" s="248" t="n">
        <v>3103.3834111546</v>
      </c>
      <c r="K495" s="246" t="n">
        <v>0</v>
      </c>
      <c r="L495" s="246" t="n">
        <v>0</v>
      </c>
      <c r="M495" s="246" t="n">
        <v>0</v>
      </c>
      <c r="N495" s="0"/>
      <c r="O495" s="248" t="n">
        <v>950.027319995808</v>
      </c>
      <c r="P495" s="240" t="n">
        <f aca="false">SUMPRODUCT(F495:M495,$F$1010:$M$1010)</f>
        <v>1415.5919273317</v>
      </c>
      <c r="Q495" s="241" t="n">
        <f aca="false">SUMPRODUCT(F495:M495,$F$1012:$M$1012)</f>
        <v>1330.78087300978</v>
      </c>
      <c r="R495" s="249" t="n">
        <v>0.18040936602867</v>
      </c>
      <c r="S495" s="243" t="n">
        <f aca="false">1-EXP(-(1/0.25)*(P495/ABS($P$1010)))</f>
        <v>0.97851818290664</v>
      </c>
      <c r="T495" s="244" t="n">
        <f aca="false">SUMPRODUCT(B495:G495,$B$1010:$G$1010)</f>
        <v>-6216.94072480366</v>
      </c>
    </row>
    <row r="496" customFormat="false" ht="12.75" hidden="false" customHeight="false" outlineLevel="0" collapsed="false">
      <c r="A496" s="235"/>
      <c r="B496" s="245"/>
      <c r="C496" s="245"/>
      <c r="D496" s="245"/>
      <c r="E496" s="245"/>
      <c r="F496" s="246"/>
      <c r="G496" s="247" t="n">
        <v>-5717.16443509883</v>
      </c>
      <c r="H496" s="248" t="n">
        <v>2741.30382017358</v>
      </c>
      <c r="I496" s="248" t="n">
        <v>2727.71104366636</v>
      </c>
      <c r="J496" s="248" t="n">
        <v>3105.07479186405</v>
      </c>
      <c r="K496" s="246" t="n">
        <v>0</v>
      </c>
      <c r="L496" s="246" t="n">
        <v>0</v>
      </c>
      <c r="M496" s="246" t="n">
        <v>0</v>
      </c>
      <c r="N496" s="0"/>
      <c r="O496" s="248" t="n">
        <v>1423.21297261429</v>
      </c>
      <c r="P496" s="240" t="n">
        <f aca="false">SUMPRODUCT(F496:M496,$F$1010:$M$1010)</f>
        <v>1930.30406895365</v>
      </c>
      <c r="Q496" s="241" t="n">
        <f aca="false">SUMPRODUCT(F496:M496,$F$1012:$M$1012)</f>
        <v>1845.29872975656</v>
      </c>
      <c r="R496" s="249" t="n">
        <v>0.180515230817779</v>
      </c>
      <c r="S496" s="243" t="n">
        <f aca="false">1-EXP(-(1/0.25)*(P496/ABS($P$1010)))</f>
        <v>0.994683710793756</v>
      </c>
      <c r="T496" s="244" t="n">
        <f aca="false">SUMPRODUCT(B496:G496,$B$1010:$G$1010)</f>
        <v>-5717.16443509883</v>
      </c>
    </row>
    <row r="497" customFormat="false" ht="12.75" hidden="false" customHeight="false" outlineLevel="0" collapsed="false">
      <c r="A497" s="235"/>
      <c r="B497" s="245"/>
      <c r="C497" s="245"/>
      <c r="D497" s="245"/>
      <c r="E497" s="245"/>
      <c r="F497" s="246"/>
      <c r="G497" s="247" t="n">
        <v>-6155.73357484801</v>
      </c>
      <c r="H497" s="248" t="n">
        <v>2745.19011784681</v>
      </c>
      <c r="I497" s="248" t="n">
        <v>2721.82708141496</v>
      </c>
      <c r="J497" s="248" t="n">
        <v>3103.69914823545</v>
      </c>
      <c r="K497" s="246" t="n">
        <v>0</v>
      </c>
      <c r="L497" s="246" t="n">
        <v>0</v>
      </c>
      <c r="M497" s="246" t="n">
        <v>0</v>
      </c>
      <c r="N497" s="0"/>
      <c r="O497" s="248" t="n">
        <v>1017.04806298253</v>
      </c>
      <c r="P497" s="240" t="n">
        <f aca="false">SUMPRODUCT(F497:M497,$F$1010:$M$1010)</f>
        <v>1488.98787599318</v>
      </c>
      <c r="Q497" s="241" t="n">
        <f aca="false">SUMPRODUCT(F497:M497,$F$1012:$M$1012)</f>
        <v>1404.0397482054</v>
      </c>
      <c r="R497" s="249" t="n">
        <v>0.180520035445087</v>
      </c>
      <c r="S497" s="243" t="n">
        <f aca="false">1-EXP(-(1/0.25)*(P497/ABS($P$1010)))</f>
        <v>0.982396791471061</v>
      </c>
      <c r="T497" s="244" t="n">
        <f aca="false">SUMPRODUCT(B497:G497,$B$1010:$G$1010)</f>
        <v>-6155.73357484801</v>
      </c>
    </row>
    <row r="498" customFormat="false" ht="12.75" hidden="false" customHeight="false" outlineLevel="0" collapsed="false">
      <c r="A498" s="235"/>
      <c r="B498" s="245"/>
      <c r="C498" s="245"/>
      <c r="D498" s="245"/>
      <c r="E498" s="245"/>
      <c r="F498" s="246"/>
      <c r="G498" s="247" t="n">
        <v>-5907.46289223864</v>
      </c>
      <c r="H498" s="248" t="n">
        <v>2724.0207783459</v>
      </c>
      <c r="I498" s="248" t="n">
        <v>2726.45263074644</v>
      </c>
      <c r="J498" s="248" t="n">
        <v>3101.63384992151</v>
      </c>
      <c r="K498" s="246" t="n">
        <v>0</v>
      </c>
      <c r="L498" s="246" t="n">
        <v>0</v>
      </c>
      <c r="M498" s="246" t="n">
        <v>0</v>
      </c>
      <c r="N498" s="0"/>
      <c r="O498" s="248" t="n">
        <v>1229.85376019999</v>
      </c>
      <c r="P498" s="240" t="n">
        <f aca="false">SUMPRODUCT(F498:M498,$F$1010:$M$1010)</f>
        <v>1719.6594549137</v>
      </c>
      <c r="Q498" s="241" t="n">
        <f aca="false">SUMPRODUCT(F498:M498,$F$1012:$M$1012)</f>
        <v>1634.80558161612</v>
      </c>
      <c r="R498" s="249" t="n">
        <v>0.180571794648553</v>
      </c>
      <c r="S498" s="243" t="n">
        <f aca="false">1-EXP(-(1/0.25)*(P498/ABS($P$1010)))</f>
        <v>0.990585402113852</v>
      </c>
      <c r="T498" s="244" t="n">
        <f aca="false">SUMPRODUCT(B498:G498,$B$1010:$G$1010)</f>
        <v>-5907.46289223864</v>
      </c>
    </row>
    <row r="499" customFormat="false" ht="12.75" hidden="false" customHeight="false" outlineLevel="0" collapsed="false">
      <c r="A499" s="235"/>
      <c r="B499" s="245"/>
      <c r="C499" s="245"/>
      <c r="D499" s="245"/>
      <c r="E499" s="245"/>
      <c r="F499" s="246"/>
      <c r="G499" s="247" t="n">
        <v>-5796.22442890053</v>
      </c>
      <c r="H499" s="248" t="n">
        <v>2767.78493493045</v>
      </c>
      <c r="I499" s="248" t="n">
        <v>2706.68001786512</v>
      </c>
      <c r="J499" s="248" t="n">
        <v>3104.73523598078</v>
      </c>
      <c r="K499" s="246" t="n">
        <v>0</v>
      </c>
      <c r="L499" s="246" t="n">
        <v>0</v>
      </c>
      <c r="M499" s="246" t="n">
        <v>0</v>
      </c>
      <c r="N499" s="0"/>
      <c r="O499" s="248" t="n">
        <v>1356.19560401599</v>
      </c>
      <c r="P499" s="240" t="n">
        <f aca="false">SUMPRODUCT(F499:M499,$F$1010:$M$1010)</f>
        <v>1857.17919270642</v>
      </c>
      <c r="Q499" s="241" t="n">
        <f aca="false">SUMPRODUCT(F499:M499,$F$1012:$M$1012)</f>
        <v>1772.24800754629</v>
      </c>
      <c r="R499" s="249" t="n">
        <v>0.180575215925749</v>
      </c>
      <c r="S499" s="243" t="n">
        <f aca="false">1-EXP(-(1/0.25)*(P499/ABS($P$1010)))</f>
        <v>0.99351711396939</v>
      </c>
      <c r="T499" s="244" t="n">
        <f aca="false">SUMPRODUCT(B499:G499,$B$1010:$G$1010)</f>
        <v>-5796.22442890053</v>
      </c>
    </row>
    <row r="500" customFormat="false" ht="12.75" hidden="false" customHeight="false" outlineLevel="0" collapsed="false">
      <c r="A500" s="235"/>
      <c r="B500" s="245"/>
      <c r="C500" s="245"/>
      <c r="D500" s="245"/>
      <c r="E500" s="245"/>
      <c r="F500" s="246"/>
      <c r="G500" s="247" t="n">
        <v>-6239.31176266245</v>
      </c>
      <c r="H500" s="248" t="n">
        <v>2750.11740896953</v>
      </c>
      <c r="I500" s="248" t="n">
        <v>2719.5910929569</v>
      </c>
      <c r="J500" s="248" t="n">
        <v>3107.12985993146</v>
      </c>
      <c r="K500" s="246" t="n">
        <v>0</v>
      </c>
      <c r="L500" s="246" t="n">
        <v>0</v>
      </c>
      <c r="M500" s="246" t="n">
        <v>0</v>
      </c>
      <c r="N500" s="0"/>
      <c r="O500" s="248" t="n">
        <v>944.980989165985</v>
      </c>
      <c r="P500" s="240" t="n">
        <f aca="false">SUMPRODUCT(F500:M500,$F$1010:$M$1010)</f>
        <v>1410.96481190633</v>
      </c>
      <c r="Q500" s="241" t="n">
        <f aca="false">SUMPRODUCT(F500:M500,$F$1012:$M$1012)</f>
        <v>1325.96480599029</v>
      </c>
      <c r="R500" s="249" t="n">
        <v>0.180591945324212</v>
      </c>
      <c r="S500" s="243" t="n">
        <f aca="false">1-EXP(-(1/0.25)*(P500/ABS($P$1010)))</f>
        <v>0.978246810723216</v>
      </c>
      <c r="T500" s="244" t="n">
        <f aca="false">SUMPRODUCT(B500:G500,$B$1010:$G$1010)</f>
        <v>-6239.31176266245</v>
      </c>
    </row>
    <row r="501" customFormat="false" ht="12.75" hidden="false" customHeight="false" outlineLevel="0" collapsed="false">
      <c r="A501" s="235"/>
      <c r="B501" s="245"/>
      <c r="C501" s="245"/>
      <c r="D501" s="245"/>
      <c r="E501" s="245"/>
      <c r="F501" s="246"/>
      <c r="G501" s="247" t="n">
        <v>-6311.93655185688</v>
      </c>
      <c r="H501" s="248" t="n">
        <v>2775.43681968991</v>
      </c>
      <c r="I501" s="248" t="n">
        <v>2722.30081322254</v>
      </c>
      <c r="J501" s="248" t="n">
        <v>3104.31410093193</v>
      </c>
      <c r="K501" s="246" t="n">
        <v>0</v>
      </c>
      <c r="L501" s="246" t="n">
        <v>0</v>
      </c>
      <c r="M501" s="246" t="n">
        <v>0</v>
      </c>
      <c r="N501" s="0"/>
      <c r="O501" s="248" t="n">
        <v>899.664386199754</v>
      </c>
      <c r="P501" s="240" t="n">
        <f aca="false">SUMPRODUCT(F501:M501,$F$1010:$M$1010)</f>
        <v>1362.27842871479</v>
      </c>
      <c r="Q501" s="241" t="n">
        <f aca="false">SUMPRODUCT(F501:M501,$F$1012:$M$1012)</f>
        <v>1277.15827194588</v>
      </c>
      <c r="R501" s="249" t="n">
        <v>0.180647374716234</v>
      </c>
      <c r="S501" s="243" t="n">
        <f aca="false">1-EXP(-(1/0.25)*(P501/ABS($P$1010)))</f>
        <v>0.975175075413261</v>
      </c>
      <c r="T501" s="244" t="n">
        <f aca="false">SUMPRODUCT(B501:G501,$B$1010:$G$1010)</f>
        <v>-6311.93655185688</v>
      </c>
    </row>
    <row r="502" customFormat="false" ht="12.75" hidden="false" customHeight="false" outlineLevel="0" collapsed="false">
      <c r="A502" s="235"/>
      <c r="B502" s="245"/>
      <c r="C502" s="245"/>
      <c r="D502" s="245"/>
      <c r="E502" s="245"/>
      <c r="F502" s="246"/>
      <c r="G502" s="247" t="n">
        <v>-5954.38340621586</v>
      </c>
      <c r="H502" s="248" t="n">
        <v>2782.58822280415</v>
      </c>
      <c r="I502" s="248" t="n">
        <v>2719.6512709114</v>
      </c>
      <c r="J502" s="248" t="n">
        <v>3105.44394443085</v>
      </c>
      <c r="K502" s="246" t="n">
        <v>0</v>
      </c>
      <c r="L502" s="246" t="n">
        <v>0</v>
      </c>
      <c r="M502" s="246" t="n">
        <v>0</v>
      </c>
      <c r="N502" s="0"/>
      <c r="O502" s="248" t="n">
        <v>1233.74143317911</v>
      </c>
      <c r="P502" s="240" t="n">
        <f aca="false">SUMPRODUCT(F502:M502,$F$1010:$M$1010)</f>
        <v>1725.17189520635</v>
      </c>
      <c r="Q502" s="241" t="n">
        <f aca="false">SUMPRODUCT(F502:M502,$F$1012:$M$1012)</f>
        <v>1640.02459629856</v>
      </c>
      <c r="R502" s="249" t="n">
        <v>0.180664265322653</v>
      </c>
      <c r="S502" s="243" t="n">
        <f aca="false">1-EXP(-(1/0.25)*(P502/ABS($P$1010)))</f>
        <v>0.990725153896669</v>
      </c>
      <c r="T502" s="244" t="n">
        <f aca="false">SUMPRODUCT(B502:G502,$B$1010:$G$1010)</f>
        <v>-5954.38340621586</v>
      </c>
    </row>
    <row r="503" customFormat="false" ht="12.75" hidden="false" customHeight="false" outlineLevel="0" collapsed="false">
      <c r="A503" s="235"/>
      <c r="B503" s="245"/>
      <c r="C503" s="245"/>
      <c r="D503" s="245"/>
      <c r="E503" s="245"/>
      <c r="F503" s="246"/>
      <c r="G503" s="247" t="n">
        <v>-6081.56625960619</v>
      </c>
      <c r="H503" s="248" t="n">
        <v>2737.4235095139</v>
      </c>
      <c r="I503" s="248" t="n">
        <v>2689.28324129628</v>
      </c>
      <c r="J503" s="248" t="n">
        <v>3106.84011373203</v>
      </c>
      <c r="K503" s="246" t="n">
        <v>0</v>
      </c>
      <c r="L503" s="246" t="n">
        <v>0</v>
      </c>
      <c r="M503" s="246" t="n">
        <v>0</v>
      </c>
      <c r="N503" s="0"/>
      <c r="O503" s="248" t="n">
        <v>1055.60532382038</v>
      </c>
      <c r="P503" s="240" t="n">
        <f aca="false">SUMPRODUCT(F503:M503,$F$1010:$M$1010)</f>
        <v>1529.42772390524</v>
      </c>
      <c r="Q503" s="241" t="n">
        <f aca="false">SUMPRODUCT(F503:M503,$F$1012:$M$1012)</f>
        <v>1444.79861397781</v>
      </c>
      <c r="R503" s="249" t="n">
        <v>0.180735586665389</v>
      </c>
      <c r="S503" s="243" t="n">
        <f aca="false">1-EXP(-(1/0.25)*(P503/ABS($P$1010)))</f>
        <v>0.984225944659344</v>
      </c>
      <c r="T503" s="244" t="n">
        <f aca="false">SUMPRODUCT(B503:G503,$B$1010:$G$1010)</f>
        <v>-6081.56625960619</v>
      </c>
    </row>
    <row r="504" customFormat="false" ht="12.75" hidden="false" customHeight="false" outlineLevel="0" collapsed="false">
      <c r="A504" s="235"/>
      <c r="B504" s="245"/>
      <c r="C504" s="245"/>
      <c r="D504" s="245"/>
      <c r="E504" s="245"/>
      <c r="F504" s="246"/>
      <c r="G504" s="247" t="n">
        <v>-6211.21616563776</v>
      </c>
      <c r="H504" s="248" t="n">
        <v>2752.08159377367</v>
      </c>
      <c r="I504" s="248" t="n">
        <v>2689.43032785971</v>
      </c>
      <c r="J504" s="248" t="n">
        <v>3102.80573571975</v>
      </c>
      <c r="K504" s="246" t="n">
        <v>0</v>
      </c>
      <c r="L504" s="246" t="n">
        <v>0</v>
      </c>
      <c r="M504" s="246" t="n">
        <v>0</v>
      </c>
      <c r="N504" s="0"/>
      <c r="O504" s="248" t="n">
        <v>945.855520212958</v>
      </c>
      <c r="P504" s="240" t="n">
        <f aca="false">SUMPRODUCT(F504:M504,$F$1010:$M$1010)</f>
        <v>1410.33487915819</v>
      </c>
      <c r="Q504" s="241" t="n">
        <f aca="false">SUMPRODUCT(F504:M504,$F$1012:$M$1012)</f>
        <v>1325.68405412099</v>
      </c>
      <c r="R504" s="249" t="n">
        <v>0.180763471139154</v>
      </c>
      <c r="S504" s="243" t="n">
        <f aca="false">1-EXP(-(1/0.25)*(P504/ABS($P$1010)))</f>
        <v>0.978209602112372</v>
      </c>
      <c r="T504" s="244" t="n">
        <f aca="false">SUMPRODUCT(B504:G504,$B$1010:$G$1010)</f>
        <v>-6211.21616563776</v>
      </c>
    </row>
    <row r="505" customFormat="false" ht="12.75" hidden="false" customHeight="false" outlineLevel="0" collapsed="false">
      <c r="A505" s="235"/>
      <c r="B505" s="245"/>
      <c r="C505" s="245"/>
      <c r="D505" s="245"/>
      <c r="E505" s="245"/>
      <c r="F505" s="246"/>
      <c r="G505" s="247" t="n">
        <v>-6382.51049857323</v>
      </c>
      <c r="H505" s="248" t="n">
        <v>2782.67665046332</v>
      </c>
      <c r="I505" s="248" t="n">
        <v>2715.44365745366</v>
      </c>
      <c r="J505" s="248" t="n">
        <v>3105.9000200541</v>
      </c>
      <c r="K505" s="246" t="n">
        <v>0</v>
      </c>
      <c r="L505" s="246" t="n">
        <v>0</v>
      </c>
      <c r="M505" s="246" t="n">
        <v>0</v>
      </c>
      <c r="N505" s="0"/>
      <c r="O505" s="248" t="n">
        <v>836.598290266567</v>
      </c>
      <c r="P505" s="240" t="n">
        <f aca="false">SUMPRODUCT(F505:M505,$F$1010:$M$1010)</f>
        <v>1293.75772357484</v>
      </c>
      <c r="Q505" s="241" t="n">
        <f aca="false">SUMPRODUCT(F505:M505,$F$1012:$M$1012)</f>
        <v>1208.6452362553</v>
      </c>
      <c r="R505" s="249" t="n">
        <v>0.180772555547698</v>
      </c>
      <c r="S505" s="243" t="n">
        <f aca="false">1-EXP(-(1/0.25)*(P505/ABS($P$1010)))</f>
        <v>0.970103328733521</v>
      </c>
      <c r="T505" s="244" t="n">
        <f aca="false">SUMPRODUCT(B505:G505,$B$1010:$G$1010)</f>
        <v>-6382.51049857323</v>
      </c>
    </row>
    <row r="506" customFormat="false" ht="12.75" hidden="false" customHeight="false" outlineLevel="0" collapsed="false">
      <c r="A506" s="235"/>
      <c r="B506" s="245"/>
      <c r="C506" s="245"/>
      <c r="D506" s="245"/>
      <c r="E506" s="245"/>
      <c r="F506" s="246"/>
      <c r="G506" s="247" t="n">
        <v>-6121.01895120872</v>
      </c>
      <c r="H506" s="248" t="n">
        <v>2741.3111578899</v>
      </c>
      <c r="I506" s="248" t="n">
        <v>2716.18110018125</v>
      </c>
      <c r="J506" s="248" t="n">
        <v>3106.2693221934</v>
      </c>
      <c r="K506" s="246" t="n">
        <v>0</v>
      </c>
      <c r="L506" s="246" t="n">
        <v>0</v>
      </c>
      <c r="M506" s="246" t="n">
        <v>0</v>
      </c>
      <c r="N506" s="0"/>
      <c r="O506" s="248" t="n">
        <v>1043.16617455514</v>
      </c>
      <c r="P506" s="240" t="n">
        <f aca="false">SUMPRODUCT(F506:M506,$F$1010:$M$1010)</f>
        <v>1517.1736159202</v>
      </c>
      <c r="Q506" s="241" t="n">
        <f aca="false">SUMPRODUCT(F506:M506,$F$1012:$M$1012)</f>
        <v>1432.26567793447</v>
      </c>
      <c r="R506" s="249" t="n">
        <v>0.180844761947452</v>
      </c>
      <c r="S506" s="243" t="n">
        <f aca="false">1-EXP(-(1/0.25)*(P506/ABS($P$1010)))</f>
        <v>0.983692708654036</v>
      </c>
      <c r="T506" s="244" t="n">
        <f aca="false">SUMPRODUCT(B506:G506,$B$1010:$G$1010)</f>
        <v>-6121.01895120872</v>
      </c>
    </row>
    <row r="507" customFormat="false" ht="12.75" hidden="false" customHeight="false" outlineLevel="0" collapsed="false">
      <c r="A507" s="235"/>
      <c r="B507" s="245"/>
      <c r="C507" s="245"/>
      <c r="D507" s="245"/>
      <c r="E507" s="245"/>
      <c r="F507" s="246"/>
      <c r="G507" s="247" t="n">
        <v>-6330.70226738444</v>
      </c>
      <c r="H507" s="248" t="n">
        <v>2777.53179631693</v>
      </c>
      <c r="I507" s="248" t="n">
        <v>2727.92098629297</v>
      </c>
      <c r="J507" s="248" t="n">
        <v>3106.00145700506</v>
      </c>
      <c r="K507" s="246" t="n">
        <v>0</v>
      </c>
      <c r="L507" s="246" t="n">
        <v>0</v>
      </c>
      <c r="M507" s="246" t="n">
        <v>0</v>
      </c>
      <c r="N507" s="0"/>
      <c r="O507" s="248" t="n">
        <v>889.762439815331</v>
      </c>
      <c r="P507" s="240" t="n">
        <f aca="false">SUMPRODUCT(F507:M507,$F$1010:$M$1010)</f>
        <v>1351.9336975943</v>
      </c>
      <c r="Q507" s="241" t="n">
        <f aca="false">SUMPRODUCT(F507:M507,$F$1012:$M$1012)</f>
        <v>1266.72318228476</v>
      </c>
      <c r="R507" s="249" t="n">
        <v>0.180877970683348</v>
      </c>
      <c r="S507" s="243" t="n">
        <f aca="false">1-EXP(-(1/0.25)*(P507/ABS($P$1010)))</f>
        <v>0.974468479804948</v>
      </c>
      <c r="T507" s="244" t="n">
        <f aca="false">SUMPRODUCT(B507:G507,$B$1010:$G$1010)</f>
        <v>-6330.70226738444</v>
      </c>
    </row>
    <row r="508" customFormat="false" ht="12.75" hidden="false" customHeight="false" outlineLevel="0" collapsed="false">
      <c r="A508" s="235"/>
      <c r="B508" s="245"/>
      <c r="C508" s="245"/>
      <c r="D508" s="245"/>
      <c r="E508" s="245"/>
      <c r="F508" s="246"/>
      <c r="G508" s="247" t="n">
        <v>-6042.91574578466</v>
      </c>
      <c r="H508" s="248" t="n">
        <v>2743.75560244084</v>
      </c>
      <c r="I508" s="248" t="n">
        <v>2708.83772862848</v>
      </c>
      <c r="J508" s="248" t="n">
        <v>3105.76040551365</v>
      </c>
      <c r="K508" s="246" t="n">
        <v>0</v>
      </c>
      <c r="L508" s="246" t="n">
        <v>0</v>
      </c>
      <c r="M508" s="246" t="n">
        <v>0</v>
      </c>
      <c r="N508" s="0"/>
      <c r="O508" s="248" t="n">
        <v>1111.06313302762</v>
      </c>
      <c r="P508" s="240" t="n">
        <f aca="false">SUMPRODUCT(F508:M508,$F$1010:$M$1010)</f>
        <v>1590.59864599878</v>
      </c>
      <c r="Q508" s="241" t="n">
        <f aca="false">SUMPRODUCT(F508:M508,$F$1012:$M$1012)</f>
        <v>1505.75777061325</v>
      </c>
      <c r="R508" s="249" t="n">
        <v>0.18095813758977</v>
      </c>
      <c r="S508" s="243" t="n">
        <f aca="false">1-EXP(-(1/0.25)*(P508/ABS($P$1010)))</f>
        <v>0.986638094859812</v>
      </c>
      <c r="T508" s="244" t="n">
        <f aca="false">SUMPRODUCT(B508:G508,$B$1010:$G$1010)</f>
        <v>-6042.91574578466</v>
      </c>
    </row>
    <row r="509" customFormat="false" ht="12.75" hidden="false" customHeight="false" outlineLevel="0" collapsed="false">
      <c r="A509" s="235"/>
      <c r="B509" s="245"/>
      <c r="C509" s="245"/>
      <c r="D509" s="245"/>
      <c r="E509" s="245"/>
      <c r="F509" s="246"/>
      <c r="G509" s="247" t="n">
        <v>-6116.10241488914</v>
      </c>
      <c r="H509" s="248" t="n">
        <v>2747.25571781997</v>
      </c>
      <c r="I509" s="248" t="n">
        <v>2696.85850691456</v>
      </c>
      <c r="J509" s="248" t="n">
        <v>3106.17251756647</v>
      </c>
      <c r="K509" s="246" t="n">
        <v>0</v>
      </c>
      <c r="L509" s="246" t="n">
        <v>0</v>
      </c>
      <c r="M509" s="246" t="n">
        <v>0</v>
      </c>
      <c r="N509" s="0"/>
      <c r="O509" s="248" t="n">
        <v>1037.57520749521</v>
      </c>
      <c r="P509" s="240" t="n">
        <f aca="false">SUMPRODUCT(F509:M509,$F$1010:$M$1010)</f>
        <v>1510.37049760969</v>
      </c>
      <c r="Q509" s="241" t="n">
        <f aca="false">SUMPRODUCT(F509:M509,$F$1012:$M$1012)</f>
        <v>1425.62413450114</v>
      </c>
      <c r="R509" s="249" t="n">
        <v>0.181020648924925</v>
      </c>
      <c r="S509" s="243" t="n">
        <f aca="false">1-EXP(-(1/0.25)*(P509/ABS($P$1010)))</f>
        <v>0.983388928714224</v>
      </c>
      <c r="T509" s="244" t="n">
        <f aca="false">SUMPRODUCT(B509:G509,$B$1010:$G$1010)</f>
        <v>-6116.10241488914</v>
      </c>
    </row>
    <row r="510" customFormat="false" ht="12.75" hidden="false" customHeight="false" outlineLevel="0" collapsed="false">
      <c r="A510" s="235"/>
      <c r="B510" s="245"/>
      <c r="C510" s="245"/>
      <c r="D510" s="245"/>
      <c r="E510" s="245"/>
      <c r="F510" s="246"/>
      <c r="G510" s="247" t="n">
        <v>-6327.56506244491</v>
      </c>
      <c r="H510" s="248" t="n">
        <v>2737.98566214009</v>
      </c>
      <c r="I510" s="248" t="n">
        <v>2752.2890510988</v>
      </c>
      <c r="J510" s="248" t="n">
        <v>3105.39553789595</v>
      </c>
      <c r="K510" s="246" t="n">
        <v>0</v>
      </c>
      <c r="L510" s="246" t="n">
        <v>0</v>
      </c>
      <c r="M510" s="246" t="n">
        <v>0</v>
      </c>
      <c r="N510" s="0"/>
      <c r="O510" s="248" t="n">
        <v>877.709255123413</v>
      </c>
      <c r="P510" s="240" t="n">
        <f aca="false">SUMPRODUCT(F510:M510,$F$1010:$M$1010)</f>
        <v>1338.98299772843</v>
      </c>
      <c r="Q510" s="241" t="n">
        <f aca="false">SUMPRODUCT(F510:M510,$F$1012:$M$1012)</f>
        <v>1253.74709946293</v>
      </c>
      <c r="R510" s="249" t="n">
        <v>0.181104319648059</v>
      </c>
      <c r="S510" s="243" t="n">
        <f aca="false">1-EXP(-(1/0.25)*(P510/ABS($P$1010)))</f>
        <v>0.973555466647682</v>
      </c>
      <c r="T510" s="244" t="n">
        <f aca="false">SUMPRODUCT(B510:G510,$B$1010:$G$1010)</f>
        <v>-6327.56506244491</v>
      </c>
    </row>
    <row r="511" customFormat="false" ht="12.75" hidden="false" customHeight="false" outlineLevel="0" collapsed="false">
      <c r="A511" s="235"/>
      <c r="B511" s="245"/>
      <c r="C511" s="245"/>
      <c r="D511" s="245"/>
      <c r="E511" s="245"/>
      <c r="F511" s="246"/>
      <c r="G511" s="247" t="n">
        <v>-5951.0718748689</v>
      </c>
      <c r="H511" s="248" t="n">
        <v>2745.05774648086</v>
      </c>
      <c r="I511" s="248" t="n">
        <v>2751.21543203622</v>
      </c>
      <c r="J511" s="248" t="n">
        <v>3105.78016337372</v>
      </c>
      <c r="K511" s="246" t="n">
        <v>0</v>
      </c>
      <c r="L511" s="246" t="n">
        <v>0</v>
      </c>
      <c r="M511" s="246" t="n">
        <v>0</v>
      </c>
      <c r="N511" s="0"/>
      <c r="O511" s="248" t="n">
        <v>1229.85561617993</v>
      </c>
      <c r="P511" s="240" t="n">
        <f aca="false">SUMPRODUCT(F511:M511,$F$1010:$M$1010)</f>
        <v>1721.51847581946</v>
      </c>
      <c r="Q511" s="241" t="n">
        <f aca="false">SUMPRODUCT(F511:M511,$F$1012:$M$1012)</f>
        <v>1636.25070523382</v>
      </c>
      <c r="R511" s="249" t="n">
        <v>0.181204559286412</v>
      </c>
      <c r="S511" s="243" t="n">
        <f aca="false">1-EXP(-(1/0.25)*(P511/ABS($P$1010)))</f>
        <v>0.990632765907008</v>
      </c>
      <c r="T511" s="244" t="n">
        <f aca="false">SUMPRODUCT(B511:G511,$B$1010:$G$1010)</f>
        <v>-5951.0718748689</v>
      </c>
    </row>
    <row r="512" customFormat="false" ht="12.75" hidden="false" customHeight="false" outlineLevel="0" collapsed="false">
      <c r="A512" s="235"/>
      <c r="B512" s="245"/>
      <c r="C512" s="245"/>
      <c r="D512" s="245"/>
      <c r="E512" s="245"/>
      <c r="F512" s="246"/>
      <c r="G512" s="247" t="n">
        <v>-5861.13425341192</v>
      </c>
      <c r="H512" s="248" t="n">
        <v>2722.21634244263</v>
      </c>
      <c r="I512" s="248" t="n">
        <v>2726.75240027085</v>
      </c>
      <c r="J512" s="248" t="n">
        <v>3103.85774655256</v>
      </c>
      <c r="K512" s="246" t="n">
        <v>0</v>
      </c>
      <c r="L512" s="246" t="n">
        <v>0</v>
      </c>
      <c r="M512" s="246" t="n">
        <v>0</v>
      </c>
      <c r="N512" s="0"/>
      <c r="O512" s="248" t="n">
        <v>1272.82083144635</v>
      </c>
      <c r="P512" s="240" t="n">
        <f aca="false">SUMPRODUCT(F512:M512,$F$1010:$M$1010)</f>
        <v>1766.43239985284</v>
      </c>
      <c r="Q512" s="241" t="n">
        <f aca="false">SUMPRODUCT(F512:M512,$F$1012:$M$1012)</f>
        <v>1681.55379654278</v>
      </c>
      <c r="R512" s="249" t="n">
        <v>0.181341301513907</v>
      </c>
      <c r="S512" s="243" t="n">
        <f aca="false">1-EXP(-(1/0.25)*(P512/ABS($P$1010)))</f>
        <v>0.99170738896499</v>
      </c>
      <c r="T512" s="244" t="n">
        <f aca="false">SUMPRODUCT(B512:G512,$B$1010:$G$1010)</f>
        <v>-5861.13425341192</v>
      </c>
    </row>
    <row r="513" customFormat="false" ht="12.75" hidden="false" customHeight="false" outlineLevel="0" collapsed="false">
      <c r="A513" s="235"/>
      <c r="B513" s="245"/>
      <c r="C513" s="245"/>
      <c r="D513" s="245"/>
      <c r="E513" s="245"/>
      <c r="F513" s="246"/>
      <c r="G513" s="247" t="n">
        <v>-5840.38584952163</v>
      </c>
      <c r="H513" s="248" t="n">
        <v>2745.06204421438</v>
      </c>
      <c r="I513" s="248" t="n">
        <v>2758.37224191229</v>
      </c>
      <c r="J513" s="248" t="n">
        <v>3105.60420616247</v>
      </c>
      <c r="K513" s="246" t="n">
        <v>0</v>
      </c>
      <c r="L513" s="246" t="n">
        <v>0</v>
      </c>
      <c r="M513" s="246" t="n">
        <v>0</v>
      </c>
      <c r="N513" s="0"/>
      <c r="O513" s="248" t="n">
        <v>1337.25213880739</v>
      </c>
      <c r="P513" s="240" t="n">
        <f aca="false">SUMPRODUCT(F513:M513,$F$1010:$M$1010)</f>
        <v>1838.4486205247</v>
      </c>
      <c r="Q513" s="241" t="n">
        <f aca="false">SUMPRODUCT(F513:M513,$F$1012:$M$1012)</f>
        <v>1753.11240418995</v>
      </c>
      <c r="R513" s="249" t="n">
        <v>0.181410749025052</v>
      </c>
      <c r="S513" s="243" t="n">
        <f aca="false">1-EXP(-(1/0.25)*(P513/ABS($P$1010)))</f>
        <v>0.993179161187033</v>
      </c>
      <c r="T513" s="244" t="n">
        <f aca="false">SUMPRODUCT(B513:G513,$B$1010:$G$1010)</f>
        <v>-5840.38584952163</v>
      </c>
    </row>
    <row r="514" customFormat="false" ht="12.75" hidden="false" customHeight="false" outlineLevel="0" collapsed="false">
      <c r="A514" s="235"/>
      <c r="B514" s="245"/>
      <c r="C514" s="245"/>
      <c r="D514" s="245"/>
      <c r="E514" s="245"/>
      <c r="F514" s="246"/>
      <c r="G514" s="247" t="n">
        <v>-5874.02773468741</v>
      </c>
      <c r="H514" s="248" t="n">
        <v>2750.52115290696</v>
      </c>
      <c r="I514" s="248" t="n">
        <v>2742.27886001626</v>
      </c>
      <c r="J514" s="248" t="n">
        <v>3105.66738925831</v>
      </c>
      <c r="K514" s="246" t="n">
        <v>0</v>
      </c>
      <c r="L514" s="246" t="n">
        <v>0</v>
      </c>
      <c r="M514" s="246" t="n">
        <v>0</v>
      </c>
      <c r="N514" s="0"/>
      <c r="O514" s="248" t="n">
        <v>1298.37817972101</v>
      </c>
      <c r="P514" s="240" t="n">
        <f aca="false">SUMPRODUCT(F514:M514,$F$1010:$M$1010)</f>
        <v>1795.64677632665</v>
      </c>
      <c r="Q514" s="241" t="n">
        <f aca="false">SUMPRODUCT(F514:M514,$F$1012:$M$1012)</f>
        <v>1710.44044745016</v>
      </c>
      <c r="R514" s="249" t="n">
        <v>0.181438308710911</v>
      </c>
      <c r="S514" s="243" t="n">
        <f aca="false">1-EXP(-(1/0.25)*(P514/ABS($P$1010)))</f>
        <v>0.992339285183326</v>
      </c>
      <c r="T514" s="244" t="n">
        <f aca="false">SUMPRODUCT(B514:G514,$B$1010:$G$1010)</f>
        <v>-5874.02773468741</v>
      </c>
    </row>
    <row r="515" customFormat="false" ht="12.75" hidden="false" customHeight="false" outlineLevel="0" collapsed="false">
      <c r="A515" s="235"/>
      <c r="B515" s="245"/>
      <c r="C515" s="245"/>
      <c r="D515" s="245"/>
      <c r="E515" s="245"/>
      <c r="F515" s="246"/>
      <c r="G515" s="247" t="n">
        <v>-6087.30764587163</v>
      </c>
      <c r="H515" s="248" t="n">
        <v>2766.76460932147</v>
      </c>
      <c r="I515" s="248" t="n">
        <v>2697.42594206013</v>
      </c>
      <c r="J515" s="248" t="n">
        <v>3103.52055469151</v>
      </c>
      <c r="K515" s="246" t="n">
        <v>0</v>
      </c>
      <c r="L515" s="246" t="n">
        <v>0</v>
      </c>
      <c r="M515" s="246" t="n">
        <v>0</v>
      </c>
      <c r="N515" s="0"/>
      <c r="O515" s="248" t="n">
        <v>1079.17253584003</v>
      </c>
      <c r="P515" s="240" t="n">
        <f aca="false">SUMPRODUCT(F515:M515,$F$1010:$M$1010)</f>
        <v>1555.84501589438</v>
      </c>
      <c r="Q515" s="241" t="n">
        <f aca="false">SUMPRODUCT(F515:M515,$F$1012:$M$1012)</f>
        <v>1471.02791010221</v>
      </c>
      <c r="R515" s="249" t="n">
        <v>0.181438828284071</v>
      </c>
      <c r="S515" s="243" t="n">
        <f aca="false">1-EXP(-(1/0.25)*(P515/ABS($P$1010)))</f>
        <v>0.985316924215293</v>
      </c>
      <c r="T515" s="244" t="n">
        <f aca="false">SUMPRODUCT(B515:G515,$B$1010:$G$1010)</f>
        <v>-6087.30764587163</v>
      </c>
    </row>
    <row r="516" customFormat="false" ht="12.75" hidden="false" customHeight="false" outlineLevel="0" collapsed="false">
      <c r="A516" s="235"/>
      <c r="B516" s="245"/>
      <c r="C516" s="245"/>
      <c r="D516" s="245"/>
      <c r="E516" s="245"/>
      <c r="F516" s="246"/>
      <c r="G516" s="247" t="n">
        <v>-6083.91614064371</v>
      </c>
      <c r="H516" s="248" t="n">
        <v>2705.81341874943</v>
      </c>
      <c r="I516" s="248" t="n">
        <v>2764.24987439365</v>
      </c>
      <c r="J516" s="248" t="n">
        <v>3104.91463388113</v>
      </c>
      <c r="K516" s="246" t="n">
        <v>0</v>
      </c>
      <c r="L516" s="246" t="n">
        <v>0</v>
      </c>
      <c r="M516" s="246" t="n">
        <v>0</v>
      </c>
      <c r="N516" s="0"/>
      <c r="O516" s="248" t="n">
        <v>1083.79585778553</v>
      </c>
      <c r="P516" s="240" t="n">
        <f aca="false">SUMPRODUCT(F516:M516,$F$1010:$M$1010)</f>
        <v>1562.53432467936</v>
      </c>
      <c r="Q516" s="241" t="n">
        <f aca="false">SUMPRODUCT(F516:M516,$F$1012:$M$1012)</f>
        <v>1477.35550180454</v>
      </c>
      <c r="R516" s="249" t="n">
        <v>0.181492488263183</v>
      </c>
      <c r="S516" s="243" t="n">
        <f aca="false">1-EXP(-(1/0.25)*(P516/ABS($P$1010)))</f>
        <v>0.985580993904368</v>
      </c>
      <c r="T516" s="244" t="n">
        <f aca="false">SUMPRODUCT(B516:G516,$B$1010:$G$1010)</f>
        <v>-6083.91614064371</v>
      </c>
    </row>
    <row r="517" customFormat="false" ht="12.75" hidden="false" customHeight="false" outlineLevel="0" collapsed="false">
      <c r="A517" s="235"/>
      <c r="B517" s="245"/>
      <c r="C517" s="245"/>
      <c r="D517" s="245"/>
      <c r="E517" s="245"/>
      <c r="F517" s="246"/>
      <c r="G517" s="247" t="n">
        <v>-6074.77433479073</v>
      </c>
      <c r="H517" s="248" t="n">
        <v>2762.06795953144</v>
      </c>
      <c r="I517" s="248" t="n">
        <v>2759.19768966926</v>
      </c>
      <c r="J517" s="248" t="n">
        <v>3105.60577745454</v>
      </c>
      <c r="K517" s="246" t="n">
        <v>0</v>
      </c>
      <c r="L517" s="246" t="n">
        <v>0</v>
      </c>
      <c r="M517" s="246" t="n">
        <v>0</v>
      </c>
      <c r="N517" s="0"/>
      <c r="O517" s="248" t="n">
        <v>1136.47253227522</v>
      </c>
      <c r="P517" s="240" t="n">
        <f aca="false">SUMPRODUCT(F517:M517,$F$1010:$M$1010)</f>
        <v>1620.85073454174</v>
      </c>
      <c r="Q517" s="241" t="n">
        <f aca="false">SUMPRODUCT(F517:M517,$F$1012:$M$1012)</f>
        <v>1535.41709128731</v>
      </c>
      <c r="R517" s="249" t="n">
        <v>0.18152044118401</v>
      </c>
      <c r="S517" s="243" t="n">
        <f aca="false">1-EXP(-(1/0.25)*(P517/ABS($P$1010)))</f>
        <v>0.987690973850846</v>
      </c>
      <c r="T517" s="244" t="n">
        <f aca="false">SUMPRODUCT(B517:G517,$B$1010:$G$1010)</f>
        <v>-6074.77433479073</v>
      </c>
    </row>
    <row r="518" customFormat="false" ht="12.75" hidden="false" customHeight="false" outlineLevel="0" collapsed="false">
      <c r="A518" s="235"/>
      <c r="B518" s="245"/>
      <c r="C518" s="245"/>
      <c r="D518" s="245"/>
      <c r="E518" s="245"/>
      <c r="F518" s="246"/>
      <c r="G518" s="247" t="n">
        <v>-5921.44755993099</v>
      </c>
      <c r="H518" s="248" t="n">
        <v>2721.33985047801</v>
      </c>
      <c r="I518" s="248" t="n">
        <v>2707.33149671718</v>
      </c>
      <c r="J518" s="248" t="n">
        <v>3108.11206391098</v>
      </c>
      <c r="K518" s="246" t="n">
        <v>0</v>
      </c>
      <c r="L518" s="246" t="n">
        <v>0</v>
      </c>
      <c r="M518" s="246" t="n">
        <v>0</v>
      </c>
      <c r="N518" s="0"/>
      <c r="O518" s="248" t="n">
        <v>1204.42792830653</v>
      </c>
      <c r="P518" s="240" t="n">
        <f aca="false">SUMPRODUCT(F518:M518,$F$1010:$M$1010)</f>
        <v>1691.55129254131</v>
      </c>
      <c r="Q518" s="241" t="n">
        <f aca="false">SUMPRODUCT(F518:M518,$F$1012:$M$1012)</f>
        <v>1606.80992826506</v>
      </c>
      <c r="R518" s="249" t="n">
        <v>0.181558854189564</v>
      </c>
      <c r="S518" s="243" t="n">
        <f aca="false">1-EXP(-(1/0.25)*(P518/ABS($P$1010)))</f>
        <v>0.989839376185311</v>
      </c>
      <c r="T518" s="244" t="n">
        <f aca="false">SUMPRODUCT(B518:G518,$B$1010:$G$1010)</f>
        <v>-5921.44755993099</v>
      </c>
    </row>
    <row r="519" customFormat="false" ht="12.75" hidden="false" customHeight="false" outlineLevel="0" collapsed="false">
      <c r="A519" s="235"/>
      <c r="B519" s="245"/>
      <c r="C519" s="245"/>
      <c r="D519" s="245"/>
      <c r="E519" s="245"/>
      <c r="F519" s="246"/>
      <c r="G519" s="247" t="n">
        <v>-6169.14753586768</v>
      </c>
      <c r="H519" s="248" t="n">
        <v>2741.6122949899</v>
      </c>
      <c r="I519" s="248" t="n">
        <v>2727.23014494558</v>
      </c>
      <c r="J519" s="248" t="n">
        <v>3104.97279399251</v>
      </c>
      <c r="K519" s="246" t="n">
        <v>0</v>
      </c>
      <c r="L519" s="246" t="n">
        <v>0</v>
      </c>
      <c r="M519" s="246" t="n">
        <v>0</v>
      </c>
      <c r="N519" s="0"/>
      <c r="O519" s="248" t="n">
        <v>1006.79662719174</v>
      </c>
      <c r="P519" s="240" t="n">
        <f aca="false">SUMPRODUCT(F519:M519,$F$1010:$M$1010)</f>
        <v>1478.09663010461</v>
      </c>
      <c r="Q519" s="241" t="n">
        <f aca="false">SUMPRODUCT(F519:M519,$F$1012:$M$1012)</f>
        <v>1393.09586833346</v>
      </c>
      <c r="R519" s="249" t="n">
        <v>0.181589476746227</v>
      </c>
      <c r="S519" s="243" t="n">
        <f aca="false">1-EXP(-(1/0.25)*(P519/ABS($P$1010)))</f>
        <v>0.981868885348889</v>
      </c>
      <c r="T519" s="244" t="n">
        <f aca="false">SUMPRODUCT(B519:G519,$B$1010:$G$1010)</f>
        <v>-6169.14753586768</v>
      </c>
    </row>
    <row r="520" customFormat="false" ht="12.75" hidden="false" customHeight="false" outlineLevel="0" collapsed="false">
      <c r="A520" s="235"/>
      <c r="B520" s="245"/>
      <c r="C520" s="245"/>
      <c r="D520" s="245"/>
      <c r="E520" s="245"/>
      <c r="F520" s="246"/>
      <c r="G520" s="247" t="n">
        <v>-6260.80165896766</v>
      </c>
      <c r="H520" s="248" t="n">
        <v>2756.78328891529</v>
      </c>
      <c r="I520" s="248" t="n">
        <v>2688.81393707976</v>
      </c>
      <c r="J520" s="248" t="n">
        <v>3104.76267808854</v>
      </c>
      <c r="K520" s="246" t="n">
        <v>0</v>
      </c>
      <c r="L520" s="246" t="n">
        <v>0</v>
      </c>
      <c r="M520" s="246" t="n">
        <v>0</v>
      </c>
      <c r="N520" s="0"/>
      <c r="O520" s="248" t="n">
        <v>905.105769424422</v>
      </c>
      <c r="P520" s="240" t="n">
        <f aca="false">SUMPRODUCT(F520:M520,$F$1010:$M$1010)</f>
        <v>1366.2915118016</v>
      </c>
      <c r="Q520" s="241" t="n">
        <f aca="false">SUMPRODUCT(F520:M520,$F$1012:$M$1012)</f>
        <v>1281.59464372943</v>
      </c>
      <c r="R520" s="249" t="n">
        <v>0.181609379709887</v>
      </c>
      <c r="S520" s="243" t="n">
        <f aca="false">1-EXP(-(1/0.25)*(P520/ABS($P$1010)))</f>
        <v>0.975443893931642</v>
      </c>
      <c r="T520" s="244" t="n">
        <f aca="false">SUMPRODUCT(B520:G520,$B$1010:$G$1010)</f>
        <v>-6260.80165896766</v>
      </c>
    </row>
    <row r="521" customFormat="false" ht="12.75" hidden="false" customHeight="false" outlineLevel="0" collapsed="false">
      <c r="A521" s="235"/>
      <c r="B521" s="245"/>
      <c r="C521" s="245"/>
      <c r="D521" s="245"/>
      <c r="E521" s="245"/>
      <c r="F521" s="246"/>
      <c r="G521" s="247" t="n">
        <v>-6439.65410514155</v>
      </c>
      <c r="H521" s="248" t="n">
        <v>2726.34708174322</v>
      </c>
      <c r="I521" s="248" t="n">
        <v>2742.59004936977</v>
      </c>
      <c r="J521" s="248" t="n">
        <v>3104.90040295495</v>
      </c>
      <c r="K521" s="246" t="n">
        <v>0</v>
      </c>
      <c r="L521" s="246" t="n">
        <v>0</v>
      </c>
      <c r="M521" s="246" t="n">
        <v>0</v>
      </c>
      <c r="N521" s="0"/>
      <c r="O521" s="248" t="n">
        <v>756.686275389743</v>
      </c>
      <c r="P521" s="240" t="n">
        <f aca="false">SUMPRODUCT(F521:M521,$F$1010:$M$1010)</f>
        <v>1206.83118700498</v>
      </c>
      <c r="Q521" s="241" t="n">
        <f aca="false">SUMPRODUCT(F521:M521,$F$1012:$M$1012)</f>
        <v>1121.75938429225</v>
      </c>
      <c r="R521" s="249" t="n">
        <v>0.18161375337914</v>
      </c>
      <c r="S521" s="243" t="n">
        <f aca="false">1-EXP(-(1/0.25)*(P521/ABS($P$1010)))</f>
        <v>0.962151863039041</v>
      </c>
      <c r="T521" s="244" t="n">
        <f aca="false">SUMPRODUCT(B521:G521,$B$1010:$G$1010)</f>
        <v>-6439.65410514155</v>
      </c>
    </row>
    <row r="522" customFormat="false" ht="12.75" hidden="false" customHeight="false" outlineLevel="0" collapsed="false">
      <c r="A522" s="235"/>
      <c r="B522" s="245"/>
      <c r="C522" s="245"/>
      <c r="D522" s="245"/>
      <c r="E522" s="245"/>
      <c r="F522" s="246"/>
      <c r="G522" s="247" t="n">
        <v>-6081.81364298054</v>
      </c>
      <c r="H522" s="248" t="n">
        <v>2752.56029897098</v>
      </c>
      <c r="I522" s="248" t="n">
        <v>2771.64921044689</v>
      </c>
      <c r="J522" s="248" t="n">
        <v>3107.86289087945</v>
      </c>
      <c r="K522" s="246" t="n">
        <v>0</v>
      </c>
      <c r="L522" s="246" t="n">
        <v>0</v>
      </c>
      <c r="M522" s="246" t="n">
        <v>0</v>
      </c>
      <c r="N522" s="0"/>
      <c r="O522" s="248" t="n">
        <v>1133.27457738295</v>
      </c>
      <c r="P522" s="240" t="n">
        <f aca="false">SUMPRODUCT(F522:M522,$F$1010:$M$1010)</f>
        <v>1617.86024184567</v>
      </c>
      <c r="Q522" s="241" t="n">
        <f aca="false">SUMPRODUCT(F522:M522,$F$1012:$M$1012)</f>
        <v>1532.32144713709</v>
      </c>
      <c r="R522" s="249" t="n">
        <v>0.181639647775147</v>
      </c>
      <c r="S522" s="243" t="n">
        <f aca="false">1-EXP(-(1/0.25)*(P522/ABS($P$1010)))</f>
        <v>0.987590700718642</v>
      </c>
      <c r="T522" s="244" t="n">
        <f aca="false">SUMPRODUCT(B522:G522,$B$1010:$G$1010)</f>
        <v>-6081.81364298054</v>
      </c>
    </row>
    <row r="523" customFormat="false" ht="12.75" hidden="false" customHeight="false" outlineLevel="0" collapsed="false">
      <c r="A523" s="235"/>
      <c r="B523" s="245"/>
      <c r="C523" s="245"/>
      <c r="D523" s="245"/>
      <c r="E523" s="245"/>
      <c r="F523" s="246"/>
      <c r="G523" s="247" t="n">
        <v>-6078.2925095624</v>
      </c>
      <c r="H523" s="248" t="n">
        <v>2773.70722517887</v>
      </c>
      <c r="I523" s="248" t="n">
        <v>2785.23360972333</v>
      </c>
      <c r="J523" s="248" t="n">
        <v>3104.73376336189</v>
      </c>
      <c r="K523" s="246" t="n">
        <v>0</v>
      </c>
      <c r="L523" s="246" t="n">
        <v>0</v>
      </c>
      <c r="M523" s="246" t="n">
        <v>0</v>
      </c>
      <c r="N523" s="0"/>
      <c r="O523" s="248" t="n">
        <v>1162.80926867753</v>
      </c>
      <c r="P523" s="240" t="n">
        <f aca="false">SUMPRODUCT(F523:M523,$F$1010:$M$1010)</f>
        <v>1650.82405000691</v>
      </c>
      <c r="Q523" s="241" t="n">
        <f aca="false">SUMPRODUCT(F523:M523,$F$1012:$M$1012)</f>
        <v>1565.08367483727</v>
      </c>
      <c r="R523" s="249" t="n">
        <v>0.181746002321373</v>
      </c>
      <c r="S523" s="243" t="n">
        <f aca="false">1-EXP(-(1/0.25)*(P523/ABS($P$1010)))</f>
        <v>0.988652309812582</v>
      </c>
      <c r="T523" s="244" t="n">
        <f aca="false">SUMPRODUCT(B523:G523,$B$1010:$G$1010)</f>
        <v>-6078.2925095624</v>
      </c>
    </row>
    <row r="524" customFormat="false" ht="12.75" hidden="false" customHeight="false" outlineLevel="0" collapsed="false">
      <c r="A524" s="235"/>
      <c r="B524" s="245"/>
      <c r="C524" s="245"/>
      <c r="D524" s="245"/>
      <c r="E524" s="245"/>
      <c r="F524" s="246"/>
      <c r="G524" s="247" t="n">
        <v>-6415.76518492413</v>
      </c>
      <c r="H524" s="248" t="n">
        <v>2765.69558380383</v>
      </c>
      <c r="I524" s="248" t="n">
        <v>2736.97612870645</v>
      </c>
      <c r="J524" s="248" t="n">
        <v>3104.91909995054</v>
      </c>
      <c r="K524" s="246" t="n">
        <v>0</v>
      </c>
      <c r="L524" s="246" t="n">
        <v>0</v>
      </c>
      <c r="M524" s="246" t="n">
        <v>0</v>
      </c>
      <c r="N524" s="0"/>
      <c r="O524" s="248" t="n">
        <v>807.684057807243</v>
      </c>
      <c r="P524" s="240" t="n">
        <f aca="false">SUMPRODUCT(F524:M524,$F$1010:$M$1010)</f>
        <v>1262.8666779668</v>
      </c>
      <c r="Q524" s="241" t="n">
        <f aca="false">SUMPRODUCT(F524:M524,$F$1012:$M$1012)</f>
        <v>1177.64376598477</v>
      </c>
      <c r="R524" s="249" t="n">
        <v>0.181767149434392</v>
      </c>
      <c r="S524" s="243" t="n">
        <f aca="false">1-EXP(-(1/0.25)*(P524/ABS($P$1010)))</f>
        <v>0.967489744642504</v>
      </c>
      <c r="T524" s="244" t="n">
        <f aca="false">SUMPRODUCT(B524:G524,$B$1010:$G$1010)</f>
        <v>-6415.76518492413</v>
      </c>
    </row>
    <row r="525" customFormat="false" ht="12.75" hidden="false" customHeight="false" outlineLevel="0" collapsed="false">
      <c r="A525" s="235"/>
      <c r="B525" s="245"/>
      <c r="C525" s="245"/>
      <c r="D525" s="245"/>
      <c r="E525" s="245"/>
      <c r="F525" s="246"/>
      <c r="G525" s="247" t="n">
        <v>-5803.22120800955</v>
      </c>
      <c r="H525" s="248" t="n">
        <v>2705.60419456129</v>
      </c>
      <c r="I525" s="248" t="n">
        <v>2748.56574705893</v>
      </c>
      <c r="J525" s="248" t="n">
        <v>3103.89845362967</v>
      </c>
      <c r="K525" s="246" t="n">
        <v>0</v>
      </c>
      <c r="L525" s="246" t="n">
        <v>0</v>
      </c>
      <c r="M525" s="246" t="n">
        <v>0</v>
      </c>
      <c r="N525" s="0"/>
      <c r="O525" s="248" t="n">
        <v>1329.12947055709</v>
      </c>
      <c r="P525" s="240" t="n">
        <f aca="false">SUMPRODUCT(F525:M525,$F$1010:$M$1010)</f>
        <v>1828.17168506489</v>
      </c>
      <c r="Q525" s="241" t="n">
        <f aca="false">SUMPRODUCT(F525:M525,$F$1012:$M$1012)</f>
        <v>1743.16359330494</v>
      </c>
      <c r="R525" s="249" t="n">
        <v>0.181866631753396</v>
      </c>
      <c r="S525" s="243" t="n">
        <f aca="false">1-EXP(-(1/0.25)*(P525/ABS($P$1010)))</f>
        <v>0.992986308773594</v>
      </c>
      <c r="T525" s="244" t="n">
        <f aca="false">SUMPRODUCT(B525:G525,$B$1010:$G$1010)</f>
        <v>-5803.22120800955</v>
      </c>
    </row>
    <row r="526" customFormat="false" ht="12.75" hidden="false" customHeight="false" outlineLevel="0" collapsed="false">
      <c r="A526" s="235"/>
      <c r="B526" s="245"/>
      <c r="C526" s="245"/>
      <c r="D526" s="245"/>
      <c r="E526" s="245"/>
      <c r="F526" s="246"/>
      <c r="G526" s="247" t="n">
        <v>-6547.97146500454</v>
      </c>
      <c r="H526" s="248" t="n">
        <v>2760.00986658965</v>
      </c>
      <c r="I526" s="248" t="n">
        <v>2764.21893325076</v>
      </c>
      <c r="J526" s="248" t="n">
        <v>3102.23700321722</v>
      </c>
      <c r="K526" s="246" t="n">
        <v>0</v>
      </c>
      <c r="L526" s="246" t="n">
        <v>0</v>
      </c>
      <c r="M526" s="246" t="n">
        <v>0</v>
      </c>
      <c r="N526" s="0"/>
      <c r="O526" s="248" t="n">
        <v>700.460881443779</v>
      </c>
      <c r="P526" s="240" t="n">
        <f aca="false">SUMPRODUCT(F526:M526,$F$1010:$M$1010)</f>
        <v>1147.34553056926</v>
      </c>
      <c r="Q526" s="241" t="n">
        <f aca="false">SUMPRODUCT(F526:M526,$F$1012:$M$1012)</f>
        <v>1061.92025113657</v>
      </c>
      <c r="R526" s="249" t="n">
        <v>0.181876731202173</v>
      </c>
      <c r="S526" s="243" t="n">
        <f aca="false">1-EXP(-(1/0.25)*(P526/ABS($P$1010)))</f>
        <v>0.955523171762404</v>
      </c>
      <c r="T526" s="244" t="n">
        <f aca="false">SUMPRODUCT(B526:G526,$B$1010:$G$1010)</f>
        <v>-6547.97146500454</v>
      </c>
    </row>
    <row r="527" customFormat="false" ht="12.75" hidden="false" customHeight="false" outlineLevel="0" collapsed="false">
      <c r="A527" s="235"/>
      <c r="B527" s="245"/>
      <c r="C527" s="245"/>
      <c r="D527" s="245"/>
      <c r="E527" s="245"/>
      <c r="F527" s="246"/>
      <c r="G527" s="247" t="n">
        <v>-6138.5395430589</v>
      </c>
      <c r="H527" s="248" t="n">
        <v>2737.03670925549</v>
      </c>
      <c r="I527" s="248" t="n">
        <v>2732.74002392103</v>
      </c>
      <c r="J527" s="248" t="n">
        <v>3105.78501709388</v>
      </c>
      <c r="K527" s="246" t="n">
        <v>0</v>
      </c>
      <c r="L527" s="246" t="n">
        <v>0</v>
      </c>
      <c r="M527" s="246" t="n">
        <v>0</v>
      </c>
      <c r="N527" s="0"/>
      <c r="O527" s="248" t="n">
        <v>1035.99021342937</v>
      </c>
      <c r="P527" s="240" t="n">
        <f aca="false">SUMPRODUCT(F527:M527,$F$1010:$M$1010)</f>
        <v>1509.99080936396</v>
      </c>
      <c r="Q527" s="241" t="n">
        <f aca="false">SUMPRODUCT(F527:M527,$F$1012:$M$1012)</f>
        <v>1424.94807001786</v>
      </c>
      <c r="R527" s="249" t="n">
        <v>0.181921303372381</v>
      </c>
      <c r="S527" s="243" t="n">
        <f aca="false">1-EXP(-(1/0.25)*(P527/ABS($P$1010)))</f>
        <v>0.983371808717942</v>
      </c>
      <c r="T527" s="244" t="n">
        <f aca="false">SUMPRODUCT(B527:G527,$B$1010:$G$1010)</f>
        <v>-6138.5395430589</v>
      </c>
    </row>
    <row r="528" customFormat="false" ht="12.75" hidden="false" customHeight="false" outlineLevel="0" collapsed="false">
      <c r="A528" s="235"/>
      <c r="B528" s="245"/>
      <c r="C528" s="245"/>
      <c r="D528" s="245"/>
      <c r="E528" s="245"/>
      <c r="F528" s="246"/>
      <c r="G528" s="247" t="n">
        <v>-6407.79421163341</v>
      </c>
      <c r="H528" s="248" t="n">
        <v>2771.74519002845</v>
      </c>
      <c r="I528" s="248" t="n">
        <v>2727.01111798164</v>
      </c>
      <c r="J528" s="248" t="n">
        <v>3104.84370550496</v>
      </c>
      <c r="K528" s="246" t="n">
        <v>0</v>
      </c>
      <c r="L528" s="246" t="n">
        <v>0</v>
      </c>
      <c r="M528" s="246" t="n">
        <v>0</v>
      </c>
      <c r="N528" s="0"/>
      <c r="O528" s="248" t="n">
        <v>812.318315421648</v>
      </c>
      <c r="P528" s="240" t="n">
        <f aca="false">SUMPRODUCT(F528:M528,$F$1010:$M$1010)</f>
        <v>1267.58866606213</v>
      </c>
      <c r="Q528" s="241" t="n">
        <f aca="false">SUMPRODUCT(F528:M528,$F$1012:$M$1012)</f>
        <v>1182.43378269527</v>
      </c>
      <c r="R528" s="249" t="n">
        <v>0.181932571186664</v>
      </c>
      <c r="S528" s="243" t="n">
        <f aca="false">1-EXP(-(1/0.25)*(P528/ABS($P$1010)))</f>
        <v>0.967903574242797</v>
      </c>
      <c r="T528" s="244" t="n">
        <f aca="false">SUMPRODUCT(B528:G528,$B$1010:$G$1010)</f>
        <v>-6407.79421163341</v>
      </c>
    </row>
    <row r="529" customFormat="false" ht="12.75" hidden="false" customHeight="false" outlineLevel="0" collapsed="false">
      <c r="A529" s="235"/>
      <c r="B529" s="245"/>
      <c r="C529" s="245"/>
      <c r="D529" s="245"/>
      <c r="E529" s="245"/>
      <c r="F529" s="246"/>
      <c r="G529" s="247" t="n">
        <v>-6682.59363022416</v>
      </c>
      <c r="H529" s="248" t="n">
        <v>2778.01578092346</v>
      </c>
      <c r="I529" s="248" t="n">
        <v>2726.35148472794</v>
      </c>
      <c r="J529" s="248" t="n">
        <v>3100.21256412866</v>
      </c>
      <c r="K529" s="246" t="n">
        <v>0</v>
      </c>
      <c r="L529" s="246" t="n">
        <v>0</v>
      </c>
      <c r="M529" s="246" t="n">
        <v>0</v>
      </c>
      <c r="N529" s="0"/>
      <c r="O529" s="248" t="n">
        <v>560.728838450564</v>
      </c>
      <c r="P529" s="240" t="n">
        <f aca="false">SUMPRODUCT(F529:M529,$F$1010:$M$1010)</f>
        <v>994.204474679906</v>
      </c>
      <c r="Q529" s="241" t="n">
        <f aca="false">SUMPRODUCT(F529:M529,$F$1012:$M$1012)</f>
        <v>909.088255475441</v>
      </c>
      <c r="R529" s="249" t="n">
        <v>0.182051060020168</v>
      </c>
      <c r="S529" s="243" t="n">
        <f aca="false">1-EXP(-(1/0.25)*(P529/ABS($P$1010)))</f>
        <v>0.932613468730867</v>
      </c>
      <c r="T529" s="244" t="n">
        <f aca="false">SUMPRODUCT(B529:G529,$B$1010:$G$1010)</f>
        <v>-6682.59363022416</v>
      </c>
    </row>
    <row r="530" customFormat="false" ht="12.75" hidden="false" customHeight="false" outlineLevel="0" collapsed="false">
      <c r="A530" s="235"/>
      <c r="B530" s="245"/>
      <c r="C530" s="245"/>
      <c r="D530" s="245"/>
      <c r="E530" s="245"/>
      <c r="F530" s="246"/>
      <c r="G530" s="247" t="n">
        <v>-6066.39035077765</v>
      </c>
      <c r="H530" s="248" t="n">
        <v>2750.9321609871</v>
      </c>
      <c r="I530" s="248" t="n">
        <v>2723.72635270824</v>
      </c>
      <c r="J530" s="248" t="n">
        <v>3103.28784972972</v>
      </c>
      <c r="K530" s="246" t="n">
        <v>0</v>
      </c>
      <c r="L530" s="246" t="n">
        <v>0</v>
      </c>
      <c r="M530" s="246" t="n">
        <v>0</v>
      </c>
      <c r="N530" s="0"/>
      <c r="O530" s="248" t="n">
        <v>1105.38078922145</v>
      </c>
      <c r="P530" s="240" t="n">
        <f aca="false">SUMPRODUCT(F530:M530,$F$1010:$M$1010)</f>
        <v>1585.0989585789</v>
      </c>
      <c r="Q530" s="241" t="n">
        <f aca="false">SUMPRODUCT(F530:M530,$F$1012:$M$1012)</f>
        <v>1500.10766461562</v>
      </c>
      <c r="R530" s="249" t="n">
        <v>0.182092428122278</v>
      </c>
      <c r="S530" s="243" t="n">
        <f aca="false">1-EXP(-(1/0.25)*(P530/ABS($P$1010)))</f>
        <v>0.986437229241764</v>
      </c>
      <c r="T530" s="244" t="n">
        <f aca="false">SUMPRODUCT(B530:G530,$B$1010:$G$1010)</f>
        <v>-6066.39035077765</v>
      </c>
    </row>
    <row r="531" customFormat="false" ht="12.75" hidden="false" customHeight="false" outlineLevel="0" collapsed="false">
      <c r="A531" s="235"/>
      <c r="B531" s="245"/>
      <c r="C531" s="245"/>
      <c r="D531" s="245"/>
      <c r="E531" s="245"/>
      <c r="F531" s="246"/>
      <c r="G531" s="247" t="n">
        <v>-6373.56663007763</v>
      </c>
      <c r="H531" s="248" t="n">
        <v>2726.12198373978</v>
      </c>
      <c r="I531" s="248" t="n">
        <v>2749.71580250127</v>
      </c>
      <c r="J531" s="248" t="n">
        <v>3104.9262752006</v>
      </c>
      <c r="K531" s="246" t="n">
        <v>0</v>
      </c>
      <c r="L531" s="246" t="n">
        <v>0</v>
      </c>
      <c r="M531" s="246" t="n">
        <v>0</v>
      </c>
      <c r="N531" s="0"/>
      <c r="O531" s="248" t="n">
        <v>822.938571157996</v>
      </c>
      <c r="P531" s="240" t="n">
        <f aca="false">SUMPRODUCT(F531:M531,$F$1010:$M$1010)</f>
        <v>1279.08913994829</v>
      </c>
      <c r="Q531" s="241" t="n">
        <f aca="false">SUMPRODUCT(F531:M531,$F$1012:$M$1012)</f>
        <v>1193.94756862882</v>
      </c>
      <c r="R531" s="249" t="n">
        <v>0.182150051313175</v>
      </c>
      <c r="S531" s="243" t="n">
        <f aca="false">1-EXP(-(1/0.25)*(P531/ABS($P$1010)))</f>
        <v>0.968889558415566</v>
      </c>
      <c r="T531" s="244" t="n">
        <f aca="false">SUMPRODUCT(B531:G531,$B$1010:$G$1010)</f>
        <v>-6373.56663007763</v>
      </c>
    </row>
    <row r="532" customFormat="false" ht="12.75" hidden="false" customHeight="false" outlineLevel="0" collapsed="false">
      <c r="A532" s="235"/>
      <c r="B532" s="245"/>
      <c r="C532" s="245"/>
      <c r="D532" s="245"/>
      <c r="E532" s="245"/>
      <c r="F532" s="246"/>
      <c r="G532" s="247" t="n">
        <v>-5893.76735565757</v>
      </c>
      <c r="H532" s="248" t="n">
        <v>2704.39117328558</v>
      </c>
      <c r="I532" s="248" t="n">
        <v>2692.28425816457</v>
      </c>
      <c r="J532" s="248" t="n">
        <v>3104.24510257331</v>
      </c>
      <c r="K532" s="246" t="n">
        <v>0</v>
      </c>
      <c r="L532" s="246" t="n">
        <v>0</v>
      </c>
      <c r="M532" s="246" t="n">
        <v>0</v>
      </c>
      <c r="N532" s="0"/>
      <c r="O532" s="248" t="n">
        <v>1201.01280601123</v>
      </c>
      <c r="P532" s="240" t="n">
        <f aca="false">SUMPRODUCT(F532:M532,$F$1010:$M$1010)</f>
        <v>1686.53168479781</v>
      </c>
      <c r="Q532" s="241" t="n">
        <f aca="false">SUMPRODUCT(F532:M532,$F$1012:$M$1012)</f>
        <v>1602.08260377475</v>
      </c>
      <c r="R532" s="249" t="n">
        <v>0.182161846256309</v>
      </c>
      <c r="S532" s="243" t="n">
        <f aca="false">1-EXP(-(1/0.25)*(P532/ABS($P$1010)))</f>
        <v>0.98970005862308</v>
      </c>
      <c r="T532" s="244" t="n">
        <f aca="false">SUMPRODUCT(B532:G532,$B$1010:$G$1010)</f>
        <v>-5893.76735565757</v>
      </c>
    </row>
    <row r="533" customFormat="false" ht="12.75" hidden="false" customHeight="false" outlineLevel="0" collapsed="false">
      <c r="A533" s="235"/>
      <c r="B533" s="245"/>
      <c r="C533" s="245"/>
      <c r="D533" s="245"/>
      <c r="E533" s="245"/>
      <c r="F533" s="246"/>
      <c r="G533" s="247" t="n">
        <v>-6578.40041343746</v>
      </c>
      <c r="H533" s="248" t="n">
        <v>2748.86796386396</v>
      </c>
      <c r="I533" s="248" t="n">
        <v>2717.97434804824</v>
      </c>
      <c r="J533" s="248" t="n">
        <v>3106.98843432969</v>
      </c>
      <c r="K533" s="246" t="n">
        <v>0</v>
      </c>
      <c r="L533" s="246" t="n">
        <v>0</v>
      </c>
      <c r="M533" s="246" t="n">
        <v>0</v>
      </c>
      <c r="N533" s="0"/>
      <c r="O533" s="248" t="n">
        <v>630.291990358668</v>
      </c>
      <c r="P533" s="240" t="n">
        <f aca="false">SUMPRODUCT(F533:M533,$F$1010:$M$1010)</f>
        <v>1069.13396695675</v>
      </c>
      <c r="Q533" s="241" t="n">
        <f aca="false">SUMPRODUCT(F533:M533,$F$1012:$M$1012)</f>
        <v>984.15851782479</v>
      </c>
      <c r="R533" s="249" t="n">
        <v>0.182182316992812</v>
      </c>
      <c r="S533" s="243" t="n">
        <f aca="false">1-EXP(-(1/0.25)*(P533/ABS($P$1010)))</f>
        <v>0.945009582800083</v>
      </c>
      <c r="T533" s="244" t="n">
        <f aca="false">SUMPRODUCT(B533:G533,$B$1010:$G$1010)</f>
        <v>-6578.40041343746</v>
      </c>
    </row>
    <row r="534" customFormat="false" ht="12.75" hidden="false" customHeight="false" outlineLevel="0" collapsed="false">
      <c r="A534" s="235"/>
      <c r="B534" s="245"/>
      <c r="C534" s="245"/>
      <c r="D534" s="245"/>
      <c r="E534" s="245"/>
      <c r="F534" s="246"/>
      <c r="G534" s="247" t="n">
        <v>-6129.80060252409</v>
      </c>
      <c r="H534" s="248" t="n">
        <v>2719.23298548743</v>
      </c>
      <c r="I534" s="248" t="n">
        <v>2739.54846373681</v>
      </c>
      <c r="J534" s="248" t="n">
        <v>3102.69890403611</v>
      </c>
      <c r="K534" s="246" t="n">
        <v>0</v>
      </c>
      <c r="L534" s="246" t="n">
        <v>0</v>
      </c>
      <c r="M534" s="246" t="n">
        <v>0</v>
      </c>
      <c r="N534" s="0"/>
      <c r="O534" s="248" t="n">
        <v>1032.03710583533</v>
      </c>
      <c r="P534" s="240" t="n">
        <f aca="false">SUMPRODUCT(F534:M534,$F$1010:$M$1010)</f>
        <v>1505.39325266912</v>
      </c>
      <c r="Q534" s="241" t="n">
        <f aca="false">SUMPRODUCT(F534:M534,$F$1012:$M$1012)</f>
        <v>1420.41981990716</v>
      </c>
      <c r="R534" s="249" t="n">
        <v>0.182205679901792</v>
      </c>
      <c r="S534" s="243" t="n">
        <f aca="false">1-EXP(-(1/0.25)*(P534/ABS($P$1010)))</f>
        <v>0.983163100939078</v>
      </c>
      <c r="T534" s="244" t="n">
        <f aca="false">SUMPRODUCT(B534:G534,$B$1010:$G$1010)</f>
        <v>-6129.80060252409</v>
      </c>
    </row>
    <row r="535" customFormat="false" ht="12.75" hidden="false" customHeight="false" outlineLevel="0" collapsed="false">
      <c r="A535" s="235"/>
      <c r="B535" s="245"/>
      <c r="C535" s="245"/>
      <c r="D535" s="245"/>
      <c r="E535" s="245"/>
      <c r="F535" s="246"/>
      <c r="G535" s="247" t="n">
        <v>-6558.1708744683</v>
      </c>
      <c r="H535" s="248" t="n">
        <v>2769.28834707993</v>
      </c>
      <c r="I535" s="248" t="n">
        <v>2700.19903607249</v>
      </c>
      <c r="J535" s="248" t="n">
        <v>3105.49666118818</v>
      </c>
      <c r="K535" s="246" t="n">
        <v>0</v>
      </c>
      <c r="L535" s="246" t="n">
        <v>0</v>
      </c>
      <c r="M535" s="246" t="n">
        <v>0</v>
      </c>
      <c r="N535" s="0"/>
      <c r="O535" s="248" t="n">
        <v>651.284011719938</v>
      </c>
      <c r="P535" s="240" t="n">
        <f aca="false">SUMPRODUCT(F535:M535,$F$1010:$M$1010)</f>
        <v>1091.51003003887</v>
      </c>
      <c r="Q535" s="241" t="n">
        <f aca="false">SUMPRODUCT(F535:M535,$F$1012:$M$1012)</f>
        <v>1006.62446400574</v>
      </c>
      <c r="R535" s="249" t="n">
        <v>0.182220526988823</v>
      </c>
      <c r="S535" s="243" t="n">
        <f aca="false">1-EXP(-(1/0.25)*(P535/ABS($P$1010)))</f>
        <v>0.94824857711918</v>
      </c>
      <c r="T535" s="244" t="n">
        <f aca="false">SUMPRODUCT(B535:G535,$B$1010:$G$1010)</f>
        <v>-6558.1708744683</v>
      </c>
    </row>
    <row r="536" customFormat="false" ht="12.75" hidden="false" customHeight="false" outlineLevel="0" collapsed="false">
      <c r="A536" s="235"/>
      <c r="B536" s="245"/>
      <c r="C536" s="245"/>
      <c r="D536" s="245"/>
      <c r="E536" s="245"/>
      <c r="F536" s="246"/>
      <c r="G536" s="247" t="n">
        <v>-5821.12140535406</v>
      </c>
      <c r="H536" s="248" t="n">
        <v>2751.25900982221</v>
      </c>
      <c r="I536" s="248" t="n">
        <v>2712.52635432958</v>
      </c>
      <c r="J536" s="248" t="n">
        <v>3104.99121363322</v>
      </c>
      <c r="K536" s="246" t="n">
        <v>0</v>
      </c>
      <c r="L536" s="246" t="n">
        <v>0</v>
      </c>
      <c r="M536" s="246" t="n">
        <v>0</v>
      </c>
      <c r="N536" s="0"/>
      <c r="O536" s="248" t="n">
        <v>1324.00319386628</v>
      </c>
      <c r="P536" s="240" t="n">
        <f aca="false">SUMPRODUCT(F536:M536,$F$1010:$M$1010)</f>
        <v>1822.11824343633</v>
      </c>
      <c r="Q536" s="241" t="n">
        <f aca="false">SUMPRODUCT(F536:M536,$F$1012:$M$1012)</f>
        <v>1737.21226076907</v>
      </c>
      <c r="R536" s="249" t="n">
        <v>0.182314884269472</v>
      </c>
      <c r="S536" s="243" t="n">
        <f aca="false">1-EXP(-(1/0.25)*(P536/ABS($P$1010)))</f>
        <v>0.992870170517629</v>
      </c>
      <c r="T536" s="244" t="n">
        <f aca="false">SUMPRODUCT(B536:G536,$B$1010:$G$1010)</f>
        <v>-5821.12140535406</v>
      </c>
    </row>
    <row r="537" customFormat="false" ht="12.75" hidden="false" customHeight="false" outlineLevel="0" collapsed="false">
      <c r="A537" s="235"/>
      <c r="B537" s="245"/>
      <c r="C537" s="245"/>
      <c r="D537" s="245"/>
      <c r="E537" s="245"/>
      <c r="F537" s="246"/>
      <c r="G537" s="247" t="n">
        <v>-6127.70017988618</v>
      </c>
      <c r="H537" s="248" t="n">
        <v>2741.02844635927</v>
      </c>
      <c r="I537" s="248" t="n">
        <v>2725.49655199661</v>
      </c>
      <c r="J537" s="248" t="n">
        <v>3106.11280742355</v>
      </c>
      <c r="K537" s="246" t="n">
        <v>0</v>
      </c>
      <c r="L537" s="246" t="n">
        <v>0</v>
      </c>
      <c r="M537" s="246" t="n">
        <v>0</v>
      </c>
      <c r="N537" s="0"/>
      <c r="O537" s="248" t="n">
        <v>1043.93617165705</v>
      </c>
      <c r="P537" s="240" t="n">
        <f aca="false">SUMPRODUCT(F537:M537,$F$1010:$M$1010)</f>
        <v>1518.40902202824</v>
      </c>
      <c r="Q537" s="241" t="n">
        <f aca="false">SUMPRODUCT(F537:M537,$F$1012:$M$1012)</f>
        <v>1433.41248808483</v>
      </c>
      <c r="R537" s="249" t="n">
        <v>0.182332038824502</v>
      </c>
      <c r="S537" s="243" t="n">
        <f aca="false">1-EXP(-(1/0.25)*(P537/ABS($P$1010)))</f>
        <v>0.983747274278934</v>
      </c>
      <c r="T537" s="244" t="n">
        <f aca="false">SUMPRODUCT(B537:G537,$B$1010:$G$1010)</f>
        <v>-6127.70017988618</v>
      </c>
    </row>
    <row r="538" customFormat="false" ht="12.75" hidden="false" customHeight="false" outlineLevel="0" collapsed="false">
      <c r="A538" s="235"/>
      <c r="B538" s="245"/>
      <c r="C538" s="245"/>
      <c r="D538" s="245"/>
      <c r="E538" s="245"/>
      <c r="F538" s="246"/>
      <c r="G538" s="247" t="n">
        <v>-6213.67468214719</v>
      </c>
      <c r="H538" s="248" t="n">
        <v>2764.64309646716</v>
      </c>
      <c r="I538" s="248" t="n">
        <v>2691.07509416718</v>
      </c>
      <c r="J538" s="248" t="n">
        <v>3104.61617615986</v>
      </c>
      <c r="K538" s="246" t="n">
        <v>0</v>
      </c>
      <c r="L538" s="246" t="n">
        <v>0</v>
      </c>
      <c r="M538" s="246" t="n">
        <v>0</v>
      </c>
      <c r="N538" s="0"/>
      <c r="O538" s="248" t="n">
        <v>956.830782653936</v>
      </c>
      <c r="P538" s="240" t="n">
        <f aca="false">SUMPRODUCT(F538:M538,$F$1010:$M$1010)</f>
        <v>1422.73226652748</v>
      </c>
      <c r="Q538" s="241" t="n">
        <f aca="false">SUMPRODUCT(F538:M538,$F$1012:$M$1012)</f>
        <v>1337.97381753012</v>
      </c>
      <c r="R538" s="249" t="n">
        <v>0.182347927796344</v>
      </c>
      <c r="S538" s="243" t="n">
        <f aca="false">1-EXP(-(1/0.25)*(P538/ABS($P$1010)))</f>
        <v>0.978930323359221</v>
      </c>
      <c r="T538" s="244" t="n">
        <f aca="false">SUMPRODUCT(B538:G538,$B$1010:$G$1010)</f>
        <v>-6213.67468214719</v>
      </c>
    </row>
    <row r="539" customFormat="false" ht="12.75" hidden="false" customHeight="false" outlineLevel="0" collapsed="false">
      <c r="A539" s="235"/>
      <c r="B539" s="245"/>
      <c r="C539" s="245"/>
      <c r="D539" s="245"/>
      <c r="E539" s="245"/>
      <c r="F539" s="246"/>
      <c r="G539" s="247" t="n">
        <v>-6720.20780289406</v>
      </c>
      <c r="H539" s="248" t="n">
        <v>2761.35699133768</v>
      </c>
      <c r="I539" s="248" t="n">
        <v>2723.03776091653</v>
      </c>
      <c r="J539" s="248" t="n">
        <v>3101.67273331379</v>
      </c>
      <c r="K539" s="246" t="n">
        <v>0</v>
      </c>
      <c r="L539" s="246" t="n">
        <v>0</v>
      </c>
      <c r="M539" s="246" t="n">
        <v>0</v>
      </c>
      <c r="N539" s="0"/>
      <c r="O539" s="248" t="n">
        <v>510.424916798935</v>
      </c>
      <c r="P539" s="240" t="n">
        <f aca="false">SUMPRODUCT(F539:M539,$F$1010:$M$1010)</f>
        <v>939.141787644881</v>
      </c>
      <c r="Q539" s="241" t="n">
        <f aca="false">SUMPRODUCT(F539:M539,$F$1012:$M$1012)</f>
        <v>854.125296488947</v>
      </c>
      <c r="R539" s="249" t="n">
        <v>0.18245046916832</v>
      </c>
      <c r="S539" s="243" t="n">
        <f aca="false">1-EXP(-(1/0.25)*(P539/ABS($P$1010)))</f>
        <v>0.921756005141822</v>
      </c>
      <c r="T539" s="244" t="n">
        <f aca="false">SUMPRODUCT(B539:G539,$B$1010:$G$1010)</f>
        <v>-6720.20780289406</v>
      </c>
    </row>
    <row r="540" customFormat="false" ht="12.75" hidden="false" customHeight="false" outlineLevel="0" collapsed="false">
      <c r="A540" s="235"/>
      <c r="B540" s="245"/>
      <c r="C540" s="245"/>
      <c r="D540" s="245"/>
      <c r="E540" s="245"/>
      <c r="F540" s="246"/>
      <c r="G540" s="247" t="n">
        <v>-6753.77217881801</v>
      </c>
      <c r="H540" s="248" t="n">
        <v>2739.56351576235</v>
      </c>
      <c r="I540" s="248" t="n">
        <v>2718.33219289105</v>
      </c>
      <c r="J540" s="248" t="n">
        <v>3104.55922063149</v>
      </c>
      <c r="K540" s="246" t="n">
        <v>0</v>
      </c>
      <c r="L540" s="246" t="n">
        <v>0</v>
      </c>
      <c r="M540" s="246" t="n">
        <v>0</v>
      </c>
      <c r="N540" s="0"/>
      <c r="O540" s="248" t="n">
        <v>459.434781769621</v>
      </c>
      <c r="P540" s="240" t="n">
        <f aca="false">SUMPRODUCT(F540:M540,$F$1010:$M$1010)</f>
        <v>883.245361624695</v>
      </c>
      <c r="Q540" s="241" t="n">
        <f aca="false">SUMPRODUCT(F540:M540,$F$1012:$M$1012)</f>
        <v>798.349298453155</v>
      </c>
      <c r="R540" s="249" t="n">
        <v>0.182502746209105</v>
      </c>
      <c r="S540" s="243" t="n">
        <f aca="false">1-EXP(-(1/0.25)*(P540/ABS($P$1010)))</f>
        <v>0.908943429828825</v>
      </c>
      <c r="T540" s="244" t="n">
        <f aca="false">SUMPRODUCT(B540:G540,$B$1010:$G$1010)</f>
        <v>-6753.77217881801</v>
      </c>
    </row>
    <row r="541" customFormat="false" ht="12.75" hidden="false" customHeight="false" outlineLevel="0" collapsed="false">
      <c r="A541" s="235"/>
      <c r="B541" s="245"/>
      <c r="C541" s="245"/>
      <c r="D541" s="245"/>
      <c r="E541" s="245"/>
      <c r="F541" s="246"/>
      <c r="G541" s="247" t="n">
        <v>-6237.75191053546</v>
      </c>
      <c r="H541" s="248" t="n">
        <v>2757.86213013854</v>
      </c>
      <c r="I541" s="248" t="n">
        <v>2672.87134668291</v>
      </c>
      <c r="J541" s="248" t="n">
        <v>3106.19611302085</v>
      </c>
      <c r="K541" s="246" t="n">
        <v>0</v>
      </c>
      <c r="L541" s="246" t="n">
        <v>0</v>
      </c>
      <c r="M541" s="246" t="n">
        <v>0</v>
      </c>
      <c r="N541" s="0"/>
      <c r="O541" s="248" t="n">
        <v>915.827409557983</v>
      </c>
      <c r="P541" s="240" t="n">
        <f aca="false">SUMPRODUCT(F541:M541,$F$1010:$M$1010)</f>
        <v>1377.33958301624</v>
      </c>
      <c r="Q541" s="241" t="n">
        <f aca="false">SUMPRODUCT(F541:M541,$F$1012:$M$1012)</f>
        <v>1292.77485021968</v>
      </c>
      <c r="R541" s="249" t="n">
        <v>0.182540710131223</v>
      </c>
      <c r="S541" s="243" t="n">
        <f aca="false">1-EXP(-(1/0.25)*(P541/ABS($P$1010)))</f>
        <v>0.976169011896693</v>
      </c>
      <c r="T541" s="244" t="n">
        <f aca="false">SUMPRODUCT(B541:G541,$B$1010:$G$1010)</f>
        <v>-6237.75191053546</v>
      </c>
    </row>
    <row r="542" customFormat="false" ht="12.75" hidden="false" customHeight="false" outlineLevel="0" collapsed="false">
      <c r="A542" s="235"/>
      <c r="B542" s="245"/>
      <c r="C542" s="245"/>
      <c r="D542" s="245"/>
      <c r="E542" s="245"/>
      <c r="F542" s="246"/>
      <c r="G542" s="247" t="n">
        <v>-6307.24558436323</v>
      </c>
      <c r="H542" s="248" t="n">
        <v>2761.30307549461</v>
      </c>
      <c r="I542" s="248" t="n">
        <v>2727.244455856</v>
      </c>
      <c r="J542" s="248" t="n">
        <v>3103.81102966263</v>
      </c>
      <c r="K542" s="246" t="n">
        <v>0</v>
      </c>
      <c r="L542" s="246" t="n">
        <v>0</v>
      </c>
      <c r="M542" s="246" t="n">
        <v>0</v>
      </c>
      <c r="N542" s="0"/>
      <c r="O542" s="248" t="n">
        <v>895.497185508626</v>
      </c>
      <c r="P542" s="240" t="n">
        <f aca="false">SUMPRODUCT(F542:M542,$F$1010:$M$1010)</f>
        <v>1357.61599014058</v>
      </c>
      <c r="Q542" s="241" t="n">
        <f aca="false">SUMPRODUCT(F542:M542,$F$1012:$M$1012)</f>
        <v>1272.52808493186</v>
      </c>
      <c r="R542" s="249" t="n">
        <v>0.182585537442093</v>
      </c>
      <c r="S542" s="243" t="n">
        <f aca="false">1-EXP(-(1/0.25)*(P542/ABS($P$1010)))</f>
        <v>0.974859061724185</v>
      </c>
      <c r="T542" s="244" t="n">
        <f aca="false">SUMPRODUCT(B542:G542,$B$1010:$G$1010)</f>
        <v>-6307.24558436323</v>
      </c>
    </row>
    <row r="543" customFormat="false" ht="12.75" hidden="false" customHeight="false" outlineLevel="0" collapsed="false">
      <c r="A543" s="235"/>
      <c r="B543" s="245"/>
      <c r="C543" s="245"/>
      <c r="D543" s="245"/>
      <c r="E543" s="245"/>
      <c r="F543" s="246"/>
      <c r="G543" s="247" t="n">
        <v>-6565.56454611726</v>
      </c>
      <c r="H543" s="248" t="n">
        <v>2746.31848392754</v>
      </c>
      <c r="I543" s="248" t="n">
        <v>2728.1152399314</v>
      </c>
      <c r="J543" s="248" t="n">
        <v>3106.81575828851</v>
      </c>
      <c r="K543" s="246" t="n">
        <v>0</v>
      </c>
      <c r="L543" s="246" t="n">
        <v>0</v>
      </c>
      <c r="M543" s="246" t="n">
        <v>0</v>
      </c>
      <c r="N543" s="0"/>
      <c r="O543" s="248" t="n">
        <v>647.745873027939</v>
      </c>
      <c r="P543" s="240" t="n">
        <f aca="false">SUMPRODUCT(F543:M543,$F$1010:$M$1010)</f>
        <v>1088.46999679488</v>
      </c>
      <c r="Q543" s="241" t="n">
        <f aca="false">SUMPRODUCT(F543:M543,$F$1012:$M$1012)</f>
        <v>1003.40989546872</v>
      </c>
      <c r="R543" s="249" t="n">
        <v>0.182609610291273</v>
      </c>
      <c r="S543" s="243" t="n">
        <f aca="false">1-EXP(-(1/0.25)*(P543/ABS($P$1010)))</f>
        <v>0.947819981237061</v>
      </c>
      <c r="T543" s="244" t="n">
        <f aca="false">SUMPRODUCT(B543:G543,$B$1010:$G$1010)</f>
        <v>-6565.56454611726</v>
      </c>
    </row>
    <row r="544" customFormat="false" ht="12.75" hidden="false" customHeight="false" outlineLevel="0" collapsed="false">
      <c r="A544" s="235"/>
      <c r="B544" s="245"/>
      <c r="C544" s="245"/>
      <c r="D544" s="245"/>
      <c r="E544" s="245"/>
      <c r="F544" s="246"/>
      <c r="G544" s="247" t="n">
        <v>-6423.69765954781</v>
      </c>
      <c r="H544" s="248" t="n">
        <v>2731.39655909977</v>
      </c>
      <c r="I544" s="248" t="n">
        <v>2755.38226609681</v>
      </c>
      <c r="J544" s="248" t="n">
        <v>3106.2638048698</v>
      </c>
      <c r="K544" s="246" t="n">
        <v>0</v>
      </c>
      <c r="L544" s="246" t="n">
        <v>0</v>
      </c>
      <c r="M544" s="246" t="n">
        <v>0</v>
      </c>
      <c r="N544" s="0"/>
      <c r="O544" s="248" t="n">
        <v>786.633473522354</v>
      </c>
      <c r="P544" s="240" t="n">
        <f aca="false">SUMPRODUCT(F544:M544,$F$1010:$M$1010)</f>
        <v>1240.12601310015</v>
      </c>
      <c r="Q544" s="241" t="n">
        <f aca="false">SUMPRODUCT(F544:M544,$F$1012:$M$1012)</f>
        <v>1154.88185400231</v>
      </c>
      <c r="R544" s="249" t="n">
        <v>0.182646972312982</v>
      </c>
      <c r="S544" s="243" t="n">
        <f aca="false">1-EXP(-(1/0.25)*(P544/ABS($P$1010)))</f>
        <v>0.965420819677314</v>
      </c>
      <c r="T544" s="244" t="n">
        <f aca="false">SUMPRODUCT(B544:G544,$B$1010:$G$1010)</f>
        <v>-6423.69765954781</v>
      </c>
    </row>
    <row r="545" customFormat="false" ht="12.75" hidden="false" customHeight="false" outlineLevel="0" collapsed="false">
      <c r="A545" s="235"/>
      <c r="B545" s="245"/>
      <c r="C545" s="245"/>
      <c r="D545" s="245"/>
      <c r="E545" s="245"/>
      <c r="F545" s="246"/>
      <c r="G545" s="247" t="n">
        <v>-7079.62283193409</v>
      </c>
      <c r="H545" s="248" t="n">
        <v>2738.80339256048</v>
      </c>
      <c r="I545" s="248" t="n">
        <v>2714.49987681778</v>
      </c>
      <c r="J545" s="248" t="n">
        <v>3103.60491428653</v>
      </c>
      <c r="K545" s="246" t="n">
        <v>0</v>
      </c>
      <c r="L545" s="246" t="n">
        <v>0</v>
      </c>
      <c r="M545" s="246" t="n">
        <v>0</v>
      </c>
      <c r="N545" s="0"/>
      <c r="O545" s="248" t="n">
        <v>155.036667668037</v>
      </c>
      <c r="P545" s="240" t="n">
        <f aca="false">SUMPRODUCT(F545:M545,$F$1010:$M$1010)</f>
        <v>552.4494161676</v>
      </c>
      <c r="Q545" s="241" t="n">
        <f aca="false">SUMPRODUCT(F545:M545,$F$1012:$M$1012)</f>
        <v>467.608703963399</v>
      </c>
      <c r="R545" s="249" t="n">
        <v>0.182680188131393</v>
      </c>
      <c r="S545" s="243" t="n">
        <f aca="false">1-EXP(-(1/0.25)*(P545/ABS($P$1010)))</f>
        <v>0.776605008271612</v>
      </c>
      <c r="T545" s="244" t="n">
        <f aca="false">SUMPRODUCT(B545:G545,$B$1010:$G$1010)</f>
        <v>-7079.62283193409</v>
      </c>
    </row>
    <row r="546" customFormat="false" ht="12.75" hidden="false" customHeight="false" outlineLevel="0" collapsed="false">
      <c r="A546" s="235"/>
      <c r="B546" s="245"/>
      <c r="C546" s="245"/>
      <c r="D546" s="245"/>
      <c r="E546" s="245"/>
      <c r="F546" s="246"/>
      <c r="G546" s="247" t="n">
        <v>-5732.91465496949</v>
      </c>
      <c r="H546" s="248" t="n">
        <v>2773.60009115236</v>
      </c>
      <c r="I546" s="248" t="n">
        <v>2718.7948321843</v>
      </c>
      <c r="J546" s="248" t="n">
        <v>3104.13636238069</v>
      </c>
      <c r="K546" s="246" t="n">
        <v>0</v>
      </c>
      <c r="L546" s="246" t="n">
        <v>0</v>
      </c>
      <c r="M546" s="246" t="n">
        <v>0</v>
      </c>
      <c r="N546" s="0"/>
      <c r="O546" s="248" t="n">
        <v>1428.45931740313</v>
      </c>
      <c r="P546" s="240" t="n">
        <f aca="false">SUMPRODUCT(F546:M546,$F$1010:$M$1010)</f>
        <v>1936.28657866828</v>
      </c>
      <c r="Q546" s="241" t="n">
        <f aca="false">SUMPRODUCT(F546:M546,$F$1012:$M$1012)</f>
        <v>1851.21328442194</v>
      </c>
      <c r="R546" s="249" t="n">
        <v>0.182802319238144</v>
      </c>
      <c r="S546" s="243" t="n">
        <f aca="false">1-EXP(-(1/0.25)*(P546/ABS($P$1010)))</f>
        <v>0.994769301672053</v>
      </c>
      <c r="T546" s="244" t="n">
        <f aca="false">SUMPRODUCT(B546:G546,$B$1010:$G$1010)</f>
        <v>-5732.91465496949</v>
      </c>
    </row>
    <row r="547" customFormat="false" ht="12.75" hidden="false" customHeight="false" outlineLevel="0" collapsed="false">
      <c r="A547" s="235"/>
      <c r="B547" s="245"/>
      <c r="C547" s="245"/>
      <c r="D547" s="245"/>
      <c r="E547" s="245"/>
      <c r="F547" s="246"/>
      <c r="G547" s="247" t="n">
        <v>-6164.93450158643</v>
      </c>
      <c r="H547" s="248" t="n">
        <v>2705.06330222546</v>
      </c>
      <c r="I547" s="248" t="n">
        <v>2723.38742379688</v>
      </c>
      <c r="J547" s="248" t="n">
        <v>3104.99344465379</v>
      </c>
      <c r="K547" s="246" t="n">
        <v>0</v>
      </c>
      <c r="L547" s="246" t="n">
        <v>0</v>
      </c>
      <c r="M547" s="246" t="n">
        <v>0</v>
      </c>
      <c r="N547" s="0"/>
      <c r="O547" s="248" t="n">
        <v>976.694925138937</v>
      </c>
      <c r="P547" s="240" t="n">
        <f aca="false">SUMPRODUCT(F547:M547,$F$1010:$M$1010)</f>
        <v>1444.39705527721</v>
      </c>
      <c r="Q547" s="241" t="n">
        <f aca="false">SUMPRODUCT(F547:M547,$F$1012:$M$1012)</f>
        <v>1359.62583725442</v>
      </c>
      <c r="R547" s="249" t="n">
        <v>0.182832334718717</v>
      </c>
      <c r="S547" s="243" t="n">
        <f aca="false">1-EXP(-(1/0.25)*(P547/ABS($P$1010)))</f>
        <v>0.980133049312287</v>
      </c>
      <c r="T547" s="244" t="n">
        <f aca="false">SUMPRODUCT(B547:G547,$B$1010:$G$1010)</f>
        <v>-6164.93450158643</v>
      </c>
    </row>
    <row r="548" customFormat="false" ht="12.75" hidden="false" customHeight="false" outlineLevel="0" collapsed="false">
      <c r="A548" s="235"/>
      <c r="B548" s="245"/>
      <c r="C548" s="245"/>
      <c r="D548" s="245"/>
      <c r="E548" s="245"/>
      <c r="F548" s="246"/>
      <c r="G548" s="247" t="n">
        <v>-6095.57425781023</v>
      </c>
      <c r="H548" s="248" t="n">
        <v>2769.53011365469</v>
      </c>
      <c r="I548" s="248" t="n">
        <v>2685.52140201115</v>
      </c>
      <c r="J548" s="248" t="n">
        <v>3105.50269570333</v>
      </c>
      <c r="K548" s="246" t="n">
        <v>0</v>
      </c>
      <c r="L548" s="246" t="n">
        <v>0</v>
      </c>
      <c r="M548" s="246" t="n">
        <v>0</v>
      </c>
      <c r="N548" s="0"/>
      <c r="O548" s="248" t="n">
        <v>1066.03365323267</v>
      </c>
      <c r="P548" s="240" t="n">
        <f aca="false">SUMPRODUCT(F548:M548,$F$1010:$M$1010)</f>
        <v>1541.23739168489</v>
      </c>
      <c r="Q548" s="241" t="n">
        <f aca="false">SUMPRODUCT(F548:M548,$F$1012:$M$1012)</f>
        <v>1456.49586627305</v>
      </c>
      <c r="R548" s="249" t="n">
        <v>0.182933132507359</v>
      </c>
      <c r="S548" s="243" t="n">
        <f aca="false">1-EXP(-(1/0.25)*(P548/ABS($P$1010)))</f>
        <v>0.984723335039077</v>
      </c>
      <c r="T548" s="244" t="n">
        <f aca="false">SUMPRODUCT(B548:G548,$B$1010:$G$1010)</f>
        <v>-6095.57425781023</v>
      </c>
    </row>
    <row r="549" customFormat="false" ht="12.75" hidden="false" customHeight="false" outlineLevel="0" collapsed="false">
      <c r="A549" s="235"/>
      <c r="B549" s="245"/>
      <c r="C549" s="245"/>
      <c r="D549" s="245"/>
      <c r="E549" s="245"/>
      <c r="F549" s="246"/>
      <c r="G549" s="247" t="n">
        <v>-6064.40755522616</v>
      </c>
      <c r="H549" s="248" t="n">
        <v>2740.48115864792</v>
      </c>
      <c r="I549" s="248" t="n">
        <v>2728.52940710775</v>
      </c>
      <c r="J549" s="248" t="n">
        <v>3103.11045538298</v>
      </c>
      <c r="K549" s="246" t="n">
        <v>0</v>
      </c>
      <c r="L549" s="246" t="n">
        <v>0</v>
      </c>
      <c r="M549" s="246" t="n">
        <v>0</v>
      </c>
      <c r="N549" s="0"/>
      <c r="O549" s="248" t="n">
        <v>1101.9672151375</v>
      </c>
      <c r="P549" s="240" t="n">
        <f aca="false">SUMPRODUCT(F549:M549,$F$1010:$M$1010)</f>
        <v>1581.3544093344</v>
      </c>
      <c r="Q549" s="241" t="n">
        <f aca="false">SUMPRODUCT(F549:M549,$F$1012:$M$1012)</f>
        <v>1496.37286344496</v>
      </c>
      <c r="R549" s="249" t="n">
        <v>0.183039314392248</v>
      </c>
      <c r="S549" s="243" t="n">
        <f aca="false">1-EXP(-(1/0.25)*(P549/ABS($P$1010)))</f>
        <v>0.986298741599842</v>
      </c>
      <c r="T549" s="244" t="n">
        <f aca="false">SUMPRODUCT(B549:G549,$B$1010:$G$1010)</f>
        <v>-6064.40755522616</v>
      </c>
    </row>
    <row r="550" customFormat="false" ht="12.75" hidden="false" customHeight="false" outlineLevel="0" collapsed="false">
      <c r="A550" s="235"/>
      <c r="B550" s="245"/>
      <c r="C550" s="245"/>
      <c r="D550" s="245"/>
      <c r="E550" s="245"/>
      <c r="F550" s="246"/>
      <c r="G550" s="247" t="n">
        <v>-6412.95227339601</v>
      </c>
      <c r="H550" s="248" t="n">
        <v>2760.36242592657</v>
      </c>
      <c r="I550" s="248" t="n">
        <v>2736.4717571939</v>
      </c>
      <c r="J550" s="248" t="n">
        <v>3104.21699232093</v>
      </c>
      <c r="K550" s="246" t="n">
        <v>0</v>
      </c>
      <c r="L550" s="246" t="n">
        <v>0</v>
      </c>
      <c r="M550" s="246" t="n">
        <v>0</v>
      </c>
      <c r="N550" s="0"/>
      <c r="O550" s="248" t="n">
        <v>804.852840596273</v>
      </c>
      <c r="P550" s="240" t="n">
        <f aca="false">SUMPRODUCT(F550:M550,$F$1010:$M$1010)</f>
        <v>1259.60168643224</v>
      </c>
      <c r="Q550" s="241" t="n">
        <f aca="false">SUMPRODUCT(F550:M550,$F$1012:$M$1012)</f>
        <v>1174.421612219</v>
      </c>
      <c r="R550" s="249" t="n">
        <v>0.183062736753543</v>
      </c>
      <c r="S550" s="243" t="n">
        <f aca="false">1-EXP(-(1/0.25)*(P550/ABS($P$1010)))</f>
        <v>0.967200488543632</v>
      </c>
      <c r="T550" s="244" t="n">
        <f aca="false">SUMPRODUCT(B550:G550,$B$1010:$G$1010)</f>
        <v>-6412.95227339601</v>
      </c>
    </row>
    <row r="551" customFormat="false" ht="12.75" hidden="false" customHeight="false" outlineLevel="0" collapsed="false">
      <c r="A551" s="235"/>
      <c r="B551" s="245"/>
      <c r="C551" s="245"/>
      <c r="D551" s="245"/>
      <c r="E551" s="245"/>
      <c r="F551" s="246"/>
      <c r="G551" s="247" t="n">
        <v>-6302.4979213793</v>
      </c>
      <c r="H551" s="248" t="n">
        <v>2732.93540076619</v>
      </c>
      <c r="I551" s="248" t="n">
        <v>2763.26141814618</v>
      </c>
      <c r="J551" s="248" t="n">
        <v>3106.1021355986</v>
      </c>
      <c r="K551" s="246" t="n">
        <v>0</v>
      </c>
      <c r="L551" s="246" t="n">
        <v>0</v>
      </c>
      <c r="M551" s="246" t="n">
        <v>0</v>
      </c>
      <c r="N551" s="0"/>
      <c r="O551" s="248" t="n">
        <v>905.587787725825</v>
      </c>
      <c r="P551" s="240" t="n">
        <f aca="false">SUMPRODUCT(F551:M551,$F$1010:$M$1010)</f>
        <v>1369.67527891655</v>
      </c>
      <c r="Q551" s="241" t="n">
        <f aca="false">SUMPRODUCT(F551:M551,$F$1012:$M$1012)</f>
        <v>1284.34726647154</v>
      </c>
      <c r="R551" s="249" t="n">
        <v>0.183197088332304</v>
      </c>
      <c r="S551" s="243" t="n">
        <f aca="false">1-EXP(-(1/0.25)*(P551/ABS($P$1010)))</f>
        <v>0.975668294104604</v>
      </c>
      <c r="T551" s="244" t="n">
        <f aca="false">SUMPRODUCT(B551:G551,$B$1010:$G$1010)</f>
        <v>-6302.4979213793</v>
      </c>
    </row>
    <row r="552" customFormat="false" ht="12.75" hidden="false" customHeight="false" outlineLevel="0" collapsed="false">
      <c r="A552" s="235"/>
      <c r="B552" s="245"/>
      <c r="C552" s="245"/>
      <c r="D552" s="245"/>
      <c r="E552" s="245"/>
      <c r="F552" s="246"/>
      <c r="G552" s="247" t="n">
        <v>-6063.24909194843</v>
      </c>
      <c r="H552" s="248" t="n">
        <v>2764.81273454254</v>
      </c>
      <c r="I552" s="248" t="n">
        <v>2721.29695629924</v>
      </c>
      <c r="J552" s="248" t="n">
        <v>3103.91405617639</v>
      </c>
      <c r="K552" s="246" t="n">
        <v>0</v>
      </c>
      <c r="L552" s="246" t="n">
        <v>0</v>
      </c>
      <c r="M552" s="246" t="n">
        <v>0</v>
      </c>
      <c r="N552" s="0"/>
      <c r="O552" s="248" t="n">
        <v>1118.59803847515</v>
      </c>
      <c r="P552" s="240" t="n">
        <f aca="false">SUMPRODUCT(F552:M552,$F$1010:$M$1010)</f>
        <v>1599.70318083656</v>
      </c>
      <c r="Q552" s="241" t="n">
        <f aca="false">SUMPRODUCT(F552:M552,$F$1012:$M$1012)</f>
        <v>1514.65432894207</v>
      </c>
      <c r="R552" s="249" t="n">
        <v>0.183235843965805</v>
      </c>
      <c r="S552" s="243" t="n">
        <f aca="false">1-EXP(-(1/0.25)*(P552/ABS($P$1010)))</f>
        <v>0.986964103132093</v>
      </c>
      <c r="T552" s="244" t="n">
        <f aca="false">SUMPRODUCT(B552:G552,$B$1010:$G$1010)</f>
        <v>-6063.24909194843</v>
      </c>
    </row>
    <row r="553" customFormat="false" ht="12.75" hidden="false" customHeight="false" outlineLevel="0" collapsed="false">
      <c r="A553" s="235"/>
      <c r="B553" s="245"/>
      <c r="C553" s="245"/>
      <c r="D553" s="245"/>
      <c r="E553" s="245"/>
      <c r="F553" s="246"/>
      <c r="G553" s="247" t="n">
        <v>-6374.66576873377</v>
      </c>
      <c r="H553" s="248" t="n">
        <v>2723.9145783048</v>
      </c>
      <c r="I553" s="248" t="n">
        <v>2752.93629727396</v>
      </c>
      <c r="J553" s="248" t="n">
        <v>3107.29182143793</v>
      </c>
      <c r="K553" s="246" t="n">
        <v>0</v>
      </c>
      <c r="L553" s="246" t="n">
        <v>0</v>
      </c>
      <c r="M553" s="246" t="n">
        <v>0</v>
      </c>
      <c r="N553" s="0"/>
      <c r="O553" s="248" t="n">
        <v>824.270747469371</v>
      </c>
      <c r="P553" s="240" t="n">
        <f aca="false">SUMPRODUCT(F553:M553,$F$1010:$M$1010)</f>
        <v>1280.78097564115</v>
      </c>
      <c r="Q553" s="241" t="n">
        <f aca="false">SUMPRODUCT(F553:M553,$F$1012:$M$1012)</f>
        <v>1195.58586742956</v>
      </c>
      <c r="R553" s="249" t="n">
        <v>0.183283894021095</v>
      </c>
      <c r="S553" s="243" t="n">
        <f aca="false">1-EXP(-(1/0.25)*(P553/ABS($P$1010)))</f>
        <v>0.969032028341946</v>
      </c>
      <c r="T553" s="244" t="n">
        <f aca="false">SUMPRODUCT(B553:G553,$B$1010:$G$1010)</f>
        <v>-6374.66576873377</v>
      </c>
    </row>
    <row r="554" customFormat="false" ht="12.75" hidden="false" customHeight="false" outlineLevel="0" collapsed="false">
      <c r="A554" s="235"/>
      <c r="B554" s="245"/>
      <c r="C554" s="245"/>
      <c r="D554" s="245"/>
      <c r="E554" s="245"/>
      <c r="F554" s="246"/>
      <c r="G554" s="247" t="n">
        <v>-5906.13104387588</v>
      </c>
      <c r="H554" s="248" t="n">
        <v>2744.49547244871</v>
      </c>
      <c r="I554" s="248" t="n">
        <v>2739.13540101085</v>
      </c>
      <c r="J554" s="248" t="n">
        <v>3103.9199651631</v>
      </c>
      <c r="K554" s="246" t="n">
        <v>0</v>
      </c>
      <c r="L554" s="246" t="n">
        <v>0</v>
      </c>
      <c r="M554" s="246" t="n">
        <v>0</v>
      </c>
      <c r="N554" s="0"/>
      <c r="O554" s="248" t="n">
        <v>1259.99268744879</v>
      </c>
      <c r="P554" s="240" t="n">
        <f aca="false">SUMPRODUCT(F554:M554,$F$1010:$M$1010)</f>
        <v>1753.57232918194</v>
      </c>
      <c r="Q554" s="241" t="n">
        <f aca="false">SUMPRODUCT(F554:M554,$F$1012:$M$1012)</f>
        <v>1668.45329242605</v>
      </c>
      <c r="R554" s="249" t="n">
        <v>0.183347407793468</v>
      </c>
      <c r="S554" s="243" t="n">
        <f aca="false">1-EXP(-(1/0.25)*(P554/ABS($P$1010)))</f>
        <v>0.991412954889839</v>
      </c>
      <c r="T554" s="244" t="n">
        <f aca="false">SUMPRODUCT(B554:G554,$B$1010:$G$1010)</f>
        <v>-5906.13104387588</v>
      </c>
    </row>
    <row r="555" customFormat="false" ht="12.75" hidden="false" customHeight="false" outlineLevel="0" collapsed="false">
      <c r="A555" s="235"/>
      <c r="B555" s="245"/>
      <c r="C555" s="245"/>
      <c r="D555" s="245"/>
      <c r="E555" s="245"/>
      <c r="F555" s="246"/>
      <c r="G555" s="247" t="n">
        <v>-5874.16630373842</v>
      </c>
      <c r="H555" s="248" t="n">
        <v>2732.1708629901</v>
      </c>
      <c r="I555" s="248" t="n">
        <v>2756.77269759637</v>
      </c>
      <c r="J555" s="248" t="n">
        <v>3105.06031363589</v>
      </c>
      <c r="K555" s="246" t="n">
        <v>0</v>
      </c>
      <c r="L555" s="246" t="n">
        <v>0</v>
      </c>
      <c r="M555" s="246" t="n">
        <v>0</v>
      </c>
      <c r="N555" s="0"/>
      <c r="O555" s="248" t="n">
        <v>1293.57120134232</v>
      </c>
      <c r="P555" s="240" t="n">
        <f aca="false">SUMPRODUCT(F555:M555,$F$1010:$M$1010)</f>
        <v>1790.61211208952</v>
      </c>
      <c r="Q555" s="241" t="n">
        <f aca="false">SUMPRODUCT(F555:M555,$F$1012:$M$1012)</f>
        <v>1705.36701652229</v>
      </c>
      <c r="R555" s="249" t="n">
        <v>0.183369977206666</v>
      </c>
      <c r="S555" s="243" t="n">
        <f aca="false">1-EXP(-(1/0.25)*(P555/ABS($P$1010)))</f>
        <v>0.992233927936819</v>
      </c>
      <c r="T555" s="244" t="n">
        <f aca="false">SUMPRODUCT(B555:G555,$B$1010:$G$1010)</f>
        <v>-5874.16630373842</v>
      </c>
    </row>
    <row r="556" customFormat="false" ht="12.75" hidden="false" customHeight="false" outlineLevel="0" collapsed="false">
      <c r="A556" s="235"/>
      <c r="B556" s="245"/>
      <c r="C556" s="245"/>
      <c r="D556" s="245"/>
      <c r="E556" s="245"/>
      <c r="F556" s="246"/>
      <c r="G556" s="247" t="n">
        <v>-6278.17285056089</v>
      </c>
      <c r="H556" s="248" t="n">
        <v>2714.0668819471</v>
      </c>
      <c r="I556" s="248" t="n">
        <v>2770.04916502507</v>
      </c>
      <c r="J556" s="248" t="n">
        <v>3105.51833170219</v>
      </c>
      <c r="K556" s="246" t="n">
        <v>0</v>
      </c>
      <c r="L556" s="246" t="n">
        <v>0</v>
      </c>
      <c r="M556" s="246" t="n">
        <v>0</v>
      </c>
      <c r="N556" s="0"/>
      <c r="O556" s="248" t="n">
        <v>916.868337178264</v>
      </c>
      <c r="P556" s="240" t="n">
        <f aca="false">SUMPRODUCT(F556:M556,$F$1010:$M$1010)</f>
        <v>1381.75561033489</v>
      </c>
      <c r="Q556" s="241" t="n">
        <f aca="false">SUMPRODUCT(F556:M556,$F$1012:$M$1012)</f>
        <v>1296.46755858775</v>
      </c>
      <c r="R556" s="249" t="n">
        <v>0.18352377641092</v>
      </c>
      <c r="S556" s="243" t="n">
        <f aca="false">1-EXP(-(1/0.25)*(P556/ABS($P$1010)))</f>
        <v>0.976452823378889</v>
      </c>
      <c r="T556" s="244" t="n">
        <f aca="false">SUMPRODUCT(B556:G556,$B$1010:$G$1010)</f>
        <v>-6278.17285056089</v>
      </c>
    </row>
    <row r="557" customFormat="false" ht="12.75" hidden="false" customHeight="false" outlineLevel="0" collapsed="false">
      <c r="A557" s="235"/>
      <c r="B557" s="245"/>
      <c r="C557" s="245"/>
      <c r="D557" s="245"/>
      <c r="E557" s="245"/>
      <c r="F557" s="246"/>
      <c r="G557" s="247" t="n">
        <v>-5822.29035660819</v>
      </c>
      <c r="H557" s="248" t="n">
        <v>2753.06465054587</v>
      </c>
      <c r="I557" s="248" t="n">
        <v>2764.38149139666</v>
      </c>
      <c r="J557" s="248" t="n">
        <v>3106.17479809372</v>
      </c>
      <c r="K557" s="246" t="n">
        <v>0</v>
      </c>
      <c r="L557" s="246" t="n">
        <v>0</v>
      </c>
      <c r="M557" s="246" t="n">
        <v>0</v>
      </c>
      <c r="N557" s="0"/>
      <c r="O557" s="248" t="n">
        <v>1365.80614562973</v>
      </c>
      <c r="P557" s="240" t="n">
        <f aca="false">SUMPRODUCT(F557:M557,$F$1010:$M$1010)</f>
        <v>1869.94475957509</v>
      </c>
      <c r="Q557" s="241" t="n">
        <f aca="false">SUMPRODUCT(F557:M557,$F$1012:$M$1012)</f>
        <v>1784.49901564979</v>
      </c>
      <c r="R557" s="249" t="n">
        <v>0.183608201938777</v>
      </c>
      <c r="S557" s="243" t="n">
        <f aca="false">1-EXP(-(1/0.25)*(P557/ABS($P$1010)))</f>
        <v>0.993737794903821</v>
      </c>
      <c r="T557" s="244" t="n">
        <f aca="false">SUMPRODUCT(B557:G557,$B$1010:$G$1010)</f>
        <v>-5822.29035660819</v>
      </c>
    </row>
    <row r="558" customFormat="false" ht="12.75" hidden="false" customHeight="false" outlineLevel="0" collapsed="false">
      <c r="A558" s="235"/>
      <c r="B558" s="245"/>
      <c r="C558" s="245"/>
      <c r="D558" s="245"/>
      <c r="E558" s="245"/>
      <c r="F558" s="246"/>
      <c r="G558" s="247" t="n">
        <v>-5975.9060699554</v>
      </c>
      <c r="H558" s="248" t="n">
        <v>2754.91283284629</v>
      </c>
      <c r="I558" s="248" t="n">
        <v>2662.61218954489</v>
      </c>
      <c r="J558" s="248" t="n">
        <v>3104.86178202563</v>
      </c>
      <c r="K558" s="246" t="n">
        <v>0</v>
      </c>
      <c r="L558" s="246" t="n">
        <v>0</v>
      </c>
      <c r="M558" s="246" t="n">
        <v>0</v>
      </c>
      <c r="N558" s="0"/>
      <c r="O558" s="248" t="n">
        <v>1145.48716479231</v>
      </c>
      <c r="P558" s="240" t="n">
        <f aca="false">SUMPRODUCT(F558:M558,$F$1010:$M$1010)</f>
        <v>1626.11527745619</v>
      </c>
      <c r="Q558" s="241" t="n">
        <f aca="false">SUMPRODUCT(F558:M558,$F$1012:$M$1012)</f>
        <v>1541.68638140719</v>
      </c>
      <c r="R558" s="249" t="n">
        <v>0.183646174173986</v>
      </c>
      <c r="S558" s="243" t="n">
        <f aca="false">1-EXP(-(1/0.25)*(P558/ABS($P$1010)))</f>
        <v>0.987865532645758</v>
      </c>
      <c r="T558" s="244" t="n">
        <f aca="false">SUMPRODUCT(B558:G558,$B$1010:$G$1010)</f>
        <v>-5975.9060699554</v>
      </c>
    </row>
    <row r="559" customFormat="false" ht="12.75" hidden="false" customHeight="false" outlineLevel="0" collapsed="false">
      <c r="A559" s="235"/>
      <c r="B559" s="245"/>
      <c r="C559" s="245"/>
      <c r="D559" s="245"/>
      <c r="E559" s="245"/>
      <c r="F559" s="246"/>
      <c r="G559" s="247" t="n">
        <v>-6592.90411535974</v>
      </c>
      <c r="H559" s="248" t="n">
        <v>2751.60846731624</v>
      </c>
      <c r="I559" s="248" t="n">
        <v>2696.40200998869</v>
      </c>
      <c r="J559" s="248" t="n">
        <v>3104.221411199</v>
      </c>
      <c r="K559" s="246" t="n">
        <v>0</v>
      </c>
      <c r="L559" s="246" t="n">
        <v>0</v>
      </c>
      <c r="M559" s="246" t="n">
        <v>0</v>
      </c>
      <c r="N559" s="0"/>
      <c r="O559" s="248" t="n">
        <v>600.422478893119</v>
      </c>
      <c r="P559" s="240" t="n">
        <f aca="false">SUMPRODUCT(F559:M559,$F$1010:$M$1010)</f>
        <v>1035.62061592199</v>
      </c>
      <c r="Q559" s="241" t="n">
        <f aca="false">SUMPRODUCT(F559:M559,$F$1012:$M$1012)</f>
        <v>950.883334069481</v>
      </c>
      <c r="R559" s="249" t="n">
        <v>0.183646530842186</v>
      </c>
      <c r="S559" s="243" t="n">
        <f aca="false">1-EXP(-(1/0.25)*(P559/ABS($P$1010)))</f>
        <v>0.939775347185571</v>
      </c>
      <c r="T559" s="244" t="n">
        <f aca="false">SUMPRODUCT(B559:G559,$B$1010:$G$1010)</f>
        <v>-6592.90411535974</v>
      </c>
    </row>
    <row r="560" customFormat="false" ht="12.75" hidden="false" customHeight="false" outlineLevel="0" collapsed="false">
      <c r="A560" s="235"/>
      <c r="B560" s="245"/>
      <c r="C560" s="245"/>
      <c r="D560" s="245"/>
      <c r="E560" s="245"/>
      <c r="F560" s="246"/>
      <c r="G560" s="247" t="n">
        <v>-6416.36472781442</v>
      </c>
      <c r="H560" s="248" t="n">
        <v>2717.89318959588</v>
      </c>
      <c r="I560" s="248" t="n">
        <v>2746.2303765647</v>
      </c>
      <c r="J560" s="248" t="n">
        <v>3106.86741827197</v>
      </c>
      <c r="K560" s="246" t="n">
        <v>0</v>
      </c>
      <c r="L560" s="246" t="n">
        <v>0</v>
      </c>
      <c r="M560" s="246" t="n">
        <v>0</v>
      </c>
      <c r="N560" s="0"/>
      <c r="O560" s="248" t="n">
        <v>775.221653603022</v>
      </c>
      <c r="P560" s="240" t="n">
        <f aca="false">SUMPRODUCT(F560:M560,$F$1010:$M$1010)</f>
        <v>1227.0531716788</v>
      </c>
      <c r="Q560" s="241" t="n">
        <f aca="false">SUMPRODUCT(F560:M560,$F$1012:$M$1012)</f>
        <v>1141.96204412548</v>
      </c>
      <c r="R560" s="249" t="n">
        <v>0.183668839394434</v>
      </c>
      <c r="S560" s="243" t="n">
        <f aca="false">1-EXP(-(1/0.25)*(P560/ABS($P$1010)))</f>
        <v>0.964172389692707</v>
      </c>
      <c r="T560" s="244" t="n">
        <f aca="false">SUMPRODUCT(B560:G560,$B$1010:$G$1010)</f>
        <v>-6416.36472781442</v>
      </c>
    </row>
    <row r="561" customFormat="false" ht="12.75" hidden="false" customHeight="false" outlineLevel="0" collapsed="false">
      <c r="A561" s="235"/>
      <c r="B561" s="245"/>
      <c r="C561" s="245"/>
      <c r="D561" s="245"/>
      <c r="E561" s="245"/>
      <c r="F561" s="246"/>
      <c r="G561" s="247" t="n">
        <v>-6158.80025060058</v>
      </c>
      <c r="H561" s="248" t="n">
        <v>2707.25570289914</v>
      </c>
      <c r="I561" s="248" t="n">
        <v>2733.91116163859</v>
      </c>
      <c r="J561" s="248" t="n">
        <v>3104.72158393512</v>
      </c>
      <c r="K561" s="246" t="n">
        <v>0</v>
      </c>
      <c r="L561" s="246" t="n">
        <v>0</v>
      </c>
      <c r="M561" s="246" t="n">
        <v>0</v>
      </c>
      <c r="N561" s="0"/>
      <c r="O561" s="248" t="n">
        <v>992.226319950627</v>
      </c>
      <c r="P561" s="240" t="n">
        <f aca="false">SUMPRODUCT(F561:M561,$F$1010:$M$1010)</f>
        <v>1461.76539154369</v>
      </c>
      <c r="Q561" s="241" t="n">
        <f aca="false">SUMPRODUCT(F561:M561,$F$1012:$M$1012)</f>
        <v>1376.88224157555</v>
      </c>
      <c r="R561" s="249" t="n">
        <v>0.183678232154453</v>
      </c>
      <c r="S561" s="243" t="n">
        <f aca="false">1-EXP(-(1/0.25)*(P561/ABS($P$1010)))</f>
        <v>0.981047483826066</v>
      </c>
      <c r="T561" s="244" t="n">
        <f aca="false">SUMPRODUCT(B561:G561,$B$1010:$G$1010)</f>
        <v>-6158.80025060058</v>
      </c>
    </row>
    <row r="562" customFormat="false" ht="12.75" hidden="false" customHeight="false" outlineLevel="0" collapsed="false">
      <c r="A562" s="235"/>
      <c r="B562" s="245"/>
      <c r="C562" s="245"/>
      <c r="D562" s="245"/>
      <c r="E562" s="245"/>
      <c r="F562" s="246"/>
      <c r="G562" s="247" t="n">
        <v>-6621.45167348807</v>
      </c>
      <c r="H562" s="248" t="n">
        <v>2758.9472974518</v>
      </c>
      <c r="I562" s="248" t="n">
        <v>2713.96601695324</v>
      </c>
      <c r="J562" s="248" t="n">
        <v>3106.20193714408</v>
      </c>
      <c r="K562" s="246" t="n">
        <v>0</v>
      </c>
      <c r="L562" s="246" t="n">
        <v>0</v>
      </c>
      <c r="M562" s="246" t="n">
        <v>0</v>
      </c>
      <c r="N562" s="0"/>
      <c r="O562" s="248" t="n">
        <v>595.498056589769</v>
      </c>
      <c r="P562" s="240" t="n">
        <f aca="false">SUMPRODUCT(F562:M562,$F$1010:$M$1010)</f>
        <v>1031.35383917664</v>
      </c>
      <c r="Q562" s="241" t="n">
        <f aca="false">SUMPRODUCT(F562:M562,$F$1012:$M$1012)</f>
        <v>946.37625477645</v>
      </c>
      <c r="R562" s="249" t="n">
        <v>0.183685350838926</v>
      </c>
      <c r="S562" s="243" t="n">
        <f aca="false">1-EXP(-(1/0.25)*(P562/ABS($P$1010)))</f>
        <v>0.939074141395918</v>
      </c>
      <c r="T562" s="244" t="n">
        <f aca="false">SUMPRODUCT(B562:G562,$B$1010:$G$1010)</f>
        <v>-6621.45167348807</v>
      </c>
    </row>
    <row r="563" customFormat="false" ht="12.75" hidden="false" customHeight="false" outlineLevel="0" collapsed="false">
      <c r="A563" s="235"/>
      <c r="B563" s="245"/>
      <c r="C563" s="245"/>
      <c r="D563" s="245"/>
      <c r="E563" s="245"/>
      <c r="F563" s="246"/>
      <c r="G563" s="247" t="n">
        <v>-6410.79476512891</v>
      </c>
      <c r="H563" s="248" t="n">
        <v>2762.54279976773</v>
      </c>
      <c r="I563" s="248" t="n">
        <v>2712.59772101946</v>
      </c>
      <c r="J563" s="248" t="n">
        <v>3105.44447065435</v>
      </c>
      <c r="K563" s="246" t="n">
        <v>0</v>
      </c>
      <c r="L563" s="246" t="n">
        <v>0</v>
      </c>
      <c r="M563" s="246" t="n">
        <v>0</v>
      </c>
      <c r="N563" s="0"/>
      <c r="O563" s="248" t="n">
        <v>790.926784040886</v>
      </c>
      <c r="P563" s="240" t="n">
        <f aca="false">SUMPRODUCT(F563:M563,$F$1010:$M$1010)</f>
        <v>1243.54286577314</v>
      </c>
      <c r="Q563" s="241" t="n">
        <f aca="false">SUMPRODUCT(F563:M563,$F$1012:$M$1012)</f>
        <v>1158.57060669429</v>
      </c>
      <c r="R563" s="249" t="n">
        <v>0.183689590515204</v>
      </c>
      <c r="S563" s="243" t="n">
        <f aca="false">1-EXP(-(1/0.25)*(P563/ABS($P$1010)))</f>
        <v>0.965739888748002</v>
      </c>
      <c r="T563" s="244" t="n">
        <f aca="false">SUMPRODUCT(B563:G563,$B$1010:$G$1010)</f>
        <v>-6410.79476512891</v>
      </c>
    </row>
    <row r="564" customFormat="false" ht="12.75" hidden="false" customHeight="false" outlineLevel="0" collapsed="false">
      <c r="A564" s="235"/>
      <c r="B564" s="245"/>
      <c r="C564" s="245"/>
      <c r="D564" s="245"/>
      <c r="E564" s="245"/>
      <c r="F564" s="246"/>
      <c r="G564" s="247" t="n">
        <v>-6100.48508403893</v>
      </c>
      <c r="H564" s="248" t="n">
        <v>2770.69341455057</v>
      </c>
      <c r="I564" s="248" t="n">
        <v>2767.32070669609</v>
      </c>
      <c r="J564" s="248" t="n">
        <v>3104.80357264322</v>
      </c>
      <c r="K564" s="246" t="n">
        <v>0</v>
      </c>
      <c r="L564" s="246" t="n">
        <v>0</v>
      </c>
      <c r="M564" s="246" t="n">
        <v>0</v>
      </c>
      <c r="N564" s="0"/>
      <c r="O564" s="248" t="n">
        <v>1125.87726983235</v>
      </c>
      <c r="P564" s="240" t="n">
        <f aca="false">SUMPRODUCT(F564:M564,$F$1010:$M$1010)</f>
        <v>1609.85500365889</v>
      </c>
      <c r="Q564" s="241" t="n">
        <f aca="false">SUMPRODUCT(F564:M564,$F$1012:$M$1012)</f>
        <v>1524.30690319058</v>
      </c>
      <c r="R564" s="249" t="n">
        <v>0.18374697776772</v>
      </c>
      <c r="S564" s="243" t="n">
        <f aca="false">1-EXP(-(1/0.25)*(P564/ABS($P$1010)))</f>
        <v>0.987318241612153</v>
      </c>
      <c r="T564" s="244" t="n">
        <f aca="false">SUMPRODUCT(B564:G564,$B$1010:$G$1010)</f>
        <v>-6100.48508403893</v>
      </c>
    </row>
    <row r="565" customFormat="false" ht="12.75" hidden="false" customHeight="false" outlineLevel="0" collapsed="false">
      <c r="A565" s="235"/>
      <c r="B565" s="245"/>
      <c r="C565" s="245"/>
      <c r="D565" s="245"/>
      <c r="E565" s="245"/>
      <c r="F565" s="246"/>
      <c r="G565" s="247" t="n">
        <v>-6224.02912929267</v>
      </c>
      <c r="H565" s="248" t="n">
        <v>2742.8899882147</v>
      </c>
      <c r="I565" s="248" t="n">
        <v>2738.98937165303</v>
      </c>
      <c r="J565" s="248" t="n">
        <v>3105.94263046907</v>
      </c>
      <c r="K565" s="246" t="n">
        <v>0</v>
      </c>
      <c r="L565" s="246" t="n">
        <v>0</v>
      </c>
      <c r="M565" s="246" t="n">
        <v>0</v>
      </c>
      <c r="N565" s="0"/>
      <c r="O565" s="248" t="n">
        <v>967.220994884827</v>
      </c>
      <c r="P565" s="240" t="n">
        <f aca="false">SUMPRODUCT(F565:M565,$F$1010:$M$1010)</f>
        <v>1435.73827597709</v>
      </c>
      <c r="Q565" s="241" t="n">
        <f aca="false">SUMPRODUCT(F565:M565,$F$1012:$M$1012)</f>
        <v>1350.60070704601</v>
      </c>
      <c r="R565" s="249" t="n">
        <v>0.183747631592981</v>
      </c>
      <c r="S565" s="243" t="n">
        <f aca="false">1-EXP(-(1/0.25)*(P565/ABS($P$1010)))</f>
        <v>0.979660818669621</v>
      </c>
      <c r="T565" s="244" t="n">
        <f aca="false">SUMPRODUCT(B565:G565,$B$1010:$G$1010)</f>
        <v>-6224.02912929267</v>
      </c>
    </row>
    <row r="566" customFormat="false" ht="12.75" hidden="false" customHeight="false" outlineLevel="0" collapsed="false">
      <c r="A566" s="235"/>
      <c r="B566" s="245"/>
      <c r="C566" s="245"/>
      <c r="D566" s="245"/>
      <c r="E566" s="245"/>
      <c r="F566" s="246"/>
      <c r="G566" s="247" t="n">
        <v>-6077.1302864033</v>
      </c>
      <c r="H566" s="248" t="n">
        <v>2752.72337281435</v>
      </c>
      <c r="I566" s="248" t="n">
        <v>2716.24506914572</v>
      </c>
      <c r="J566" s="248" t="n">
        <v>3104.62080476812</v>
      </c>
      <c r="K566" s="246" t="n">
        <v>0</v>
      </c>
      <c r="L566" s="246" t="n">
        <v>0</v>
      </c>
      <c r="M566" s="246" t="n">
        <v>0</v>
      </c>
      <c r="N566" s="0"/>
      <c r="O566" s="248" t="n">
        <v>1092.12550343025</v>
      </c>
      <c r="P566" s="240" t="n">
        <f aca="false">SUMPRODUCT(F566:M566,$F$1010:$M$1010)</f>
        <v>1570.49815181071</v>
      </c>
      <c r="Q566" s="241" t="n">
        <f aca="false">SUMPRODUCT(F566:M566,$F$1012:$M$1012)</f>
        <v>1485.55285023228</v>
      </c>
      <c r="R566" s="249" t="n">
        <v>0.183802320592714</v>
      </c>
      <c r="S566" s="243" t="n">
        <f aca="false">1-EXP(-(1/0.25)*(P566/ABS($P$1010)))</f>
        <v>0.985889191362812</v>
      </c>
      <c r="T566" s="244" t="n">
        <f aca="false">SUMPRODUCT(B566:G566,$B$1010:$G$1010)</f>
        <v>-6077.1302864033</v>
      </c>
    </row>
    <row r="567" customFormat="false" ht="12.75" hidden="false" customHeight="false" outlineLevel="0" collapsed="false">
      <c r="A567" s="235"/>
      <c r="B567" s="245"/>
      <c r="C567" s="245"/>
      <c r="D567" s="245"/>
      <c r="E567" s="245"/>
      <c r="F567" s="246"/>
      <c r="G567" s="247" t="n">
        <v>-6477.84325626994</v>
      </c>
      <c r="H567" s="248" t="n">
        <v>2725.49739789949</v>
      </c>
      <c r="I567" s="248" t="n">
        <v>2752.39944852145</v>
      </c>
      <c r="J567" s="248" t="n">
        <v>3103.4495687932</v>
      </c>
      <c r="K567" s="246" t="n">
        <v>0</v>
      </c>
      <c r="L567" s="246" t="n">
        <v>0</v>
      </c>
      <c r="M567" s="246" t="n">
        <v>0</v>
      </c>
      <c r="N567" s="0"/>
      <c r="O567" s="248" t="n">
        <v>727.41486059287</v>
      </c>
      <c r="P567" s="240" t="n">
        <f aca="false">SUMPRODUCT(F567:M567,$F$1010:$M$1010)</f>
        <v>1175.3702790261</v>
      </c>
      <c r="Q567" s="241" t="n">
        <f aca="false">SUMPRODUCT(F567:M567,$F$1012:$M$1012)</f>
        <v>1090.22613723504</v>
      </c>
      <c r="R567" s="249" t="n">
        <v>0.1838583097981</v>
      </c>
      <c r="S567" s="243" t="n">
        <f aca="false">1-EXP(-(1/0.25)*(P567/ABS($P$1010)))</f>
        <v>0.958779477285239</v>
      </c>
      <c r="T567" s="244" t="n">
        <f aca="false">SUMPRODUCT(B567:G567,$B$1010:$G$1010)</f>
        <v>-6477.84325626994</v>
      </c>
    </row>
    <row r="568" customFormat="false" ht="12.75" hidden="false" customHeight="false" outlineLevel="0" collapsed="false">
      <c r="A568" s="235"/>
      <c r="B568" s="245"/>
      <c r="C568" s="245"/>
      <c r="D568" s="245"/>
      <c r="E568" s="245"/>
      <c r="F568" s="246"/>
      <c r="G568" s="247" t="n">
        <v>-5961.34122206622</v>
      </c>
      <c r="H568" s="248" t="n">
        <v>2748.152249953</v>
      </c>
      <c r="I568" s="248" t="n">
        <v>2744.85738210083</v>
      </c>
      <c r="J568" s="248" t="n">
        <v>3105.58659284636</v>
      </c>
      <c r="K568" s="246" t="n">
        <v>0</v>
      </c>
      <c r="L568" s="246" t="n">
        <v>0</v>
      </c>
      <c r="M568" s="246" t="n">
        <v>0</v>
      </c>
      <c r="N568" s="0"/>
      <c r="O568" s="248" t="n">
        <v>1217.91829616911</v>
      </c>
      <c r="P568" s="240" t="n">
        <f aca="false">SUMPRODUCT(F568:M568,$F$1010:$M$1010)</f>
        <v>1708.3307271461</v>
      </c>
      <c r="Q568" s="241" t="n">
        <f aca="false">SUMPRODUCT(F568:M568,$F$1012:$M$1012)</f>
        <v>1623.11241983547</v>
      </c>
      <c r="R568" s="249" t="n">
        <v>0.183895304053787</v>
      </c>
      <c r="S568" s="243" t="n">
        <f aca="false">1-EXP(-(1/0.25)*(P568/ABS($P$1010)))</f>
        <v>0.990291549711741</v>
      </c>
      <c r="T568" s="244" t="n">
        <f aca="false">SUMPRODUCT(B568:G568,$B$1010:$G$1010)</f>
        <v>-5961.34122206622</v>
      </c>
    </row>
    <row r="569" customFormat="false" ht="12.75" hidden="false" customHeight="false" outlineLevel="0" collapsed="false">
      <c r="A569" s="235"/>
      <c r="B569" s="245"/>
      <c r="C569" s="245"/>
      <c r="D569" s="245"/>
      <c r="E569" s="245"/>
      <c r="F569" s="246"/>
      <c r="G569" s="247" t="n">
        <v>-6195.83397003187</v>
      </c>
      <c r="H569" s="248" t="n">
        <v>2713.80462678688</v>
      </c>
      <c r="I569" s="248" t="n">
        <v>2727.28225773341</v>
      </c>
      <c r="J569" s="248" t="n">
        <v>3104.57753063499</v>
      </c>
      <c r="K569" s="246" t="n">
        <v>0</v>
      </c>
      <c r="L569" s="246" t="n">
        <v>0</v>
      </c>
      <c r="M569" s="246" t="n">
        <v>0</v>
      </c>
      <c r="N569" s="0"/>
      <c r="O569" s="248" t="n">
        <v>958.395419174211</v>
      </c>
      <c r="P569" s="240" t="n">
        <f aca="false">SUMPRODUCT(F569:M569,$F$1010:$M$1010)</f>
        <v>1424.87407437625</v>
      </c>
      <c r="Q569" s="241" t="n">
        <f aca="false">SUMPRODUCT(F569:M569,$F$1012:$M$1012)</f>
        <v>1340.02425042925</v>
      </c>
      <c r="R569" s="249" t="n">
        <v>0.183940573348007</v>
      </c>
      <c r="S569" s="243" t="n">
        <f aca="false">1-EXP(-(1/0.25)*(P569/ABS($P$1010)))</f>
        <v>0.979052399939836</v>
      </c>
      <c r="T569" s="244" t="n">
        <f aca="false">SUMPRODUCT(B569:G569,$B$1010:$G$1010)</f>
        <v>-6195.83397003187</v>
      </c>
    </row>
    <row r="570" customFormat="false" ht="12.75" hidden="false" customHeight="false" outlineLevel="0" collapsed="false">
      <c r="A570" s="235"/>
      <c r="B570" s="245"/>
      <c r="C570" s="245"/>
      <c r="D570" s="245"/>
      <c r="E570" s="245"/>
      <c r="F570" s="246"/>
      <c r="G570" s="247" t="n">
        <v>-6038.32340135896</v>
      </c>
      <c r="H570" s="248" t="n">
        <v>2741.27871433621</v>
      </c>
      <c r="I570" s="248" t="n">
        <v>2748.51323818295</v>
      </c>
      <c r="J570" s="248" t="n">
        <v>3105.78644802229</v>
      </c>
      <c r="K570" s="246" t="n">
        <v>0</v>
      </c>
      <c r="L570" s="246" t="n">
        <v>0</v>
      </c>
      <c r="M570" s="246" t="n">
        <v>0</v>
      </c>
      <c r="N570" s="0"/>
      <c r="O570" s="248" t="n">
        <v>1144.19551838385</v>
      </c>
      <c r="P570" s="240" t="n">
        <f aca="false">SUMPRODUCT(F570:M570,$F$1010:$M$1010)</f>
        <v>1628.2928986575</v>
      </c>
      <c r="Q570" s="241" t="n">
        <f aca="false">SUMPRODUCT(F570:M570,$F$1012:$M$1012)</f>
        <v>1543.07163540252</v>
      </c>
      <c r="R570" s="249" t="n">
        <v>0.184136780553287</v>
      </c>
      <c r="S570" s="243" t="n">
        <f aca="false">1-EXP(-(1/0.25)*(P570/ABS($P$1010)))</f>
        <v>0.987937011232255</v>
      </c>
      <c r="T570" s="244" t="n">
        <f aca="false">SUMPRODUCT(B570:G570,$B$1010:$G$1010)</f>
        <v>-6038.32340135896</v>
      </c>
    </row>
    <row r="571" customFormat="false" ht="12.75" hidden="false" customHeight="false" outlineLevel="0" collapsed="false">
      <c r="A571" s="235"/>
      <c r="B571" s="245"/>
      <c r="C571" s="245"/>
      <c r="D571" s="245"/>
      <c r="E571" s="245"/>
      <c r="F571" s="246"/>
      <c r="G571" s="247" t="n">
        <v>-6530.74354267499</v>
      </c>
      <c r="H571" s="248" t="n">
        <v>2770.37252832891</v>
      </c>
      <c r="I571" s="248" t="n">
        <v>2717.59891744</v>
      </c>
      <c r="J571" s="248" t="n">
        <v>3105.18355955484</v>
      </c>
      <c r="K571" s="246" t="n">
        <v>0</v>
      </c>
      <c r="L571" s="246" t="n">
        <v>0</v>
      </c>
      <c r="M571" s="246" t="n">
        <v>0</v>
      </c>
      <c r="N571" s="0"/>
      <c r="O571" s="248" t="n">
        <v>690.824631821118</v>
      </c>
      <c r="P571" s="240" t="n">
        <f aca="false">SUMPRODUCT(F571:M571,$F$1010:$M$1010)</f>
        <v>1135.22876190069</v>
      </c>
      <c r="Q571" s="241" t="n">
        <f aca="false">SUMPRODUCT(F571:M571,$F$1012:$M$1012)</f>
        <v>1050.16954395112</v>
      </c>
      <c r="R571" s="249" t="n">
        <v>0.184197786762476</v>
      </c>
      <c r="S571" s="243" t="n">
        <f aca="false">1-EXP(-(1/0.25)*(P571/ABS($P$1010)))</f>
        <v>0.954036778690812</v>
      </c>
      <c r="T571" s="244" t="n">
        <f aca="false">SUMPRODUCT(B571:G571,$B$1010:$G$1010)</f>
        <v>-6530.74354267499</v>
      </c>
    </row>
    <row r="572" customFormat="false" ht="12.75" hidden="false" customHeight="false" outlineLevel="0" collapsed="false">
      <c r="A572" s="235"/>
      <c r="B572" s="245"/>
      <c r="C572" s="245"/>
      <c r="D572" s="245"/>
      <c r="E572" s="245"/>
      <c r="F572" s="246"/>
      <c r="G572" s="247" t="n">
        <v>-6603.6715419087</v>
      </c>
      <c r="H572" s="248" t="n">
        <v>2722.44272040299</v>
      </c>
      <c r="I572" s="248" t="n">
        <v>2715.10134021788</v>
      </c>
      <c r="J572" s="248" t="n">
        <v>3102.97758417677</v>
      </c>
      <c r="K572" s="246" t="n">
        <v>0</v>
      </c>
      <c r="L572" s="246" t="n">
        <v>0</v>
      </c>
      <c r="M572" s="246" t="n">
        <v>0</v>
      </c>
      <c r="N572" s="0"/>
      <c r="O572" s="248" t="n">
        <v>579.481805435838</v>
      </c>
      <c r="P572" s="240" t="n">
        <f aca="false">SUMPRODUCT(F572:M572,$F$1010:$M$1010)</f>
        <v>1012.96397582843</v>
      </c>
      <c r="Q572" s="241" t="n">
        <f aca="false">SUMPRODUCT(F572:M572,$F$1012:$M$1012)</f>
        <v>928.21195729289</v>
      </c>
      <c r="R572" s="249" t="n">
        <v>0.184254882792473</v>
      </c>
      <c r="S572" s="243" t="n">
        <f aca="false">1-EXP(-(1/0.25)*(P572/ABS($P$1010)))</f>
        <v>0.935957302535315</v>
      </c>
      <c r="T572" s="244" t="n">
        <f aca="false">SUMPRODUCT(B572:G572,$B$1010:$G$1010)</f>
        <v>-6603.6715419087</v>
      </c>
    </row>
    <row r="573" customFormat="false" ht="12.75" hidden="false" customHeight="false" outlineLevel="0" collapsed="false">
      <c r="A573" s="235"/>
      <c r="B573" s="245"/>
      <c r="C573" s="245"/>
      <c r="D573" s="245"/>
      <c r="E573" s="245"/>
      <c r="F573" s="246"/>
      <c r="G573" s="247" t="n">
        <v>-6029.98051132587</v>
      </c>
      <c r="H573" s="248" t="n">
        <v>2758.09466097174</v>
      </c>
      <c r="I573" s="248" t="n">
        <v>2723.20485751131</v>
      </c>
      <c r="J573" s="248" t="n">
        <v>3106.31870789881</v>
      </c>
      <c r="K573" s="246" t="n">
        <v>0</v>
      </c>
      <c r="L573" s="246" t="n">
        <v>0</v>
      </c>
      <c r="M573" s="246" t="n">
        <v>0</v>
      </c>
      <c r="N573" s="0"/>
      <c r="O573" s="248" t="n">
        <v>1146.75705418522</v>
      </c>
      <c r="P573" s="240" t="n">
        <f aca="false">SUMPRODUCT(F573:M573,$F$1010:$M$1010)</f>
        <v>1630.36629796395</v>
      </c>
      <c r="Q573" s="241" t="n">
        <f aca="false">SUMPRODUCT(F573:M573,$F$1012:$M$1012)</f>
        <v>1545.30002932666</v>
      </c>
      <c r="R573" s="249" t="n">
        <v>0.184295077737222</v>
      </c>
      <c r="S573" s="243" t="n">
        <f aca="false">1-EXP(-(1/0.25)*(P573/ABS($P$1010)))</f>
        <v>0.988004677483233</v>
      </c>
      <c r="T573" s="244" t="n">
        <f aca="false">SUMPRODUCT(B573:G573,$B$1010:$G$1010)</f>
        <v>-6029.98051132587</v>
      </c>
    </row>
    <row r="574" customFormat="false" ht="12.75" hidden="false" customHeight="false" outlineLevel="0" collapsed="false">
      <c r="A574" s="235"/>
      <c r="B574" s="245"/>
      <c r="C574" s="245"/>
      <c r="D574" s="245"/>
      <c r="E574" s="245"/>
      <c r="F574" s="246"/>
      <c r="G574" s="247" t="n">
        <v>-6340.16166778789</v>
      </c>
      <c r="H574" s="248" t="n">
        <v>2750.10660314889</v>
      </c>
      <c r="I574" s="248" t="n">
        <v>2723.36078178635</v>
      </c>
      <c r="J574" s="248" t="n">
        <v>3103.1624080712</v>
      </c>
      <c r="K574" s="246" t="n">
        <v>0</v>
      </c>
      <c r="L574" s="246" t="n">
        <v>0</v>
      </c>
      <c r="M574" s="246" t="n">
        <v>0</v>
      </c>
      <c r="N574" s="0"/>
      <c r="O574" s="248" t="n">
        <v>852.190296443714</v>
      </c>
      <c r="P574" s="240" t="n">
        <f aca="false">SUMPRODUCT(F574:M574,$F$1010:$M$1010)</f>
        <v>1310.11598917661</v>
      </c>
      <c r="Q574" s="241" t="n">
        <f aca="false">SUMPRODUCT(F574:M574,$F$1012:$M$1012)</f>
        <v>1225.1344095661</v>
      </c>
      <c r="R574" s="249" t="n">
        <v>0.184296979305138</v>
      </c>
      <c r="S574" s="243" t="n">
        <f aca="false">1-EXP(-(1/0.25)*(P574/ABS($P$1010)))</f>
        <v>0.971401146728567</v>
      </c>
      <c r="T574" s="244" t="n">
        <f aca="false">SUMPRODUCT(B574:G574,$B$1010:$G$1010)</f>
        <v>-6340.16166778789</v>
      </c>
    </row>
    <row r="575" customFormat="false" ht="12.75" hidden="false" customHeight="false" outlineLevel="0" collapsed="false">
      <c r="A575" s="235"/>
      <c r="B575" s="245"/>
      <c r="C575" s="245"/>
      <c r="D575" s="245"/>
      <c r="E575" s="245"/>
      <c r="F575" s="246"/>
      <c r="G575" s="247" t="n">
        <v>-5962.1140803911</v>
      </c>
      <c r="H575" s="248" t="n">
        <v>2781.08523575138</v>
      </c>
      <c r="I575" s="248" t="n">
        <v>2719.36826982198</v>
      </c>
      <c r="J575" s="248" t="n">
        <v>3104.71899455979</v>
      </c>
      <c r="K575" s="246" t="n">
        <v>0</v>
      </c>
      <c r="L575" s="246" t="n">
        <v>0</v>
      </c>
      <c r="M575" s="246" t="n">
        <v>0</v>
      </c>
      <c r="N575" s="0"/>
      <c r="O575" s="248" t="n">
        <v>1224.60530173439</v>
      </c>
      <c r="P575" s="240" t="n">
        <f aca="false">SUMPRODUCT(F575:M575,$F$1010:$M$1010)</f>
        <v>1715.15703849455</v>
      </c>
      <c r="Q575" s="241" t="n">
        <f aca="false">SUMPRODUCT(F575:M575,$F$1012:$M$1012)</f>
        <v>1630.03060877972</v>
      </c>
      <c r="R575" s="249" t="n">
        <v>0.184332461029672</v>
      </c>
      <c r="S575" s="243" t="n">
        <f aca="false">1-EXP(-(1/0.25)*(P575/ABS($P$1010)))</f>
        <v>0.990469695602169</v>
      </c>
      <c r="T575" s="244" t="n">
        <f aca="false">SUMPRODUCT(B575:G575,$B$1010:$G$1010)</f>
        <v>-5962.1140803911</v>
      </c>
    </row>
    <row r="576" customFormat="false" ht="12.75" hidden="false" customHeight="false" outlineLevel="0" collapsed="false">
      <c r="A576" s="235"/>
      <c r="B576" s="245"/>
      <c r="C576" s="245"/>
      <c r="D576" s="245"/>
      <c r="E576" s="245"/>
      <c r="F576" s="246"/>
      <c r="G576" s="247" t="n">
        <v>-6464.6162985253</v>
      </c>
      <c r="H576" s="248" t="n">
        <v>2759.22817221214</v>
      </c>
      <c r="I576" s="248" t="n">
        <v>2744.36640782244</v>
      </c>
      <c r="J576" s="248" t="n">
        <v>3105.94968382137</v>
      </c>
      <c r="K576" s="246" t="n">
        <v>0</v>
      </c>
      <c r="L576" s="246" t="n">
        <v>0</v>
      </c>
      <c r="M576" s="246" t="n">
        <v>0</v>
      </c>
      <c r="N576" s="0"/>
      <c r="O576" s="248" t="n">
        <v>763.725347623839</v>
      </c>
      <c r="P576" s="240" t="n">
        <f aca="false">SUMPRODUCT(F576:M576,$F$1010:$M$1010)</f>
        <v>1215.37920265692</v>
      </c>
      <c r="Q576" s="241" t="n">
        <f aca="false">SUMPRODUCT(F576:M576,$F$1012:$M$1012)</f>
        <v>1130.10254615935</v>
      </c>
      <c r="R576" s="249" t="n">
        <v>0.184347442953379</v>
      </c>
      <c r="S576" s="243" t="n">
        <f aca="false">1-EXP(-(1/0.25)*(P576/ABS($P$1010)))</f>
        <v>0.963019501592571</v>
      </c>
      <c r="T576" s="244" t="n">
        <f aca="false">SUMPRODUCT(B576:G576,$B$1010:$G$1010)</f>
        <v>-6464.6162985253</v>
      </c>
    </row>
    <row r="577" customFormat="false" ht="12.75" hidden="false" customHeight="false" outlineLevel="0" collapsed="false">
      <c r="A577" s="235"/>
      <c r="B577" s="245"/>
      <c r="C577" s="245"/>
      <c r="D577" s="245"/>
      <c r="E577" s="245"/>
      <c r="F577" s="246"/>
      <c r="G577" s="247" t="n">
        <v>-6285.75624412341</v>
      </c>
      <c r="H577" s="248" t="n">
        <v>2748.98101577814</v>
      </c>
      <c r="I577" s="248" t="n">
        <v>2712.86337410619</v>
      </c>
      <c r="J577" s="248" t="n">
        <v>3104.20480901241</v>
      </c>
      <c r="K577" s="246" t="n">
        <v>0</v>
      </c>
      <c r="L577" s="246" t="n">
        <v>0</v>
      </c>
      <c r="M577" s="246" t="n">
        <v>0</v>
      </c>
      <c r="N577" s="0"/>
      <c r="O577" s="248" t="n">
        <v>893.889024573376</v>
      </c>
      <c r="P577" s="240" t="n">
        <f aca="false">SUMPRODUCT(F577:M577,$F$1010:$M$1010)</f>
        <v>1354.96920470947</v>
      </c>
      <c r="Q577" s="241" t="n">
        <f aca="false">SUMPRODUCT(F577:M577,$F$1012:$M$1012)</f>
        <v>1270.08287875467</v>
      </c>
      <c r="R577" s="249" t="n">
        <v>0.184380148431861</v>
      </c>
      <c r="S577" s="243" t="n">
        <f aca="false">1-EXP(-(1/0.25)*(P577/ABS($P$1010)))</f>
        <v>0.97467787948927</v>
      </c>
      <c r="T577" s="244" t="n">
        <f aca="false">SUMPRODUCT(B577:G577,$B$1010:$G$1010)</f>
        <v>-6285.75624412341</v>
      </c>
    </row>
    <row r="578" customFormat="false" ht="12.75" hidden="false" customHeight="false" outlineLevel="0" collapsed="false">
      <c r="A578" s="235"/>
      <c r="B578" s="245"/>
      <c r="C578" s="245"/>
      <c r="D578" s="245"/>
      <c r="E578" s="245"/>
      <c r="F578" s="246"/>
      <c r="G578" s="247" t="n">
        <v>-5927.62593486059</v>
      </c>
      <c r="H578" s="248" t="n">
        <v>2726.04835121008</v>
      </c>
      <c r="I578" s="248" t="n">
        <v>2704.02806441664</v>
      </c>
      <c r="J578" s="248" t="n">
        <v>3104.05193098772</v>
      </c>
      <c r="K578" s="246" t="n">
        <v>0</v>
      </c>
      <c r="L578" s="246" t="n">
        <v>0</v>
      </c>
      <c r="M578" s="246" t="n">
        <v>0</v>
      </c>
      <c r="N578" s="0"/>
      <c r="O578" s="248" t="n">
        <v>1197.23148109065</v>
      </c>
      <c r="P578" s="240" t="n">
        <f aca="false">SUMPRODUCT(F578:M578,$F$1010:$M$1010)</f>
        <v>1683.43625007775</v>
      </c>
      <c r="Q578" s="241" t="n">
        <f aca="false">SUMPRODUCT(F578:M578,$F$1012:$M$1012)</f>
        <v>1598.75991688167</v>
      </c>
      <c r="R578" s="249" t="n">
        <v>0.184390312817098</v>
      </c>
      <c r="S578" s="243" t="n">
        <f aca="false">1-EXP(-(1/0.25)*(P578/ABS($P$1010)))</f>
        <v>0.989613195297473</v>
      </c>
      <c r="T578" s="244" t="n">
        <f aca="false">SUMPRODUCT(B578:G578,$B$1010:$G$1010)</f>
        <v>-5927.62593486059</v>
      </c>
    </row>
    <row r="579" customFormat="false" ht="12.75" hidden="false" customHeight="false" outlineLevel="0" collapsed="false">
      <c r="A579" s="235"/>
      <c r="B579" s="245"/>
      <c r="C579" s="245"/>
      <c r="D579" s="245"/>
      <c r="E579" s="245"/>
      <c r="F579" s="246"/>
      <c r="G579" s="247" t="n">
        <v>-5824.6082105983</v>
      </c>
      <c r="H579" s="248" t="n">
        <v>2766.59967519937</v>
      </c>
      <c r="I579" s="248" t="n">
        <v>2767.45505464583</v>
      </c>
      <c r="J579" s="248" t="n">
        <v>3105.3808850161</v>
      </c>
      <c r="K579" s="246" t="n">
        <v>0</v>
      </c>
      <c r="L579" s="246" t="n">
        <v>0</v>
      </c>
      <c r="M579" s="246" t="n">
        <v>0</v>
      </c>
      <c r="N579" s="0"/>
      <c r="O579" s="248" t="n">
        <v>1376.9793621247</v>
      </c>
      <c r="P579" s="240" t="n">
        <f aca="false">SUMPRODUCT(F579:M579,$F$1010:$M$1010)</f>
        <v>1882.47563255873</v>
      </c>
      <c r="Q579" s="241" t="n">
        <f aca="false">SUMPRODUCT(F579:M579,$F$1012:$M$1012)</f>
        <v>1796.93957396507</v>
      </c>
      <c r="R579" s="249" t="n">
        <v>0.184485289956983</v>
      </c>
      <c r="S579" s="243" t="n">
        <f aca="false">1-EXP(-(1/0.25)*(P579/ABS($P$1010)))</f>
        <v>0.993947110896518</v>
      </c>
      <c r="T579" s="244" t="n">
        <f aca="false">SUMPRODUCT(B579:G579,$B$1010:$G$1010)</f>
        <v>-5824.6082105983</v>
      </c>
    </row>
    <row r="580" customFormat="false" ht="12.75" hidden="false" customHeight="false" outlineLevel="0" collapsed="false">
      <c r="A580" s="235"/>
      <c r="B580" s="245"/>
      <c r="C580" s="245"/>
      <c r="D580" s="245"/>
      <c r="E580" s="245"/>
      <c r="F580" s="246"/>
      <c r="G580" s="247" t="n">
        <v>-6218.19223837807</v>
      </c>
      <c r="H580" s="248" t="n">
        <v>2760.07697936838</v>
      </c>
      <c r="I580" s="248" t="n">
        <v>2727.38644417216</v>
      </c>
      <c r="J580" s="248" t="n">
        <v>3105.33116130635</v>
      </c>
      <c r="K580" s="246" t="n">
        <v>0</v>
      </c>
      <c r="L580" s="246" t="n">
        <v>0</v>
      </c>
      <c r="M580" s="246" t="n">
        <v>0</v>
      </c>
      <c r="N580" s="0"/>
      <c r="O580" s="248" t="n">
        <v>977.670331858568</v>
      </c>
      <c r="P580" s="240" t="n">
        <f aca="false">SUMPRODUCT(F580:M580,$F$1010:$M$1010)</f>
        <v>1446.92377868756</v>
      </c>
      <c r="Q580" s="241" t="n">
        <f aca="false">SUMPRODUCT(F580:M580,$F$1012:$M$1012)</f>
        <v>1361.81955428623</v>
      </c>
      <c r="R580" s="249" t="n">
        <v>0.18464710870709</v>
      </c>
      <c r="S580" s="243" t="n">
        <f aca="false">1-EXP(-(1/0.25)*(P580/ABS($P$1010)))</f>
        <v>0.980268773225494</v>
      </c>
      <c r="T580" s="244" t="n">
        <f aca="false">SUMPRODUCT(B580:G580,$B$1010:$G$1010)</f>
        <v>-6218.19223837807</v>
      </c>
    </row>
    <row r="581" customFormat="false" ht="12.75" hidden="false" customHeight="false" outlineLevel="0" collapsed="false">
      <c r="A581" s="235"/>
      <c r="B581" s="245"/>
      <c r="C581" s="245"/>
      <c r="D581" s="245"/>
      <c r="E581" s="245"/>
      <c r="F581" s="246"/>
      <c r="G581" s="247" t="n">
        <v>-6413.41414764324</v>
      </c>
      <c r="H581" s="248" t="n">
        <v>2742.21289715624</v>
      </c>
      <c r="I581" s="248" t="n">
        <v>2729.52475021852</v>
      </c>
      <c r="J581" s="248" t="n">
        <v>3104.79546957341</v>
      </c>
      <c r="K581" s="246" t="n">
        <v>0</v>
      </c>
      <c r="L581" s="246" t="n">
        <v>0</v>
      </c>
      <c r="M581" s="246" t="n">
        <v>0</v>
      </c>
      <c r="N581" s="0"/>
      <c r="O581" s="248" t="n">
        <v>784.026511122937</v>
      </c>
      <c r="P581" s="240" t="n">
        <f aca="false">SUMPRODUCT(F581:M581,$F$1010:$M$1010)</f>
        <v>1236.29541376999</v>
      </c>
      <c r="Q581" s="241" t="n">
        <f aca="false">SUMPRODUCT(F581:M581,$F$1012:$M$1012)</f>
        <v>1151.27126078966</v>
      </c>
      <c r="R581" s="249" t="n">
        <v>0.184857807613614</v>
      </c>
      <c r="S581" s="243" t="n">
        <f aca="false">1-EXP(-(1/0.25)*(P581/ABS($P$1010)))</f>
        <v>0.965059580156991</v>
      </c>
      <c r="T581" s="244" t="n">
        <f aca="false">SUMPRODUCT(B581:G581,$B$1010:$G$1010)</f>
        <v>-6413.41414764324</v>
      </c>
    </row>
    <row r="582" customFormat="false" ht="12.75" hidden="false" customHeight="false" outlineLevel="0" collapsed="false">
      <c r="A582" s="235"/>
      <c r="B582" s="245"/>
      <c r="C582" s="245"/>
      <c r="D582" s="245"/>
      <c r="E582" s="245"/>
      <c r="F582" s="246"/>
      <c r="G582" s="247" t="n">
        <v>-6094.28960070639</v>
      </c>
      <c r="H582" s="248" t="n">
        <v>2755.60617020892</v>
      </c>
      <c r="I582" s="248" t="n">
        <v>2768.6257313018</v>
      </c>
      <c r="J582" s="248" t="n">
        <v>3106.85712635407</v>
      </c>
      <c r="K582" s="246" t="n">
        <v>0</v>
      </c>
      <c r="L582" s="246" t="n">
        <v>0</v>
      </c>
      <c r="M582" s="246" t="n">
        <v>0</v>
      </c>
      <c r="N582" s="0"/>
      <c r="O582" s="248" t="n">
        <v>1121.28401692385</v>
      </c>
      <c r="P582" s="240" t="n">
        <f aca="false">SUMPRODUCT(F582:M582,$F$1010:$M$1010)</f>
        <v>1604.7101261159</v>
      </c>
      <c r="Q582" s="241" t="n">
        <f aca="false">SUMPRODUCT(F582:M582,$F$1012:$M$1012)</f>
        <v>1519.19942314541</v>
      </c>
      <c r="R582" s="249" t="n">
        <v>0.184900079689181</v>
      </c>
      <c r="S582" s="243" t="n">
        <f aca="false">1-EXP(-(1/0.25)*(P582/ABS($P$1010)))</f>
        <v>0.9871399855944</v>
      </c>
      <c r="T582" s="244" t="n">
        <f aca="false">SUMPRODUCT(B582:G582,$B$1010:$G$1010)</f>
        <v>-6094.28960070639</v>
      </c>
    </row>
    <row r="583" customFormat="false" ht="12.75" hidden="false" customHeight="false" outlineLevel="0" collapsed="false">
      <c r="A583" s="235"/>
      <c r="B583" s="245"/>
      <c r="C583" s="245"/>
      <c r="D583" s="245"/>
      <c r="E583" s="245"/>
      <c r="F583" s="246"/>
      <c r="G583" s="247" t="n">
        <v>-6372.15977071953</v>
      </c>
      <c r="H583" s="248" t="n">
        <v>2716.16968633666</v>
      </c>
      <c r="I583" s="248" t="n">
        <v>2708.89579435648</v>
      </c>
      <c r="J583" s="248" t="n">
        <v>3105.21408351178</v>
      </c>
      <c r="K583" s="246" t="n">
        <v>0</v>
      </c>
      <c r="L583" s="246" t="n">
        <v>0</v>
      </c>
      <c r="M583" s="246" t="n">
        <v>0</v>
      </c>
      <c r="N583" s="0"/>
      <c r="O583" s="248" t="n">
        <v>784.122185445815</v>
      </c>
      <c r="P583" s="240" t="n">
        <f aca="false">SUMPRODUCT(F583:M583,$F$1010:$M$1010)</f>
        <v>1234.90543503606</v>
      </c>
      <c r="Q583" s="241" t="n">
        <f aca="false">SUMPRODUCT(F583:M583,$F$1012:$M$1012)</f>
        <v>1150.21639618132</v>
      </c>
      <c r="R583" s="249" t="n">
        <v>0.185083144214936</v>
      </c>
      <c r="S583" s="243" t="n">
        <f aca="false">1-EXP(-(1/0.25)*(P583/ABS($P$1010)))</f>
        <v>0.96492756901906</v>
      </c>
      <c r="T583" s="244" t="n">
        <f aca="false">SUMPRODUCT(B583:G583,$B$1010:$G$1010)</f>
        <v>-6372.15977071953</v>
      </c>
    </row>
    <row r="584" customFormat="false" ht="12.75" hidden="false" customHeight="false" outlineLevel="0" collapsed="false">
      <c r="A584" s="235"/>
      <c r="B584" s="245"/>
      <c r="C584" s="245"/>
      <c r="D584" s="245"/>
      <c r="E584" s="245"/>
      <c r="F584" s="246"/>
      <c r="G584" s="247" t="n">
        <v>-6181.01604743031</v>
      </c>
      <c r="H584" s="248" t="n">
        <v>2699.71421435287</v>
      </c>
      <c r="I584" s="248" t="n">
        <v>2700.22494925695</v>
      </c>
      <c r="J584" s="248" t="n">
        <v>3106.01163341133</v>
      </c>
      <c r="K584" s="246" t="n">
        <v>0</v>
      </c>
      <c r="L584" s="246" t="n">
        <v>0</v>
      </c>
      <c r="M584" s="246" t="n">
        <v>0</v>
      </c>
      <c r="N584" s="0"/>
      <c r="O584" s="248" t="n">
        <v>939.99245479411</v>
      </c>
      <c r="P584" s="240" t="n">
        <f aca="false">SUMPRODUCT(F584:M584,$F$1010:$M$1010)</f>
        <v>1403.45017263244</v>
      </c>
      <c r="Q584" s="241" t="n">
        <f aca="false">SUMPRODUCT(F584:M584,$F$1012:$M$1012)</f>
        <v>1318.9221662567</v>
      </c>
      <c r="R584" s="249" t="n">
        <v>0.185091616643783</v>
      </c>
      <c r="S584" s="243" t="n">
        <f aca="false">1-EXP(-(1/0.25)*(P584/ABS($P$1010)))</f>
        <v>0.977798766535334</v>
      </c>
      <c r="T584" s="244" t="n">
        <f aca="false">SUMPRODUCT(B584:G584,$B$1010:$G$1010)</f>
        <v>-6181.01604743031</v>
      </c>
    </row>
    <row r="585" customFormat="false" ht="12.75" hidden="false" customHeight="false" outlineLevel="0" collapsed="false">
      <c r="A585" s="235"/>
      <c r="B585" s="245"/>
      <c r="C585" s="245"/>
      <c r="D585" s="245"/>
      <c r="E585" s="245"/>
      <c r="F585" s="246"/>
      <c r="G585" s="247" t="n">
        <v>-6289.63064227298</v>
      </c>
      <c r="H585" s="248" t="n">
        <v>2740.78281835211</v>
      </c>
      <c r="I585" s="248" t="n">
        <v>2724.24249825673</v>
      </c>
      <c r="J585" s="248" t="n">
        <v>3103.39648721435</v>
      </c>
      <c r="K585" s="246" t="n">
        <v>0</v>
      </c>
      <c r="L585" s="246" t="n">
        <v>0</v>
      </c>
      <c r="M585" s="246" t="n">
        <v>0</v>
      </c>
      <c r="N585" s="0"/>
      <c r="O585" s="248" t="n">
        <v>891.673989760012</v>
      </c>
      <c r="P585" s="240" t="n">
        <f aca="false">SUMPRODUCT(F585:M585,$F$1010:$M$1010)</f>
        <v>1352.83098687244</v>
      </c>
      <c r="Q585" s="241" t="n">
        <f aca="false">SUMPRODUCT(F585:M585,$F$1012:$M$1012)</f>
        <v>1267.88630702733</v>
      </c>
      <c r="R585" s="249" t="n">
        <v>0.185181618451732</v>
      </c>
      <c r="S585" s="243" t="n">
        <f aca="false">1-EXP(-(1/0.25)*(P585/ABS($P$1010)))</f>
        <v>0.974530557532307</v>
      </c>
      <c r="T585" s="244" t="n">
        <f aca="false">SUMPRODUCT(B585:G585,$B$1010:$G$1010)</f>
        <v>-6289.63064227298</v>
      </c>
    </row>
    <row r="586" customFormat="false" ht="12.75" hidden="false" customHeight="false" outlineLevel="0" collapsed="false">
      <c r="A586" s="235"/>
      <c r="B586" s="245"/>
      <c r="C586" s="245"/>
      <c r="D586" s="245"/>
      <c r="E586" s="245"/>
      <c r="F586" s="246"/>
      <c r="G586" s="247" t="n">
        <v>-6468.76993702748</v>
      </c>
      <c r="H586" s="248" t="n">
        <v>2737.58182596561</v>
      </c>
      <c r="I586" s="248" t="n">
        <v>2774.44489437535</v>
      </c>
      <c r="J586" s="248" t="n">
        <v>3105.53809307869</v>
      </c>
      <c r="K586" s="246" t="n">
        <v>0</v>
      </c>
      <c r="L586" s="246" t="n">
        <v>0</v>
      </c>
      <c r="M586" s="246" t="n">
        <v>0</v>
      </c>
      <c r="N586" s="0"/>
      <c r="O586" s="248" t="n">
        <v>764.737323290852</v>
      </c>
      <c r="P586" s="240" t="n">
        <f aca="false">SUMPRODUCT(F586:M586,$F$1010:$M$1010)</f>
        <v>1217.29572323956</v>
      </c>
      <c r="Q586" s="241" t="n">
        <f aca="false">SUMPRODUCT(F586:M586,$F$1012:$M$1012)</f>
        <v>1131.84047046622</v>
      </c>
      <c r="R586" s="249" t="n">
        <v>0.185183580307588</v>
      </c>
      <c r="S586" s="243" t="n">
        <f aca="false">1-EXP(-(1/0.25)*(P586/ABS($P$1010)))</f>
        <v>0.963211285794203</v>
      </c>
      <c r="T586" s="244" t="n">
        <f aca="false">SUMPRODUCT(B586:G586,$B$1010:$G$1010)</f>
        <v>-6468.76993702748</v>
      </c>
    </row>
    <row r="587" customFormat="false" ht="12.75" hidden="false" customHeight="false" outlineLevel="0" collapsed="false">
      <c r="A587" s="235"/>
      <c r="B587" s="245"/>
      <c r="C587" s="245"/>
      <c r="D587" s="245"/>
      <c r="E587" s="245"/>
      <c r="F587" s="246"/>
      <c r="G587" s="247" t="n">
        <v>-6148.15758932849</v>
      </c>
      <c r="H587" s="248" t="n">
        <v>2707.13504630052</v>
      </c>
      <c r="I587" s="248" t="n">
        <v>2745.82962019644</v>
      </c>
      <c r="J587" s="248" t="n">
        <v>3106.66870993412</v>
      </c>
      <c r="K587" s="246" t="n">
        <v>0</v>
      </c>
      <c r="L587" s="246" t="n">
        <v>0</v>
      </c>
      <c r="M587" s="246" t="n">
        <v>0</v>
      </c>
      <c r="N587" s="0"/>
      <c r="O587" s="248" t="n">
        <v>1012.63299212356</v>
      </c>
      <c r="P587" s="240" t="n">
        <f aca="false">SUMPRODUCT(F587:M587,$F$1010:$M$1010)</f>
        <v>1484.57964161699</v>
      </c>
      <c r="Q587" s="241" t="n">
        <f aca="false">SUMPRODUCT(F587:M587,$F$1012:$M$1012)</f>
        <v>1399.55172093531</v>
      </c>
      <c r="R587" s="249" t="n">
        <v>0.185362290745672</v>
      </c>
      <c r="S587" s="243" t="n">
        <f aca="false">1-EXP(-(1/0.25)*(P587/ABS($P$1010)))</f>
        <v>0.982184998628378</v>
      </c>
      <c r="T587" s="244" t="n">
        <f aca="false">SUMPRODUCT(B587:G587,$B$1010:$G$1010)</f>
        <v>-6148.15758932849</v>
      </c>
    </row>
    <row r="588" customFormat="false" ht="12.75" hidden="false" customHeight="false" outlineLevel="0" collapsed="false">
      <c r="A588" s="235"/>
      <c r="B588" s="245"/>
      <c r="C588" s="245"/>
      <c r="D588" s="245"/>
      <c r="E588" s="245"/>
      <c r="F588" s="246"/>
      <c r="G588" s="247" t="n">
        <v>-6275.50610205872</v>
      </c>
      <c r="H588" s="248" t="n">
        <v>2772.39065850663</v>
      </c>
      <c r="I588" s="248" t="n">
        <v>2745.17784946991</v>
      </c>
      <c r="J588" s="248" t="n">
        <v>3105.8288885607</v>
      </c>
      <c r="K588" s="246" t="n">
        <v>0</v>
      </c>
      <c r="L588" s="246" t="n">
        <v>0</v>
      </c>
      <c r="M588" s="246" t="n">
        <v>0</v>
      </c>
      <c r="N588" s="0"/>
      <c r="O588" s="248" t="n">
        <v>949.585252219041</v>
      </c>
      <c r="P588" s="240" t="n">
        <f aca="false">SUMPRODUCT(F588:M588,$F$1010:$M$1010)</f>
        <v>1417.53612296871</v>
      </c>
      <c r="Q588" s="241" t="n">
        <f aca="false">SUMPRODUCT(F588:M588,$F$1012:$M$1012)</f>
        <v>1332.18406261908</v>
      </c>
      <c r="R588" s="249" t="n">
        <v>0.185434080179369</v>
      </c>
      <c r="S588" s="243" t="n">
        <f aca="false">1-EXP(-(1/0.25)*(P588/ABS($P$1010)))</f>
        <v>0.978631194050275</v>
      </c>
      <c r="T588" s="244" t="n">
        <f aca="false">SUMPRODUCT(B588:G588,$B$1010:$G$1010)</f>
        <v>-6275.50610205872</v>
      </c>
    </row>
    <row r="589" customFormat="false" ht="12.75" hidden="false" customHeight="false" outlineLevel="0" collapsed="false">
      <c r="A589" s="235"/>
      <c r="B589" s="245"/>
      <c r="C589" s="245"/>
      <c r="D589" s="245"/>
      <c r="E589" s="245"/>
      <c r="F589" s="246"/>
      <c r="G589" s="247" t="n">
        <v>-6496.93490714668</v>
      </c>
      <c r="H589" s="248" t="n">
        <v>2784.57143696501</v>
      </c>
      <c r="I589" s="248" t="n">
        <v>2747.01707977377</v>
      </c>
      <c r="J589" s="248" t="n">
        <v>3106.02825391161</v>
      </c>
      <c r="K589" s="246" t="n">
        <v>0</v>
      </c>
      <c r="L589" s="246" t="n">
        <v>0</v>
      </c>
      <c r="M589" s="246" t="n">
        <v>0</v>
      </c>
      <c r="N589" s="0"/>
      <c r="O589" s="248" t="n">
        <v>757.582182349095</v>
      </c>
      <c r="P589" s="240" t="n">
        <f aca="false">SUMPRODUCT(F589:M589,$F$1010:$M$1010)</f>
        <v>1209.41552090756</v>
      </c>
      <c r="Q589" s="241" t="n">
        <f aca="false">SUMPRODUCT(F589:M589,$F$1012:$M$1012)</f>
        <v>1123.97853080163</v>
      </c>
      <c r="R589" s="249" t="n">
        <v>0.185444821481113</v>
      </c>
      <c r="S589" s="243" t="n">
        <f aca="false">1-EXP(-(1/0.25)*(P589/ABS($P$1010)))</f>
        <v>0.962416302757209</v>
      </c>
      <c r="T589" s="244" t="n">
        <f aca="false">SUMPRODUCT(B589:G589,$B$1010:$G$1010)</f>
        <v>-6496.93490714668</v>
      </c>
    </row>
    <row r="590" customFormat="false" ht="12.75" hidden="false" customHeight="false" outlineLevel="0" collapsed="false">
      <c r="A590" s="235"/>
      <c r="B590" s="245"/>
      <c r="C590" s="245"/>
      <c r="D590" s="245"/>
      <c r="E590" s="245"/>
      <c r="F590" s="246"/>
      <c r="G590" s="247" t="n">
        <v>-6763.33199792549</v>
      </c>
      <c r="H590" s="248" t="n">
        <v>2762.20159876803</v>
      </c>
      <c r="I590" s="248" t="n">
        <v>2708.15816576586</v>
      </c>
      <c r="J590" s="248" t="n">
        <v>3106.5066061296</v>
      </c>
      <c r="K590" s="246" t="n">
        <v>0</v>
      </c>
      <c r="L590" s="246" t="n">
        <v>0</v>
      </c>
      <c r="M590" s="246" t="n">
        <v>0</v>
      </c>
      <c r="N590" s="0"/>
      <c r="O590" s="248" t="n">
        <v>463.284358749767</v>
      </c>
      <c r="P590" s="240" t="n">
        <f aca="false">SUMPRODUCT(F590:M590,$F$1010:$M$1010)</f>
        <v>887.618293786502</v>
      </c>
      <c r="Q590" s="241" t="n">
        <f aca="false">SUMPRODUCT(F590:M590,$F$1012:$M$1012)</f>
        <v>802.676887715523</v>
      </c>
      <c r="R590" s="249" t="n">
        <v>0.185484647349294</v>
      </c>
      <c r="S590" s="243" t="n">
        <f aca="false">1-EXP(-(1/0.25)*(P590/ABS($P$1010)))</f>
        <v>0.910017333993117</v>
      </c>
      <c r="T590" s="244" t="n">
        <f aca="false">SUMPRODUCT(B590:G590,$B$1010:$G$1010)</f>
        <v>-6763.33199792549</v>
      </c>
    </row>
    <row r="591" customFormat="false" ht="12.75" hidden="false" customHeight="false" outlineLevel="0" collapsed="false">
      <c r="A591" s="235"/>
      <c r="B591" s="245"/>
      <c r="C591" s="245"/>
      <c r="D591" s="245"/>
      <c r="E591" s="245"/>
      <c r="F591" s="246"/>
      <c r="G591" s="247" t="n">
        <v>-5924.01348515254</v>
      </c>
      <c r="H591" s="248" t="n">
        <v>2744.6320998771</v>
      </c>
      <c r="I591" s="248" t="n">
        <v>2737.00364716309</v>
      </c>
      <c r="J591" s="248" t="n">
        <v>3105.79130334737</v>
      </c>
      <c r="K591" s="246" t="n">
        <v>0</v>
      </c>
      <c r="L591" s="246" t="n">
        <v>0</v>
      </c>
      <c r="M591" s="246" t="n">
        <v>0</v>
      </c>
      <c r="N591" s="0"/>
      <c r="O591" s="248" t="n">
        <v>1243.32171876764</v>
      </c>
      <c r="P591" s="240" t="n">
        <f aca="false">SUMPRODUCT(F591:M591,$F$1010:$M$1010)</f>
        <v>1735.49779333498</v>
      </c>
      <c r="Q591" s="241" t="n">
        <f aca="false">SUMPRODUCT(F591:M591,$F$1012:$M$1012)</f>
        <v>1650.37287890667</v>
      </c>
      <c r="R591" s="249" t="n">
        <v>0.185603770638626</v>
      </c>
      <c r="S591" s="243" t="n">
        <f aca="false">1-EXP(-(1/0.25)*(P591/ABS($P$1010)))</f>
        <v>0.990981378390604</v>
      </c>
      <c r="T591" s="244" t="n">
        <f aca="false">SUMPRODUCT(B591:G591,$B$1010:$G$1010)</f>
        <v>-5924.01348515254</v>
      </c>
    </row>
    <row r="592" customFormat="false" ht="12.75" hidden="false" customHeight="false" outlineLevel="0" collapsed="false">
      <c r="A592" s="235"/>
      <c r="B592" s="245"/>
      <c r="C592" s="245"/>
      <c r="D592" s="245"/>
      <c r="E592" s="245"/>
      <c r="F592" s="246"/>
      <c r="G592" s="247" t="n">
        <v>-6769.31139802825</v>
      </c>
      <c r="H592" s="248" t="n">
        <v>2785.34134996126</v>
      </c>
      <c r="I592" s="248" t="n">
        <v>2733.15733357052</v>
      </c>
      <c r="J592" s="248" t="n">
        <v>3103.69868124098</v>
      </c>
      <c r="K592" s="246" t="n">
        <v>0</v>
      </c>
      <c r="L592" s="246" t="n">
        <v>0</v>
      </c>
      <c r="M592" s="246" t="n">
        <v>0</v>
      </c>
      <c r="N592" s="0"/>
      <c r="O592" s="248" t="n">
        <v>494.905582907806</v>
      </c>
      <c r="P592" s="240" t="n">
        <f aca="false">SUMPRODUCT(F592:M592,$F$1010:$M$1010)</f>
        <v>923.424026779134</v>
      </c>
      <c r="Q592" s="241" t="n">
        <f aca="false">SUMPRODUCT(F592:M592,$F$1012:$M$1012)</f>
        <v>838.153001203722</v>
      </c>
      <c r="R592" s="249" t="n">
        <v>0.185903843842645</v>
      </c>
      <c r="S592" s="243" t="n">
        <f aca="false">1-EXP(-(1/0.25)*(P592/ABS($P$1010)))</f>
        <v>0.918347299227753</v>
      </c>
      <c r="T592" s="244" t="n">
        <f aca="false">SUMPRODUCT(B592:G592,$B$1010:$G$1010)</f>
        <v>-6769.31139802825</v>
      </c>
    </row>
    <row r="593" customFormat="false" ht="12.75" hidden="false" customHeight="false" outlineLevel="0" collapsed="false">
      <c r="A593" s="235"/>
      <c r="B593" s="245"/>
      <c r="C593" s="245"/>
      <c r="D593" s="245"/>
      <c r="E593" s="245"/>
      <c r="F593" s="246"/>
      <c r="G593" s="247" t="n">
        <v>-6015.8106394608</v>
      </c>
      <c r="H593" s="248" t="n">
        <v>2756.17300890557</v>
      </c>
      <c r="I593" s="248" t="n">
        <v>2706.67348182812</v>
      </c>
      <c r="J593" s="248" t="n">
        <v>3106.83163973674</v>
      </c>
      <c r="K593" s="246" t="n">
        <v>0</v>
      </c>
      <c r="L593" s="246" t="n">
        <v>0</v>
      </c>
      <c r="M593" s="246" t="n">
        <v>0</v>
      </c>
      <c r="N593" s="0"/>
      <c r="O593" s="248" t="n">
        <v>1145.63486600895</v>
      </c>
      <c r="P593" s="240" t="n">
        <f aca="false">SUMPRODUCT(F593:M593,$F$1010:$M$1010)</f>
        <v>1628.39848735712</v>
      </c>
      <c r="Q593" s="241" t="n">
        <f aca="false">SUMPRODUCT(F593:M593,$F$1012:$M$1012)</f>
        <v>1543.49885545783</v>
      </c>
      <c r="R593" s="249" t="n">
        <v>0.186012615602583</v>
      </c>
      <c r="S593" s="243" t="n">
        <f aca="false">1-EXP(-(1/0.25)*(P593/ABS($P$1010)))</f>
        <v>0.987940466369701</v>
      </c>
      <c r="T593" s="244" t="n">
        <f aca="false">SUMPRODUCT(B593:G593,$B$1010:$G$1010)</f>
        <v>-6015.8106394608</v>
      </c>
    </row>
    <row r="594" customFormat="false" ht="12.75" hidden="false" customHeight="false" outlineLevel="0" collapsed="false">
      <c r="A594" s="235"/>
      <c r="B594" s="245"/>
      <c r="C594" s="245"/>
      <c r="D594" s="245"/>
      <c r="E594" s="245"/>
      <c r="F594" s="246"/>
      <c r="G594" s="247" t="n">
        <v>-6042.30542193135</v>
      </c>
      <c r="H594" s="248" t="n">
        <v>2739.92913687165</v>
      </c>
      <c r="I594" s="248" t="n">
        <v>2763.06026683478</v>
      </c>
      <c r="J594" s="248" t="n">
        <v>3107.09962495372</v>
      </c>
      <c r="K594" s="246" t="n">
        <v>0</v>
      </c>
      <c r="L594" s="246" t="n">
        <v>0</v>
      </c>
      <c r="M594" s="246" t="n">
        <v>0</v>
      </c>
      <c r="N594" s="0"/>
      <c r="O594" s="248" t="n">
        <v>1151.68909839454</v>
      </c>
      <c r="P594" s="240" t="n">
        <f aca="false">SUMPRODUCT(F594:M594,$F$1010:$M$1010)</f>
        <v>1637.13303965449</v>
      </c>
      <c r="Q594" s="241" t="n">
        <f aca="false">SUMPRODUCT(F594:M594,$F$1012:$M$1012)</f>
        <v>1551.75631756403</v>
      </c>
      <c r="R594" s="249" t="n">
        <v>0.18601829098866</v>
      </c>
      <c r="S594" s="243" t="n">
        <f aca="false">1-EXP(-(1/0.25)*(P594/ABS($P$1010)))</f>
        <v>0.988222883297421</v>
      </c>
      <c r="T594" s="244" t="n">
        <f aca="false">SUMPRODUCT(B594:G594,$B$1010:$G$1010)</f>
        <v>-6042.30542193135</v>
      </c>
    </row>
    <row r="595" customFormat="false" ht="12.75" hidden="false" customHeight="false" outlineLevel="0" collapsed="false">
      <c r="A595" s="235"/>
      <c r="B595" s="245"/>
      <c r="C595" s="245"/>
      <c r="D595" s="245"/>
      <c r="E595" s="245"/>
      <c r="F595" s="246"/>
      <c r="G595" s="247" t="n">
        <v>-5928.18658474278</v>
      </c>
      <c r="H595" s="248" t="n">
        <v>2740.69233114877</v>
      </c>
      <c r="I595" s="248" t="n">
        <v>2756.45847484032</v>
      </c>
      <c r="J595" s="248" t="n">
        <v>3107.18678605286</v>
      </c>
      <c r="K595" s="246" t="n">
        <v>0</v>
      </c>
      <c r="L595" s="246" t="n">
        <v>0</v>
      </c>
      <c r="M595" s="246" t="n">
        <v>0</v>
      </c>
      <c r="N595" s="0"/>
      <c r="O595" s="248" t="n">
        <v>1252.33473193814</v>
      </c>
      <c r="P595" s="240" t="n">
        <f aca="false">SUMPRODUCT(F595:M595,$F$1010:$M$1010)</f>
        <v>1746.15261151606</v>
      </c>
      <c r="Q595" s="241" t="n">
        <f aca="false">SUMPRODUCT(F595:M595,$F$1012:$M$1012)</f>
        <v>1660.83605721345</v>
      </c>
      <c r="R595" s="249" t="n">
        <v>0.186037589732034</v>
      </c>
      <c r="S595" s="243" t="n">
        <f aca="false">1-EXP(-(1/0.25)*(P595/ABS($P$1010)))</f>
        <v>0.991238346629339</v>
      </c>
      <c r="T595" s="244" t="n">
        <f aca="false">SUMPRODUCT(B595:G595,$B$1010:$G$1010)</f>
        <v>-5928.18658474278</v>
      </c>
    </row>
    <row r="596" customFormat="false" ht="12.75" hidden="false" customHeight="false" outlineLevel="0" collapsed="false">
      <c r="A596" s="235"/>
      <c r="B596" s="245"/>
      <c r="C596" s="245"/>
      <c r="D596" s="245"/>
      <c r="E596" s="245"/>
      <c r="F596" s="246"/>
      <c r="G596" s="247" t="n">
        <v>-6187.60210617977</v>
      </c>
      <c r="H596" s="248" t="n">
        <v>2710.03921322227</v>
      </c>
      <c r="I596" s="248" t="n">
        <v>2674.11546672737</v>
      </c>
      <c r="J596" s="248" t="n">
        <v>3103.96078720829</v>
      </c>
      <c r="K596" s="246" t="n">
        <v>0</v>
      </c>
      <c r="L596" s="246" t="n">
        <v>0</v>
      </c>
      <c r="M596" s="246" t="n">
        <v>0</v>
      </c>
      <c r="N596" s="0"/>
      <c r="O596" s="248" t="n">
        <v>920.817998349953</v>
      </c>
      <c r="P596" s="240" t="n">
        <f aca="false">SUMPRODUCT(F596:M596,$F$1010:$M$1010)</f>
        <v>1381.56886005942</v>
      </c>
      <c r="Q596" s="241" t="n">
        <f aca="false">SUMPRODUCT(F596:M596,$F$1012:$M$1012)</f>
        <v>1297.27411342518</v>
      </c>
      <c r="R596" s="249" t="n">
        <v>0.186037861092422</v>
      </c>
      <c r="S596" s="243" t="n">
        <f aca="false">1-EXP(-(1/0.25)*(P596/ABS($P$1010)))</f>
        <v>0.976440889949046</v>
      </c>
      <c r="T596" s="244" t="n">
        <f aca="false">SUMPRODUCT(B596:G596,$B$1010:$G$1010)</f>
        <v>-6187.60210617977</v>
      </c>
    </row>
    <row r="597" customFormat="false" ht="12.75" hidden="false" customHeight="false" outlineLevel="0" collapsed="false">
      <c r="A597" s="235"/>
      <c r="B597" s="245"/>
      <c r="C597" s="245"/>
      <c r="D597" s="245"/>
      <c r="E597" s="245"/>
      <c r="F597" s="246"/>
      <c r="G597" s="247" t="n">
        <v>-6025.6797715399</v>
      </c>
      <c r="H597" s="248" t="n">
        <v>2721.38314592233</v>
      </c>
      <c r="I597" s="248" t="n">
        <v>2744.12144002996</v>
      </c>
      <c r="J597" s="248" t="n">
        <v>3104.76604620111</v>
      </c>
      <c r="K597" s="246" t="n">
        <v>0</v>
      </c>
      <c r="L597" s="246" t="n">
        <v>0</v>
      </c>
      <c r="M597" s="246" t="n">
        <v>0</v>
      </c>
      <c r="N597" s="0"/>
      <c r="O597" s="248" t="n">
        <v>1134.8028922052</v>
      </c>
      <c r="P597" s="240" t="n">
        <f aca="false">SUMPRODUCT(F597:M597,$F$1010:$M$1010)</f>
        <v>1617.37338788474</v>
      </c>
      <c r="Q597" s="241" t="n">
        <f aca="false">SUMPRODUCT(F597:M597,$F$1012:$M$1012)</f>
        <v>1532.31434737107</v>
      </c>
      <c r="R597" s="249" t="n">
        <v>0.186083191283177</v>
      </c>
      <c r="S597" s="243" t="n">
        <f aca="false">1-EXP(-(1/0.25)*(P597/ABS($P$1010)))</f>
        <v>0.987574299051857</v>
      </c>
      <c r="T597" s="244" t="n">
        <f aca="false">SUMPRODUCT(B597:G597,$B$1010:$G$1010)</f>
        <v>-6025.6797715399</v>
      </c>
    </row>
    <row r="598" customFormat="false" ht="12.75" hidden="false" customHeight="false" outlineLevel="0" collapsed="false">
      <c r="A598" s="235"/>
      <c r="B598" s="245"/>
      <c r="C598" s="245"/>
      <c r="D598" s="245"/>
      <c r="E598" s="245"/>
      <c r="F598" s="246"/>
      <c r="G598" s="247" t="n">
        <v>-6143.8933208182</v>
      </c>
      <c r="H598" s="248" t="n">
        <v>2744.06579061294</v>
      </c>
      <c r="I598" s="248" t="n">
        <v>2743.75275291666</v>
      </c>
      <c r="J598" s="248" t="n">
        <v>3105.51383206192</v>
      </c>
      <c r="K598" s="246" t="n">
        <v>0</v>
      </c>
      <c r="L598" s="246" t="n">
        <v>0</v>
      </c>
      <c r="M598" s="246" t="n">
        <v>0</v>
      </c>
      <c r="N598" s="0"/>
      <c r="O598" s="248" t="n">
        <v>1045.42644515594</v>
      </c>
      <c r="P598" s="240" t="n">
        <f aca="false">SUMPRODUCT(F598:M598,$F$1010:$M$1010)</f>
        <v>1520.8736958006</v>
      </c>
      <c r="Q598" s="241" t="n">
        <f aca="false">SUMPRODUCT(F598:M598,$F$1012:$M$1012)</f>
        <v>1435.68879364709</v>
      </c>
      <c r="R598" s="249" t="n">
        <v>0.186121993977849</v>
      </c>
      <c r="S598" s="243" t="n">
        <f aca="false">1-EXP(-(1/0.25)*(P598/ABS($P$1010)))</f>
        <v>0.98385558953198</v>
      </c>
      <c r="T598" s="244" t="n">
        <f aca="false">SUMPRODUCT(B598:G598,$B$1010:$G$1010)</f>
        <v>-6143.8933208182</v>
      </c>
    </row>
    <row r="599" customFormat="false" ht="12.75" hidden="false" customHeight="false" outlineLevel="0" collapsed="false">
      <c r="A599" s="235"/>
      <c r="B599" s="245"/>
      <c r="C599" s="245"/>
      <c r="D599" s="245"/>
      <c r="E599" s="245"/>
      <c r="F599" s="246"/>
      <c r="G599" s="247" t="n">
        <v>-5935.73255924466</v>
      </c>
      <c r="H599" s="248" t="n">
        <v>2756.83701639634</v>
      </c>
      <c r="I599" s="248" t="n">
        <v>2724.90340212418</v>
      </c>
      <c r="J599" s="248" t="n">
        <v>3101.13064567225</v>
      </c>
      <c r="K599" s="246" t="n">
        <v>0</v>
      </c>
      <c r="L599" s="246" t="n">
        <v>0</v>
      </c>
      <c r="M599" s="246" t="n">
        <v>0</v>
      </c>
      <c r="N599" s="0"/>
      <c r="O599" s="248" t="n">
        <v>1230.07831335967</v>
      </c>
      <c r="P599" s="240" t="n">
        <f aca="false">SUMPRODUCT(F599:M599,$F$1010:$M$1010)</f>
        <v>1720.55767408747</v>
      </c>
      <c r="Q599" s="241" t="n">
        <f aca="false">SUMPRODUCT(F599:M599,$F$1012:$M$1012)</f>
        <v>1635.554030101</v>
      </c>
      <c r="R599" s="249" t="n">
        <v>0.186178999459683</v>
      </c>
      <c r="S599" s="243" t="n">
        <f aca="false">1-EXP(-(1/0.25)*(P599/ABS($P$1010)))</f>
        <v>0.990608316604378</v>
      </c>
      <c r="T599" s="244" t="n">
        <f aca="false">SUMPRODUCT(B599:G599,$B$1010:$G$1010)</f>
        <v>-5935.73255924466</v>
      </c>
    </row>
    <row r="600" customFormat="false" ht="12.75" hidden="false" customHeight="false" outlineLevel="0" collapsed="false">
      <c r="A600" s="235"/>
      <c r="B600" s="245"/>
      <c r="C600" s="245"/>
      <c r="D600" s="245"/>
      <c r="E600" s="245"/>
      <c r="F600" s="246"/>
      <c r="G600" s="247" t="n">
        <v>-6047.66508763524</v>
      </c>
      <c r="H600" s="248" t="n">
        <v>2753.76960116941</v>
      </c>
      <c r="I600" s="248" t="n">
        <v>2707.02540334316</v>
      </c>
      <c r="J600" s="248" t="n">
        <v>3106.79861620312</v>
      </c>
      <c r="K600" s="246" t="n">
        <v>0</v>
      </c>
      <c r="L600" s="246" t="n">
        <v>0</v>
      </c>
      <c r="M600" s="246" t="n">
        <v>0</v>
      </c>
      <c r="N600" s="0"/>
      <c r="O600" s="248" t="n">
        <v>1114.51314347595</v>
      </c>
      <c r="P600" s="240" t="n">
        <f aca="false">SUMPRODUCT(F600:M600,$F$1010:$M$1010)</f>
        <v>1594.56162944202</v>
      </c>
      <c r="Q600" s="241" t="n">
        <f aca="false">SUMPRODUCT(F600:M600,$F$1012:$M$1012)</f>
        <v>1509.67158560499</v>
      </c>
      <c r="R600" s="249" t="n">
        <v>0.186193953291101</v>
      </c>
      <c r="S600" s="243" t="n">
        <f aca="false">1-EXP(-(1/0.25)*(P600/ABS($P$1010)))</f>
        <v>0.986780988598012</v>
      </c>
      <c r="T600" s="244" t="n">
        <f aca="false">SUMPRODUCT(B600:G600,$B$1010:$G$1010)</f>
        <v>-6047.66508763524</v>
      </c>
    </row>
    <row r="601" customFormat="false" ht="12.75" hidden="false" customHeight="false" outlineLevel="0" collapsed="false">
      <c r="A601" s="235"/>
      <c r="B601" s="245"/>
      <c r="C601" s="245"/>
      <c r="D601" s="245"/>
      <c r="E601" s="245"/>
      <c r="F601" s="246"/>
      <c r="G601" s="247" t="n">
        <v>-6453.14480057921</v>
      </c>
      <c r="H601" s="248" t="n">
        <v>2743.7497401501</v>
      </c>
      <c r="I601" s="248" t="n">
        <v>2744.7459337238</v>
      </c>
      <c r="J601" s="248" t="n">
        <v>3105.70693422257</v>
      </c>
      <c r="K601" s="246" t="n">
        <v>0</v>
      </c>
      <c r="L601" s="246" t="n">
        <v>0</v>
      </c>
      <c r="M601" s="246" t="n">
        <v>0</v>
      </c>
      <c r="N601" s="0"/>
      <c r="O601" s="248" t="n">
        <v>761.284757498405</v>
      </c>
      <c r="P601" s="240" t="n">
        <f aca="false">SUMPRODUCT(F601:M601,$F$1010:$M$1010)</f>
        <v>1212.37372683584</v>
      </c>
      <c r="Q601" s="241" t="n">
        <f aca="false">SUMPRODUCT(F601:M601,$F$1012:$M$1012)</f>
        <v>1127.17793313761</v>
      </c>
      <c r="R601" s="249" t="n">
        <v>0.186262863494043</v>
      </c>
      <c r="S601" s="243" t="n">
        <f aca="false">1-EXP(-(1/0.25)*(P601/ABS($P$1010)))</f>
        <v>0.962716731496786</v>
      </c>
      <c r="T601" s="244" t="n">
        <f aca="false">SUMPRODUCT(B601:G601,$B$1010:$G$1010)</f>
        <v>-6453.14480057921</v>
      </c>
    </row>
    <row r="602" customFormat="false" ht="12.75" hidden="false" customHeight="false" outlineLevel="0" collapsed="false">
      <c r="A602" s="235"/>
      <c r="B602" s="245"/>
      <c r="C602" s="245"/>
      <c r="D602" s="245"/>
      <c r="E602" s="245"/>
      <c r="F602" s="246"/>
      <c r="G602" s="247" t="n">
        <v>-6024.07540646623</v>
      </c>
      <c r="H602" s="248" t="n">
        <v>2739.35774561762</v>
      </c>
      <c r="I602" s="248" t="n">
        <v>2686.80359547176</v>
      </c>
      <c r="J602" s="248" t="n">
        <v>3106.1061452904</v>
      </c>
      <c r="K602" s="246" t="n">
        <v>0</v>
      </c>
      <c r="L602" s="246" t="n">
        <v>0</v>
      </c>
      <c r="M602" s="246" t="n">
        <v>0</v>
      </c>
      <c r="N602" s="0"/>
      <c r="O602" s="248" t="n">
        <v>1107.7243230492</v>
      </c>
      <c r="P602" s="240" t="n">
        <f aca="false">SUMPRODUCT(F602:M602,$F$1010:$M$1010)</f>
        <v>1585.9103492512</v>
      </c>
      <c r="Q602" s="241" t="n">
        <f aca="false">SUMPRODUCT(F602:M602,$F$1012:$M$1012)</f>
        <v>1501.30595998255</v>
      </c>
      <c r="R602" s="249" t="n">
        <v>0.186488344404242</v>
      </c>
      <c r="S602" s="243" t="n">
        <f aca="false">1-EXP(-(1/0.25)*(P602/ABS($P$1010)))</f>
        <v>0.98646705254019</v>
      </c>
      <c r="T602" s="244" t="n">
        <f aca="false">SUMPRODUCT(B602:G602,$B$1010:$G$1010)</f>
        <v>-6024.07540646623</v>
      </c>
    </row>
    <row r="603" customFormat="false" ht="12.75" hidden="false" customHeight="false" outlineLevel="0" collapsed="false">
      <c r="A603" s="235"/>
      <c r="B603" s="245"/>
      <c r="C603" s="245"/>
      <c r="D603" s="245"/>
      <c r="E603" s="245"/>
      <c r="F603" s="246"/>
      <c r="G603" s="247" t="n">
        <v>-6514.87369302805</v>
      </c>
      <c r="H603" s="248" t="n">
        <v>2703.70578151262</v>
      </c>
      <c r="I603" s="248" t="n">
        <v>2754.69168741051</v>
      </c>
      <c r="J603" s="248" t="n">
        <v>3103.90519149576</v>
      </c>
      <c r="K603" s="246" t="n">
        <v>0</v>
      </c>
      <c r="L603" s="246" t="n">
        <v>0</v>
      </c>
      <c r="M603" s="246" t="n">
        <v>0</v>
      </c>
      <c r="N603" s="0"/>
      <c r="O603" s="248" t="n">
        <v>676.951211024512</v>
      </c>
      <c r="P603" s="240" t="n">
        <f aca="false">SUMPRODUCT(F603:M603,$F$1010:$M$1010)</f>
        <v>1120.20148737103</v>
      </c>
      <c r="Q603" s="241" t="n">
        <f aca="false">SUMPRODUCT(F603:M603,$F$1012:$M$1012)</f>
        <v>1035.14257934469</v>
      </c>
      <c r="R603" s="249" t="n">
        <v>0.186708862952143</v>
      </c>
      <c r="S603" s="243" t="n">
        <f aca="false">1-EXP(-(1/0.25)*(P603/ABS($P$1010)))</f>
        <v>0.95212415774329</v>
      </c>
      <c r="T603" s="244" t="n">
        <f aca="false">SUMPRODUCT(B603:G603,$B$1010:$G$1010)</f>
        <v>-6514.87369302805</v>
      </c>
    </row>
    <row r="604" customFormat="false" ht="12.75" hidden="false" customHeight="false" outlineLevel="0" collapsed="false">
      <c r="A604" s="235"/>
      <c r="B604" s="245"/>
      <c r="C604" s="245"/>
      <c r="D604" s="245"/>
      <c r="E604" s="245"/>
      <c r="F604" s="246"/>
      <c r="G604" s="247" t="n">
        <v>-6374.87423886531</v>
      </c>
      <c r="H604" s="248" t="n">
        <v>2756.62263385059</v>
      </c>
      <c r="I604" s="248" t="n">
        <v>2703.42538793001</v>
      </c>
      <c r="J604" s="248" t="n">
        <v>3104.06880653759</v>
      </c>
      <c r="K604" s="246" t="n">
        <v>0</v>
      </c>
      <c r="L604" s="246" t="n">
        <v>0</v>
      </c>
      <c r="M604" s="246" t="n">
        <v>0</v>
      </c>
      <c r="N604" s="0"/>
      <c r="O604" s="248" t="n">
        <v>810.832626760249</v>
      </c>
      <c r="P604" s="240" t="n">
        <f aca="false">SUMPRODUCT(F604:M604,$F$1010:$M$1010)</f>
        <v>1264.52420764545</v>
      </c>
      <c r="Q604" s="241" t="n">
        <f aca="false">SUMPRODUCT(F604:M604,$F$1012:$M$1012)</f>
        <v>1179.69318765793</v>
      </c>
      <c r="R604" s="249" t="n">
        <v>0.186871462402994</v>
      </c>
      <c r="S604" s="243" t="n">
        <f aca="false">1-EXP(-(1/0.25)*(P604/ABS($P$1010)))</f>
        <v>0.967635612878379</v>
      </c>
      <c r="T604" s="244" t="n">
        <f aca="false">SUMPRODUCT(B604:G604,$B$1010:$G$1010)</f>
        <v>-6374.87423886531</v>
      </c>
    </row>
    <row r="605" customFormat="false" ht="12.75" hidden="false" customHeight="false" outlineLevel="0" collapsed="false">
      <c r="A605" s="235"/>
      <c r="B605" s="245"/>
      <c r="C605" s="245"/>
      <c r="D605" s="245"/>
      <c r="E605" s="245"/>
      <c r="F605" s="246"/>
      <c r="G605" s="247" t="n">
        <v>-6371.53908568093</v>
      </c>
      <c r="H605" s="248" t="n">
        <v>2801.66301648673</v>
      </c>
      <c r="I605" s="248" t="n">
        <v>2705.23135570234</v>
      </c>
      <c r="J605" s="248" t="n">
        <v>3106.13291863269</v>
      </c>
      <c r="K605" s="246" t="n">
        <v>0</v>
      </c>
      <c r="L605" s="246" t="n">
        <v>0</v>
      </c>
      <c r="M605" s="246" t="n">
        <v>0</v>
      </c>
      <c r="N605" s="0"/>
      <c r="O605" s="248" t="n">
        <v>854.995223354349</v>
      </c>
      <c r="P605" s="240" t="n">
        <f aca="false">SUMPRODUCT(F605:M605,$F$1010:$M$1010)</f>
        <v>1313.73141468282</v>
      </c>
      <c r="Q605" s="241" t="n">
        <f aca="false">SUMPRODUCT(F605:M605,$F$1012:$M$1012)</f>
        <v>1228.61719878518</v>
      </c>
      <c r="R605" s="249" t="n">
        <v>0.186946803170661</v>
      </c>
      <c r="S605" s="243" t="n">
        <f aca="false">1-EXP(-(1/0.25)*(P605/ABS($P$1010)))</f>
        <v>0.971680295035402</v>
      </c>
      <c r="T605" s="244" t="n">
        <f aca="false">SUMPRODUCT(B605:G605,$B$1010:$G$1010)</f>
        <v>-6371.53908568093</v>
      </c>
    </row>
    <row r="606" customFormat="false" ht="12.75" hidden="false" customHeight="false" outlineLevel="0" collapsed="false">
      <c r="A606" s="235"/>
      <c r="B606" s="245"/>
      <c r="C606" s="245"/>
      <c r="D606" s="245"/>
      <c r="E606" s="245"/>
      <c r="F606" s="246"/>
      <c r="G606" s="247" t="n">
        <v>-6228.59954165639</v>
      </c>
      <c r="H606" s="248" t="n">
        <v>2763.16111306472</v>
      </c>
      <c r="I606" s="248" t="n">
        <v>2736.96551994401</v>
      </c>
      <c r="J606" s="248" t="n">
        <v>3100.39548149473</v>
      </c>
      <c r="K606" s="246" t="n">
        <v>0</v>
      </c>
      <c r="L606" s="246" t="n">
        <v>0</v>
      </c>
      <c r="M606" s="246" t="n">
        <v>0</v>
      </c>
      <c r="N606" s="0"/>
      <c r="O606" s="248" t="n">
        <v>974.633027176542</v>
      </c>
      <c r="P606" s="240" t="n">
        <f aca="false">SUMPRODUCT(F606:M606,$F$1010:$M$1010)</f>
        <v>1443.80645352297</v>
      </c>
      <c r="Q606" s="241" t="n">
        <f aca="false">SUMPRODUCT(F606:M606,$F$1012:$M$1012)</f>
        <v>1358.6604659073</v>
      </c>
      <c r="R606" s="249" t="n">
        <v>0.186969484289716</v>
      </c>
      <c r="S606" s="243" t="n">
        <f aca="false">1-EXP(-(1/0.25)*(P606/ABS($P$1010)))</f>
        <v>0.980101190535281</v>
      </c>
      <c r="T606" s="244" t="n">
        <f aca="false">SUMPRODUCT(B606:G606,$B$1010:$G$1010)</f>
        <v>-6228.59954165639</v>
      </c>
    </row>
    <row r="607" customFormat="false" ht="12.75" hidden="false" customHeight="false" outlineLevel="0" collapsed="false">
      <c r="A607" s="235"/>
      <c r="B607" s="245"/>
      <c r="C607" s="245"/>
      <c r="D607" s="245"/>
      <c r="E607" s="245"/>
      <c r="F607" s="246"/>
      <c r="G607" s="247" t="n">
        <v>-5997.42870708259</v>
      </c>
      <c r="H607" s="248" t="n">
        <v>2771.92947559884</v>
      </c>
      <c r="I607" s="248" t="n">
        <v>2696.97621161572</v>
      </c>
      <c r="J607" s="248" t="n">
        <v>3103.9467801274</v>
      </c>
      <c r="K607" s="246" t="n">
        <v>0</v>
      </c>
      <c r="L607" s="246" t="n">
        <v>0</v>
      </c>
      <c r="M607" s="246" t="n">
        <v>0</v>
      </c>
      <c r="N607" s="0"/>
      <c r="O607" s="248" t="n">
        <v>1166.27697667209</v>
      </c>
      <c r="P607" s="240" t="n">
        <f aca="false">SUMPRODUCT(F607:M607,$F$1010:$M$1010)</f>
        <v>1650.55806900494</v>
      </c>
      <c r="Q607" s="241" t="n">
        <f aca="false">SUMPRODUCT(F607:M607,$F$1012:$M$1012)</f>
        <v>1565.71233357648</v>
      </c>
      <c r="R607" s="249" t="n">
        <v>0.187053232125861</v>
      </c>
      <c r="S607" s="243" t="n">
        <f aca="false">1-EXP(-(1/0.25)*(P607/ABS($P$1010)))</f>
        <v>0.988644118189492</v>
      </c>
      <c r="T607" s="244" t="n">
        <f aca="false">SUMPRODUCT(B607:G607,$B$1010:$G$1010)</f>
        <v>-5997.42870708259</v>
      </c>
    </row>
    <row r="608" customFormat="false" ht="12.75" hidden="false" customHeight="false" outlineLevel="0" collapsed="false">
      <c r="A608" s="235"/>
      <c r="B608" s="245"/>
      <c r="C608" s="245"/>
      <c r="D608" s="245"/>
      <c r="E608" s="245"/>
      <c r="F608" s="246"/>
      <c r="G608" s="247" t="n">
        <v>-6241.37280930025</v>
      </c>
      <c r="H608" s="248" t="n">
        <v>2742.94208132944</v>
      </c>
      <c r="I608" s="248" t="n">
        <v>2740.92520562334</v>
      </c>
      <c r="J608" s="248" t="n">
        <v>3106.07020052613</v>
      </c>
      <c r="K608" s="246" t="n">
        <v>0</v>
      </c>
      <c r="L608" s="246" t="n">
        <v>0</v>
      </c>
      <c r="M608" s="246" t="n">
        <v>0</v>
      </c>
      <c r="N608" s="0"/>
      <c r="O608" s="248" t="n">
        <v>952.89702355968</v>
      </c>
      <c r="P608" s="240" t="n">
        <f aca="false">SUMPRODUCT(F608:M608,$F$1010:$M$1010)</f>
        <v>1420.27970768442</v>
      </c>
      <c r="Q608" s="241" t="n">
        <f aca="false">SUMPRODUCT(F608:M608,$F$1012:$M$1012)</f>
        <v>1335.12089806553</v>
      </c>
      <c r="R608" s="249" t="n">
        <v>0.187080810003514</v>
      </c>
      <c r="S608" s="243" t="n">
        <f aca="false">1-EXP(-(1/0.25)*(P608/ABS($P$1010)))</f>
        <v>0.978789660919593</v>
      </c>
      <c r="T608" s="244" t="n">
        <f aca="false">SUMPRODUCT(B608:G608,$B$1010:$G$1010)</f>
        <v>-6241.37280930025</v>
      </c>
    </row>
    <row r="609" customFormat="false" ht="12.75" hidden="false" customHeight="false" outlineLevel="0" collapsed="false">
      <c r="A609" s="235"/>
      <c r="B609" s="245"/>
      <c r="C609" s="245"/>
      <c r="D609" s="245"/>
      <c r="E609" s="245"/>
      <c r="F609" s="246"/>
      <c r="G609" s="247" t="n">
        <v>-6378.62472860739</v>
      </c>
      <c r="H609" s="248" t="n">
        <v>2752.48835053869</v>
      </c>
      <c r="I609" s="248" t="n">
        <v>2711.71943991146</v>
      </c>
      <c r="J609" s="248" t="n">
        <v>3106.23916950682</v>
      </c>
      <c r="K609" s="246" t="n">
        <v>0</v>
      </c>
      <c r="L609" s="246" t="n">
        <v>0</v>
      </c>
      <c r="M609" s="246" t="n">
        <v>0</v>
      </c>
      <c r="N609" s="0"/>
      <c r="O609" s="248" t="n">
        <v>811.910990217835</v>
      </c>
      <c r="P609" s="240" t="n">
        <f aca="false">SUMPRODUCT(F609:M609,$F$1010:$M$1010)</f>
        <v>1266.10996588382</v>
      </c>
      <c r="Q609" s="241" t="n">
        <f aca="false">SUMPRODUCT(F609:M609,$F$1012:$M$1012)</f>
        <v>1181.1880021998</v>
      </c>
      <c r="R609" s="249" t="n">
        <v>0.187184920434367</v>
      </c>
      <c r="S609" s="243" t="n">
        <f aca="false">1-EXP(-(1/0.25)*(P609/ABS($P$1010)))</f>
        <v>0.967774552352805</v>
      </c>
      <c r="T609" s="244" t="n">
        <f aca="false">SUMPRODUCT(B609:G609,$B$1010:$G$1010)</f>
        <v>-6378.62472860739</v>
      </c>
    </row>
    <row r="610" customFormat="false" ht="12.75" hidden="false" customHeight="false" outlineLevel="0" collapsed="false">
      <c r="A610" s="235"/>
      <c r="B610" s="245"/>
      <c r="C610" s="245"/>
      <c r="D610" s="245"/>
      <c r="E610" s="245"/>
      <c r="F610" s="246"/>
      <c r="G610" s="247" t="n">
        <v>-6472.09873434249</v>
      </c>
      <c r="H610" s="248" t="n">
        <v>2763.12153348541</v>
      </c>
      <c r="I610" s="248" t="n">
        <v>2697.38483724427</v>
      </c>
      <c r="J610" s="248" t="n">
        <v>3104.71459996569</v>
      </c>
      <c r="K610" s="246" t="n">
        <v>0</v>
      </c>
      <c r="L610" s="246" t="n">
        <v>0</v>
      </c>
      <c r="M610" s="246" t="n">
        <v>0</v>
      </c>
      <c r="N610" s="0"/>
      <c r="O610" s="248" t="n">
        <v>722.557439815535</v>
      </c>
      <c r="P610" s="240" t="n">
        <f aca="false">SUMPRODUCT(F610:M610,$F$1010:$M$1010)</f>
        <v>1168.58780722002</v>
      </c>
      <c r="Q610" s="241" t="n">
        <f aca="false">SUMPRODUCT(F610:M610,$F$1012:$M$1012)</f>
        <v>1083.77345648614</v>
      </c>
      <c r="R610" s="249" t="n">
        <v>0.18722946260227</v>
      </c>
      <c r="S610" s="243" t="n">
        <f aca="false">1-EXP(-(1/0.25)*(P610/ABS($P$1010)))</f>
        <v>0.958013953782491</v>
      </c>
      <c r="T610" s="244" t="n">
        <f aca="false">SUMPRODUCT(B610:G610,$B$1010:$G$1010)</f>
        <v>-6472.09873434249</v>
      </c>
    </row>
    <row r="611" customFormat="false" ht="12.75" hidden="false" customHeight="false" outlineLevel="0" collapsed="false">
      <c r="A611" s="235"/>
      <c r="B611" s="245"/>
      <c r="C611" s="245"/>
      <c r="D611" s="245"/>
      <c r="E611" s="245"/>
      <c r="F611" s="246"/>
      <c r="G611" s="247" t="n">
        <v>-6525.94351233386</v>
      </c>
      <c r="H611" s="248" t="n">
        <v>2767.10029350417</v>
      </c>
      <c r="I611" s="248" t="n">
        <v>2725.09307889098</v>
      </c>
      <c r="J611" s="248" t="n">
        <v>3106.23688306507</v>
      </c>
      <c r="K611" s="246" t="n">
        <v>0</v>
      </c>
      <c r="L611" s="246" t="n">
        <v>0</v>
      </c>
      <c r="M611" s="246" t="n">
        <v>0</v>
      </c>
      <c r="N611" s="0"/>
      <c r="O611" s="248" t="n">
        <v>699.080142659412</v>
      </c>
      <c r="P611" s="240" t="n">
        <f aca="false">SUMPRODUCT(F611:M611,$F$1010:$M$1010)</f>
        <v>1144.52041298743</v>
      </c>
      <c r="Q611" s="241" t="n">
        <f aca="false">SUMPRODUCT(F611:M611,$F$1012:$M$1012)</f>
        <v>1059.38933743752</v>
      </c>
      <c r="R611" s="249" t="n">
        <v>0.187230461463263</v>
      </c>
      <c r="S611" s="243" t="n">
        <f aca="false">1-EXP(-(1/0.25)*(P611/ABS($P$1010)))</f>
        <v>0.95518096316008</v>
      </c>
      <c r="T611" s="244" t="n">
        <f aca="false">SUMPRODUCT(B611:G611,$B$1010:$G$1010)</f>
        <v>-6525.94351233386</v>
      </c>
    </row>
    <row r="612" customFormat="false" ht="12.75" hidden="false" customHeight="false" outlineLevel="0" collapsed="false">
      <c r="A612" s="235"/>
      <c r="B612" s="245"/>
      <c r="C612" s="245"/>
      <c r="D612" s="245"/>
      <c r="E612" s="245"/>
      <c r="F612" s="246"/>
      <c r="G612" s="247" t="n">
        <v>-6329.81284208963</v>
      </c>
      <c r="H612" s="248" t="n">
        <v>2734.11019786969</v>
      </c>
      <c r="I612" s="248" t="n">
        <v>2740.22316750736</v>
      </c>
      <c r="J612" s="248" t="n">
        <v>3105.89332464228</v>
      </c>
      <c r="K612" s="246" t="n">
        <v>0</v>
      </c>
      <c r="L612" s="246" t="n">
        <v>0</v>
      </c>
      <c r="M612" s="246" t="n">
        <v>0</v>
      </c>
      <c r="N612" s="0"/>
      <c r="O612" s="248" t="n">
        <v>863.287698118488</v>
      </c>
      <c r="P612" s="240" t="n">
        <f aca="false">SUMPRODUCT(F612:M612,$F$1010:$M$1010)</f>
        <v>1322.72676683828</v>
      </c>
      <c r="Q612" s="241" t="n">
        <f aca="false">SUMPRODUCT(F612:M612,$F$1012:$M$1012)</f>
        <v>1237.62373508863</v>
      </c>
      <c r="R612" s="249" t="n">
        <v>0.187243601526176</v>
      </c>
      <c r="S612" s="243" t="n">
        <f aca="false">1-EXP(-(1/0.25)*(P612/ABS($P$1010)))</f>
        <v>0.972363063458983</v>
      </c>
      <c r="T612" s="244" t="n">
        <f aca="false">SUMPRODUCT(B612:G612,$B$1010:$G$1010)</f>
        <v>-6329.81284208963</v>
      </c>
    </row>
    <row r="613" customFormat="false" ht="12.75" hidden="false" customHeight="false" outlineLevel="0" collapsed="false">
      <c r="A613" s="235"/>
      <c r="B613" s="245"/>
      <c r="C613" s="245"/>
      <c r="D613" s="245"/>
      <c r="E613" s="245"/>
      <c r="F613" s="246"/>
      <c r="G613" s="247" t="n">
        <v>-6385.52393531302</v>
      </c>
      <c r="H613" s="248" t="n">
        <v>2758.66370014004</v>
      </c>
      <c r="I613" s="248" t="n">
        <v>2709.35793019689</v>
      </c>
      <c r="J613" s="248" t="n">
        <v>3103.9905303444</v>
      </c>
      <c r="K613" s="246" t="n">
        <v>0</v>
      </c>
      <c r="L613" s="246" t="n">
        <v>0</v>
      </c>
      <c r="M613" s="246" t="n">
        <v>0</v>
      </c>
      <c r="N613" s="0"/>
      <c r="O613" s="248" t="n">
        <v>807.333096546395</v>
      </c>
      <c r="P613" s="240" t="n">
        <f aca="false">SUMPRODUCT(F613:M613,$F$1010:$M$1010)</f>
        <v>1261.03088243594</v>
      </c>
      <c r="Q613" s="241" t="n">
        <f aca="false">SUMPRODUCT(F613:M613,$F$1012:$M$1012)</f>
        <v>1176.13148571966</v>
      </c>
      <c r="R613" s="249" t="n">
        <v>0.187455387950142</v>
      </c>
      <c r="S613" s="243" t="n">
        <f aca="false">1-EXP(-(1/0.25)*(P613/ABS($P$1010)))</f>
        <v>0.96732742098365</v>
      </c>
      <c r="T613" s="244" t="n">
        <f aca="false">SUMPRODUCT(B613:G613,$B$1010:$G$1010)</f>
        <v>-6385.52393531302</v>
      </c>
    </row>
    <row r="614" customFormat="false" ht="12.75" hidden="false" customHeight="false" outlineLevel="0" collapsed="false">
      <c r="A614" s="235"/>
      <c r="B614" s="245"/>
      <c r="C614" s="245"/>
      <c r="D614" s="245"/>
      <c r="E614" s="245"/>
      <c r="F614" s="246"/>
      <c r="G614" s="247" t="n">
        <v>-6416.80519012212</v>
      </c>
      <c r="H614" s="248" t="n">
        <v>2790.69248390817</v>
      </c>
      <c r="I614" s="248" t="n">
        <v>2741.75435871526</v>
      </c>
      <c r="J614" s="248" t="n">
        <v>3105.91043234638</v>
      </c>
      <c r="K614" s="246" t="n">
        <v>0</v>
      </c>
      <c r="L614" s="246" t="n">
        <v>0</v>
      </c>
      <c r="M614" s="246" t="n">
        <v>0</v>
      </c>
      <c r="N614" s="0"/>
      <c r="O614" s="248" t="n">
        <v>832.369461008021</v>
      </c>
      <c r="P614" s="240" t="n">
        <f aca="false">SUMPRODUCT(F614:M614,$F$1010:$M$1010)</f>
        <v>1290.52550587095</v>
      </c>
      <c r="Q614" s="241" t="n">
        <f aca="false">SUMPRODUCT(F614:M614,$F$1012:$M$1012)</f>
        <v>1205.11018530903</v>
      </c>
      <c r="R614" s="249" t="n">
        <v>0.187457352959785</v>
      </c>
      <c r="S614" s="243" t="n">
        <f aca="false">1-EXP(-(1/0.25)*(P614/ABS($P$1010)))</f>
        <v>0.969840008525909</v>
      </c>
      <c r="T614" s="244" t="n">
        <f aca="false">SUMPRODUCT(B614:G614,$B$1010:$G$1010)</f>
        <v>-6416.80519012212</v>
      </c>
    </row>
    <row r="615" customFormat="false" ht="12.75" hidden="false" customHeight="false" outlineLevel="0" collapsed="false">
      <c r="A615" s="235"/>
      <c r="B615" s="245"/>
      <c r="C615" s="245"/>
      <c r="D615" s="245"/>
      <c r="E615" s="245"/>
      <c r="F615" s="246"/>
      <c r="G615" s="247" t="n">
        <v>-6004.75949421797</v>
      </c>
      <c r="H615" s="248" t="n">
        <v>2764.10083553037</v>
      </c>
      <c r="I615" s="248" t="n">
        <v>2754.33765659087</v>
      </c>
      <c r="J615" s="248" t="n">
        <v>3105.31648357341</v>
      </c>
      <c r="K615" s="246" t="n">
        <v>0</v>
      </c>
      <c r="L615" s="246" t="n">
        <v>0</v>
      </c>
      <c r="M615" s="246" t="n">
        <v>0</v>
      </c>
      <c r="N615" s="0"/>
      <c r="O615" s="248" t="n">
        <v>1198.66927039317</v>
      </c>
      <c r="P615" s="240" t="n">
        <f aca="false">SUMPRODUCT(F615:M615,$F$1010:$M$1010)</f>
        <v>1688.20141513131</v>
      </c>
      <c r="Q615" s="241" t="n">
        <f aca="false">SUMPRODUCT(F615:M615,$F$1012:$M$1012)</f>
        <v>1602.80931047765</v>
      </c>
      <c r="R615" s="249" t="n">
        <v>0.187538171773682</v>
      </c>
      <c r="S615" s="243" t="n">
        <f aca="false">1-EXP(-(1/0.25)*(P615/ABS($P$1010)))</f>
        <v>0.989746612188064</v>
      </c>
      <c r="T615" s="244" t="n">
        <f aca="false">SUMPRODUCT(B615:G615,$B$1010:$G$1010)</f>
        <v>-6004.75949421797</v>
      </c>
    </row>
    <row r="616" customFormat="false" ht="12.75" hidden="false" customHeight="false" outlineLevel="0" collapsed="false">
      <c r="A616" s="235"/>
      <c r="B616" s="245"/>
      <c r="C616" s="245"/>
      <c r="D616" s="245"/>
      <c r="E616" s="245"/>
      <c r="F616" s="246"/>
      <c r="G616" s="247" t="n">
        <v>-6294.11692291036</v>
      </c>
      <c r="H616" s="248" t="n">
        <v>2734.05154402882</v>
      </c>
      <c r="I616" s="248" t="n">
        <v>2757.58692169463</v>
      </c>
      <c r="J616" s="248" t="n">
        <v>3105.48013839545</v>
      </c>
      <c r="K616" s="246" t="n">
        <v>0</v>
      </c>
      <c r="L616" s="246" t="n">
        <v>0</v>
      </c>
      <c r="M616" s="246" t="n">
        <v>0</v>
      </c>
      <c r="N616" s="0"/>
      <c r="O616" s="248" t="n">
        <v>909.373447768172</v>
      </c>
      <c r="P616" s="240" t="n">
        <f aca="false">SUMPRODUCT(F616:M616,$F$1010:$M$1010)</f>
        <v>1373.51847245399</v>
      </c>
      <c r="Q616" s="241" t="n">
        <f aca="false">SUMPRODUCT(F616:M616,$F$1012:$M$1012)</f>
        <v>1288.24954838434</v>
      </c>
      <c r="R616" s="249" t="n">
        <v>0.187667524176045</v>
      </c>
      <c r="S616" s="243" t="n">
        <f aca="false">1-EXP(-(1/0.25)*(P616/ABS($P$1010)))</f>
        <v>0.975920675778518</v>
      </c>
      <c r="T616" s="244" t="n">
        <f aca="false">SUMPRODUCT(B616:G616,$B$1010:$G$1010)</f>
        <v>-6294.11692291036</v>
      </c>
    </row>
    <row r="617" customFormat="false" ht="12.75" hidden="false" customHeight="false" outlineLevel="0" collapsed="false">
      <c r="A617" s="235"/>
      <c r="B617" s="245"/>
      <c r="C617" s="245"/>
      <c r="D617" s="245"/>
      <c r="E617" s="245"/>
      <c r="F617" s="246"/>
      <c r="G617" s="247" t="n">
        <v>-6089.01975940064</v>
      </c>
      <c r="H617" s="248" t="n">
        <v>2746.20564371905</v>
      </c>
      <c r="I617" s="248" t="n">
        <v>2725.46945698544</v>
      </c>
      <c r="J617" s="248" t="n">
        <v>3104.48812623988</v>
      </c>
      <c r="K617" s="246" t="n">
        <v>0</v>
      </c>
      <c r="L617" s="246" t="n">
        <v>0</v>
      </c>
      <c r="M617" s="246" t="n">
        <v>0</v>
      </c>
      <c r="N617" s="0"/>
      <c r="O617" s="248" t="n">
        <v>1082.75768592103</v>
      </c>
      <c r="P617" s="240" t="n">
        <f aca="false">SUMPRODUCT(F617:M617,$F$1010:$M$1010)</f>
        <v>1560.5787482726</v>
      </c>
      <c r="Q617" s="241" t="n">
        <f aca="false">SUMPRODUCT(F617:M617,$F$1012:$M$1012)</f>
        <v>1475.57813252372</v>
      </c>
      <c r="R617" s="249" t="n">
        <v>0.187754622735941</v>
      </c>
      <c r="S617" s="243" t="n">
        <f aca="false">1-EXP(-(1/0.25)*(P617/ABS($P$1010)))</f>
        <v>0.985504289928534</v>
      </c>
      <c r="T617" s="244" t="n">
        <f aca="false">SUMPRODUCT(B617:G617,$B$1010:$G$1010)</f>
        <v>-6089.01975940064</v>
      </c>
    </row>
    <row r="618" customFormat="false" ht="12.75" hidden="false" customHeight="false" outlineLevel="0" collapsed="false">
      <c r="A618" s="235"/>
      <c r="B618" s="245"/>
      <c r="C618" s="245"/>
      <c r="D618" s="245"/>
      <c r="E618" s="245"/>
      <c r="F618" s="246"/>
      <c r="G618" s="247" t="n">
        <v>-6010.28094368177</v>
      </c>
      <c r="H618" s="248" t="n">
        <v>2767.37021674687</v>
      </c>
      <c r="I618" s="248" t="n">
        <v>2732.79282647068</v>
      </c>
      <c r="J618" s="248" t="n">
        <v>3108.62259204032</v>
      </c>
      <c r="K618" s="246" t="n">
        <v>0</v>
      </c>
      <c r="L618" s="246" t="n">
        <v>0</v>
      </c>
      <c r="M618" s="246" t="n">
        <v>0</v>
      </c>
      <c r="N618" s="0"/>
      <c r="O618" s="248" t="n">
        <v>1181.90917322307</v>
      </c>
      <c r="P618" s="240" t="n">
        <f aca="false">SUMPRODUCT(F618:M618,$F$1010:$M$1010)</f>
        <v>1669.32800781807</v>
      </c>
      <c r="Q618" s="241" t="n">
        <f aca="false">SUMPRODUCT(F618:M618,$F$1012:$M$1012)</f>
        <v>1584.08574334815</v>
      </c>
      <c r="R618" s="249" t="n">
        <v>0.187787323296456</v>
      </c>
      <c r="S618" s="243" t="n">
        <f aca="false">1-EXP(-(1/0.25)*(P618/ABS($P$1010)))</f>
        <v>0.989207921888282</v>
      </c>
      <c r="T618" s="244" t="n">
        <f aca="false">SUMPRODUCT(B618:G618,$B$1010:$G$1010)</f>
        <v>-6010.28094368177</v>
      </c>
    </row>
    <row r="619" customFormat="false" ht="12.75" hidden="false" customHeight="false" outlineLevel="0" collapsed="false">
      <c r="A619" s="235"/>
      <c r="B619" s="245"/>
      <c r="C619" s="245"/>
      <c r="D619" s="245"/>
      <c r="E619" s="245"/>
      <c r="F619" s="246"/>
      <c r="G619" s="247" t="n">
        <v>-6627.03268359895</v>
      </c>
      <c r="H619" s="248" t="n">
        <v>2745.37607058487</v>
      </c>
      <c r="I619" s="248" t="n">
        <v>2733.8914648636</v>
      </c>
      <c r="J619" s="248" t="n">
        <v>3106.70865168465</v>
      </c>
      <c r="K619" s="246" t="n">
        <v>0</v>
      </c>
      <c r="L619" s="246" t="n">
        <v>0</v>
      </c>
      <c r="M619" s="246" t="n">
        <v>0</v>
      </c>
      <c r="N619" s="0"/>
      <c r="O619" s="248" t="n">
        <v>594.774943148695</v>
      </c>
      <c r="P619" s="240" t="n">
        <f aca="false">SUMPRODUCT(F619:M619,$F$1010:$M$1010)</f>
        <v>1031.17811849797</v>
      </c>
      <c r="Q619" s="241" t="n">
        <f aca="false">SUMPRODUCT(F619:M619,$F$1012:$M$1012)</f>
        <v>946.067247715364</v>
      </c>
      <c r="R619" s="249" t="n">
        <v>0.187798691968806</v>
      </c>
      <c r="S619" s="243" t="n">
        <f aca="false">1-EXP(-(1/0.25)*(P619/ABS($P$1010)))</f>
        <v>0.93904508891507</v>
      </c>
      <c r="T619" s="244" t="n">
        <f aca="false">SUMPRODUCT(B619:G619,$B$1010:$G$1010)</f>
        <v>-6627.03268359895</v>
      </c>
    </row>
    <row r="620" customFormat="false" ht="12.75" hidden="false" customHeight="false" outlineLevel="0" collapsed="false">
      <c r="A620" s="235"/>
      <c r="B620" s="245"/>
      <c r="C620" s="245"/>
      <c r="D620" s="245"/>
      <c r="E620" s="245"/>
      <c r="F620" s="246"/>
      <c r="G620" s="247" t="n">
        <v>-5938.34185696026</v>
      </c>
      <c r="H620" s="248" t="n">
        <v>2732.07041731796</v>
      </c>
      <c r="I620" s="248" t="n">
        <v>2678.71844094698</v>
      </c>
      <c r="J620" s="248" t="n">
        <v>3106.41859574259</v>
      </c>
      <c r="K620" s="246" t="n">
        <v>0</v>
      </c>
      <c r="L620" s="246" t="n">
        <v>0</v>
      </c>
      <c r="M620" s="246" t="n">
        <v>0</v>
      </c>
      <c r="N620" s="0"/>
      <c r="O620" s="248" t="n">
        <v>1174.40642935569</v>
      </c>
      <c r="P620" s="240" t="n">
        <f aca="false">SUMPRODUCT(F620:M620,$F$1010:$M$1010)</f>
        <v>1657.8117654967</v>
      </c>
      <c r="Q620" s="241" t="n">
        <f aca="false">SUMPRODUCT(F620:M620,$F$1012:$M$1012)</f>
        <v>1573.32131457238</v>
      </c>
      <c r="R620" s="249" t="n">
        <v>0.187878230033045</v>
      </c>
      <c r="S620" s="243" t="n">
        <f aca="false">1-EXP(-(1/0.25)*(P620/ABS($P$1010)))</f>
        <v>0.988865411897192</v>
      </c>
      <c r="T620" s="244" t="n">
        <f aca="false">SUMPRODUCT(B620:G620,$B$1010:$G$1010)</f>
        <v>-5938.34185696026</v>
      </c>
    </row>
    <row r="621" customFormat="false" ht="12.75" hidden="false" customHeight="false" outlineLevel="0" collapsed="false">
      <c r="A621" s="235"/>
      <c r="B621" s="245"/>
      <c r="C621" s="245"/>
      <c r="D621" s="245"/>
      <c r="E621" s="245"/>
      <c r="F621" s="246"/>
      <c r="G621" s="247" t="n">
        <v>-6341.95210315469</v>
      </c>
      <c r="H621" s="248" t="n">
        <v>2787.67266571914</v>
      </c>
      <c r="I621" s="248" t="n">
        <v>2704.41498572764</v>
      </c>
      <c r="J621" s="248" t="n">
        <v>3102.84751191804</v>
      </c>
      <c r="K621" s="246" t="n">
        <v>0</v>
      </c>
      <c r="L621" s="246" t="n">
        <v>0</v>
      </c>
      <c r="M621" s="246" t="n">
        <v>0</v>
      </c>
      <c r="N621" s="0"/>
      <c r="O621" s="248" t="n">
        <v>867.376874353755</v>
      </c>
      <c r="P621" s="240" t="n">
        <f aca="false">SUMPRODUCT(F621:M621,$F$1010:$M$1010)</f>
        <v>1326.60640036799</v>
      </c>
      <c r="Q621" s="241" t="n">
        <f aca="false">SUMPRODUCT(F621:M621,$F$1012:$M$1012)</f>
        <v>1241.61981115153</v>
      </c>
      <c r="R621" s="249" t="n">
        <v>0.187909158941136</v>
      </c>
      <c r="S621" s="243" t="n">
        <f aca="false">1-EXP(-(1/0.25)*(P621/ABS($P$1010)))</f>
        <v>0.972652432575096</v>
      </c>
      <c r="T621" s="244" t="n">
        <f aca="false">SUMPRODUCT(B621:G621,$B$1010:$G$1010)</f>
        <v>-6341.95210315469</v>
      </c>
    </row>
    <row r="622" customFormat="false" ht="12.75" hidden="false" customHeight="false" outlineLevel="0" collapsed="false">
      <c r="A622" s="235"/>
      <c r="B622" s="245"/>
      <c r="C622" s="245"/>
      <c r="D622" s="245"/>
      <c r="E622" s="245"/>
      <c r="F622" s="246"/>
      <c r="G622" s="247" t="n">
        <v>-6043.76576093012</v>
      </c>
      <c r="H622" s="248" t="n">
        <v>2767.13957241452</v>
      </c>
      <c r="I622" s="248" t="n">
        <v>2716.32160515401</v>
      </c>
      <c r="J622" s="248" t="n">
        <v>3105.83077320073</v>
      </c>
      <c r="K622" s="246" t="n">
        <v>0</v>
      </c>
      <c r="L622" s="246" t="n">
        <v>0</v>
      </c>
      <c r="M622" s="246" t="n">
        <v>0</v>
      </c>
      <c r="N622" s="0"/>
      <c r="O622" s="248" t="n">
        <v>1136.00632123353</v>
      </c>
      <c r="P622" s="240" t="n">
        <f aca="false">SUMPRODUCT(F622:M622,$F$1010:$M$1010)</f>
        <v>1618.56173577656</v>
      </c>
      <c r="Q622" s="241" t="n">
        <f aca="false">SUMPRODUCT(F622:M622,$F$1012:$M$1012)</f>
        <v>1533.52304534629</v>
      </c>
      <c r="R622" s="249" t="n">
        <v>0.187919708326695</v>
      </c>
      <c r="S622" s="243" t="n">
        <f aca="false">1-EXP(-(1/0.25)*(P622/ABS($P$1010)))</f>
        <v>0.987614295346948</v>
      </c>
      <c r="T622" s="244" t="n">
        <f aca="false">SUMPRODUCT(B622:G622,$B$1010:$G$1010)</f>
        <v>-6043.76576093012</v>
      </c>
    </row>
    <row r="623" customFormat="false" ht="12.75" hidden="false" customHeight="false" outlineLevel="0" collapsed="false">
      <c r="A623" s="235"/>
      <c r="B623" s="245"/>
      <c r="C623" s="245"/>
      <c r="D623" s="245"/>
      <c r="E623" s="245"/>
      <c r="F623" s="246"/>
      <c r="G623" s="247" t="n">
        <v>-6133.94846331584</v>
      </c>
      <c r="H623" s="248" t="n">
        <v>2733.00858747383</v>
      </c>
      <c r="I623" s="248" t="n">
        <v>2746.58687344775</v>
      </c>
      <c r="J623" s="248" t="n">
        <v>3105.91881704887</v>
      </c>
      <c r="K623" s="246" t="n">
        <v>0</v>
      </c>
      <c r="L623" s="246" t="n">
        <v>0</v>
      </c>
      <c r="M623" s="246" t="n">
        <v>0</v>
      </c>
      <c r="N623" s="0"/>
      <c r="O623" s="248" t="n">
        <v>1047.71218160824</v>
      </c>
      <c r="P623" s="240" t="n">
        <f aca="false">SUMPRODUCT(F623:M623,$F$1010:$M$1010)</f>
        <v>1523.25366420416</v>
      </c>
      <c r="Q623" s="241" t="n">
        <f aca="false">SUMPRODUCT(F623:M623,$F$1012:$M$1012)</f>
        <v>1438.09301683954</v>
      </c>
      <c r="R623" s="249" t="n">
        <v>0.187938404921547</v>
      </c>
      <c r="S623" s="243" t="n">
        <f aca="false">1-EXP(-(1/0.25)*(P623/ABS($P$1010)))</f>
        <v>0.983959497104415</v>
      </c>
      <c r="T623" s="244" t="n">
        <f aca="false">SUMPRODUCT(B623:G623,$B$1010:$G$1010)</f>
        <v>-6133.94846331584</v>
      </c>
    </row>
    <row r="624" customFormat="false" ht="12.75" hidden="false" customHeight="false" outlineLevel="0" collapsed="false">
      <c r="A624" s="235"/>
      <c r="B624" s="245"/>
      <c r="C624" s="245"/>
      <c r="D624" s="245"/>
      <c r="E624" s="245"/>
      <c r="F624" s="246"/>
      <c r="G624" s="247" t="n">
        <v>-6153.95324535351</v>
      </c>
      <c r="H624" s="248" t="n">
        <v>2736.98808154852</v>
      </c>
      <c r="I624" s="248" t="n">
        <v>2762.42577988277</v>
      </c>
      <c r="J624" s="248" t="n">
        <v>3104.3839967631</v>
      </c>
      <c r="K624" s="246" t="n">
        <v>0</v>
      </c>
      <c r="L624" s="246" t="n">
        <v>0</v>
      </c>
      <c r="M624" s="246" t="n">
        <v>0</v>
      </c>
      <c r="N624" s="0"/>
      <c r="O624" s="248" t="n">
        <v>1043.9304580985</v>
      </c>
      <c r="P624" s="240" t="n">
        <f aca="false">SUMPRODUCT(F624:M624,$F$1010:$M$1010)</f>
        <v>1519.84701298681</v>
      </c>
      <c r="Q624" s="241" t="n">
        <f aca="false">SUMPRODUCT(F624:M624,$F$1012:$M$1012)</f>
        <v>1434.53014056925</v>
      </c>
      <c r="R624" s="249" t="n">
        <v>0.188119424834405</v>
      </c>
      <c r="S624" s="243" t="n">
        <f aca="false">1-EXP(-(1/0.25)*(P624/ABS($P$1010)))</f>
        <v>0.983810557801314</v>
      </c>
      <c r="T624" s="244" t="n">
        <f aca="false">SUMPRODUCT(B624:G624,$B$1010:$G$1010)</f>
        <v>-6153.95324535351</v>
      </c>
    </row>
    <row r="625" customFormat="false" ht="12.75" hidden="false" customHeight="false" outlineLevel="0" collapsed="false">
      <c r="A625" s="235"/>
      <c r="B625" s="245"/>
      <c r="C625" s="245"/>
      <c r="D625" s="245"/>
      <c r="E625" s="245"/>
      <c r="F625" s="246"/>
      <c r="G625" s="247" t="n">
        <v>-6191.79954703397</v>
      </c>
      <c r="H625" s="248" t="n">
        <v>2751.87488336088</v>
      </c>
      <c r="I625" s="248" t="n">
        <v>2775.15834981165</v>
      </c>
      <c r="J625" s="248" t="n">
        <v>3105.73139248899</v>
      </c>
      <c r="K625" s="246" t="n">
        <v>0</v>
      </c>
      <c r="L625" s="246" t="n">
        <v>0</v>
      </c>
      <c r="M625" s="246" t="n">
        <v>0</v>
      </c>
      <c r="N625" s="0"/>
      <c r="O625" s="248" t="n">
        <v>1032.61539739915</v>
      </c>
      <c r="P625" s="240" t="n">
        <f aca="false">SUMPRODUCT(F625:M625,$F$1010:$M$1010)</f>
        <v>1508.55806579897</v>
      </c>
      <c r="Q625" s="241" t="n">
        <f aca="false">SUMPRODUCT(F625:M625,$F$1012:$M$1012)</f>
        <v>1423.01803727192</v>
      </c>
      <c r="R625" s="249" t="n">
        <v>0.188192602144013</v>
      </c>
      <c r="S625" s="243" t="n">
        <f aca="false">1-EXP(-(1/0.25)*(P625/ABS($P$1010)))</f>
        <v>0.983307047801175</v>
      </c>
      <c r="T625" s="244" t="n">
        <f aca="false">SUMPRODUCT(B625:G625,$B$1010:$G$1010)</f>
        <v>-6191.79954703397</v>
      </c>
    </row>
    <row r="626" customFormat="false" ht="12.75" hidden="false" customHeight="false" outlineLevel="0" collapsed="false">
      <c r="A626" s="235"/>
      <c r="B626" s="245"/>
      <c r="C626" s="245"/>
      <c r="D626" s="245"/>
      <c r="E626" s="245"/>
      <c r="F626" s="246"/>
      <c r="G626" s="247" t="n">
        <v>-6419.51019534223</v>
      </c>
      <c r="H626" s="248" t="n">
        <v>2742.11040123782</v>
      </c>
      <c r="I626" s="248" t="n">
        <v>2675.07035086252</v>
      </c>
      <c r="J626" s="248" t="n">
        <v>3106.33146415725</v>
      </c>
      <c r="K626" s="246" t="n">
        <v>0</v>
      </c>
      <c r="L626" s="246" t="n">
        <v>0</v>
      </c>
      <c r="M626" s="246" t="n">
        <v>0</v>
      </c>
      <c r="N626" s="0"/>
      <c r="O626" s="248" t="n">
        <v>736.903558354734</v>
      </c>
      <c r="P626" s="240" t="n">
        <f aca="false">SUMPRODUCT(F626:M626,$F$1010:$M$1010)</f>
        <v>1182.79020684174</v>
      </c>
      <c r="Q626" s="241" t="n">
        <f aca="false">SUMPRODUCT(F626:M626,$F$1012:$M$1012)</f>
        <v>1098.28443805686</v>
      </c>
      <c r="R626" s="249" t="n">
        <v>0.188250265336839</v>
      </c>
      <c r="S626" s="243" t="n">
        <f aca="false">1-EXP(-(1/0.25)*(P626/ABS($P$1010)))</f>
        <v>0.95960097127421</v>
      </c>
      <c r="T626" s="244" t="n">
        <f aca="false">SUMPRODUCT(B626:G626,$B$1010:$G$1010)</f>
        <v>-6419.51019534223</v>
      </c>
    </row>
    <row r="627" customFormat="false" ht="12.75" hidden="false" customHeight="false" outlineLevel="0" collapsed="false">
      <c r="A627" s="235"/>
      <c r="B627" s="245"/>
      <c r="C627" s="245"/>
      <c r="D627" s="245"/>
      <c r="E627" s="245"/>
      <c r="F627" s="246"/>
      <c r="G627" s="247" t="n">
        <v>-6455.94842686269</v>
      </c>
      <c r="H627" s="248" t="n">
        <v>2753.09608819044</v>
      </c>
      <c r="I627" s="248" t="n">
        <v>2675.10206188543</v>
      </c>
      <c r="J627" s="248" t="n">
        <v>3106.3253328603</v>
      </c>
      <c r="K627" s="246" t="n">
        <v>0</v>
      </c>
      <c r="L627" s="246" t="n">
        <v>0</v>
      </c>
      <c r="M627" s="246" t="n">
        <v>0</v>
      </c>
      <c r="N627" s="0"/>
      <c r="O627" s="248" t="n">
        <v>712.684512421886</v>
      </c>
      <c r="P627" s="240" t="n">
        <f aca="false">SUMPRODUCT(F627:M627,$F$1010:$M$1010)</f>
        <v>1156.74482560283</v>
      </c>
      <c r="Q627" s="241" t="n">
        <f aca="false">SUMPRODUCT(F627:M627,$F$1012:$M$1012)</f>
        <v>1072.18118812689</v>
      </c>
      <c r="R627" s="249" t="n">
        <v>0.188255061863917</v>
      </c>
      <c r="S627" s="243" t="n">
        <f aca="false">1-EXP(-(1/0.25)*(P627/ABS($P$1010)))</f>
        <v>0.956643018630547</v>
      </c>
      <c r="T627" s="244" t="n">
        <f aca="false">SUMPRODUCT(B627:G627,$B$1010:$G$1010)</f>
        <v>-6455.94842686269</v>
      </c>
    </row>
    <row r="628" customFormat="false" ht="12.75" hidden="false" customHeight="false" outlineLevel="0" collapsed="false">
      <c r="A628" s="235"/>
      <c r="B628" s="245"/>
      <c r="C628" s="245"/>
      <c r="D628" s="245"/>
      <c r="E628" s="245"/>
      <c r="F628" s="246"/>
      <c r="G628" s="247" t="n">
        <v>-6320.76312023367</v>
      </c>
      <c r="H628" s="248" t="n">
        <v>2721.53070055098</v>
      </c>
      <c r="I628" s="248" t="n">
        <v>2746.11030905793</v>
      </c>
      <c r="J628" s="248" t="n">
        <v>3105.05319179819</v>
      </c>
      <c r="K628" s="246" t="n">
        <v>0</v>
      </c>
      <c r="L628" s="246" t="n">
        <v>0</v>
      </c>
      <c r="M628" s="246" t="n">
        <v>0</v>
      </c>
      <c r="N628" s="0"/>
      <c r="O628" s="248" t="n">
        <v>864.946956816921</v>
      </c>
      <c r="P628" s="240" t="n">
        <f aca="false">SUMPRODUCT(F628:M628,$F$1010:$M$1010)</f>
        <v>1324.44750068074</v>
      </c>
      <c r="Q628" s="241" t="n">
        <f aca="false">SUMPRODUCT(F628:M628,$F$1012:$M$1012)</f>
        <v>1239.3639524692</v>
      </c>
      <c r="R628" s="249" t="n">
        <v>0.188323942078716</v>
      </c>
      <c r="S628" s="243" t="n">
        <f aca="false">1-EXP(-(1/0.25)*(P628/ABS($P$1010)))</f>
        <v>0.972491783281198</v>
      </c>
      <c r="T628" s="244" t="n">
        <f aca="false">SUMPRODUCT(B628:G628,$B$1010:$G$1010)</f>
        <v>-6320.76312023367</v>
      </c>
    </row>
    <row r="629" customFormat="false" ht="12.75" hidden="false" customHeight="false" outlineLevel="0" collapsed="false">
      <c r="A629" s="235"/>
      <c r="B629" s="245"/>
      <c r="C629" s="245"/>
      <c r="D629" s="245"/>
      <c r="E629" s="245"/>
      <c r="F629" s="246"/>
      <c r="G629" s="247" t="n">
        <v>-6076.58483492198</v>
      </c>
      <c r="H629" s="248" t="n">
        <v>2775.98773713593</v>
      </c>
      <c r="I629" s="248" t="n">
        <v>2730.649984273</v>
      </c>
      <c r="J629" s="248" t="n">
        <v>3106.1691750786</v>
      </c>
      <c r="K629" s="246" t="n">
        <v>0</v>
      </c>
      <c r="L629" s="246" t="n">
        <v>0</v>
      </c>
      <c r="M629" s="246" t="n">
        <v>0</v>
      </c>
      <c r="N629" s="0"/>
      <c r="O629" s="248" t="n">
        <v>1124.72037174172</v>
      </c>
      <c r="P629" s="240" t="n">
        <f aca="false">SUMPRODUCT(F629:M629,$F$1010:$M$1010)</f>
        <v>1607.17157298943</v>
      </c>
      <c r="Q629" s="241" t="n">
        <f aca="false">SUMPRODUCT(F629:M629,$F$1012:$M$1012)</f>
        <v>1521.939771127</v>
      </c>
      <c r="R629" s="249" t="n">
        <v>0.188382864517307</v>
      </c>
      <c r="S629" s="243" t="n">
        <f aca="false">1-EXP(-(1/0.25)*(P629/ABS($P$1010)))</f>
        <v>0.987225578503919</v>
      </c>
      <c r="T629" s="244" t="n">
        <f aca="false">SUMPRODUCT(B629:G629,$B$1010:$G$1010)</f>
        <v>-6076.58483492198</v>
      </c>
    </row>
    <row r="630" customFormat="false" ht="12.75" hidden="false" customHeight="false" outlineLevel="0" collapsed="false">
      <c r="A630" s="235"/>
      <c r="B630" s="245"/>
      <c r="C630" s="245"/>
      <c r="D630" s="245"/>
      <c r="E630" s="245"/>
      <c r="F630" s="246"/>
      <c r="G630" s="247" t="n">
        <v>-6268.51390349138</v>
      </c>
      <c r="H630" s="248" t="n">
        <v>2744.13156903742</v>
      </c>
      <c r="I630" s="248" t="n">
        <v>2722.9401660076</v>
      </c>
      <c r="J630" s="248" t="n">
        <v>3105.74906407188</v>
      </c>
      <c r="K630" s="246" t="n">
        <v>0</v>
      </c>
      <c r="L630" s="246" t="n">
        <v>0</v>
      </c>
      <c r="M630" s="246" t="n">
        <v>0</v>
      </c>
      <c r="N630" s="0"/>
      <c r="O630" s="248" t="n">
        <v>914.635056678652</v>
      </c>
      <c r="P630" s="240" t="n">
        <f aca="false">SUMPRODUCT(F630:M630,$F$1010:$M$1010)</f>
        <v>1377.93488236704</v>
      </c>
      <c r="Q630" s="241" t="n">
        <f aca="false">SUMPRODUCT(F630:M630,$F$1012:$M$1012)</f>
        <v>1292.95249749434</v>
      </c>
      <c r="R630" s="249" t="n">
        <v>0.188392033456344</v>
      </c>
      <c r="S630" s="243" t="n">
        <f aca="false">1-EXP(-(1/0.25)*(P630/ABS($P$1010)))</f>
        <v>0.976207469477918</v>
      </c>
      <c r="T630" s="244" t="n">
        <f aca="false">SUMPRODUCT(B630:G630,$B$1010:$G$1010)</f>
        <v>-6268.51390349138</v>
      </c>
    </row>
    <row r="631" customFormat="false" ht="12.75" hidden="false" customHeight="false" outlineLevel="0" collapsed="false">
      <c r="A631" s="235"/>
      <c r="B631" s="245"/>
      <c r="C631" s="245"/>
      <c r="D631" s="245"/>
      <c r="E631" s="245"/>
      <c r="F631" s="246"/>
      <c r="G631" s="247" t="n">
        <v>-5840.13829631043</v>
      </c>
      <c r="H631" s="248" t="n">
        <v>2736.09762905096</v>
      </c>
      <c r="I631" s="248" t="n">
        <v>2718.69194628775</v>
      </c>
      <c r="J631" s="248" t="n">
        <v>3102.53703548515</v>
      </c>
      <c r="K631" s="246" t="n">
        <v>0</v>
      </c>
      <c r="L631" s="246" t="n">
        <v>0</v>
      </c>
      <c r="M631" s="246" t="n">
        <v>0</v>
      </c>
      <c r="N631" s="0"/>
      <c r="O631" s="248" t="n">
        <v>1296.68314766876</v>
      </c>
      <c r="P631" s="240" t="n">
        <f aca="false">SUMPRODUCT(F631:M631,$F$1010:$M$1010)</f>
        <v>1792.21938514117</v>
      </c>
      <c r="Q631" s="241" t="n">
        <f aca="false">SUMPRODUCT(F631:M631,$F$1012:$M$1012)</f>
        <v>1707.3663392053</v>
      </c>
      <c r="R631" s="249" t="n">
        <v>0.188405070250331</v>
      </c>
      <c r="S631" s="243" t="n">
        <f aca="false">1-EXP(-(1/0.25)*(P631/ABS($P$1010)))</f>
        <v>0.992267718832345</v>
      </c>
      <c r="T631" s="244" t="n">
        <f aca="false">SUMPRODUCT(B631:G631,$B$1010:$G$1010)</f>
        <v>-5840.13829631043</v>
      </c>
    </row>
    <row r="632" customFormat="false" ht="12.75" hidden="false" customHeight="false" outlineLevel="0" collapsed="false">
      <c r="A632" s="235"/>
      <c r="B632" s="245"/>
      <c r="C632" s="245"/>
      <c r="D632" s="245"/>
      <c r="E632" s="245"/>
      <c r="F632" s="246"/>
      <c r="G632" s="247" t="n">
        <v>-6262.3975287797</v>
      </c>
      <c r="H632" s="248" t="n">
        <v>2756.42835308162</v>
      </c>
      <c r="I632" s="248" t="n">
        <v>2758.49486174548</v>
      </c>
      <c r="J632" s="248" t="n">
        <v>3100.40740446994</v>
      </c>
      <c r="K632" s="246" t="n">
        <v>0</v>
      </c>
      <c r="L632" s="246" t="n">
        <v>0</v>
      </c>
      <c r="M632" s="246" t="n">
        <v>0</v>
      </c>
      <c r="N632" s="0"/>
      <c r="O632" s="248" t="n">
        <v>954.62111960177</v>
      </c>
      <c r="P632" s="240" t="n">
        <f aca="false">SUMPRODUCT(F632:M632,$F$1010:$M$1010)</f>
        <v>1422.88230122311</v>
      </c>
      <c r="Q632" s="241" t="n">
        <f aca="false">SUMPRODUCT(F632:M632,$F$1012:$M$1012)</f>
        <v>1337.55820661</v>
      </c>
      <c r="R632" s="249" t="n">
        <v>0.188417321511779</v>
      </c>
      <c r="S632" s="243" t="n">
        <f aca="false">1-EXP(-(1/0.25)*(P632/ABS($P$1010)))</f>
        <v>0.978938898008249</v>
      </c>
      <c r="T632" s="244" t="n">
        <f aca="false">SUMPRODUCT(B632:G632,$B$1010:$G$1010)</f>
        <v>-6262.3975287797</v>
      </c>
    </row>
    <row r="633" customFormat="false" ht="12.75" hidden="false" customHeight="false" outlineLevel="0" collapsed="false">
      <c r="A633" s="235"/>
      <c r="B633" s="245"/>
      <c r="C633" s="245"/>
      <c r="D633" s="245"/>
      <c r="E633" s="245"/>
      <c r="F633" s="246"/>
      <c r="G633" s="247" t="n">
        <v>-6331.26879432061</v>
      </c>
      <c r="H633" s="248" t="n">
        <v>2770.1705857276</v>
      </c>
      <c r="I633" s="248" t="n">
        <v>2720.72949493353</v>
      </c>
      <c r="J633" s="248" t="n">
        <v>3106.59271880084</v>
      </c>
      <c r="K633" s="246" t="n">
        <v>0</v>
      </c>
      <c r="L633" s="246" t="n">
        <v>0</v>
      </c>
      <c r="M633" s="246" t="n">
        <v>0</v>
      </c>
      <c r="N633" s="0"/>
      <c r="O633" s="248" t="n">
        <v>877.807006907872</v>
      </c>
      <c r="P633" s="240" t="n">
        <f aca="false">SUMPRODUCT(F633:M633,$F$1010:$M$1010)</f>
        <v>1338.49875389986</v>
      </c>
      <c r="Q633" s="241" t="n">
        <f aca="false">SUMPRODUCT(F633:M633,$F$1012:$M$1012)</f>
        <v>1253.38979702513</v>
      </c>
      <c r="R633" s="249" t="n">
        <v>0.18844090296603</v>
      </c>
      <c r="S633" s="243" t="n">
        <f aca="false">1-EXP(-(1/0.25)*(P633/ABS($P$1010)))</f>
        <v>0.973520701787875</v>
      </c>
      <c r="T633" s="244" t="n">
        <f aca="false">SUMPRODUCT(B633:G633,$B$1010:$G$1010)</f>
        <v>-6331.26879432061</v>
      </c>
    </row>
    <row r="634" customFormat="false" ht="12.75" hidden="false" customHeight="false" outlineLevel="0" collapsed="false">
      <c r="A634" s="235"/>
      <c r="B634" s="245"/>
      <c r="C634" s="245"/>
      <c r="D634" s="245"/>
      <c r="E634" s="245"/>
      <c r="F634" s="246"/>
      <c r="G634" s="247" t="n">
        <v>-6220.12052776964</v>
      </c>
      <c r="H634" s="248" t="n">
        <v>2748.0310665324</v>
      </c>
      <c r="I634" s="248" t="n">
        <v>2720.62045314704</v>
      </c>
      <c r="J634" s="248" t="n">
        <v>3104.4134463698</v>
      </c>
      <c r="K634" s="246" t="n">
        <v>0</v>
      </c>
      <c r="L634" s="246" t="n">
        <v>0</v>
      </c>
      <c r="M634" s="246" t="n">
        <v>0</v>
      </c>
      <c r="N634" s="0"/>
      <c r="O634" s="248" t="n">
        <v>959.735073615329</v>
      </c>
      <c r="P634" s="240" t="n">
        <f aca="false">SUMPRODUCT(F634:M634,$F$1010:$M$1010)</f>
        <v>1426.80926779561</v>
      </c>
      <c r="Q634" s="241" t="n">
        <f aca="false">SUMPRODUCT(F634:M634,$F$1012:$M$1012)</f>
        <v>1341.84815624168</v>
      </c>
      <c r="R634" s="249" t="n">
        <v>0.188536207717771</v>
      </c>
      <c r="S634" s="243" t="n">
        <f aca="false">1-EXP(-(1/0.25)*(P634/ABS($P$1010)))</f>
        <v>0.979162091759786</v>
      </c>
      <c r="T634" s="244" t="n">
        <f aca="false">SUMPRODUCT(B634:G634,$B$1010:$G$1010)</f>
        <v>-6220.12052776964</v>
      </c>
    </row>
    <row r="635" customFormat="false" ht="12.75" hidden="false" customHeight="false" outlineLevel="0" collapsed="false">
      <c r="A635" s="235"/>
      <c r="B635" s="245"/>
      <c r="C635" s="245"/>
      <c r="D635" s="245"/>
      <c r="E635" s="245"/>
      <c r="F635" s="246"/>
      <c r="G635" s="247" t="n">
        <v>-5819.18303354727</v>
      </c>
      <c r="H635" s="248" t="n">
        <v>2702.13209233673</v>
      </c>
      <c r="I635" s="248" t="n">
        <v>2730.86624665851</v>
      </c>
      <c r="J635" s="248" t="n">
        <v>3103.82099325153</v>
      </c>
      <c r="K635" s="246" t="n">
        <v>0</v>
      </c>
      <c r="L635" s="246" t="n">
        <v>0</v>
      </c>
      <c r="M635" s="246" t="n">
        <v>0</v>
      </c>
      <c r="N635" s="0"/>
      <c r="O635" s="248" t="n">
        <v>1297.60743019026</v>
      </c>
      <c r="P635" s="240" t="n">
        <f aca="false">SUMPRODUCT(F635:M635,$F$1010:$M$1010)</f>
        <v>1793.0668003197</v>
      </c>
      <c r="Q635" s="241" t="n">
        <f aca="false">SUMPRODUCT(F635:M635,$F$1012:$M$1012)</f>
        <v>1708.25334191756</v>
      </c>
      <c r="R635" s="249" t="n">
        <v>0.188537496762853</v>
      </c>
      <c r="S635" s="243" t="n">
        <f aca="false">1-EXP(-(1/0.25)*(P635/ABS($P$1010)))</f>
        <v>0.992285475436112</v>
      </c>
      <c r="T635" s="244" t="n">
        <f aca="false">SUMPRODUCT(B635:G635,$B$1010:$G$1010)</f>
        <v>-5819.18303354727</v>
      </c>
    </row>
    <row r="636" customFormat="false" ht="12.75" hidden="false" customHeight="false" outlineLevel="0" collapsed="false">
      <c r="A636" s="235"/>
      <c r="B636" s="245"/>
      <c r="C636" s="245"/>
      <c r="D636" s="245"/>
      <c r="E636" s="245"/>
      <c r="F636" s="246"/>
      <c r="G636" s="247" t="n">
        <v>-6085.01773404875</v>
      </c>
      <c r="H636" s="248" t="n">
        <v>2734.58950226762</v>
      </c>
      <c r="I636" s="248" t="n">
        <v>2716.53931236579</v>
      </c>
      <c r="J636" s="248" t="n">
        <v>3103.17076795645</v>
      </c>
      <c r="K636" s="246" t="n">
        <v>0</v>
      </c>
      <c r="L636" s="246" t="n">
        <v>0</v>
      </c>
      <c r="M636" s="246" t="n">
        <v>0</v>
      </c>
      <c r="N636" s="0"/>
      <c r="O636" s="248" t="n">
        <v>1068.67055062642</v>
      </c>
      <c r="P636" s="240" t="n">
        <f aca="false">SUMPRODUCT(F636:M636,$F$1010:$M$1010)</f>
        <v>1544.53047184266</v>
      </c>
      <c r="Q636" s="241" t="n">
        <f aca="false">SUMPRODUCT(F636:M636,$F$1012:$M$1012)</f>
        <v>1459.69776351727</v>
      </c>
      <c r="R636" s="249" t="n">
        <v>0.188539203767084</v>
      </c>
      <c r="S636" s="243" t="n">
        <f aca="false">1-EXP(-(1/0.25)*(P636/ABS($P$1010)))</f>
        <v>0.984859212500054</v>
      </c>
      <c r="T636" s="244" t="n">
        <f aca="false">SUMPRODUCT(B636:G636,$B$1010:$G$1010)</f>
        <v>-6085.01773404875</v>
      </c>
    </row>
    <row r="637" customFormat="false" ht="12.75" hidden="false" customHeight="false" outlineLevel="0" collapsed="false">
      <c r="A637" s="235"/>
      <c r="B637" s="245"/>
      <c r="C637" s="245"/>
      <c r="D637" s="245"/>
      <c r="E637" s="245"/>
      <c r="F637" s="246"/>
      <c r="G637" s="247" t="n">
        <v>-6445.64126543021</v>
      </c>
      <c r="H637" s="248" t="n">
        <v>2729.47027403953</v>
      </c>
      <c r="I637" s="248" t="n">
        <v>2730.32977094158</v>
      </c>
      <c r="J637" s="248" t="n">
        <v>3106.48694738842</v>
      </c>
      <c r="K637" s="246" t="n">
        <v>0</v>
      </c>
      <c r="L637" s="246" t="n">
        <v>0</v>
      </c>
      <c r="M637" s="246" t="n">
        <v>0</v>
      </c>
      <c r="N637" s="0"/>
      <c r="O637" s="248" t="n">
        <v>745.387539457415</v>
      </c>
      <c r="P637" s="240" t="n">
        <f aca="false">SUMPRODUCT(F637:M637,$F$1010:$M$1010)</f>
        <v>1194.18866629473</v>
      </c>
      <c r="Q637" s="241" t="n">
        <f aca="false">SUMPRODUCT(F637:M637,$F$1012:$M$1012)</f>
        <v>1109.19964610602</v>
      </c>
      <c r="R637" s="249" t="n">
        <v>0.188771622864408</v>
      </c>
      <c r="S637" s="243" t="n">
        <f aca="false">1-EXP(-(1/0.25)*(P637/ABS($P$1010)))</f>
        <v>0.960831167544979</v>
      </c>
      <c r="T637" s="244" t="n">
        <f aca="false">SUMPRODUCT(B637:G637,$B$1010:$G$1010)</f>
        <v>-6445.64126543021</v>
      </c>
    </row>
    <row r="638" customFormat="false" ht="12.75" hidden="false" customHeight="false" outlineLevel="0" collapsed="false">
      <c r="A638" s="235"/>
      <c r="B638" s="245"/>
      <c r="C638" s="245"/>
      <c r="D638" s="245"/>
      <c r="E638" s="245"/>
      <c r="F638" s="246"/>
      <c r="G638" s="247" t="n">
        <v>-5965.84819750305</v>
      </c>
      <c r="H638" s="248" t="n">
        <v>2737.20391528981</v>
      </c>
      <c r="I638" s="248" t="n">
        <v>2690.62148147108</v>
      </c>
      <c r="J638" s="248" t="n">
        <v>3104.23781325758</v>
      </c>
      <c r="K638" s="246" t="n">
        <v>0</v>
      </c>
      <c r="L638" s="246" t="n">
        <v>0</v>
      </c>
      <c r="M638" s="246" t="n">
        <v>0</v>
      </c>
      <c r="N638" s="0"/>
      <c r="O638" s="248" t="n">
        <v>1161.15687545045</v>
      </c>
      <c r="P638" s="240" t="n">
        <f aca="false">SUMPRODUCT(F638:M638,$F$1010:$M$1010)</f>
        <v>1643.9332867935</v>
      </c>
      <c r="Q638" s="241" t="n">
        <f aca="false">SUMPRODUCT(F638:M638,$F$1012:$M$1012)</f>
        <v>1559.32861451354</v>
      </c>
      <c r="R638" s="249" t="n">
        <v>0.188776687529847</v>
      </c>
      <c r="S638" s="243" t="n">
        <f aca="false">1-EXP(-(1/0.25)*(P638/ABS($P$1010)))</f>
        <v>0.988438170783917</v>
      </c>
      <c r="T638" s="244" t="n">
        <f aca="false">SUMPRODUCT(B638:G638,$B$1010:$G$1010)</f>
        <v>-5965.84819750305</v>
      </c>
    </row>
    <row r="639" customFormat="false" ht="12.75" hidden="false" customHeight="false" outlineLevel="0" collapsed="false">
      <c r="A639" s="235"/>
      <c r="B639" s="245"/>
      <c r="C639" s="245"/>
      <c r="D639" s="245"/>
      <c r="E639" s="245"/>
      <c r="F639" s="246"/>
      <c r="G639" s="247" t="n">
        <v>-6311.16737530552</v>
      </c>
      <c r="H639" s="248" t="n">
        <v>2741.13644710461</v>
      </c>
      <c r="I639" s="248" t="n">
        <v>2644.02344056899</v>
      </c>
      <c r="J639" s="248" t="n">
        <v>3103.25397507435</v>
      </c>
      <c r="K639" s="246" t="n">
        <v>0</v>
      </c>
      <c r="L639" s="246" t="n">
        <v>0</v>
      </c>
      <c r="M639" s="246" t="n">
        <v>0</v>
      </c>
      <c r="N639" s="0"/>
      <c r="O639" s="248" t="n">
        <v>809.390197099186</v>
      </c>
      <c r="P639" s="240" t="n">
        <f aca="false">SUMPRODUCT(F639:M639,$F$1010:$M$1010)</f>
        <v>1259.89688658307</v>
      </c>
      <c r="Q639" s="241" t="n">
        <f aca="false">SUMPRODUCT(F639:M639,$F$1012:$M$1012)</f>
        <v>1175.74698734861</v>
      </c>
      <c r="R639" s="249" t="n">
        <v>0.188806511695099</v>
      </c>
      <c r="S639" s="243" t="n">
        <f aca="false">1-EXP(-(1/0.25)*(P639/ABS($P$1010)))</f>
        <v>0.967226746759748</v>
      </c>
      <c r="T639" s="244" t="n">
        <f aca="false">SUMPRODUCT(B639:G639,$B$1010:$G$1010)</f>
        <v>-6311.16737530552</v>
      </c>
    </row>
    <row r="640" customFormat="false" ht="12.75" hidden="false" customHeight="false" outlineLevel="0" collapsed="false">
      <c r="A640" s="235"/>
      <c r="B640" s="245"/>
      <c r="C640" s="245"/>
      <c r="D640" s="245"/>
      <c r="E640" s="245"/>
      <c r="F640" s="246"/>
      <c r="G640" s="247" t="n">
        <v>-6253.50373890471</v>
      </c>
      <c r="H640" s="248" t="n">
        <v>2734.80467203898</v>
      </c>
      <c r="I640" s="248" t="n">
        <v>2718.48012712335</v>
      </c>
      <c r="J640" s="248" t="n">
        <v>3103.23020772266</v>
      </c>
      <c r="K640" s="246" t="n">
        <v>0</v>
      </c>
      <c r="L640" s="246" t="n">
        <v>0</v>
      </c>
      <c r="M640" s="246" t="n">
        <v>0</v>
      </c>
      <c r="N640" s="0"/>
      <c r="O640" s="248" t="n">
        <v>915.253539750172</v>
      </c>
      <c r="P640" s="240" t="n">
        <f aca="false">SUMPRODUCT(F640:M640,$F$1010:$M$1010)</f>
        <v>1378.03036420733</v>
      </c>
      <c r="Q640" s="241" t="n">
        <f aca="false">SUMPRODUCT(F640:M640,$F$1012:$M$1012)</f>
        <v>1293.17646690426</v>
      </c>
      <c r="R640" s="249" t="n">
        <v>0.188882912549378</v>
      </c>
      <c r="S640" s="243" t="n">
        <f aca="false">1-EXP(-(1/0.25)*(P640/ABS($P$1010)))</f>
        <v>0.976213632026181</v>
      </c>
      <c r="T640" s="244" t="n">
        <f aca="false">SUMPRODUCT(B640:G640,$B$1010:$G$1010)</f>
        <v>-6253.50373890471</v>
      </c>
    </row>
    <row r="641" customFormat="false" ht="12.75" hidden="false" customHeight="false" outlineLevel="0" collapsed="false">
      <c r="A641" s="235"/>
      <c r="B641" s="245"/>
      <c r="C641" s="245"/>
      <c r="D641" s="245"/>
      <c r="E641" s="245"/>
      <c r="F641" s="246"/>
      <c r="G641" s="247" t="n">
        <v>-5716.42277680163</v>
      </c>
      <c r="H641" s="248" t="n">
        <v>2743.00021428</v>
      </c>
      <c r="I641" s="248" t="n">
        <v>2734.30554732909</v>
      </c>
      <c r="J641" s="248" t="n">
        <v>3107.05820208062</v>
      </c>
      <c r="K641" s="246" t="n">
        <v>0</v>
      </c>
      <c r="L641" s="246" t="n">
        <v>0</v>
      </c>
      <c r="M641" s="246" t="n">
        <v>0</v>
      </c>
      <c r="N641" s="0"/>
      <c r="O641" s="248" t="n">
        <v>1431.91108830174</v>
      </c>
      <c r="P641" s="240" t="n">
        <f aca="false">SUMPRODUCT(F641:M641,$F$1010:$M$1010)</f>
        <v>1940.21052082161</v>
      </c>
      <c r="Q641" s="241" t="n">
        <f aca="false">SUMPRODUCT(F641:M641,$F$1012:$M$1012)</f>
        <v>1855.10310563814</v>
      </c>
      <c r="R641" s="249" t="n">
        <v>0.189132344695067</v>
      </c>
      <c r="S641" s="243" t="n">
        <f aca="false">1-EXP(-(1/0.25)*(P641/ABS($P$1010)))</f>
        <v>0.994824691215425</v>
      </c>
      <c r="T641" s="244" t="n">
        <f aca="false">SUMPRODUCT(B641:G641,$B$1010:$G$1010)</f>
        <v>-5716.42277680163</v>
      </c>
    </row>
    <row r="642" customFormat="false" ht="12.75" hidden="false" customHeight="false" outlineLevel="0" collapsed="false">
      <c r="A642" s="235"/>
      <c r="B642" s="245"/>
      <c r="C642" s="245"/>
      <c r="D642" s="245"/>
      <c r="E642" s="245"/>
      <c r="F642" s="246"/>
      <c r="G642" s="247" t="n">
        <v>-6210.81822805622</v>
      </c>
      <c r="H642" s="248" t="n">
        <v>2714.55690975377</v>
      </c>
      <c r="I642" s="248" t="n">
        <v>2734.42210632471</v>
      </c>
      <c r="J642" s="248" t="n">
        <v>3104.77657602164</v>
      </c>
      <c r="K642" s="246" t="n">
        <v>0</v>
      </c>
      <c r="L642" s="246" t="n">
        <v>0</v>
      </c>
      <c r="M642" s="246" t="n">
        <v>0</v>
      </c>
      <c r="N642" s="0"/>
      <c r="O642" s="248" t="n">
        <v>950.953569736166</v>
      </c>
      <c r="P642" s="240" t="n">
        <f aca="false">SUMPRODUCT(F642:M642,$F$1010:$M$1010)</f>
        <v>1417.14184844876</v>
      </c>
      <c r="Q642" s="241" t="n">
        <f aca="false">SUMPRODUCT(F642:M642,$F$1012:$M$1012)</f>
        <v>1332.21455634191</v>
      </c>
      <c r="R642" s="249" t="n">
        <v>0.189141261758857</v>
      </c>
      <c r="S642" s="243" t="n">
        <f aca="false">1-EXP(-(1/0.25)*(P642/ABS($P$1010)))</f>
        <v>0.978608324036141</v>
      </c>
      <c r="T642" s="244" t="n">
        <f aca="false">SUMPRODUCT(B642:G642,$B$1010:$G$1010)</f>
        <v>-6210.81822805622</v>
      </c>
    </row>
    <row r="643" customFormat="false" ht="12.75" hidden="false" customHeight="false" outlineLevel="0" collapsed="false">
      <c r="A643" s="235"/>
      <c r="B643" s="245"/>
      <c r="C643" s="245"/>
      <c r="D643" s="245"/>
      <c r="E643" s="245"/>
      <c r="F643" s="246"/>
      <c r="G643" s="247" t="n">
        <v>-6190.68603927906</v>
      </c>
      <c r="H643" s="248" t="n">
        <v>2701.08720825291</v>
      </c>
      <c r="I643" s="248" t="n">
        <v>2706.43046600916</v>
      </c>
      <c r="J643" s="248" t="n">
        <v>3103.56799146351</v>
      </c>
      <c r="K643" s="246" t="n">
        <v>0</v>
      </c>
      <c r="L643" s="246" t="n">
        <v>0</v>
      </c>
      <c r="M643" s="246" t="n">
        <v>0</v>
      </c>
      <c r="N643" s="0"/>
      <c r="O643" s="248" t="n">
        <v>935.340619672517</v>
      </c>
      <c r="P643" s="240" t="n">
        <f aca="false">SUMPRODUCT(F643:M643,$F$1010:$M$1010)</f>
        <v>1398.55006163314</v>
      </c>
      <c r="Q643" s="241" t="n">
        <f aca="false">SUMPRODUCT(F643:M643,$F$1012:$M$1012)</f>
        <v>1313.98769454618</v>
      </c>
      <c r="R643" s="249" t="n">
        <v>0.189155201252897</v>
      </c>
      <c r="S643" s="243" t="n">
        <f aca="false">1-EXP(-(1/0.25)*(P643/ABS($P$1010)))</f>
        <v>0.977501649071965</v>
      </c>
      <c r="T643" s="244" t="n">
        <f aca="false">SUMPRODUCT(B643:G643,$B$1010:$G$1010)</f>
        <v>-6190.68603927906</v>
      </c>
    </row>
    <row r="644" customFormat="false" ht="12.75" hidden="false" customHeight="false" outlineLevel="0" collapsed="false">
      <c r="A644" s="235"/>
      <c r="B644" s="245"/>
      <c r="C644" s="245"/>
      <c r="D644" s="245"/>
      <c r="E644" s="245"/>
      <c r="F644" s="246"/>
      <c r="G644" s="247" t="n">
        <v>-5940.34668257523</v>
      </c>
      <c r="H644" s="248" t="n">
        <v>2777.96418094882</v>
      </c>
      <c r="I644" s="248" t="n">
        <v>2712.49856918408</v>
      </c>
      <c r="J644" s="248" t="n">
        <v>3101.24529991306</v>
      </c>
      <c r="K644" s="246" t="n">
        <v>0</v>
      </c>
      <c r="L644" s="246" t="n">
        <v>0</v>
      </c>
      <c r="M644" s="246" t="n">
        <v>0</v>
      </c>
      <c r="N644" s="0"/>
      <c r="O644" s="248" t="n">
        <v>1234.14077637954</v>
      </c>
      <c r="P644" s="240" t="n">
        <f aca="false">SUMPRODUCT(F644:M644,$F$1010:$M$1010)</f>
        <v>1724.90938723811</v>
      </c>
      <c r="Q644" s="241" t="n">
        <f aca="false">SUMPRODUCT(F644:M644,$F$1012:$M$1012)</f>
        <v>1639.91616134696</v>
      </c>
      <c r="R644" s="249" t="n">
        <v>0.189195967075595</v>
      </c>
      <c r="S644" s="243" t="n">
        <f aca="false">1-EXP(-(1/0.25)*(P644/ABS($P$1010)))</f>
        <v>0.990718546064103</v>
      </c>
      <c r="T644" s="244" t="n">
        <f aca="false">SUMPRODUCT(B644:G644,$B$1010:$G$1010)</f>
        <v>-5940.34668257523</v>
      </c>
    </row>
    <row r="645" customFormat="false" ht="12.75" hidden="false" customHeight="false" outlineLevel="0" collapsed="false">
      <c r="A645" s="235"/>
      <c r="B645" s="245"/>
      <c r="C645" s="245"/>
      <c r="D645" s="245"/>
      <c r="E645" s="245"/>
      <c r="F645" s="246"/>
      <c r="G645" s="247" t="n">
        <v>-5845.57986499171</v>
      </c>
      <c r="H645" s="248" t="n">
        <v>2733.17929849426</v>
      </c>
      <c r="I645" s="248" t="n">
        <v>2728.49606653503</v>
      </c>
      <c r="J645" s="248" t="n">
        <v>3103.78295243653</v>
      </c>
      <c r="K645" s="246" t="n">
        <v>0</v>
      </c>
      <c r="L645" s="246" t="n">
        <v>0</v>
      </c>
      <c r="M645" s="246" t="n">
        <v>0</v>
      </c>
      <c r="N645" s="0"/>
      <c r="O645" s="248" t="n">
        <v>1297.74985064026</v>
      </c>
      <c r="P645" s="240" t="n">
        <f aca="false">SUMPRODUCT(F645:M645,$F$1010:$M$1010)</f>
        <v>1793.82838232273</v>
      </c>
      <c r="Q645" s="241" t="n">
        <f aca="false">SUMPRODUCT(F645:M645,$F$1012:$M$1012)</f>
        <v>1708.87603545323</v>
      </c>
      <c r="R645" s="249" t="n">
        <v>0.189309578166072</v>
      </c>
      <c r="S645" s="243" t="n">
        <f aca="false">1-EXP(-(1/0.25)*(P645/ABS($P$1010)))</f>
        <v>0.992301398711802</v>
      </c>
      <c r="T645" s="244" t="n">
        <f aca="false">SUMPRODUCT(B645:G645,$B$1010:$G$1010)</f>
        <v>-5845.57986499171</v>
      </c>
    </row>
    <row r="646" customFormat="false" ht="12.75" hidden="false" customHeight="false" outlineLevel="0" collapsed="false">
      <c r="A646" s="235"/>
      <c r="B646" s="245"/>
      <c r="C646" s="245"/>
      <c r="D646" s="245"/>
      <c r="E646" s="245"/>
      <c r="F646" s="246"/>
      <c r="G646" s="247" t="n">
        <v>-5999.51669388144</v>
      </c>
      <c r="H646" s="248" t="n">
        <v>2762.49538558049</v>
      </c>
      <c r="I646" s="248" t="n">
        <v>2754.01980935223</v>
      </c>
      <c r="J646" s="248" t="n">
        <v>3104.18595393892</v>
      </c>
      <c r="K646" s="246" t="n">
        <v>0</v>
      </c>
      <c r="L646" s="246" t="n">
        <v>0</v>
      </c>
      <c r="M646" s="246" t="n">
        <v>0</v>
      </c>
      <c r="N646" s="0"/>
      <c r="O646" s="248" t="n">
        <v>1201.07455428238</v>
      </c>
      <c r="P646" s="240" t="n">
        <f aca="false">SUMPRODUCT(F646:M646,$F$1010:$M$1010)</f>
        <v>1690.68935213408</v>
      </c>
      <c r="Q646" s="241" t="n">
        <f aca="false">SUMPRODUCT(F646:M646,$F$1012:$M$1012)</f>
        <v>1605.32469466395</v>
      </c>
      <c r="R646" s="249" t="n">
        <v>0.189319952791667</v>
      </c>
      <c r="S646" s="243" t="n">
        <f aca="false">1-EXP(-(1/0.25)*(P646/ABS($P$1010)))</f>
        <v>0.98981558803509</v>
      </c>
      <c r="T646" s="244" t="n">
        <f aca="false">SUMPRODUCT(B646:G646,$B$1010:$G$1010)</f>
        <v>-5999.51669388144</v>
      </c>
    </row>
    <row r="647" customFormat="false" ht="12.75" hidden="false" customHeight="false" outlineLevel="0" collapsed="false">
      <c r="A647" s="235"/>
      <c r="B647" s="245"/>
      <c r="C647" s="245"/>
      <c r="D647" s="245"/>
      <c r="E647" s="245"/>
      <c r="F647" s="246"/>
      <c r="G647" s="247" t="n">
        <v>-6267.24435397325</v>
      </c>
      <c r="H647" s="248" t="n">
        <v>2765.57524005446</v>
      </c>
      <c r="I647" s="248" t="n">
        <v>2704.16036613079</v>
      </c>
      <c r="J647" s="248" t="n">
        <v>3105.19868119542</v>
      </c>
      <c r="K647" s="246" t="n">
        <v>0</v>
      </c>
      <c r="L647" s="246" t="n">
        <v>0</v>
      </c>
      <c r="M647" s="246" t="n">
        <v>0</v>
      </c>
      <c r="N647" s="0"/>
      <c r="O647" s="248" t="n">
        <v>918.927279310249</v>
      </c>
      <c r="P647" s="240" t="n">
        <f aca="false">SUMPRODUCT(F647:M647,$F$1010:$M$1010)</f>
        <v>1382.21597561434</v>
      </c>
      <c r="Q647" s="241" t="n">
        <f aca="false">SUMPRODUCT(F647:M647,$F$1012:$M$1012)</f>
        <v>1297.31483591711</v>
      </c>
      <c r="R647" s="249" t="n">
        <v>0.189320735817905</v>
      </c>
      <c r="S647" s="243" t="n">
        <f aca="false">1-EXP(-(1/0.25)*(P647/ABS($P$1010)))</f>
        <v>0.976482215124821</v>
      </c>
      <c r="T647" s="244" t="n">
        <f aca="false">SUMPRODUCT(B647:G647,$B$1010:$G$1010)</f>
        <v>-6267.24435397325</v>
      </c>
    </row>
    <row r="648" customFormat="false" ht="12.75" hidden="false" customHeight="false" outlineLevel="0" collapsed="false">
      <c r="A648" s="235"/>
      <c r="B648" s="245"/>
      <c r="C648" s="245"/>
      <c r="D648" s="245"/>
      <c r="E648" s="245"/>
      <c r="F648" s="246"/>
      <c r="G648" s="247" t="n">
        <v>-6199.32579079475</v>
      </c>
      <c r="H648" s="248" t="n">
        <v>2768.42457141461</v>
      </c>
      <c r="I648" s="248" t="n">
        <v>2706.62410041182</v>
      </c>
      <c r="J648" s="248" t="n">
        <v>3105.16051878906</v>
      </c>
      <c r="K648" s="246" t="n">
        <v>0</v>
      </c>
      <c r="L648" s="246" t="n">
        <v>0</v>
      </c>
      <c r="M648" s="246" t="n">
        <v>0</v>
      </c>
      <c r="N648" s="0"/>
      <c r="O648" s="248" t="n">
        <v>985.786160892971</v>
      </c>
      <c r="P648" s="240" t="n">
        <f aca="false">SUMPRODUCT(F648:M648,$F$1010:$M$1010)</f>
        <v>1454.99119839307</v>
      </c>
      <c r="Q648" s="241" t="n">
        <f aca="false">SUMPRODUCT(F648:M648,$F$1012:$M$1012)</f>
        <v>1370.05123916761</v>
      </c>
      <c r="R648" s="249" t="n">
        <v>0.189342597217195</v>
      </c>
      <c r="S648" s="243" t="n">
        <f aca="false">1-EXP(-(1/0.25)*(P648/ABS($P$1010)))</f>
        <v>0.980695942330448</v>
      </c>
      <c r="T648" s="244" t="n">
        <f aca="false">SUMPRODUCT(B648:G648,$B$1010:$G$1010)</f>
        <v>-6199.32579079475</v>
      </c>
    </row>
    <row r="649" customFormat="false" ht="12.75" hidden="false" customHeight="false" outlineLevel="0" collapsed="false">
      <c r="A649" s="235"/>
      <c r="B649" s="245"/>
      <c r="C649" s="245"/>
      <c r="D649" s="245"/>
      <c r="E649" s="245"/>
      <c r="F649" s="246"/>
      <c r="G649" s="247" t="n">
        <v>-6223.51432638165</v>
      </c>
      <c r="H649" s="248" t="n">
        <v>2729.68327523323</v>
      </c>
      <c r="I649" s="248" t="n">
        <v>2745.26686619636</v>
      </c>
      <c r="J649" s="248" t="n">
        <v>3103.40132586138</v>
      </c>
      <c r="K649" s="246" t="n">
        <v>0</v>
      </c>
      <c r="L649" s="246" t="n">
        <v>0</v>
      </c>
      <c r="M649" s="246" t="n">
        <v>0</v>
      </c>
      <c r="N649" s="0"/>
      <c r="O649" s="248" t="n">
        <v>959.569973524288</v>
      </c>
      <c r="P649" s="240" t="n">
        <f aca="false">SUMPRODUCT(F649:M649,$F$1010:$M$1010)</f>
        <v>1427.24242418521</v>
      </c>
      <c r="Q649" s="241" t="n">
        <f aca="false">SUMPRODUCT(F649:M649,$F$1012:$M$1012)</f>
        <v>1342.14765101773</v>
      </c>
      <c r="R649" s="249" t="n">
        <v>0.189510559728181</v>
      </c>
      <c r="S649" s="243" t="n">
        <f aca="false">1-EXP(-(1/0.25)*(P649/ABS($P$1010)))</f>
        <v>0.979186565415956</v>
      </c>
      <c r="T649" s="244" t="n">
        <f aca="false">SUMPRODUCT(B649:G649,$B$1010:$G$1010)</f>
        <v>-6223.51432638165</v>
      </c>
    </row>
    <row r="650" customFormat="false" ht="12.75" hidden="false" customHeight="false" outlineLevel="0" collapsed="false">
      <c r="A650" s="235"/>
      <c r="B650" s="245"/>
      <c r="C650" s="245"/>
      <c r="D650" s="245"/>
      <c r="E650" s="245"/>
      <c r="F650" s="246"/>
      <c r="G650" s="247" t="n">
        <v>-5860.52708139838</v>
      </c>
      <c r="H650" s="248" t="n">
        <v>2755.3336229132</v>
      </c>
      <c r="I650" s="248" t="n">
        <v>2740.5928933823</v>
      </c>
      <c r="J650" s="248" t="n">
        <v>3105.31641226511</v>
      </c>
      <c r="K650" s="246" t="n">
        <v>0</v>
      </c>
      <c r="L650" s="246" t="n">
        <v>0</v>
      </c>
      <c r="M650" s="246" t="n">
        <v>0</v>
      </c>
      <c r="N650" s="0"/>
      <c r="O650" s="248" t="n">
        <v>1313.32297483283</v>
      </c>
      <c r="P650" s="240" t="n">
        <f aca="false">SUMPRODUCT(F650:M650,$F$1010:$M$1010)</f>
        <v>1811.88832476239</v>
      </c>
      <c r="Q650" s="241" t="n">
        <f aca="false">SUMPRODUCT(F650:M650,$F$1012:$M$1012)</f>
        <v>1726.67837472634</v>
      </c>
      <c r="R650" s="249" t="n">
        <v>0.189646571194907</v>
      </c>
      <c r="S650" s="243" t="n">
        <f aca="false">1-EXP(-(1/0.25)*(P650/ABS($P$1010)))</f>
        <v>0.99266951682352</v>
      </c>
      <c r="T650" s="244" t="n">
        <f aca="false">SUMPRODUCT(B650:G650,$B$1010:$G$1010)</f>
        <v>-5860.52708139838</v>
      </c>
    </row>
    <row r="651" customFormat="false" ht="12.75" hidden="false" customHeight="false" outlineLevel="0" collapsed="false">
      <c r="A651" s="235"/>
      <c r="B651" s="245"/>
      <c r="C651" s="245"/>
      <c r="D651" s="245"/>
      <c r="E651" s="245"/>
      <c r="F651" s="246"/>
      <c r="G651" s="247" t="n">
        <v>-6120.22816958507</v>
      </c>
      <c r="H651" s="248" t="n">
        <v>2759.88161634767</v>
      </c>
      <c r="I651" s="248" t="n">
        <v>2665.45218775258</v>
      </c>
      <c r="J651" s="248" t="n">
        <v>3103.87372027374</v>
      </c>
      <c r="K651" s="246" t="n">
        <v>0</v>
      </c>
      <c r="L651" s="246" t="n">
        <v>0</v>
      </c>
      <c r="M651" s="246" t="n">
        <v>0</v>
      </c>
      <c r="N651" s="0"/>
      <c r="O651" s="248" t="n">
        <v>1018.30274937436</v>
      </c>
      <c r="P651" s="240" t="n">
        <f aca="false">SUMPRODUCT(F651:M651,$F$1010:$M$1010)</f>
        <v>1488.18334401224</v>
      </c>
      <c r="Q651" s="241" t="n">
        <f aca="false">SUMPRODUCT(F651:M651,$F$1012:$M$1012)</f>
        <v>1403.7141193093</v>
      </c>
      <c r="R651" s="249" t="n">
        <v>0.18985366421703</v>
      </c>
      <c r="S651" s="243" t="n">
        <f aca="false">1-EXP(-(1/0.25)*(P651/ABS($P$1010)))</f>
        <v>0.982358326591956</v>
      </c>
      <c r="T651" s="244" t="n">
        <f aca="false">SUMPRODUCT(B651:G651,$B$1010:$G$1010)</f>
        <v>-6120.22816958507</v>
      </c>
    </row>
    <row r="652" customFormat="false" ht="12.75" hidden="false" customHeight="false" outlineLevel="0" collapsed="false">
      <c r="A652" s="235"/>
      <c r="B652" s="245"/>
      <c r="C652" s="245"/>
      <c r="D652" s="245"/>
      <c r="E652" s="245"/>
      <c r="F652" s="246"/>
      <c r="G652" s="247" t="n">
        <v>-6491.16657797633</v>
      </c>
      <c r="H652" s="248" t="n">
        <v>2742.04331733028</v>
      </c>
      <c r="I652" s="248" t="n">
        <v>2749.16452108067</v>
      </c>
      <c r="J652" s="248" t="n">
        <v>3105.25822731397</v>
      </c>
      <c r="K652" s="246" t="n">
        <v>0</v>
      </c>
      <c r="L652" s="246" t="n">
        <v>0</v>
      </c>
      <c r="M652" s="246" t="n">
        <v>0</v>
      </c>
      <c r="N652" s="0"/>
      <c r="O652" s="248" t="n">
        <v>727.951610752455</v>
      </c>
      <c r="P652" s="240" t="n">
        <f aca="false">SUMPRODUCT(F652:M652,$F$1010:$M$1010)</f>
        <v>1176.30631696488</v>
      </c>
      <c r="Q652" s="241" t="n">
        <f aca="false">SUMPRODUCT(F652:M652,$F$1012:$M$1012)</f>
        <v>1091.08200777695</v>
      </c>
      <c r="R652" s="249" t="n">
        <v>0.189873317187783</v>
      </c>
      <c r="S652" s="243" t="n">
        <f aca="false">1-EXP(-(1/0.25)*(P652/ABS($P$1010)))</f>
        <v>0.958884024094896</v>
      </c>
      <c r="T652" s="244" t="n">
        <f aca="false">SUMPRODUCT(B652:G652,$B$1010:$G$1010)</f>
        <v>-6491.16657797633</v>
      </c>
    </row>
    <row r="653" customFormat="false" ht="12.75" hidden="false" customHeight="false" outlineLevel="0" collapsed="false">
      <c r="A653" s="235"/>
      <c r="B653" s="245"/>
      <c r="C653" s="245"/>
      <c r="D653" s="245"/>
      <c r="E653" s="245"/>
      <c r="F653" s="246"/>
      <c r="G653" s="247" t="n">
        <v>-6333.63649587786</v>
      </c>
      <c r="H653" s="248" t="n">
        <v>2781.60188307202</v>
      </c>
      <c r="I653" s="248" t="n">
        <v>2763.55441630708</v>
      </c>
      <c r="J653" s="248" t="n">
        <v>3104.61213157993</v>
      </c>
      <c r="K653" s="246" t="n">
        <v>0</v>
      </c>
      <c r="L653" s="246" t="n">
        <v>0</v>
      </c>
      <c r="M653" s="246" t="n">
        <v>0</v>
      </c>
      <c r="N653" s="0"/>
      <c r="O653" s="248" t="n">
        <v>917.341162259346</v>
      </c>
      <c r="P653" s="240" t="n">
        <f aca="false">SUMPRODUCT(F653:M653,$F$1010:$M$1010)</f>
        <v>1383.4764666874</v>
      </c>
      <c r="Q653" s="241" t="n">
        <f aca="false">SUMPRODUCT(F653:M653,$F$1012:$M$1012)</f>
        <v>1297.9111271137</v>
      </c>
      <c r="R653" s="249" t="n">
        <v>0.189963689793345</v>
      </c>
      <c r="S653" s="243" t="n">
        <f aca="false">1-EXP(-(1/0.25)*(P653/ABS($P$1010)))</f>
        <v>0.976562502817343</v>
      </c>
      <c r="T653" s="244" t="n">
        <f aca="false">SUMPRODUCT(B653:G653,$B$1010:$G$1010)</f>
        <v>-6333.63649587786</v>
      </c>
    </row>
    <row r="654" customFormat="false" ht="12.75" hidden="false" customHeight="false" outlineLevel="0" collapsed="false">
      <c r="A654" s="235"/>
      <c r="B654" s="245"/>
      <c r="C654" s="245"/>
      <c r="D654" s="245"/>
      <c r="E654" s="245"/>
      <c r="F654" s="246"/>
      <c r="G654" s="247" t="n">
        <v>-6154.27924323448</v>
      </c>
      <c r="H654" s="248" t="n">
        <v>2772.07852078337</v>
      </c>
      <c r="I654" s="248" t="n">
        <v>2745.68559478011</v>
      </c>
      <c r="J654" s="248" t="n">
        <v>3104.53792060563</v>
      </c>
      <c r="K654" s="246" t="n">
        <v>0</v>
      </c>
      <c r="L654" s="246" t="n">
        <v>0</v>
      </c>
      <c r="M654" s="246" t="n">
        <v>0</v>
      </c>
      <c r="N654" s="0"/>
      <c r="O654" s="248" t="n">
        <v>1060.42585145635</v>
      </c>
      <c r="P654" s="240" t="n">
        <f aca="false">SUMPRODUCT(F654:M654,$F$1010:$M$1010)</f>
        <v>1537.83028674081</v>
      </c>
      <c r="Q654" s="241" t="n">
        <f aca="false">SUMPRODUCT(F654:M654,$F$1012:$M$1012)</f>
        <v>1452.49296244068</v>
      </c>
      <c r="R654" s="249" t="n">
        <v>0.190038262161575</v>
      </c>
      <c r="S654" s="243" t="n">
        <f aca="false">1-EXP(-(1/0.25)*(P654/ABS($P$1010)))</f>
        <v>0.984581469145359</v>
      </c>
      <c r="T654" s="244" t="n">
        <f aca="false">SUMPRODUCT(B654:G654,$B$1010:$G$1010)</f>
        <v>-6154.27924323448</v>
      </c>
    </row>
    <row r="655" customFormat="false" ht="12.75" hidden="false" customHeight="false" outlineLevel="0" collapsed="false">
      <c r="A655" s="235"/>
      <c r="B655" s="245"/>
      <c r="C655" s="245"/>
      <c r="D655" s="245"/>
      <c r="E655" s="245"/>
      <c r="F655" s="246"/>
      <c r="G655" s="247" t="n">
        <v>-6093.59806976166</v>
      </c>
      <c r="H655" s="248" t="n">
        <v>2742.83701072464</v>
      </c>
      <c r="I655" s="248" t="n">
        <v>2782.73332872535</v>
      </c>
      <c r="J655" s="248" t="n">
        <v>3102.04321975199</v>
      </c>
      <c r="K655" s="246" t="n">
        <v>0</v>
      </c>
      <c r="L655" s="246" t="n">
        <v>0</v>
      </c>
      <c r="M655" s="246" t="n">
        <v>0</v>
      </c>
      <c r="N655" s="0"/>
      <c r="O655" s="248" t="n">
        <v>1118.64740961347</v>
      </c>
      <c r="P655" s="240" t="n">
        <f aca="false">SUMPRODUCT(F655:M655,$F$1010:$M$1010)</f>
        <v>1601.87273146699</v>
      </c>
      <c r="Q655" s="241" t="n">
        <f aca="false">SUMPRODUCT(F655:M655,$F$1012:$M$1012)</f>
        <v>1516.35687709143</v>
      </c>
      <c r="R655" s="249" t="n">
        <v>0.190088553949912</v>
      </c>
      <c r="S655" s="243" t="n">
        <f aca="false">1-EXP(-(1/0.25)*(P655/ABS($P$1010)))</f>
        <v>0.987040607874529</v>
      </c>
      <c r="T655" s="244" t="n">
        <f aca="false">SUMPRODUCT(B655:G655,$B$1010:$G$1010)</f>
        <v>-6093.59806976166</v>
      </c>
    </row>
    <row r="656" customFormat="false" ht="12.75" hidden="false" customHeight="false" outlineLevel="0" collapsed="false">
      <c r="A656" s="235"/>
      <c r="B656" s="245"/>
      <c r="C656" s="245"/>
      <c r="D656" s="245"/>
      <c r="E656" s="245"/>
      <c r="F656" s="246"/>
      <c r="G656" s="247" t="n">
        <v>-5983.28983107594</v>
      </c>
      <c r="H656" s="248" t="n">
        <v>2737.84051450022</v>
      </c>
      <c r="I656" s="248" t="n">
        <v>2711.81165419062</v>
      </c>
      <c r="J656" s="248" t="n">
        <v>3107.07379200218</v>
      </c>
      <c r="K656" s="246" t="n">
        <v>0</v>
      </c>
      <c r="L656" s="246" t="n">
        <v>0</v>
      </c>
      <c r="M656" s="246" t="n">
        <v>0</v>
      </c>
      <c r="N656" s="0"/>
      <c r="O656" s="248" t="n">
        <v>1164.22316299492</v>
      </c>
      <c r="P656" s="240" t="n">
        <f aca="false">SUMPRODUCT(F656:M656,$F$1010:$M$1010)</f>
        <v>1648.40618922144</v>
      </c>
      <c r="Q656" s="241" t="n">
        <f aca="false">SUMPRODUCT(F656:M656,$F$1012:$M$1012)</f>
        <v>1563.54844775903</v>
      </c>
      <c r="R656" s="249" t="n">
        <v>0.190173178897112</v>
      </c>
      <c r="S656" s="243" t="n">
        <f aca="false">1-EXP(-(1/0.25)*(P656/ABS($P$1010)))</f>
        <v>0.988577627262843</v>
      </c>
      <c r="T656" s="244" t="n">
        <f aca="false">SUMPRODUCT(B656:G656,$B$1010:$G$1010)</f>
        <v>-5983.28983107594</v>
      </c>
    </row>
    <row r="657" customFormat="false" ht="12.75" hidden="false" customHeight="false" outlineLevel="0" collapsed="false">
      <c r="A657" s="235"/>
      <c r="B657" s="245"/>
      <c r="C657" s="245"/>
      <c r="D657" s="245"/>
      <c r="E657" s="245"/>
      <c r="F657" s="246"/>
      <c r="G657" s="247" t="n">
        <v>-6054.14451879515</v>
      </c>
      <c r="H657" s="248" t="n">
        <v>2766.73256813227</v>
      </c>
      <c r="I657" s="248" t="n">
        <v>2718.38864584075</v>
      </c>
      <c r="J657" s="248" t="n">
        <v>3107.27874775543</v>
      </c>
      <c r="K657" s="246" t="n">
        <v>0</v>
      </c>
      <c r="L657" s="246" t="n">
        <v>0</v>
      </c>
      <c r="M657" s="246" t="n">
        <v>0</v>
      </c>
      <c r="N657" s="0"/>
      <c r="O657" s="248" t="n">
        <v>1128.7590589237</v>
      </c>
      <c r="P657" s="240" t="n">
        <f aca="false">SUMPRODUCT(F657:M657,$F$1010:$M$1010)</f>
        <v>1610.86806208434</v>
      </c>
      <c r="Q657" s="241" t="n">
        <f aca="false">SUMPRODUCT(F657:M657,$F$1012:$M$1012)</f>
        <v>1525.79069881071</v>
      </c>
      <c r="R657" s="249" t="n">
        <v>0.190206537070401</v>
      </c>
      <c r="S657" s="243" t="n">
        <f aca="false">1-EXP(-(1/0.25)*(P657/ABS($P$1010)))</f>
        <v>0.98735304908162</v>
      </c>
      <c r="T657" s="244" t="n">
        <f aca="false">SUMPRODUCT(B657:G657,$B$1010:$G$1010)</f>
        <v>-6054.14451879515</v>
      </c>
    </row>
    <row r="658" customFormat="false" ht="12.75" hidden="false" customHeight="false" outlineLevel="0" collapsed="false">
      <c r="A658" s="235"/>
      <c r="B658" s="245"/>
      <c r="C658" s="245"/>
      <c r="D658" s="245"/>
      <c r="E658" s="245"/>
      <c r="F658" s="246"/>
      <c r="G658" s="247" t="n">
        <v>-5917.21030525887</v>
      </c>
      <c r="H658" s="248" t="n">
        <v>2736.79362729188</v>
      </c>
      <c r="I658" s="248" t="n">
        <v>2752.34212517246</v>
      </c>
      <c r="J658" s="248" t="n">
        <v>3103.76332279101</v>
      </c>
      <c r="K658" s="246" t="n">
        <v>0</v>
      </c>
      <c r="L658" s="246" t="n">
        <v>0</v>
      </c>
      <c r="M658" s="246" t="n">
        <v>0</v>
      </c>
      <c r="N658" s="0"/>
      <c r="O658" s="248" t="n">
        <v>1253.45962601084</v>
      </c>
      <c r="P658" s="240" t="n">
        <f aca="false">SUMPRODUCT(F658:M658,$F$1010:$M$1010)</f>
        <v>1746.88014525867</v>
      </c>
      <c r="Q658" s="241" t="n">
        <f aca="false">SUMPRODUCT(F658:M658,$F$1012:$M$1012)</f>
        <v>1661.6728954852</v>
      </c>
      <c r="R658" s="249" t="n">
        <v>0.190245639475988</v>
      </c>
      <c r="S658" s="243" t="n">
        <f aca="false">1-EXP(-(1/0.25)*(P658/ABS($P$1010)))</f>
        <v>0.991255623529977</v>
      </c>
      <c r="T658" s="244" t="n">
        <f aca="false">SUMPRODUCT(B658:G658,$B$1010:$G$1010)</f>
        <v>-5917.21030525887</v>
      </c>
    </row>
    <row r="659" customFormat="false" ht="12.75" hidden="false" customHeight="false" outlineLevel="0" collapsed="false">
      <c r="A659" s="235"/>
      <c r="B659" s="245"/>
      <c r="C659" s="245"/>
      <c r="D659" s="245"/>
      <c r="E659" s="245"/>
      <c r="F659" s="246"/>
      <c r="G659" s="247" t="n">
        <v>-6358.86976733908</v>
      </c>
      <c r="H659" s="248" t="n">
        <v>2770.91453126612</v>
      </c>
      <c r="I659" s="248" t="n">
        <v>2717.02489450741</v>
      </c>
      <c r="J659" s="248" t="n">
        <v>3103.91598896801</v>
      </c>
      <c r="K659" s="246" t="n">
        <v>0</v>
      </c>
      <c r="L659" s="246" t="n">
        <v>0</v>
      </c>
      <c r="M659" s="246" t="n">
        <v>0</v>
      </c>
      <c r="N659" s="0"/>
      <c r="O659" s="248" t="n">
        <v>848.202086908335</v>
      </c>
      <c r="P659" s="240" t="n">
        <f aca="false">SUMPRODUCT(F659:M659,$F$1010:$M$1010)</f>
        <v>1306.03018759889</v>
      </c>
      <c r="Q659" s="241" t="n">
        <f aca="false">SUMPRODUCT(F659:M659,$F$1012:$M$1012)</f>
        <v>1220.99161136279</v>
      </c>
      <c r="R659" s="249" t="n">
        <v>0.190249711076592</v>
      </c>
      <c r="S659" s="243" t="n">
        <f aca="false">1-EXP(-(1/0.25)*(P659/ABS($P$1010)))</f>
        <v>0.971082367260707</v>
      </c>
      <c r="T659" s="244" t="n">
        <f aca="false">SUMPRODUCT(B659:G659,$B$1010:$G$1010)</f>
        <v>-6358.86976733908</v>
      </c>
    </row>
    <row r="660" customFormat="false" ht="12.75" hidden="false" customHeight="false" outlineLevel="0" collapsed="false">
      <c r="A660" s="235"/>
      <c r="B660" s="245"/>
      <c r="C660" s="245"/>
      <c r="D660" s="245"/>
      <c r="E660" s="245"/>
      <c r="F660" s="246"/>
      <c r="G660" s="247" t="n">
        <v>-6152.72235150921</v>
      </c>
      <c r="H660" s="248" t="n">
        <v>2729.69650388705</v>
      </c>
      <c r="I660" s="248" t="n">
        <v>2742.23462536712</v>
      </c>
      <c r="J660" s="248" t="n">
        <v>3104.25765688449</v>
      </c>
      <c r="K660" s="246" t="n">
        <v>0</v>
      </c>
      <c r="L660" s="246" t="n">
        <v>0</v>
      </c>
      <c r="M660" s="246" t="n">
        <v>0</v>
      </c>
      <c r="N660" s="0"/>
      <c r="O660" s="248" t="n">
        <v>1023.0209679151</v>
      </c>
      <c r="P660" s="240" t="n">
        <f aca="false">SUMPRODUCT(F660:M660,$F$1010:$M$1010)</f>
        <v>1496.06393495005</v>
      </c>
      <c r="Q660" s="241" t="n">
        <f aca="false">SUMPRODUCT(F660:M660,$F$1012:$M$1012)</f>
        <v>1410.98710447698</v>
      </c>
      <c r="R660" s="249" t="n">
        <v>0.190504493892153</v>
      </c>
      <c r="S660" s="243" t="n">
        <f aca="false">1-EXP(-(1/0.25)*(P660/ABS($P$1010)))</f>
        <v>0.982731507422702</v>
      </c>
      <c r="T660" s="244" t="n">
        <f aca="false">SUMPRODUCT(B660:G660,$B$1010:$G$1010)</f>
        <v>-6152.72235150921</v>
      </c>
    </row>
    <row r="661" customFormat="false" ht="12.75" hidden="false" customHeight="false" outlineLevel="0" collapsed="false">
      <c r="A661" s="235"/>
      <c r="B661" s="245"/>
      <c r="C661" s="245"/>
      <c r="D661" s="245"/>
      <c r="E661" s="245"/>
      <c r="F661" s="246"/>
      <c r="G661" s="247" t="n">
        <v>-6240.13469473166</v>
      </c>
      <c r="H661" s="248" t="n">
        <v>2740.30135598357</v>
      </c>
      <c r="I661" s="248" t="n">
        <v>2738.90633389191</v>
      </c>
      <c r="J661" s="248" t="n">
        <v>3106.06527521047</v>
      </c>
      <c r="K661" s="246" t="n">
        <v>0</v>
      </c>
      <c r="L661" s="246" t="n">
        <v>0</v>
      </c>
      <c r="M661" s="246" t="n">
        <v>0</v>
      </c>
      <c r="N661" s="0"/>
      <c r="O661" s="248" t="n">
        <v>950.217529391813</v>
      </c>
      <c r="P661" s="240" t="n">
        <f aca="false">SUMPRODUCT(F661:M661,$F$1010:$M$1010)</f>
        <v>1417.21877215166</v>
      </c>
      <c r="Q661" s="241" t="n">
        <f aca="false">SUMPRODUCT(F661:M661,$F$1012:$M$1012)</f>
        <v>1332.093885847</v>
      </c>
      <c r="R661" s="249" t="n">
        <v>0.190548550141198</v>
      </c>
      <c r="S661" s="243" t="n">
        <f aca="false">1-EXP(-(1/0.25)*(P661/ABS($P$1010)))</f>
        <v>0.978612787940113</v>
      </c>
      <c r="T661" s="244" t="n">
        <f aca="false">SUMPRODUCT(B661:G661,$B$1010:$G$1010)</f>
        <v>-6240.13469473166</v>
      </c>
    </row>
    <row r="662" customFormat="false" ht="12.75" hidden="false" customHeight="false" outlineLevel="0" collapsed="false">
      <c r="A662" s="235"/>
      <c r="B662" s="245"/>
      <c r="C662" s="245"/>
      <c r="D662" s="245"/>
      <c r="E662" s="245"/>
      <c r="F662" s="246"/>
      <c r="G662" s="247" t="n">
        <v>-6197.8452702197</v>
      </c>
      <c r="H662" s="248" t="n">
        <v>2756.45922778158</v>
      </c>
      <c r="I662" s="248" t="n">
        <v>2663.67712030682</v>
      </c>
      <c r="J662" s="248" t="n">
        <v>3105.69707989572</v>
      </c>
      <c r="K662" s="246" t="n">
        <v>0</v>
      </c>
      <c r="L662" s="246" t="n">
        <v>0</v>
      </c>
      <c r="M662" s="246" t="n">
        <v>0</v>
      </c>
      <c r="N662" s="0"/>
      <c r="O662" s="248" t="n">
        <v>943.848262736122</v>
      </c>
      <c r="P662" s="240" t="n">
        <f aca="false">SUMPRODUCT(F662:M662,$F$1010:$M$1010)</f>
        <v>1407.29253651061</v>
      </c>
      <c r="Q662" s="241" t="n">
        <f aca="false">SUMPRODUCT(F662:M662,$F$1012:$M$1012)</f>
        <v>1322.83324834432</v>
      </c>
      <c r="R662" s="249" t="n">
        <v>0.190611628894789</v>
      </c>
      <c r="S662" s="243" t="n">
        <f aca="false">1-EXP(-(1/0.25)*(P662/ABS($P$1010)))</f>
        <v>0.978029000337303</v>
      </c>
      <c r="T662" s="244" t="n">
        <f aca="false">SUMPRODUCT(B662:G662,$B$1010:$G$1010)</f>
        <v>-6197.8452702197</v>
      </c>
    </row>
    <row r="663" customFormat="false" ht="12.75" hidden="false" customHeight="false" outlineLevel="0" collapsed="false">
      <c r="A663" s="235"/>
      <c r="B663" s="245"/>
      <c r="C663" s="245"/>
      <c r="D663" s="245"/>
      <c r="E663" s="245"/>
      <c r="F663" s="246"/>
      <c r="G663" s="247" t="n">
        <v>-6629.421367916</v>
      </c>
      <c r="H663" s="248" t="n">
        <v>2728.10770981687</v>
      </c>
      <c r="I663" s="248" t="n">
        <v>2730.5050349725</v>
      </c>
      <c r="J663" s="248" t="n">
        <v>3104.22239054123</v>
      </c>
      <c r="K663" s="246" t="n">
        <v>0</v>
      </c>
      <c r="L663" s="246" t="n">
        <v>0</v>
      </c>
      <c r="M663" s="246" t="n">
        <v>0</v>
      </c>
      <c r="N663" s="0"/>
      <c r="O663" s="248" t="n">
        <v>573.498061403126</v>
      </c>
      <c r="P663" s="240" t="n">
        <f aca="false">SUMPRODUCT(F663:M663,$F$1010:$M$1010)</f>
        <v>1007.36451493594</v>
      </c>
      <c r="Q663" s="241" t="n">
        <f aca="false">SUMPRODUCT(F663:M663,$F$1012:$M$1012)</f>
        <v>922.412707015873</v>
      </c>
      <c r="R663" s="249" t="n">
        <v>0.190626142356104</v>
      </c>
      <c r="S663" s="243" t="n">
        <f aca="false">1-EXP(-(1/0.25)*(P663/ABS($P$1010)))</f>
        <v>0.934976968742935</v>
      </c>
      <c r="T663" s="244" t="n">
        <f aca="false">SUMPRODUCT(B663:G663,$B$1010:$G$1010)</f>
        <v>-6629.421367916</v>
      </c>
    </row>
    <row r="664" customFormat="false" ht="12.75" hidden="false" customHeight="false" outlineLevel="0" collapsed="false">
      <c r="A664" s="235"/>
      <c r="B664" s="245"/>
      <c r="C664" s="245"/>
      <c r="D664" s="245"/>
      <c r="E664" s="245"/>
      <c r="F664" s="246"/>
      <c r="G664" s="247" t="n">
        <v>-6005.73633206451</v>
      </c>
      <c r="H664" s="248" t="n">
        <v>2743.43143903833</v>
      </c>
      <c r="I664" s="248" t="n">
        <v>2795.55158111342</v>
      </c>
      <c r="J664" s="248" t="n">
        <v>3105.48954665802</v>
      </c>
      <c r="K664" s="246" t="n">
        <v>0</v>
      </c>
      <c r="L664" s="246" t="n">
        <v>0</v>
      </c>
      <c r="M664" s="246" t="n">
        <v>0</v>
      </c>
      <c r="N664" s="0"/>
      <c r="O664" s="248" t="n">
        <v>1212.55208653525</v>
      </c>
      <c r="P664" s="240" t="n">
        <f aca="false">SUMPRODUCT(F664:M664,$F$1010:$M$1010)</f>
        <v>1704.65163169204</v>
      </c>
      <c r="Q664" s="241" t="n">
        <f aca="false">SUMPRODUCT(F664:M664,$F$1012:$M$1012)</f>
        <v>1618.95728948483</v>
      </c>
      <c r="R664" s="249" t="n">
        <v>0.190687713488982</v>
      </c>
      <c r="S664" s="243" t="n">
        <f aca="false">1-EXP(-(1/0.25)*(P664/ABS($P$1010)))</f>
        <v>0.990194159481091</v>
      </c>
      <c r="T664" s="244" t="n">
        <f aca="false">SUMPRODUCT(B664:G664,$B$1010:$G$1010)</f>
        <v>-6005.73633206451</v>
      </c>
    </row>
    <row r="665" customFormat="false" ht="12.75" hidden="false" customHeight="false" outlineLevel="0" collapsed="false">
      <c r="A665" s="235"/>
      <c r="B665" s="245"/>
      <c r="C665" s="245"/>
      <c r="D665" s="245"/>
      <c r="E665" s="245"/>
      <c r="F665" s="246"/>
      <c r="G665" s="247" t="n">
        <v>-6135.0507157827</v>
      </c>
      <c r="H665" s="248" t="n">
        <v>2737.34616787629</v>
      </c>
      <c r="I665" s="248" t="n">
        <v>2703.16367722342</v>
      </c>
      <c r="J665" s="248" t="n">
        <v>3103.94719865221</v>
      </c>
      <c r="K665" s="246" t="n">
        <v>0</v>
      </c>
      <c r="L665" s="246" t="n">
        <v>0</v>
      </c>
      <c r="M665" s="246" t="n">
        <v>0</v>
      </c>
      <c r="N665" s="0"/>
      <c r="O665" s="248" t="n">
        <v>1015.04572683372</v>
      </c>
      <c r="P665" s="240" t="n">
        <f aca="false">SUMPRODUCT(F665:M665,$F$1010:$M$1010)</f>
        <v>1485.81565867898</v>
      </c>
      <c r="Q665" s="241" t="n">
        <f aca="false">SUMPRODUCT(F665:M665,$F$1012:$M$1012)</f>
        <v>1401.09008023028</v>
      </c>
      <c r="R665" s="249" t="n">
        <v>0.190769058937447</v>
      </c>
      <c r="S665" s="243" t="n">
        <f aca="false">1-EXP(-(1/0.25)*(P665/ABS($P$1010)))</f>
        <v>0.982244638613275</v>
      </c>
      <c r="T665" s="244" t="n">
        <f aca="false">SUMPRODUCT(B665:G665,$B$1010:$G$1010)</f>
        <v>-6135.0507157827</v>
      </c>
    </row>
    <row r="666" customFormat="false" ht="12.75" hidden="false" customHeight="false" outlineLevel="0" collapsed="false">
      <c r="A666" s="235"/>
      <c r="B666" s="245"/>
      <c r="C666" s="245"/>
      <c r="D666" s="245"/>
      <c r="E666" s="245"/>
      <c r="F666" s="246"/>
      <c r="G666" s="247" t="n">
        <v>-6233.53063497097</v>
      </c>
      <c r="H666" s="248" t="n">
        <v>2758.37735525937</v>
      </c>
      <c r="I666" s="248" t="n">
        <v>2749.00379811396</v>
      </c>
      <c r="J666" s="248" t="n">
        <v>3104.16524844901</v>
      </c>
      <c r="K666" s="246" t="n">
        <v>0</v>
      </c>
      <c r="L666" s="246" t="n">
        <v>0</v>
      </c>
      <c r="M666" s="246" t="n">
        <v>0</v>
      </c>
      <c r="N666" s="0"/>
      <c r="O666" s="248" t="n">
        <v>978.147763037937</v>
      </c>
      <c r="P666" s="240" t="n">
        <f aca="false">SUMPRODUCT(F666:M666,$F$1010:$M$1010)</f>
        <v>1448.29303351654</v>
      </c>
      <c r="Q666" s="241" t="n">
        <f aca="false">SUMPRODUCT(F666:M666,$F$1012:$M$1012)</f>
        <v>1362.99996130071</v>
      </c>
      <c r="R666" s="249" t="n">
        <v>0.190893723702841</v>
      </c>
      <c r="S666" s="243" t="n">
        <f aca="false">1-EXP(-(1/0.25)*(P666/ABS($P$1010)))</f>
        <v>0.980341935486816</v>
      </c>
      <c r="T666" s="244" t="n">
        <f aca="false">SUMPRODUCT(B666:G666,$B$1010:$G$1010)</f>
        <v>-6233.53063497097</v>
      </c>
    </row>
    <row r="667" customFormat="false" ht="12.75" hidden="false" customHeight="false" outlineLevel="0" collapsed="false">
      <c r="A667" s="235"/>
      <c r="B667" s="245"/>
      <c r="C667" s="245"/>
      <c r="D667" s="245"/>
      <c r="E667" s="245"/>
      <c r="F667" s="246"/>
      <c r="G667" s="247" t="n">
        <v>-6152.47675454412</v>
      </c>
      <c r="H667" s="248" t="n">
        <v>2733.80554930028</v>
      </c>
      <c r="I667" s="248" t="n">
        <v>2744.51600033306</v>
      </c>
      <c r="J667" s="248" t="n">
        <v>3106.83483482343</v>
      </c>
      <c r="K667" s="246" t="n">
        <v>0</v>
      </c>
      <c r="L667" s="246" t="n">
        <v>0</v>
      </c>
      <c r="M667" s="246" t="n">
        <v>0</v>
      </c>
      <c r="N667" s="0"/>
      <c r="O667" s="248" t="n">
        <v>1030.36694142256</v>
      </c>
      <c r="P667" s="240" t="n">
        <f aca="false">SUMPRODUCT(F667:M667,$F$1010:$M$1010)</f>
        <v>1504.40335731617</v>
      </c>
      <c r="Q667" s="241" t="n">
        <f aca="false">SUMPRODUCT(F667:M667,$F$1012:$M$1012)</f>
        <v>1419.24617922992</v>
      </c>
      <c r="R667" s="249" t="n">
        <v>0.190979712429464</v>
      </c>
      <c r="S667" s="243" t="n">
        <f aca="false">1-EXP(-(1/0.25)*(P667/ABS($P$1010)))</f>
        <v>0.983117822664749</v>
      </c>
      <c r="T667" s="244" t="n">
        <f aca="false">SUMPRODUCT(B667:G667,$B$1010:$G$1010)</f>
        <v>-6152.47675454412</v>
      </c>
    </row>
    <row r="668" customFormat="false" ht="12.75" hidden="false" customHeight="false" outlineLevel="0" collapsed="false">
      <c r="A668" s="235"/>
      <c r="B668" s="245"/>
      <c r="C668" s="245"/>
      <c r="D668" s="245"/>
      <c r="E668" s="245"/>
      <c r="F668" s="246"/>
      <c r="G668" s="247" t="n">
        <v>-6131.07991036449</v>
      </c>
      <c r="H668" s="248" t="n">
        <v>2760.7039053059</v>
      </c>
      <c r="I668" s="248" t="n">
        <v>2718.11842416747</v>
      </c>
      <c r="J668" s="248" t="n">
        <v>3105.91541864377</v>
      </c>
      <c r="K668" s="246" t="n">
        <v>0</v>
      </c>
      <c r="L668" s="246" t="n">
        <v>0</v>
      </c>
      <c r="M668" s="246" t="n">
        <v>0</v>
      </c>
      <c r="N668" s="0"/>
      <c r="O668" s="248" t="n">
        <v>1051.60551966706</v>
      </c>
      <c r="P668" s="240" t="n">
        <f aca="false">SUMPRODUCT(F668:M668,$F$1010:$M$1010)</f>
        <v>1526.84831971671</v>
      </c>
      <c r="Q668" s="241" t="n">
        <f aca="false">SUMPRODUCT(F668:M668,$F$1012:$M$1012)</f>
        <v>1441.82440895554</v>
      </c>
      <c r="R668" s="249" t="n">
        <v>0.191046260597443</v>
      </c>
      <c r="S668" s="243" t="n">
        <f aca="false">1-EXP(-(1/0.25)*(P668/ABS($P$1010)))</f>
        <v>0.984115170512725</v>
      </c>
      <c r="T668" s="244" t="n">
        <f aca="false">SUMPRODUCT(B668:G668,$B$1010:$G$1010)</f>
        <v>-6131.07991036449</v>
      </c>
    </row>
    <row r="669" customFormat="false" ht="12.75" hidden="false" customHeight="false" outlineLevel="0" collapsed="false">
      <c r="A669" s="235"/>
      <c r="B669" s="245"/>
      <c r="C669" s="245"/>
      <c r="D669" s="245"/>
      <c r="E669" s="245"/>
      <c r="F669" s="246"/>
      <c r="G669" s="247" t="n">
        <v>-6380.18091473009</v>
      </c>
      <c r="H669" s="248" t="n">
        <v>2778.78312681459</v>
      </c>
      <c r="I669" s="248" t="n">
        <v>2742.27144007656</v>
      </c>
      <c r="J669" s="248" t="n">
        <v>3105.84185531566</v>
      </c>
      <c r="K669" s="246" t="n">
        <v>0</v>
      </c>
      <c r="L669" s="246" t="n">
        <v>0</v>
      </c>
      <c r="M669" s="246" t="n">
        <v>0</v>
      </c>
      <c r="N669" s="0"/>
      <c r="O669" s="248" t="n">
        <v>856.351374871846</v>
      </c>
      <c r="P669" s="240" t="n">
        <f aca="false">SUMPRODUCT(F669:M669,$F$1010:$M$1010)</f>
        <v>1316.31179708123</v>
      </c>
      <c r="Q669" s="241" t="n">
        <f aca="false">SUMPRODUCT(F669:M669,$F$1012:$M$1012)</f>
        <v>1230.95480443298</v>
      </c>
      <c r="R669" s="249" t="n">
        <v>0.191063741068182</v>
      </c>
      <c r="S669" s="243" t="n">
        <f aca="false">1-EXP(-(1/0.25)*(P669/ABS($P$1010)))</f>
        <v>0.971877859428479</v>
      </c>
      <c r="T669" s="244" t="n">
        <f aca="false">SUMPRODUCT(B669:G669,$B$1010:$G$1010)</f>
        <v>-6380.18091473009</v>
      </c>
    </row>
    <row r="670" customFormat="false" ht="12.75" hidden="false" customHeight="false" outlineLevel="0" collapsed="false">
      <c r="A670" s="235"/>
      <c r="B670" s="245"/>
      <c r="C670" s="245"/>
      <c r="D670" s="245"/>
      <c r="E670" s="245"/>
      <c r="F670" s="246"/>
      <c r="G670" s="247" t="n">
        <v>-6303.08556745762</v>
      </c>
      <c r="H670" s="248" t="n">
        <v>2743.49306602611</v>
      </c>
      <c r="I670" s="248" t="n">
        <v>2692.42407349195</v>
      </c>
      <c r="J670" s="248" t="n">
        <v>3105.24086281102</v>
      </c>
      <c r="K670" s="246" t="n">
        <v>0</v>
      </c>
      <c r="L670" s="246" t="n">
        <v>0</v>
      </c>
      <c r="M670" s="246" t="n">
        <v>0</v>
      </c>
      <c r="N670" s="0"/>
      <c r="O670" s="248" t="n">
        <v>858.059267082535</v>
      </c>
      <c r="P670" s="240" t="n">
        <f aca="false">SUMPRODUCT(F670:M670,$F$1010:$M$1010)</f>
        <v>1315.08951906164</v>
      </c>
      <c r="Q670" s="241" t="n">
        <f aca="false">SUMPRODUCT(F670:M670,$F$1012:$M$1012)</f>
        <v>1230.4199072351</v>
      </c>
      <c r="R670" s="249" t="n">
        <v>0.191157873313527</v>
      </c>
      <c r="S670" s="243" t="n">
        <f aca="false">1-EXP(-(1/0.25)*(P670/ABS($P$1010)))</f>
        <v>0.971784449331951</v>
      </c>
      <c r="T670" s="244" t="n">
        <f aca="false">SUMPRODUCT(B670:G670,$B$1010:$G$1010)</f>
        <v>-6303.08556745762</v>
      </c>
    </row>
    <row r="671" customFormat="false" ht="12.75" hidden="false" customHeight="false" outlineLevel="0" collapsed="false">
      <c r="A671" s="235"/>
      <c r="B671" s="245"/>
      <c r="C671" s="245"/>
      <c r="D671" s="245"/>
      <c r="E671" s="245"/>
      <c r="F671" s="246"/>
      <c r="G671" s="247" t="n">
        <v>-5876.95777570786</v>
      </c>
      <c r="H671" s="248" t="n">
        <v>2778.94417389383</v>
      </c>
      <c r="I671" s="248" t="n">
        <v>2729.10616896528</v>
      </c>
      <c r="J671" s="248" t="n">
        <v>3105.61249152323</v>
      </c>
      <c r="K671" s="246" t="n">
        <v>0</v>
      </c>
      <c r="L671" s="246" t="n">
        <v>0</v>
      </c>
      <c r="M671" s="246" t="n">
        <v>0</v>
      </c>
      <c r="N671" s="0"/>
      <c r="O671" s="248" t="n">
        <v>1309.45713284782</v>
      </c>
      <c r="P671" s="240" t="n">
        <f aca="false">SUMPRODUCT(F671:M671,$F$1010:$M$1010)</f>
        <v>1807.74056419034</v>
      </c>
      <c r="Q671" s="241" t="n">
        <f aca="false">SUMPRODUCT(F671:M671,$F$1012:$M$1012)</f>
        <v>1722.5163599981</v>
      </c>
      <c r="R671" s="249" t="n">
        <v>0.191277669551903</v>
      </c>
      <c r="S671" s="243" t="n">
        <f aca="false">1-EXP(-(1/0.25)*(P671/ABS($P$1010)))</f>
        <v>0.992586560919586</v>
      </c>
      <c r="T671" s="244" t="n">
        <f aca="false">SUMPRODUCT(B671:G671,$B$1010:$G$1010)</f>
        <v>-5876.95777570786</v>
      </c>
    </row>
    <row r="672" customFormat="false" ht="12.75" hidden="false" customHeight="false" outlineLevel="0" collapsed="false">
      <c r="A672" s="235"/>
      <c r="B672" s="245"/>
      <c r="C672" s="245"/>
      <c r="D672" s="245"/>
      <c r="E672" s="245"/>
      <c r="F672" s="246"/>
      <c r="G672" s="247" t="n">
        <v>-6354.68465457126</v>
      </c>
      <c r="H672" s="248" t="n">
        <v>2739.6179740112</v>
      </c>
      <c r="I672" s="248" t="n">
        <v>2719.75550106863</v>
      </c>
      <c r="J672" s="248" t="n">
        <v>3104.05033959068</v>
      </c>
      <c r="K672" s="246" t="n">
        <v>0</v>
      </c>
      <c r="L672" s="246" t="n">
        <v>0</v>
      </c>
      <c r="M672" s="246" t="n">
        <v>0</v>
      </c>
      <c r="N672" s="0"/>
      <c r="O672" s="248" t="n">
        <v>827.744286008608</v>
      </c>
      <c r="P672" s="240" t="n">
        <f aca="false">SUMPRODUCT(F672:M672,$F$1010:$M$1010)</f>
        <v>1283.22468096748</v>
      </c>
      <c r="Q672" s="241" t="n">
        <f aca="false">SUMPRODUCT(F672:M672,$F$1012:$M$1012)</f>
        <v>1198.32137880553</v>
      </c>
      <c r="R672" s="249" t="n">
        <v>0.19130938104024</v>
      </c>
      <c r="S672" s="243" t="n">
        <f aca="false">1-EXP(-(1/0.25)*(P672/ABS($P$1010)))</f>
        <v>0.969236662394179</v>
      </c>
      <c r="T672" s="244" t="n">
        <f aca="false">SUMPRODUCT(B672:G672,$B$1010:$G$1010)</f>
        <v>-6354.68465457126</v>
      </c>
    </row>
    <row r="673" customFormat="false" ht="12.75" hidden="false" customHeight="false" outlineLevel="0" collapsed="false">
      <c r="A673" s="235"/>
      <c r="B673" s="245"/>
      <c r="C673" s="245"/>
      <c r="D673" s="245"/>
      <c r="E673" s="245"/>
      <c r="F673" s="246"/>
      <c r="G673" s="247" t="n">
        <v>-6181.74831537919</v>
      </c>
      <c r="H673" s="248" t="n">
        <v>2677.2793263123</v>
      </c>
      <c r="I673" s="248" t="n">
        <v>2748.92874088163</v>
      </c>
      <c r="J673" s="248" t="n">
        <v>3104.71455151834</v>
      </c>
      <c r="K673" s="246" t="n">
        <v>0</v>
      </c>
      <c r="L673" s="246" t="n">
        <v>0</v>
      </c>
      <c r="M673" s="246" t="n">
        <v>0</v>
      </c>
      <c r="N673" s="0"/>
      <c r="O673" s="248" t="n">
        <v>957.395276246671</v>
      </c>
      <c r="P673" s="240" t="n">
        <f aca="false">SUMPRODUCT(F673:M673,$F$1010:$M$1010)</f>
        <v>1423.92179754452</v>
      </c>
      <c r="Q673" s="241" t="n">
        <f aca="false">SUMPRODUCT(F673:M673,$F$1012:$M$1012)</f>
        <v>1339.0472676897</v>
      </c>
      <c r="R673" s="249" t="n">
        <v>0.191360255244688</v>
      </c>
      <c r="S673" s="243" t="n">
        <f aca="false">1-EXP(-(1/0.25)*(P673/ABS($P$1010)))</f>
        <v>0.978998210608415</v>
      </c>
      <c r="T673" s="244" t="n">
        <f aca="false">SUMPRODUCT(B673:G673,$B$1010:$G$1010)</f>
        <v>-6181.74831537919</v>
      </c>
    </row>
    <row r="674" customFormat="false" ht="12.75" hidden="false" customHeight="false" outlineLevel="0" collapsed="false">
      <c r="A674" s="235"/>
      <c r="B674" s="245"/>
      <c r="C674" s="245"/>
      <c r="D674" s="245"/>
      <c r="E674" s="245"/>
      <c r="F674" s="246"/>
      <c r="G674" s="247" t="n">
        <v>-6469.37164905274</v>
      </c>
      <c r="H674" s="248" t="n">
        <v>2736.50047044576</v>
      </c>
      <c r="I674" s="248" t="n">
        <v>2756.19327800662</v>
      </c>
      <c r="J674" s="248" t="n">
        <v>3104.44030258585</v>
      </c>
      <c r="K674" s="246" t="n">
        <v>0</v>
      </c>
      <c r="L674" s="246" t="n">
        <v>0</v>
      </c>
      <c r="M674" s="246" t="n">
        <v>0</v>
      </c>
      <c r="N674" s="0"/>
      <c r="O674" s="248" t="n">
        <v>748.222815462408</v>
      </c>
      <c r="P674" s="240" t="n">
        <f aca="false">SUMPRODUCT(F674:M674,$F$1010:$M$1010)</f>
        <v>1198.45224846829</v>
      </c>
      <c r="Q674" s="241" t="n">
        <f aca="false">SUMPRODUCT(F674:M674,$F$1012:$M$1012)</f>
        <v>1113.19888182885</v>
      </c>
      <c r="R674" s="249" t="n">
        <v>0.191485135409793</v>
      </c>
      <c r="S674" s="243" t="n">
        <f aca="false">1-EXP(-(1/0.25)*(P674/ABS($P$1010)))</f>
        <v>0.961281632550102</v>
      </c>
      <c r="T674" s="244" t="n">
        <f aca="false">SUMPRODUCT(B674:G674,$B$1010:$G$1010)</f>
        <v>-6469.37164905274</v>
      </c>
    </row>
    <row r="675" customFormat="false" ht="12.75" hidden="false" customHeight="false" outlineLevel="0" collapsed="false">
      <c r="A675" s="235"/>
      <c r="B675" s="245"/>
      <c r="C675" s="245"/>
      <c r="D675" s="245"/>
      <c r="E675" s="245"/>
      <c r="F675" s="246"/>
      <c r="G675" s="247" t="n">
        <v>-5868.78741567675</v>
      </c>
      <c r="H675" s="248" t="n">
        <v>2759.62099354758</v>
      </c>
      <c r="I675" s="248" t="n">
        <v>2709.39884339924</v>
      </c>
      <c r="J675" s="248" t="n">
        <v>3105.54328765063</v>
      </c>
      <c r="K675" s="246" t="n">
        <v>0</v>
      </c>
      <c r="L675" s="246" t="n">
        <v>0</v>
      </c>
      <c r="M675" s="246" t="n">
        <v>0</v>
      </c>
      <c r="N675" s="0"/>
      <c r="O675" s="248" t="n">
        <v>1285.15373281766</v>
      </c>
      <c r="P675" s="240" t="n">
        <f aca="false">SUMPRODUCT(F675:M675,$F$1010:$M$1010)</f>
        <v>1780.02016404005</v>
      </c>
      <c r="Q675" s="241" t="n">
        <f aca="false">SUMPRODUCT(F675:M675,$F$1012:$M$1012)</f>
        <v>1695.09353522939</v>
      </c>
      <c r="R675" s="249" t="n">
        <v>0.191714327003202</v>
      </c>
      <c r="S675" s="243" t="n">
        <f aca="false">1-EXP(-(1/0.25)*(P675/ABS($P$1010)))</f>
        <v>0.992007522225137</v>
      </c>
      <c r="T675" s="244" t="n">
        <f aca="false">SUMPRODUCT(B675:G675,$B$1010:$G$1010)</f>
        <v>-5868.78741567675</v>
      </c>
    </row>
    <row r="676" customFormat="false" ht="12.75" hidden="false" customHeight="false" outlineLevel="0" collapsed="false">
      <c r="A676" s="235"/>
      <c r="B676" s="245"/>
      <c r="C676" s="245"/>
      <c r="D676" s="245"/>
      <c r="E676" s="245"/>
      <c r="F676" s="246"/>
      <c r="G676" s="247" t="n">
        <v>-6512.31779890168</v>
      </c>
      <c r="H676" s="248" t="n">
        <v>2743.65017272109</v>
      </c>
      <c r="I676" s="248" t="n">
        <v>2725.85672893947</v>
      </c>
      <c r="J676" s="248" t="n">
        <v>3107.89121112849</v>
      </c>
      <c r="K676" s="246" t="n">
        <v>0</v>
      </c>
      <c r="L676" s="246" t="n">
        <v>0</v>
      </c>
      <c r="M676" s="246" t="n">
        <v>0</v>
      </c>
      <c r="N676" s="0"/>
      <c r="O676" s="248" t="n">
        <v>693.527322650013</v>
      </c>
      <c r="P676" s="240" t="n">
        <f aca="false">SUMPRODUCT(F676:M676,$F$1010:$M$1010)</f>
        <v>1138.09102718147</v>
      </c>
      <c r="Q676" s="241" t="n">
        <f aca="false">SUMPRODUCT(F676:M676,$F$1012:$M$1012)</f>
        <v>1053.05219693071</v>
      </c>
      <c r="R676" s="249" t="n">
        <v>0.19174268047512</v>
      </c>
      <c r="S676" s="243" t="n">
        <f aca="false">1-EXP(-(1/0.25)*(P676/ABS($P$1010)))</f>
        <v>0.954392320239365</v>
      </c>
      <c r="T676" s="244" t="n">
        <f aca="false">SUMPRODUCT(B676:G676,$B$1010:$G$1010)</f>
        <v>-6512.31779890168</v>
      </c>
    </row>
    <row r="677" customFormat="false" ht="12.75" hidden="false" customHeight="false" outlineLevel="0" collapsed="false">
      <c r="A677" s="235"/>
      <c r="B677" s="245"/>
      <c r="C677" s="245"/>
      <c r="D677" s="245"/>
      <c r="E677" s="245"/>
      <c r="F677" s="246"/>
      <c r="G677" s="247" t="n">
        <v>-6272.1880955881</v>
      </c>
      <c r="H677" s="248" t="n">
        <v>2790.72590067471</v>
      </c>
      <c r="I677" s="248" t="n">
        <v>2747.24231325621</v>
      </c>
      <c r="J677" s="248" t="n">
        <v>3106.99378310956</v>
      </c>
      <c r="K677" s="246" t="n">
        <v>0</v>
      </c>
      <c r="L677" s="246" t="n">
        <v>0</v>
      </c>
      <c r="M677" s="246" t="n">
        <v>0</v>
      </c>
      <c r="N677" s="0"/>
      <c r="O677" s="248" t="n">
        <v>970.639994768143</v>
      </c>
      <c r="P677" s="240" t="n">
        <f aca="false">SUMPRODUCT(F677:M677,$F$1010:$M$1010)</f>
        <v>1440.98899060813</v>
      </c>
      <c r="Q677" s="241" t="n">
        <f aca="false">SUMPRODUCT(F677:M677,$F$1012:$M$1012)</f>
        <v>1355.50391952549</v>
      </c>
      <c r="R677" s="249" t="n">
        <v>0.191746587929638</v>
      </c>
      <c r="S677" s="243" t="n">
        <f aca="false">1-EXP(-(1/0.25)*(P677/ABS($P$1010)))</f>
        <v>0.979948503777869</v>
      </c>
      <c r="T677" s="244" t="n">
        <f aca="false">SUMPRODUCT(B677:G677,$B$1010:$G$1010)</f>
        <v>-6272.1880955881</v>
      </c>
    </row>
    <row r="678" customFormat="false" ht="12.75" hidden="false" customHeight="false" outlineLevel="0" collapsed="false">
      <c r="A678" s="235"/>
      <c r="B678" s="245"/>
      <c r="C678" s="245"/>
      <c r="D678" s="245"/>
      <c r="E678" s="245"/>
      <c r="F678" s="246"/>
      <c r="G678" s="247" t="n">
        <v>-6197.32155636814</v>
      </c>
      <c r="H678" s="248" t="n">
        <v>2764.42635839928</v>
      </c>
      <c r="I678" s="248" t="n">
        <v>2748.22645707851</v>
      </c>
      <c r="J678" s="248" t="n">
        <v>3106.24038592209</v>
      </c>
      <c r="K678" s="246" t="n">
        <v>0</v>
      </c>
      <c r="L678" s="246" t="n">
        <v>0</v>
      </c>
      <c r="M678" s="246" t="n">
        <v>0</v>
      </c>
      <c r="N678" s="0"/>
      <c r="O678" s="248" t="n">
        <v>1017.50770354839</v>
      </c>
      <c r="P678" s="240" t="n">
        <f aca="false">SUMPRODUCT(F678:M678,$F$1010:$M$1010)</f>
        <v>1491.27224069564</v>
      </c>
      <c r="Q678" s="241" t="n">
        <f aca="false">SUMPRODUCT(F678:M678,$F$1012:$M$1012)</f>
        <v>1405.92599090433</v>
      </c>
      <c r="R678" s="249" t="n">
        <v>0.191776912794233</v>
      </c>
      <c r="S678" s="243" t="n">
        <f aca="false">1-EXP(-(1/0.25)*(P678/ABS($P$1010)))</f>
        <v>0.982505551009131</v>
      </c>
      <c r="T678" s="244" t="n">
        <f aca="false">SUMPRODUCT(B678:G678,$B$1010:$G$1010)</f>
        <v>-6197.32155636814</v>
      </c>
    </row>
    <row r="679" customFormat="false" ht="12.75" hidden="false" customHeight="false" outlineLevel="0" collapsed="false">
      <c r="A679" s="235"/>
      <c r="B679" s="245"/>
      <c r="C679" s="245"/>
      <c r="D679" s="245"/>
      <c r="E679" s="245"/>
      <c r="F679" s="246"/>
      <c r="G679" s="247" t="n">
        <v>-6393.54183567687</v>
      </c>
      <c r="H679" s="248" t="n">
        <v>2760.62778360486</v>
      </c>
      <c r="I679" s="248" t="n">
        <v>2721.13059393344</v>
      </c>
      <c r="J679" s="248" t="n">
        <v>3105.41485550647</v>
      </c>
      <c r="K679" s="246" t="n">
        <v>0</v>
      </c>
      <c r="L679" s="246" t="n">
        <v>0</v>
      </c>
      <c r="M679" s="246" t="n">
        <v>0</v>
      </c>
      <c r="N679" s="0"/>
      <c r="O679" s="248" t="n">
        <v>811.833457057791</v>
      </c>
      <c r="P679" s="240" t="n">
        <f aca="false">SUMPRODUCT(F679:M679,$F$1010:$M$1010)</f>
        <v>1266.58032239147</v>
      </c>
      <c r="Q679" s="241" t="n">
        <f aca="false">SUMPRODUCT(F679:M679,$F$1012:$M$1012)</f>
        <v>1181.53400201334</v>
      </c>
      <c r="R679" s="249" t="n">
        <v>0.191892805564115</v>
      </c>
      <c r="S679" s="243" t="n">
        <f aca="false">1-EXP(-(1/0.25)*(P679/ABS($P$1010)))</f>
        <v>0.967815648793773</v>
      </c>
      <c r="T679" s="244" t="n">
        <f aca="false">SUMPRODUCT(B679:G679,$B$1010:$G$1010)</f>
        <v>-6393.54183567687</v>
      </c>
    </row>
    <row r="680" customFormat="false" ht="12.75" hidden="false" customHeight="false" outlineLevel="0" collapsed="false">
      <c r="A680" s="235"/>
      <c r="B680" s="245"/>
      <c r="C680" s="245"/>
      <c r="D680" s="245"/>
      <c r="E680" s="245"/>
      <c r="F680" s="246"/>
      <c r="G680" s="247" t="n">
        <v>-6155.11096913607</v>
      </c>
      <c r="H680" s="248" t="n">
        <v>2748.01443099003</v>
      </c>
      <c r="I680" s="248" t="n">
        <v>2726.10874616682</v>
      </c>
      <c r="J680" s="248" t="n">
        <v>3105.46397055863</v>
      </c>
      <c r="K680" s="246" t="n">
        <v>0</v>
      </c>
      <c r="L680" s="246" t="n">
        <v>0</v>
      </c>
      <c r="M680" s="246" t="n">
        <v>0</v>
      </c>
      <c r="N680" s="0"/>
      <c r="O680" s="248" t="n">
        <v>1024.62962604824</v>
      </c>
      <c r="P680" s="240" t="n">
        <f aca="false">SUMPRODUCT(F680:M680,$F$1010:$M$1010)</f>
        <v>1497.59052299827</v>
      </c>
      <c r="Q680" s="241" t="n">
        <f aca="false">SUMPRODUCT(F680:M680,$F$1012:$M$1012)</f>
        <v>1412.56038114426</v>
      </c>
      <c r="R680" s="249" t="n">
        <v>0.191908771238579</v>
      </c>
      <c r="S680" s="243" t="n">
        <f aca="false">1-EXP(-(1/0.25)*(P680/ABS($P$1010)))</f>
        <v>0.982802880169096</v>
      </c>
      <c r="T680" s="244" t="n">
        <f aca="false">SUMPRODUCT(B680:G680,$B$1010:$G$1010)</f>
        <v>-6155.11096913607</v>
      </c>
    </row>
    <row r="681" customFormat="false" ht="12.75" hidden="false" customHeight="false" outlineLevel="0" collapsed="false">
      <c r="A681" s="235"/>
      <c r="B681" s="245"/>
      <c r="C681" s="245"/>
      <c r="D681" s="245"/>
      <c r="E681" s="245"/>
      <c r="F681" s="246"/>
      <c r="G681" s="247" t="n">
        <v>-6269.42370233624</v>
      </c>
      <c r="H681" s="248" t="n">
        <v>2777.60037659595</v>
      </c>
      <c r="I681" s="248" t="n">
        <v>2722.72656361964</v>
      </c>
      <c r="J681" s="248" t="n">
        <v>3105.61360372787</v>
      </c>
      <c r="K681" s="246" t="n">
        <v>0</v>
      </c>
      <c r="L681" s="246" t="n">
        <v>0</v>
      </c>
      <c r="M681" s="246" t="n">
        <v>0</v>
      </c>
      <c r="N681" s="0"/>
      <c r="O681" s="248" t="n">
        <v>941.916139478213</v>
      </c>
      <c r="P681" s="240" t="n">
        <f aca="false">SUMPRODUCT(F681:M681,$F$1010:$M$1010)</f>
        <v>1408.31212093061</v>
      </c>
      <c r="Q681" s="241" t="n">
        <f aca="false">SUMPRODUCT(F681:M681,$F$1012:$M$1012)</f>
        <v>1323.15814704389</v>
      </c>
      <c r="R681" s="249" t="n">
        <v>0.191977008409695</v>
      </c>
      <c r="S681" s="243" t="n">
        <f aca="false">1-EXP(-(1/0.25)*(P681/ABS($P$1010)))</f>
        <v>0.978089691806137</v>
      </c>
      <c r="T681" s="244" t="n">
        <f aca="false">SUMPRODUCT(B681:G681,$B$1010:$G$1010)</f>
        <v>-6269.42370233624</v>
      </c>
    </row>
    <row r="682" customFormat="false" ht="12.75" hidden="false" customHeight="false" outlineLevel="0" collapsed="false">
      <c r="A682" s="235"/>
      <c r="B682" s="245"/>
      <c r="C682" s="245"/>
      <c r="D682" s="245"/>
      <c r="E682" s="245"/>
      <c r="F682" s="246"/>
      <c r="G682" s="247" t="n">
        <v>-6415.92420256249</v>
      </c>
      <c r="H682" s="248" t="n">
        <v>2748.69327948069</v>
      </c>
      <c r="I682" s="248" t="n">
        <v>2734.91201789127</v>
      </c>
      <c r="J682" s="248" t="n">
        <v>3106.18479827079</v>
      </c>
      <c r="K682" s="246" t="n">
        <v>0</v>
      </c>
      <c r="L682" s="246" t="n">
        <v>0</v>
      </c>
      <c r="M682" s="246" t="n">
        <v>0</v>
      </c>
      <c r="N682" s="0"/>
      <c r="O682" s="248" t="n">
        <v>792.417129416383</v>
      </c>
      <c r="P682" s="240" t="n">
        <f aca="false">SUMPRODUCT(F682:M682,$F$1010:$M$1010)</f>
        <v>1245.88601247756</v>
      </c>
      <c r="Q682" s="241" t="n">
        <f aca="false">SUMPRODUCT(F682:M682,$F$1012:$M$1012)</f>
        <v>1160.7549832794</v>
      </c>
      <c r="R682" s="249" t="n">
        <v>0.192041214370788</v>
      </c>
      <c r="S682" s="243" t="n">
        <f aca="false">1-EXP(-(1/0.25)*(P682/ABS($P$1010)))</f>
        <v>0.965956990703562</v>
      </c>
      <c r="T682" s="244" t="n">
        <f aca="false">SUMPRODUCT(B682:G682,$B$1010:$G$1010)</f>
        <v>-6415.92420256249</v>
      </c>
    </row>
    <row r="683" customFormat="false" ht="12.75" hidden="false" customHeight="false" outlineLevel="0" collapsed="false">
      <c r="A683" s="235"/>
      <c r="B683" s="245"/>
      <c r="C683" s="245"/>
      <c r="D683" s="245"/>
      <c r="E683" s="245"/>
      <c r="F683" s="246"/>
      <c r="G683" s="247" t="n">
        <v>-6172.51878811781</v>
      </c>
      <c r="H683" s="248" t="n">
        <v>2764.40886290152</v>
      </c>
      <c r="I683" s="248" t="n">
        <v>2728.08318046541</v>
      </c>
      <c r="J683" s="248" t="n">
        <v>3105.36496251038</v>
      </c>
      <c r="K683" s="246" t="n">
        <v>0</v>
      </c>
      <c r="L683" s="246" t="n">
        <v>0</v>
      </c>
      <c r="M683" s="246" t="n">
        <v>0</v>
      </c>
      <c r="N683" s="0"/>
      <c r="O683" s="248" t="n">
        <v>1023.97286781835</v>
      </c>
      <c r="P683" s="240" t="n">
        <f aca="false">SUMPRODUCT(F683:M683,$F$1010:$M$1010)</f>
        <v>1497.33676888856</v>
      </c>
      <c r="Q683" s="241" t="n">
        <f aca="false">SUMPRODUCT(F683:M683,$F$1012:$M$1012)</f>
        <v>1412.2024392023</v>
      </c>
      <c r="R683" s="249" t="n">
        <v>0.192086937649213</v>
      </c>
      <c r="S683" s="243" t="n">
        <f aca="false">1-EXP(-(1/0.25)*(P683/ABS($P$1010)))</f>
        <v>0.982791036848883</v>
      </c>
      <c r="T683" s="244" t="n">
        <f aca="false">SUMPRODUCT(B683:G683,$B$1010:$G$1010)</f>
        <v>-6172.51878811781</v>
      </c>
    </row>
    <row r="684" customFormat="false" ht="12.75" hidden="false" customHeight="false" outlineLevel="0" collapsed="false">
      <c r="A684" s="235"/>
      <c r="B684" s="245"/>
      <c r="C684" s="245"/>
      <c r="D684" s="245"/>
      <c r="E684" s="245"/>
      <c r="F684" s="246"/>
      <c r="G684" s="247" t="n">
        <v>-6138.61179063783</v>
      </c>
      <c r="H684" s="248" t="n">
        <v>2777.14941343116</v>
      </c>
      <c r="I684" s="248" t="n">
        <v>2709.37282872538</v>
      </c>
      <c r="J684" s="248" t="n">
        <v>3107.3510715238</v>
      </c>
      <c r="K684" s="246" t="n">
        <v>0</v>
      </c>
      <c r="L684" s="246" t="n">
        <v>0</v>
      </c>
      <c r="M684" s="246" t="n">
        <v>0</v>
      </c>
      <c r="N684" s="0"/>
      <c r="O684" s="248" t="n">
        <v>1052.81853801426</v>
      </c>
      <c r="P684" s="240" t="n">
        <f aca="false">SUMPRODUCT(F684:M684,$F$1010:$M$1010)</f>
        <v>1528.24638365925</v>
      </c>
      <c r="Q684" s="241" t="n">
        <f aca="false">SUMPRODUCT(F684:M684,$F$1012:$M$1012)</f>
        <v>1443.20265777827</v>
      </c>
      <c r="R684" s="249" t="n">
        <v>0.192215418980094</v>
      </c>
      <c r="S684" s="243" t="n">
        <f aca="false">1-EXP(-(1/0.25)*(P684/ABS($P$1010)))</f>
        <v>0.984175307460478</v>
      </c>
      <c r="T684" s="244" t="n">
        <f aca="false">SUMPRODUCT(B684:G684,$B$1010:$G$1010)</f>
        <v>-6138.61179063783</v>
      </c>
    </row>
    <row r="685" customFormat="false" ht="12.75" hidden="false" customHeight="false" outlineLevel="0" collapsed="false">
      <c r="A685" s="235"/>
      <c r="B685" s="245"/>
      <c r="C685" s="245"/>
      <c r="D685" s="245"/>
      <c r="E685" s="245"/>
      <c r="F685" s="246"/>
      <c r="G685" s="247" t="n">
        <v>-6384.79612291947</v>
      </c>
      <c r="H685" s="248" t="n">
        <v>2759.77412447651</v>
      </c>
      <c r="I685" s="248" t="n">
        <v>2725.43584104666</v>
      </c>
      <c r="J685" s="248" t="n">
        <v>3103.65133300925</v>
      </c>
      <c r="K685" s="246" t="n">
        <v>0</v>
      </c>
      <c r="L685" s="246" t="n">
        <v>0</v>
      </c>
      <c r="M685" s="246" t="n">
        <v>0</v>
      </c>
      <c r="N685" s="0"/>
      <c r="O685" s="248" t="n">
        <v>821.257337383837</v>
      </c>
      <c r="P685" s="240" t="n">
        <f aca="false">SUMPRODUCT(F685:M685,$F$1010:$M$1010)</f>
        <v>1276.87269763383</v>
      </c>
      <c r="Q685" s="241" t="n">
        <f aca="false">SUMPRODUCT(F685:M685,$F$1012:$M$1012)</f>
        <v>1191.81297293671</v>
      </c>
      <c r="R685" s="249" t="n">
        <v>0.192269852315039</v>
      </c>
      <c r="S685" s="243" t="n">
        <f aca="false">1-EXP(-(1/0.25)*(P685/ABS($P$1010)))</f>
        <v>0.968701918945521</v>
      </c>
      <c r="T685" s="244" t="n">
        <f aca="false">SUMPRODUCT(B685:G685,$B$1010:$G$1010)</f>
        <v>-6384.79612291947</v>
      </c>
    </row>
    <row r="686" customFormat="false" ht="12.75" hidden="false" customHeight="false" outlineLevel="0" collapsed="false">
      <c r="A686" s="235"/>
      <c r="B686" s="245"/>
      <c r="C686" s="245"/>
      <c r="D686" s="245"/>
      <c r="E686" s="245"/>
      <c r="F686" s="246"/>
      <c r="G686" s="247" t="n">
        <v>-6282.36754359525</v>
      </c>
      <c r="H686" s="248" t="n">
        <v>2774.55508205047</v>
      </c>
      <c r="I686" s="248" t="n">
        <v>2722.47915175212</v>
      </c>
      <c r="J686" s="248" t="n">
        <v>3104.25243638783</v>
      </c>
      <c r="K686" s="246" t="n">
        <v>0</v>
      </c>
      <c r="L686" s="246" t="n">
        <v>0</v>
      </c>
      <c r="M686" s="246" t="n">
        <v>0</v>
      </c>
      <c r="N686" s="0"/>
      <c r="O686" s="248" t="n">
        <v>926.241513234884</v>
      </c>
      <c r="P686" s="240" t="n">
        <f aca="false">SUMPRODUCT(F686:M686,$F$1010:$M$1010)</f>
        <v>1391.1222107859</v>
      </c>
      <c r="Q686" s="241" t="n">
        <f aca="false">SUMPRODUCT(F686:M686,$F$1012:$M$1012)</f>
        <v>1306.00577970828</v>
      </c>
      <c r="R686" s="249" t="n">
        <v>0.192326574236465</v>
      </c>
      <c r="S686" s="243" t="n">
        <f aca="false">1-EXP(-(1/0.25)*(P686/ABS($P$1010)))</f>
        <v>0.977043662937289</v>
      </c>
      <c r="T686" s="244" t="n">
        <f aca="false">SUMPRODUCT(B686:G686,$B$1010:$G$1010)</f>
        <v>-6282.36754359525</v>
      </c>
    </row>
    <row r="687" customFormat="false" ht="12.75" hidden="false" customHeight="false" outlineLevel="0" collapsed="false">
      <c r="A687" s="235"/>
      <c r="B687" s="245"/>
      <c r="C687" s="245"/>
      <c r="D687" s="245"/>
      <c r="E687" s="245"/>
      <c r="F687" s="246"/>
      <c r="G687" s="247" t="n">
        <v>-6201.58503481334</v>
      </c>
      <c r="H687" s="248" t="n">
        <v>2780.931147227</v>
      </c>
      <c r="I687" s="248" t="n">
        <v>2718.88673594086</v>
      </c>
      <c r="J687" s="248" t="n">
        <v>3104.7263791623</v>
      </c>
      <c r="K687" s="246" t="n">
        <v>0</v>
      </c>
      <c r="L687" s="246" t="n">
        <v>0</v>
      </c>
      <c r="M687" s="246" t="n">
        <v>0</v>
      </c>
      <c r="N687" s="0"/>
      <c r="O687" s="248" t="n">
        <v>1003.57624708915</v>
      </c>
      <c r="P687" s="240" t="n">
        <f aca="false">SUMPRODUCT(F687:M687,$F$1010:$M$1010)</f>
        <v>1475.11701761979</v>
      </c>
      <c r="Q687" s="241" t="n">
        <f aca="false">SUMPRODUCT(F687:M687,$F$1012:$M$1012)</f>
        <v>1389.99606267864</v>
      </c>
      <c r="R687" s="249" t="n">
        <v>0.192357810600438</v>
      </c>
      <c r="S687" s="243" t="n">
        <f aca="false">1-EXP(-(1/0.25)*(P687/ABS($P$1010)))</f>
        <v>0.981721723236969</v>
      </c>
      <c r="T687" s="244" t="n">
        <f aca="false">SUMPRODUCT(B687:G687,$B$1010:$G$1010)</f>
        <v>-6201.58503481334</v>
      </c>
    </row>
    <row r="688" customFormat="false" ht="12.75" hidden="false" customHeight="false" outlineLevel="0" collapsed="false">
      <c r="A688" s="235"/>
      <c r="B688" s="245"/>
      <c r="C688" s="245"/>
      <c r="D688" s="245"/>
      <c r="E688" s="245"/>
      <c r="F688" s="246"/>
      <c r="G688" s="247" t="n">
        <v>-5995.12624940749</v>
      </c>
      <c r="H688" s="248" t="n">
        <v>2722.16089926396</v>
      </c>
      <c r="I688" s="248" t="n">
        <v>2764.12869320467</v>
      </c>
      <c r="J688" s="248" t="n">
        <v>3106.75077040267</v>
      </c>
      <c r="K688" s="246" t="n">
        <v>0</v>
      </c>
      <c r="L688" s="246" t="n">
        <v>0</v>
      </c>
      <c r="M688" s="246" t="n">
        <v>0</v>
      </c>
      <c r="N688" s="0"/>
      <c r="O688" s="248" t="n">
        <v>1180.65136334536</v>
      </c>
      <c r="P688" s="240" t="n">
        <f aca="false">SUMPRODUCT(F688:M688,$F$1010:$M$1010)</f>
        <v>1668.19909950639</v>
      </c>
      <c r="Q688" s="241" t="n">
        <f aca="false">SUMPRODUCT(F688:M688,$F$1012:$M$1012)</f>
        <v>1582.9099203876</v>
      </c>
      <c r="R688" s="249" t="n">
        <v>0.192422023860619</v>
      </c>
      <c r="S688" s="243" t="n">
        <f aca="false">1-EXP(-(1/0.25)*(P688/ABS($P$1010)))</f>
        <v>0.989174817607344</v>
      </c>
      <c r="T688" s="244" t="n">
        <f aca="false">SUMPRODUCT(B688:G688,$B$1010:$G$1010)</f>
        <v>-5995.12624940749</v>
      </c>
    </row>
    <row r="689" customFormat="false" ht="12.75" hidden="false" customHeight="false" outlineLevel="0" collapsed="false">
      <c r="A689" s="235"/>
      <c r="B689" s="245"/>
      <c r="C689" s="245"/>
      <c r="D689" s="245"/>
      <c r="E689" s="245"/>
      <c r="F689" s="246"/>
      <c r="G689" s="247" t="n">
        <v>-6877.45704516713</v>
      </c>
      <c r="H689" s="248" t="n">
        <v>2769.15035375344</v>
      </c>
      <c r="I689" s="248" t="n">
        <v>2720.55496374162</v>
      </c>
      <c r="J689" s="248" t="n">
        <v>3104.15011996276</v>
      </c>
      <c r="K689" s="246" t="n">
        <v>0</v>
      </c>
      <c r="L689" s="246" t="n">
        <v>0</v>
      </c>
      <c r="M689" s="246" t="n">
        <v>0</v>
      </c>
      <c r="N689" s="0"/>
      <c r="O689" s="248" t="n">
        <v>372.066729002477</v>
      </c>
      <c r="P689" s="240" t="n">
        <f aca="false">SUMPRODUCT(F689:M689,$F$1010:$M$1010)</f>
        <v>789.126826090488</v>
      </c>
      <c r="Q689" s="241" t="n">
        <f aca="false">SUMPRODUCT(F689:M689,$F$1012:$M$1012)</f>
        <v>704.059250398313</v>
      </c>
      <c r="R689" s="249" t="n">
        <v>0.192481989070826</v>
      </c>
      <c r="S689" s="243" t="n">
        <f aca="false">1-EXP(-(1/0.25)*(P689/ABS($P$1010)))</f>
        <v>0.882454239370352</v>
      </c>
      <c r="T689" s="244" t="n">
        <f aca="false">SUMPRODUCT(B689:G689,$B$1010:$G$1010)</f>
        <v>-6877.45704516713</v>
      </c>
    </row>
    <row r="690" customFormat="false" ht="12.75" hidden="false" customHeight="false" outlineLevel="0" collapsed="false">
      <c r="A690" s="235"/>
      <c r="B690" s="245"/>
      <c r="C690" s="245"/>
      <c r="D690" s="245"/>
      <c r="E690" s="245"/>
      <c r="F690" s="246"/>
      <c r="G690" s="247" t="n">
        <v>-6530.50205288844</v>
      </c>
      <c r="H690" s="248" t="n">
        <v>2735.19949396579</v>
      </c>
      <c r="I690" s="248" t="n">
        <v>2684.95253487547</v>
      </c>
      <c r="J690" s="248" t="n">
        <v>3107.41052950448</v>
      </c>
      <c r="K690" s="246" t="n">
        <v>0</v>
      </c>
      <c r="L690" s="246" t="n">
        <v>0</v>
      </c>
      <c r="M690" s="246" t="n">
        <v>0</v>
      </c>
      <c r="N690" s="0"/>
      <c r="O690" s="248" t="n">
        <v>637.324588266585</v>
      </c>
      <c r="P690" s="240" t="n">
        <f aca="false">SUMPRODUCT(F690:M690,$F$1010:$M$1010)</f>
        <v>1075.00883908955</v>
      </c>
      <c r="Q690" s="241" t="n">
        <f aca="false">SUMPRODUCT(F690:M690,$F$1012:$M$1012)</f>
        <v>990.426287637421</v>
      </c>
      <c r="R690" s="249" t="n">
        <v>0.192484947551578</v>
      </c>
      <c r="S690" s="243" t="n">
        <f aca="false">1-EXP(-(1/0.25)*(P690/ABS($P$1010)))</f>
        <v>0.945879111953144</v>
      </c>
      <c r="T690" s="244" t="n">
        <f aca="false">SUMPRODUCT(B690:G690,$B$1010:$G$1010)</f>
        <v>-6530.50205288844</v>
      </c>
    </row>
    <row r="691" customFormat="false" ht="12.75" hidden="false" customHeight="false" outlineLevel="0" collapsed="false">
      <c r="A691" s="235"/>
      <c r="B691" s="245"/>
      <c r="C691" s="245"/>
      <c r="D691" s="245"/>
      <c r="E691" s="245"/>
      <c r="F691" s="246"/>
      <c r="G691" s="247" t="n">
        <v>-6404.86936285232</v>
      </c>
      <c r="H691" s="248" t="n">
        <v>2735.14770419755</v>
      </c>
      <c r="I691" s="248" t="n">
        <v>2734.75670735486</v>
      </c>
      <c r="J691" s="248" t="n">
        <v>3104.80005356403</v>
      </c>
      <c r="K691" s="246" t="n">
        <v>0</v>
      </c>
      <c r="L691" s="246" t="n">
        <v>0</v>
      </c>
      <c r="M691" s="246" t="n">
        <v>0</v>
      </c>
      <c r="N691" s="0"/>
      <c r="O691" s="248" t="n">
        <v>789.993002355748</v>
      </c>
      <c r="P691" s="240" t="n">
        <f aca="false">SUMPRODUCT(F691:M691,$F$1010:$M$1010)</f>
        <v>1242.84553456267</v>
      </c>
      <c r="Q691" s="241" t="n">
        <f aca="false">SUMPRODUCT(F691:M691,$F$1012:$M$1012)</f>
        <v>1157.80656070359</v>
      </c>
      <c r="R691" s="249" t="n">
        <v>0.192539182745049</v>
      </c>
      <c r="S691" s="243" t="n">
        <f aca="false">1-EXP(-(1/0.25)*(P691/ABS($P$1010)))</f>
        <v>0.965675011275606</v>
      </c>
      <c r="T691" s="244" t="n">
        <f aca="false">SUMPRODUCT(B691:G691,$B$1010:$G$1010)</f>
        <v>-6404.86936285232</v>
      </c>
    </row>
    <row r="692" customFormat="false" ht="12.75" hidden="false" customHeight="false" outlineLevel="0" collapsed="false">
      <c r="A692" s="235"/>
      <c r="B692" s="245"/>
      <c r="C692" s="245"/>
      <c r="D692" s="245"/>
      <c r="E692" s="245"/>
      <c r="F692" s="246"/>
      <c r="G692" s="247" t="n">
        <v>-6126.29777677783</v>
      </c>
      <c r="H692" s="248" t="n">
        <v>2742.16553217332</v>
      </c>
      <c r="I692" s="248" t="n">
        <v>2666.11020739291</v>
      </c>
      <c r="J692" s="248" t="n">
        <v>3103.86279703093</v>
      </c>
      <c r="K692" s="246" t="n">
        <v>0</v>
      </c>
      <c r="L692" s="246" t="n">
        <v>0</v>
      </c>
      <c r="M692" s="246" t="n">
        <v>0</v>
      </c>
      <c r="N692" s="0"/>
      <c r="O692" s="248" t="n">
        <v>998.195224725111</v>
      </c>
      <c r="P692" s="240" t="n">
        <f aca="false">SUMPRODUCT(F692:M692,$F$1010:$M$1010)</f>
        <v>1465.96915731244</v>
      </c>
      <c r="Q692" s="241" t="n">
        <f aca="false">SUMPRODUCT(F692:M692,$F$1012:$M$1012)</f>
        <v>1381.58652207768</v>
      </c>
      <c r="R692" s="249" t="n">
        <v>0.192569673771612</v>
      </c>
      <c r="S692" s="243" t="n">
        <f aca="false">1-EXP(-(1/0.25)*(P692/ABS($P$1010)))</f>
        <v>0.98126240853703</v>
      </c>
      <c r="T692" s="244" t="n">
        <f aca="false">SUMPRODUCT(B692:G692,$B$1010:$G$1010)</f>
        <v>-6126.29777677783</v>
      </c>
    </row>
    <row r="693" customFormat="false" ht="12.75" hidden="false" customHeight="false" outlineLevel="0" collapsed="false">
      <c r="A693" s="235"/>
      <c r="B693" s="245"/>
      <c r="C693" s="245"/>
      <c r="D693" s="245"/>
      <c r="E693" s="245"/>
      <c r="F693" s="246"/>
      <c r="G693" s="247" t="n">
        <v>-6226.86812223522</v>
      </c>
      <c r="H693" s="248" t="n">
        <v>2755.66688861496</v>
      </c>
      <c r="I693" s="248" t="n">
        <v>2714.29635547932</v>
      </c>
      <c r="J693" s="248" t="n">
        <v>3105.33666253506</v>
      </c>
      <c r="K693" s="246" t="n">
        <v>0</v>
      </c>
      <c r="L693" s="246" t="n">
        <v>0</v>
      </c>
      <c r="M693" s="246" t="n">
        <v>0</v>
      </c>
      <c r="N693" s="0"/>
      <c r="O693" s="248" t="n">
        <v>955.721865538792</v>
      </c>
      <c r="P693" s="240" t="n">
        <f aca="false">SUMPRODUCT(F693:M693,$F$1010:$M$1010)</f>
        <v>1422.40434365877</v>
      </c>
      <c r="Q693" s="241" t="n">
        <f aca="false">SUMPRODUCT(F693:M693,$F$1012:$M$1012)</f>
        <v>1337.45284921382</v>
      </c>
      <c r="R693" s="249" t="n">
        <v>0.192595577451247</v>
      </c>
      <c r="S693" s="243" t="n">
        <f aca="false">1-EXP(-(1/0.25)*(P693/ABS($P$1010)))</f>
        <v>0.978911570048683</v>
      </c>
      <c r="T693" s="244" t="n">
        <f aca="false">SUMPRODUCT(B693:G693,$B$1010:$G$1010)</f>
        <v>-6226.86812223522</v>
      </c>
    </row>
    <row r="694" customFormat="false" ht="12.75" hidden="false" customHeight="false" outlineLevel="0" collapsed="false">
      <c r="A694" s="235"/>
      <c r="B694" s="245"/>
      <c r="C694" s="245"/>
      <c r="D694" s="245"/>
      <c r="E694" s="245"/>
      <c r="F694" s="246"/>
      <c r="G694" s="247" t="n">
        <v>-5775.82171531279</v>
      </c>
      <c r="H694" s="248" t="n">
        <v>2723.84355950755</v>
      </c>
      <c r="I694" s="248" t="n">
        <v>2751.15782905293</v>
      </c>
      <c r="J694" s="248" t="n">
        <v>3103.95905953771</v>
      </c>
      <c r="K694" s="246" t="n">
        <v>0</v>
      </c>
      <c r="L694" s="246" t="n">
        <v>0</v>
      </c>
      <c r="M694" s="246" t="n">
        <v>0</v>
      </c>
      <c r="N694" s="0"/>
      <c r="O694" s="248" t="n">
        <v>1371.89728997373</v>
      </c>
      <c r="P694" s="240" t="n">
        <f aca="false">SUMPRODUCT(F694:M694,$F$1010:$M$1010)</f>
        <v>1875.15302812796</v>
      </c>
      <c r="Q694" s="241" t="n">
        <f aca="false">SUMPRODUCT(F694:M694,$F$1012:$M$1012)</f>
        <v>1790.02270875937</v>
      </c>
      <c r="R694" s="249" t="n">
        <v>0.192627202057322</v>
      </c>
      <c r="S694" s="243" t="n">
        <f aca="false">1-EXP(-(1/0.25)*(P694/ABS($P$1010)))</f>
        <v>0.993825658930339</v>
      </c>
      <c r="T694" s="244" t="n">
        <f aca="false">SUMPRODUCT(B694:G694,$B$1010:$G$1010)</f>
        <v>-5775.82171531279</v>
      </c>
    </row>
    <row r="695" customFormat="false" ht="12.75" hidden="false" customHeight="false" outlineLevel="0" collapsed="false">
      <c r="A695" s="235"/>
      <c r="B695" s="245"/>
      <c r="C695" s="245"/>
      <c r="D695" s="245"/>
      <c r="E695" s="245"/>
      <c r="F695" s="246"/>
      <c r="G695" s="247" t="n">
        <v>-5893.2701308062</v>
      </c>
      <c r="H695" s="248" t="n">
        <v>2754.35209687548</v>
      </c>
      <c r="I695" s="248" t="n">
        <v>2717.12800790829</v>
      </c>
      <c r="J695" s="248" t="n">
        <v>3107.21451729874</v>
      </c>
      <c r="K695" s="246" t="n">
        <v>0</v>
      </c>
      <c r="L695" s="246" t="n">
        <v>0</v>
      </c>
      <c r="M695" s="246" t="n">
        <v>0</v>
      </c>
      <c r="N695" s="0"/>
      <c r="O695" s="248" t="n">
        <v>1265.37755943352</v>
      </c>
      <c r="P695" s="240" t="n">
        <f aca="false">SUMPRODUCT(F695:M695,$F$1010:$M$1010)</f>
        <v>1758.87649019756</v>
      </c>
      <c r="Q695" s="241" t="n">
        <f aca="false">SUMPRODUCT(F695:M695,$F$1012:$M$1012)</f>
        <v>1673.87747543828</v>
      </c>
      <c r="R695" s="249" t="n">
        <v>0.192825408998519</v>
      </c>
      <c r="S695" s="243" t="n">
        <f aca="false">1-EXP(-(1/0.25)*(P695/ABS($P$1010)))</f>
        <v>0.991535640754988</v>
      </c>
      <c r="T695" s="244" t="n">
        <f aca="false">SUMPRODUCT(B695:G695,$B$1010:$G$1010)</f>
        <v>-5893.2701308062</v>
      </c>
    </row>
    <row r="696" customFormat="false" ht="12.75" hidden="false" customHeight="false" outlineLevel="0" collapsed="false">
      <c r="A696" s="235"/>
      <c r="B696" s="245"/>
      <c r="C696" s="245"/>
      <c r="D696" s="245"/>
      <c r="E696" s="245"/>
      <c r="F696" s="246"/>
      <c r="G696" s="247" t="n">
        <v>-5747.57710117512</v>
      </c>
      <c r="H696" s="248" t="n">
        <v>2707.76555921033</v>
      </c>
      <c r="I696" s="248" t="n">
        <v>2693.31940030111</v>
      </c>
      <c r="J696" s="248" t="n">
        <v>3105.48411191866</v>
      </c>
      <c r="K696" s="246" t="n">
        <v>0</v>
      </c>
      <c r="L696" s="246" t="n">
        <v>0</v>
      </c>
      <c r="M696" s="246" t="n">
        <v>0</v>
      </c>
      <c r="N696" s="0"/>
      <c r="O696" s="248" t="n">
        <v>1340.19982189146</v>
      </c>
      <c r="P696" s="240" t="n">
        <f aca="false">SUMPRODUCT(F696:M696,$F$1010:$M$1010)</f>
        <v>1837.87857991023</v>
      </c>
      <c r="Q696" s="241" t="n">
        <f aca="false">SUMPRODUCT(F696:M696,$F$1012:$M$1012)</f>
        <v>1753.38414162209</v>
      </c>
      <c r="R696" s="249" t="n">
        <v>0.192828020292058</v>
      </c>
      <c r="S696" s="243" t="n">
        <f aca="false">1-EXP(-(1/0.25)*(P696/ABS($P$1010)))</f>
        <v>0.993168604330404</v>
      </c>
      <c r="T696" s="244" t="n">
        <f aca="false">SUMPRODUCT(B696:G696,$B$1010:$G$1010)</f>
        <v>-5747.57710117512</v>
      </c>
    </row>
    <row r="697" customFormat="false" ht="12.75" hidden="false" customHeight="false" outlineLevel="0" collapsed="false">
      <c r="A697" s="235"/>
      <c r="B697" s="245"/>
      <c r="C697" s="245"/>
      <c r="D697" s="245"/>
      <c r="E697" s="245"/>
      <c r="F697" s="246"/>
      <c r="G697" s="247" t="n">
        <v>-6531.57134538466</v>
      </c>
      <c r="H697" s="248" t="n">
        <v>2779.16915864296</v>
      </c>
      <c r="I697" s="248" t="n">
        <v>2772.50423820545</v>
      </c>
      <c r="J697" s="248" t="n">
        <v>3103.8728812406</v>
      </c>
      <c r="K697" s="246" t="n">
        <v>0</v>
      </c>
      <c r="L697" s="246" t="n">
        <v>0</v>
      </c>
      <c r="M697" s="246" t="n">
        <v>0</v>
      </c>
      <c r="N697" s="0"/>
      <c r="O697" s="248" t="n">
        <v>739.458683254184</v>
      </c>
      <c r="P697" s="240" t="n">
        <f aca="false">SUMPRODUCT(F697:M697,$F$1010:$M$1010)</f>
        <v>1190.60978072587</v>
      </c>
      <c r="Q697" s="241" t="n">
        <f aca="false">SUMPRODUCT(F697:M697,$F$1012:$M$1012)</f>
        <v>1104.97893077457</v>
      </c>
      <c r="R697" s="249" t="n">
        <v>0.192866646046183</v>
      </c>
      <c r="S697" s="243" t="n">
        <f aca="false">1-EXP(-(1/0.25)*(P697/ABS($P$1010)))</f>
        <v>0.960449000061162</v>
      </c>
      <c r="T697" s="244" t="n">
        <f aca="false">SUMPRODUCT(B697:G697,$B$1010:$G$1010)</f>
        <v>-6531.57134538466</v>
      </c>
    </row>
    <row r="698" customFormat="false" ht="12.75" hidden="false" customHeight="false" outlineLevel="0" collapsed="false">
      <c r="A698" s="235"/>
      <c r="B698" s="245"/>
      <c r="C698" s="245"/>
      <c r="D698" s="245"/>
      <c r="E698" s="245"/>
      <c r="F698" s="246"/>
      <c r="G698" s="247" t="n">
        <v>-5907.31684110902</v>
      </c>
      <c r="H698" s="248" t="n">
        <v>2763.75291850255</v>
      </c>
      <c r="I698" s="248" t="n">
        <v>2715.23893741838</v>
      </c>
      <c r="J698" s="248" t="n">
        <v>3106.32688322058</v>
      </c>
      <c r="K698" s="246" t="n">
        <v>0</v>
      </c>
      <c r="L698" s="246" t="n">
        <v>0</v>
      </c>
      <c r="M698" s="246" t="n">
        <v>0</v>
      </c>
      <c r="N698" s="0"/>
      <c r="O698" s="248" t="n">
        <v>1258.30069125443</v>
      </c>
      <c r="P698" s="240" t="n">
        <f aca="false">SUMPRODUCT(F698:M698,$F$1010:$M$1010)</f>
        <v>1751.26678941718</v>
      </c>
      <c r="Q698" s="241" t="n">
        <f aca="false">SUMPRODUCT(F698:M698,$F$1012:$M$1012)</f>
        <v>1666.24962664534</v>
      </c>
      <c r="R698" s="249" t="n">
        <v>0.192876624029703</v>
      </c>
      <c r="S698" s="243" t="n">
        <f aca="false">1-EXP(-(1/0.25)*(P698/ABS($P$1010)))</f>
        <v>0.991359074529156</v>
      </c>
      <c r="T698" s="244" t="n">
        <f aca="false">SUMPRODUCT(B698:G698,$B$1010:$G$1010)</f>
        <v>-5907.31684110902</v>
      </c>
    </row>
    <row r="699" customFormat="false" ht="12.75" hidden="false" customHeight="false" outlineLevel="0" collapsed="false">
      <c r="A699" s="235"/>
      <c r="B699" s="245"/>
      <c r="C699" s="245"/>
      <c r="D699" s="245"/>
      <c r="E699" s="245"/>
      <c r="F699" s="246"/>
      <c r="G699" s="247" t="n">
        <v>-5770.75694829398</v>
      </c>
      <c r="H699" s="248" t="n">
        <v>2766.90903343941</v>
      </c>
      <c r="I699" s="248" t="n">
        <v>2726.10082892164</v>
      </c>
      <c r="J699" s="248" t="n">
        <v>3104.91713092157</v>
      </c>
      <c r="K699" s="246" t="n">
        <v>0</v>
      </c>
      <c r="L699" s="246" t="n">
        <v>0</v>
      </c>
      <c r="M699" s="246" t="n">
        <v>0</v>
      </c>
      <c r="N699" s="0"/>
      <c r="O699" s="248" t="n">
        <v>1394.20342849491</v>
      </c>
      <c r="P699" s="240" t="n">
        <f aca="false">SUMPRODUCT(F699:M699,$F$1010:$M$1010)</f>
        <v>1899.31039829538</v>
      </c>
      <c r="Q699" s="241" t="n">
        <f aca="false">SUMPRODUCT(F699:M699,$F$1012:$M$1012)</f>
        <v>1814.18887580187</v>
      </c>
      <c r="R699" s="249" t="n">
        <v>0.192881435900715</v>
      </c>
      <c r="S699" s="243" t="n">
        <f aca="false">1-EXP(-(1/0.25)*(P699/ABS($P$1010)))</f>
        <v>0.994217347940586</v>
      </c>
      <c r="T699" s="244" t="n">
        <f aca="false">SUMPRODUCT(B699:G699,$B$1010:$G$1010)</f>
        <v>-5770.75694829398</v>
      </c>
    </row>
    <row r="700" customFormat="false" ht="12.75" hidden="false" customHeight="false" outlineLevel="0" collapsed="false">
      <c r="A700" s="235"/>
      <c r="B700" s="245"/>
      <c r="C700" s="245"/>
      <c r="D700" s="245"/>
      <c r="E700" s="245"/>
      <c r="F700" s="246"/>
      <c r="G700" s="247" t="n">
        <v>-6161.66833319663</v>
      </c>
      <c r="H700" s="248" t="n">
        <v>2780.65626666691</v>
      </c>
      <c r="I700" s="248" t="n">
        <v>2716.85103435863</v>
      </c>
      <c r="J700" s="248" t="n">
        <v>3105.78485782689</v>
      </c>
      <c r="K700" s="246" t="n">
        <v>0</v>
      </c>
      <c r="L700" s="246" t="n">
        <v>0</v>
      </c>
      <c r="M700" s="246" t="n">
        <v>0</v>
      </c>
      <c r="N700" s="0"/>
      <c r="O700" s="248" t="n">
        <v>1039.2736648537</v>
      </c>
      <c r="P700" s="240" t="n">
        <f aca="false">SUMPRODUCT(F700:M700,$F$1010:$M$1010)</f>
        <v>1513.85178514802</v>
      </c>
      <c r="Q700" s="241" t="n">
        <f aca="false">SUMPRODUCT(F700:M700,$F$1012:$M$1012)</f>
        <v>1428.73757446617</v>
      </c>
      <c r="R700" s="249" t="n">
        <v>0.192933923241875</v>
      </c>
      <c r="S700" s="243" t="n">
        <f aca="false">1-EXP(-(1/0.25)*(P700/ABS($P$1010)))</f>
        <v>0.983545079220248</v>
      </c>
      <c r="T700" s="244" t="n">
        <f aca="false">SUMPRODUCT(B700:G700,$B$1010:$G$1010)</f>
        <v>-6161.66833319663</v>
      </c>
    </row>
    <row r="701" customFormat="false" ht="12.75" hidden="false" customHeight="false" outlineLevel="0" collapsed="false">
      <c r="A701" s="235"/>
      <c r="B701" s="245"/>
      <c r="C701" s="245"/>
      <c r="D701" s="245"/>
      <c r="E701" s="245"/>
      <c r="F701" s="246"/>
      <c r="G701" s="247" t="n">
        <v>-6244.61499917511</v>
      </c>
      <c r="H701" s="248" t="n">
        <v>2718.20572514764</v>
      </c>
      <c r="I701" s="248" t="n">
        <v>2708.8080520001</v>
      </c>
      <c r="J701" s="248" t="n">
        <v>3105.58218911113</v>
      </c>
      <c r="K701" s="246" t="n">
        <v>0</v>
      </c>
      <c r="L701" s="246" t="n">
        <v>0</v>
      </c>
      <c r="M701" s="246" t="n">
        <v>0</v>
      </c>
      <c r="N701" s="0"/>
      <c r="O701" s="248" t="n">
        <v>903.500412628502</v>
      </c>
      <c r="P701" s="240" t="n">
        <f aca="false">SUMPRODUCT(F701:M701,$F$1010:$M$1010)</f>
        <v>1364.60493653895</v>
      </c>
      <c r="Q701" s="241" t="n">
        <f aca="false">SUMPRODUCT(F701:M701,$F$1012:$M$1012)</f>
        <v>1279.90091499366</v>
      </c>
      <c r="R701" s="249" t="n">
        <v>0.193005822089372</v>
      </c>
      <c r="S701" s="243" t="n">
        <f aca="false">1-EXP(-(1/0.25)*(P701/ABS($P$1010)))</f>
        <v>0.975331274227708</v>
      </c>
      <c r="T701" s="244" t="n">
        <f aca="false">SUMPRODUCT(B701:G701,$B$1010:$G$1010)</f>
        <v>-6244.61499917511</v>
      </c>
    </row>
    <row r="702" customFormat="false" ht="12.75" hidden="false" customHeight="false" outlineLevel="0" collapsed="false">
      <c r="A702" s="235"/>
      <c r="B702" s="245"/>
      <c r="C702" s="245"/>
      <c r="D702" s="245"/>
      <c r="E702" s="245"/>
      <c r="F702" s="246"/>
      <c r="G702" s="247" t="n">
        <v>-6076.49018162151</v>
      </c>
      <c r="H702" s="248" t="n">
        <v>2772.59554647588</v>
      </c>
      <c r="I702" s="248" t="n">
        <v>2730.55174577262</v>
      </c>
      <c r="J702" s="248" t="n">
        <v>3106.71018828573</v>
      </c>
      <c r="K702" s="246" t="n">
        <v>0</v>
      </c>
      <c r="L702" s="246" t="n">
        <v>0</v>
      </c>
      <c r="M702" s="246" t="n">
        <v>0</v>
      </c>
      <c r="N702" s="0"/>
      <c r="O702" s="248" t="n">
        <v>1122.2431656481</v>
      </c>
      <c r="P702" s="240" t="n">
        <f aca="false">SUMPRODUCT(F702:M702,$F$1010:$M$1010)</f>
        <v>1604.43388209796</v>
      </c>
      <c r="Q702" s="241" t="n">
        <f aca="false">SUMPRODUCT(F702:M702,$F$1012:$M$1012)</f>
        <v>1519.21325483796</v>
      </c>
      <c r="R702" s="249" t="n">
        <v>0.19332993533851</v>
      </c>
      <c r="S702" s="243" t="n">
        <f aca="false">1-EXP(-(1/0.25)*(P702/ABS($P$1010)))</f>
        <v>0.987130343924517</v>
      </c>
      <c r="T702" s="244" t="n">
        <f aca="false">SUMPRODUCT(B702:G702,$B$1010:$G$1010)</f>
        <v>-6076.49018162151</v>
      </c>
    </row>
    <row r="703" customFormat="false" ht="12.75" hidden="false" customHeight="false" outlineLevel="0" collapsed="false">
      <c r="A703" s="235"/>
      <c r="B703" s="245"/>
      <c r="C703" s="245"/>
      <c r="D703" s="245"/>
      <c r="E703" s="245"/>
      <c r="F703" s="246"/>
      <c r="G703" s="247" t="n">
        <v>-6074.07348923055</v>
      </c>
      <c r="H703" s="248" t="n">
        <v>2718.73603840534</v>
      </c>
      <c r="I703" s="248" t="n">
        <v>2726.59503557871</v>
      </c>
      <c r="J703" s="248" t="n">
        <v>3105.97786504889</v>
      </c>
      <c r="K703" s="246" t="n">
        <v>0</v>
      </c>
      <c r="L703" s="246" t="n">
        <v>0</v>
      </c>
      <c r="M703" s="246" t="n">
        <v>0</v>
      </c>
      <c r="N703" s="0"/>
      <c r="O703" s="248" t="n">
        <v>1075.17652781965</v>
      </c>
      <c r="P703" s="240" t="n">
        <f aca="false">SUMPRODUCT(F703:M703,$F$1010:$M$1010)</f>
        <v>1551.85975955677</v>
      </c>
      <c r="Q703" s="241" t="n">
        <f aca="false">SUMPRODUCT(F703:M703,$F$1012:$M$1012)</f>
        <v>1466.97120487646</v>
      </c>
      <c r="R703" s="249" t="n">
        <v>0.19340724553407</v>
      </c>
      <c r="S703" s="243" t="n">
        <f aca="false">1-EXP(-(1/0.25)*(P703/ABS($P$1010)))</f>
        <v>0.985157307485304</v>
      </c>
      <c r="T703" s="244" t="n">
        <f aca="false">SUMPRODUCT(B703:G703,$B$1010:$G$1010)</f>
        <v>-6074.07348923055</v>
      </c>
    </row>
    <row r="704" customFormat="false" ht="12.75" hidden="false" customHeight="false" outlineLevel="0" collapsed="false">
      <c r="A704" s="235"/>
      <c r="B704" s="245"/>
      <c r="C704" s="245"/>
      <c r="D704" s="245"/>
      <c r="E704" s="245"/>
      <c r="F704" s="246"/>
      <c r="G704" s="247" t="n">
        <v>-6036.77138888971</v>
      </c>
      <c r="H704" s="248" t="n">
        <v>2753.66504083903</v>
      </c>
      <c r="I704" s="248" t="n">
        <v>2719.71791914686</v>
      </c>
      <c r="J704" s="248" t="n">
        <v>3105.24877928122</v>
      </c>
      <c r="K704" s="246" t="n">
        <v>0</v>
      </c>
      <c r="L704" s="246" t="n">
        <v>0</v>
      </c>
      <c r="M704" s="246" t="n">
        <v>0</v>
      </c>
      <c r="N704" s="0"/>
      <c r="O704" s="248" t="n">
        <v>1133.25419181405</v>
      </c>
      <c r="P704" s="240" t="n">
        <f aca="false">SUMPRODUCT(F704:M704,$F$1010:$M$1010)</f>
        <v>1615.37695179012</v>
      </c>
      <c r="Q704" s="241" t="n">
        <f aca="false">SUMPRODUCT(F704:M704,$F$1012:$M$1012)</f>
        <v>1530.3834898932</v>
      </c>
      <c r="R704" s="249" t="n">
        <v>0.193431929444493</v>
      </c>
      <c r="S704" s="243" t="n">
        <f aca="false">1-EXP(-(1/0.25)*(P704/ABS($P$1010)))</f>
        <v>0.987506813910113</v>
      </c>
      <c r="T704" s="244" t="n">
        <f aca="false">SUMPRODUCT(B704:G704,$B$1010:$G$1010)</f>
        <v>-6036.77138888971</v>
      </c>
    </row>
    <row r="705" customFormat="false" ht="12.75" hidden="false" customHeight="false" outlineLevel="0" collapsed="false">
      <c r="A705" s="235"/>
      <c r="B705" s="245"/>
      <c r="C705" s="245"/>
      <c r="D705" s="245"/>
      <c r="E705" s="245"/>
      <c r="F705" s="246"/>
      <c r="G705" s="247" t="n">
        <v>-6212.41365834967</v>
      </c>
      <c r="H705" s="248" t="n">
        <v>2738.06407301259</v>
      </c>
      <c r="I705" s="248" t="n">
        <v>2684.32415814264</v>
      </c>
      <c r="J705" s="248" t="n">
        <v>3105.57789288771</v>
      </c>
      <c r="K705" s="246" t="n">
        <v>0</v>
      </c>
      <c r="L705" s="246" t="n">
        <v>0</v>
      </c>
      <c r="M705" s="246" t="n">
        <v>0</v>
      </c>
      <c r="N705" s="0"/>
      <c r="O705" s="248" t="n">
        <v>930.871191396325</v>
      </c>
      <c r="P705" s="240" t="n">
        <f aca="false">SUMPRODUCT(F705:M705,$F$1010:$M$1010)</f>
        <v>1393.69103582751</v>
      </c>
      <c r="Q705" s="241" t="n">
        <f aca="false">SUMPRODUCT(F705:M705,$F$1012:$M$1012)</f>
        <v>1309.12541293694</v>
      </c>
      <c r="R705" s="249" t="n">
        <v>0.193493888108429</v>
      </c>
      <c r="S705" s="243" t="n">
        <f aca="false">1-EXP(-(1/0.25)*(P705/ABS($P$1010)))</f>
        <v>0.977203096517676</v>
      </c>
      <c r="T705" s="244" t="n">
        <f aca="false">SUMPRODUCT(B705:G705,$B$1010:$G$1010)</f>
        <v>-6212.41365834967</v>
      </c>
    </row>
    <row r="706" customFormat="false" ht="12.75" hidden="false" customHeight="false" outlineLevel="0" collapsed="false">
      <c r="A706" s="235"/>
      <c r="B706" s="245"/>
      <c r="C706" s="245"/>
      <c r="D706" s="245"/>
      <c r="E706" s="245"/>
      <c r="F706" s="246"/>
      <c r="G706" s="247" t="n">
        <v>-6721.94656206925</v>
      </c>
      <c r="H706" s="248" t="n">
        <v>2735.10226286985</v>
      </c>
      <c r="I706" s="248" t="n">
        <v>2720.10688415931</v>
      </c>
      <c r="J706" s="248" t="n">
        <v>3104.64795062475</v>
      </c>
      <c r="K706" s="246" t="n">
        <v>0</v>
      </c>
      <c r="L706" s="246" t="n">
        <v>0</v>
      </c>
      <c r="M706" s="246" t="n">
        <v>0</v>
      </c>
      <c r="N706" s="0"/>
      <c r="O706" s="248" t="n">
        <v>486.409262528547</v>
      </c>
      <c r="P706" s="240" t="n">
        <f aca="false">SUMPRODUCT(F706:M706,$F$1010:$M$1010)</f>
        <v>912.519121264689</v>
      </c>
      <c r="Q706" s="241" t="n">
        <f aca="false">SUMPRODUCT(F706:M706,$F$1012:$M$1012)</f>
        <v>827.62764007043</v>
      </c>
      <c r="R706" s="249" t="n">
        <v>0.193514855115394</v>
      </c>
      <c r="S706" s="243" t="n">
        <f aca="false">1-EXP(-(1/0.25)*(P706/ABS($P$1010)))</f>
        <v>0.915895483368583</v>
      </c>
      <c r="T706" s="244" t="n">
        <f aca="false">SUMPRODUCT(B706:G706,$B$1010:$G$1010)</f>
        <v>-6721.94656206925</v>
      </c>
    </row>
    <row r="707" customFormat="false" ht="12.75" hidden="false" customHeight="false" outlineLevel="0" collapsed="false">
      <c r="A707" s="235"/>
      <c r="B707" s="245"/>
      <c r="C707" s="245"/>
      <c r="D707" s="245"/>
      <c r="E707" s="245"/>
      <c r="F707" s="246"/>
      <c r="G707" s="247" t="n">
        <v>-6032.24875436433</v>
      </c>
      <c r="H707" s="248" t="n">
        <v>2737.39575218453</v>
      </c>
      <c r="I707" s="248" t="n">
        <v>2726.9257486469</v>
      </c>
      <c r="J707" s="248" t="n">
        <v>3101.30715812357</v>
      </c>
      <c r="K707" s="246" t="n">
        <v>0</v>
      </c>
      <c r="L707" s="246" t="n">
        <v>0</v>
      </c>
      <c r="M707" s="246" t="n">
        <v>0</v>
      </c>
      <c r="N707" s="0"/>
      <c r="O707" s="248" t="n">
        <v>1126.4162228986</v>
      </c>
      <c r="P707" s="240" t="n">
        <f aca="false">SUMPRODUCT(F707:M707,$F$1010:$M$1010)</f>
        <v>1607.64481783422</v>
      </c>
      <c r="Q707" s="241" t="n">
        <f aca="false">SUMPRODUCT(F707:M707,$F$1012:$M$1012)</f>
        <v>1522.72066838166</v>
      </c>
      <c r="R707" s="249" t="n">
        <v>0.193605814965067</v>
      </c>
      <c r="S707" s="243" t="n">
        <f aca="false">1-EXP(-(1/0.25)*(P707/ABS($P$1010)))</f>
        <v>0.987241969431406</v>
      </c>
      <c r="T707" s="244" t="n">
        <f aca="false">SUMPRODUCT(B707:G707,$B$1010:$G$1010)</f>
        <v>-6032.24875436433</v>
      </c>
    </row>
    <row r="708" customFormat="false" ht="12.75" hidden="false" customHeight="false" outlineLevel="0" collapsed="false">
      <c r="A708" s="235"/>
      <c r="B708" s="245"/>
      <c r="C708" s="245"/>
      <c r="D708" s="245"/>
      <c r="E708" s="245"/>
      <c r="F708" s="246"/>
      <c r="G708" s="247" t="n">
        <v>-6472.33399288932</v>
      </c>
      <c r="H708" s="248" t="n">
        <v>2782.54902820548</v>
      </c>
      <c r="I708" s="248" t="n">
        <v>2762.44730268065</v>
      </c>
      <c r="J708" s="248" t="n">
        <v>3105.77337700598</v>
      </c>
      <c r="K708" s="246" t="n">
        <v>0</v>
      </c>
      <c r="L708" s="246" t="n">
        <v>0</v>
      </c>
      <c r="M708" s="246" t="n">
        <v>0</v>
      </c>
      <c r="N708" s="0"/>
      <c r="O708" s="248" t="n">
        <v>790.3890753549</v>
      </c>
      <c r="P708" s="240" t="n">
        <f aca="false">SUMPRODUCT(F708:M708,$F$1010:$M$1010)</f>
        <v>1245.66635719741</v>
      </c>
      <c r="Q708" s="241" t="n">
        <f aca="false">SUMPRODUCT(F708:M708,$F$1012:$M$1012)</f>
        <v>1160.09070857084</v>
      </c>
      <c r="R708" s="249" t="n">
        <v>0.193652984932026</v>
      </c>
      <c r="S708" s="243" t="n">
        <f aca="false">1-EXP(-(1/0.25)*(P708/ABS($P$1010)))</f>
        <v>0.965936697333753</v>
      </c>
      <c r="T708" s="244" t="n">
        <f aca="false">SUMPRODUCT(B708:G708,$B$1010:$G$1010)</f>
        <v>-6472.33399288932</v>
      </c>
    </row>
    <row r="709" customFormat="false" ht="12.75" hidden="false" customHeight="false" outlineLevel="0" collapsed="false">
      <c r="A709" s="235"/>
      <c r="B709" s="245"/>
      <c r="C709" s="245"/>
      <c r="D709" s="245"/>
      <c r="E709" s="245"/>
      <c r="F709" s="246"/>
      <c r="G709" s="247" t="n">
        <v>-6166.3529345059</v>
      </c>
      <c r="H709" s="248" t="n">
        <v>2711.61487421462</v>
      </c>
      <c r="I709" s="248" t="n">
        <v>2752.2077561673</v>
      </c>
      <c r="J709" s="248" t="n">
        <v>3107.33891425848</v>
      </c>
      <c r="K709" s="246" t="n">
        <v>0</v>
      </c>
      <c r="L709" s="246" t="n">
        <v>0</v>
      </c>
      <c r="M709" s="246" t="n">
        <v>0</v>
      </c>
      <c r="N709" s="0"/>
      <c r="O709" s="248" t="n">
        <v>1005.1391855804</v>
      </c>
      <c r="P709" s="240" t="n">
        <f aca="false">SUMPRODUCT(F709:M709,$F$1010:$M$1010)</f>
        <v>1476.87319268053</v>
      </c>
      <c r="Q709" s="241" t="n">
        <f aca="false">SUMPRODUCT(F709:M709,$F$1012:$M$1012)</f>
        <v>1391.74917514118</v>
      </c>
      <c r="R709" s="249" t="n">
        <v>0.193668766449279</v>
      </c>
      <c r="S709" s="243" t="n">
        <f aca="false">1-EXP(-(1/0.25)*(P709/ABS($P$1010)))</f>
        <v>0.981808604078956</v>
      </c>
      <c r="T709" s="244" t="n">
        <f aca="false">SUMPRODUCT(B709:G709,$B$1010:$G$1010)</f>
        <v>-6166.3529345059</v>
      </c>
    </row>
    <row r="710" customFormat="false" ht="12.75" hidden="false" customHeight="false" outlineLevel="0" collapsed="false">
      <c r="A710" s="235"/>
      <c r="B710" s="245"/>
      <c r="C710" s="245"/>
      <c r="D710" s="245"/>
      <c r="E710" s="245"/>
      <c r="F710" s="246"/>
      <c r="G710" s="247" t="n">
        <v>-6290.29529387529</v>
      </c>
      <c r="H710" s="248" t="n">
        <v>2737.45103994543</v>
      </c>
      <c r="I710" s="248" t="n">
        <v>2748.91567720085</v>
      </c>
      <c r="J710" s="248" t="n">
        <v>3105.65595639364</v>
      </c>
      <c r="K710" s="246" t="n">
        <v>0</v>
      </c>
      <c r="L710" s="246" t="n">
        <v>0</v>
      </c>
      <c r="M710" s="246" t="n">
        <v>0</v>
      </c>
      <c r="N710" s="0"/>
      <c r="O710" s="248" t="n">
        <v>909.130226216951</v>
      </c>
      <c r="P710" s="240" t="n">
        <f aca="false">SUMPRODUCT(F710:M710,$F$1010:$M$1010)</f>
        <v>1372.95688957563</v>
      </c>
      <c r="Q710" s="241" t="n">
        <f aca="false">SUMPRODUCT(F710:M710,$F$1012:$M$1012)</f>
        <v>1287.75355559173</v>
      </c>
      <c r="R710" s="249" t="n">
        <v>0.19374966658224</v>
      </c>
      <c r="S710" s="243" t="n">
        <f aca="false">1-EXP(-(1/0.25)*(P710/ABS($P$1010)))</f>
        <v>0.975883960721557</v>
      </c>
      <c r="T710" s="244" t="n">
        <f aca="false">SUMPRODUCT(B710:G710,$B$1010:$G$1010)</f>
        <v>-6290.29529387529</v>
      </c>
    </row>
    <row r="711" customFormat="false" ht="12.75" hidden="false" customHeight="false" outlineLevel="0" collapsed="false">
      <c r="A711" s="235"/>
      <c r="B711" s="245"/>
      <c r="C711" s="245"/>
      <c r="D711" s="245"/>
      <c r="E711" s="245"/>
      <c r="F711" s="246"/>
      <c r="G711" s="247" t="n">
        <v>-6421.47679174661</v>
      </c>
      <c r="H711" s="248" t="n">
        <v>2741.70590507855</v>
      </c>
      <c r="I711" s="248" t="n">
        <v>2726.1172259771</v>
      </c>
      <c r="J711" s="248" t="n">
        <v>3106.03236314682</v>
      </c>
      <c r="K711" s="246" t="n">
        <v>0</v>
      </c>
      <c r="L711" s="246" t="n">
        <v>0</v>
      </c>
      <c r="M711" s="246" t="n">
        <v>0</v>
      </c>
      <c r="N711" s="0"/>
      <c r="O711" s="248" t="n">
        <v>774.400112864929</v>
      </c>
      <c r="P711" s="240" t="n">
        <f aca="false">SUMPRODUCT(F711:M711,$F$1010:$M$1010)</f>
        <v>1225.75794973442</v>
      </c>
      <c r="Q711" s="241" t="n">
        <f aca="false">SUMPRODUCT(F711:M711,$F$1012:$M$1012)</f>
        <v>1140.75284256988</v>
      </c>
      <c r="R711" s="249" t="n">
        <v>0.193750435916323</v>
      </c>
      <c r="S711" s="243" t="n">
        <f aca="false">1-EXP(-(1/0.25)*(P711/ABS($P$1010)))</f>
        <v>0.964046270704584</v>
      </c>
      <c r="T711" s="244" t="n">
        <f aca="false">SUMPRODUCT(B711:G711,$B$1010:$G$1010)</f>
        <v>-6421.47679174661</v>
      </c>
    </row>
    <row r="712" customFormat="false" ht="12.75" hidden="false" customHeight="false" outlineLevel="0" collapsed="false">
      <c r="A712" s="235"/>
      <c r="B712" s="245"/>
      <c r="C712" s="245"/>
      <c r="D712" s="245"/>
      <c r="E712" s="245"/>
      <c r="F712" s="246"/>
      <c r="G712" s="247" t="n">
        <v>-6162.1646823847</v>
      </c>
      <c r="H712" s="248" t="n">
        <v>2731.26004219523</v>
      </c>
      <c r="I712" s="248" t="n">
        <v>2683.06911339151</v>
      </c>
      <c r="J712" s="248" t="n">
        <v>3106.46606152368</v>
      </c>
      <c r="K712" s="246" t="n">
        <v>0</v>
      </c>
      <c r="L712" s="246" t="n">
        <v>0</v>
      </c>
      <c r="M712" s="246" t="n">
        <v>0</v>
      </c>
      <c r="N712" s="0"/>
      <c r="O712" s="248" t="n">
        <v>971.033698276738</v>
      </c>
      <c r="P712" s="240" t="n">
        <f aca="false">SUMPRODUCT(F712:M712,$F$1010:$M$1010)</f>
        <v>1437.14792618642</v>
      </c>
      <c r="Q712" s="241" t="n">
        <f aca="false">SUMPRODUCT(F712:M712,$F$1012:$M$1012)</f>
        <v>1352.61796374658</v>
      </c>
      <c r="R712" s="249" t="n">
        <v>0.193804806096799</v>
      </c>
      <c r="S712" s="243" t="n">
        <f aca="false">1-EXP(-(1/0.25)*(P712/ABS($P$1010)))</f>
        <v>0.97973845585751</v>
      </c>
      <c r="T712" s="244" t="n">
        <f aca="false">SUMPRODUCT(B712:G712,$B$1010:$G$1010)</f>
        <v>-6162.1646823847</v>
      </c>
    </row>
    <row r="713" customFormat="false" ht="12.75" hidden="false" customHeight="false" outlineLevel="0" collapsed="false">
      <c r="A713" s="235"/>
      <c r="B713" s="245"/>
      <c r="C713" s="245"/>
      <c r="D713" s="245"/>
      <c r="E713" s="245"/>
      <c r="F713" s="246"/>
      <c r="G713" s="247" t="n">
        <v>-5751.35998921248</v>
      </c>
      <c r="H713" s="248" t="n">
        <v>2760.6898597959</v>
      </c>
      <c r="I713" s="248" t="n">
        <v>2760.75030379191</v>
      </c>
      <c r="J713" s="248" t="n">
        <v>3104.00502950461</v>
      </c>
      <c r="K713" s="246" t="n">
        <v>0</v>
      </c>
      <c r="L713" s="246" t="n">
        <v>0</v>
      </c>
      <c r="M713" s="246" t="n">
        <v>0</v>
      </c>
      <c r="N713" s="0"/>
      <c r="O713" s="248" t="n">
        <v>1433.19582744535</v>
      </c>
      <c r="P713" s="240" t="n">
        <f aca="false">SUMPRODUCT(F713:M713,$F$1010:$M$1010)</f>
        <v>1942.99706222499</v>
      </c>
      <c r="Q713" s="241" t="n">
        <f aca="false">SUMPRODUCT(F713:M713,$F$1012:$M$1012)</f>
        <v>1857.57774769705</v>
      </c>
      <c r="R713" s="249" t="n">
        <v>0.193823959848134</v>
      </c>
      <c r="S713" s="243" t="n">
        <f aca="false">1-EXP(-(1/0.25)*(P713/ABS($P$1010)))</f>
        <v>0.994863668927222</v>
      </c>
      <c r="T713" s="244" t="n">
        <f aca="false">SUMPRODUCT(B713:G713,$B$1010:$G$1010)</f>
        <v>-5751.35998921248</v>
      </c>
    </row>
    <row r="714" customFormat="false" ht="12.75" hidden="false" customHeight="false" outlineLevel="0" collapsed="false">
      <c r="A714" s="235"/>
      <c r="B714" s="245"/>
      <c r="C714" s="245"/>
      <c r="D714" s="245"/>
      <c r="E714" s="245"/>
      <c r="F714" s="246"/>
      <c r="G714" s="247" t="n">
        <v>-6487.15028998364</v>
      </c>
      <c r="H714" s="248" t="n">
        <v>2719.31257082217</v>
      </c>
      <c r="I714" s="248" t="n">
        <v>2744.86342032258</v>
      </c>
      <c r="J714" s="248" t="n">
        <v>3104.11363359235</v>
      </c>
      <c r="K714" s="246" t="n">
        <v>0</v>
      </c>
      <c r="L714" s="246" t="n">
        <v>0</v>
      </c>
      <c r="M714" s="246" t="n">
        <v>0</v>
      </c>
      <c r="N714" s="0"/>
      <c r="O714" s="248" t="n">
        <v>708.191255472204</v>
      </c>
      <c r="P714" s="240" t="n">
        <f aca="false">SUMPRODUCT(F714:M714,$F$1010:$M$1010)</f>
        <v>1154.0592324</v>
      </c>
      <c r="Q714" s="241" t="n">
        <f aca="false">SUMPRODUCT(F714:M714,$F$1012:$M$1012)</f>
        <v>1069.0128673003</v>
      </c>
      <c r="R714" s="249" t="n">
        <v>0.193834775551229</v>
      </c>
      <c r="S714" s="243" t="n">
        <f aca="false">1-EXP(-(1/0.25)*(P714/ABS($P$1010)))</f>
        <v>0.956325961479889</v>
      </c>
      <c r="T714" s="244" t="n">
        <f aca="false">SUMPRODUCT(B714:G714,$B$1010:$G$1010)</f>
        <v>-6487.15028998364</v>
      </c>
    </row>
    <row r="715" customFormat="false" ht="12.75" hidden="false" customHeight="false" outlineLevel="0" collapsed="false">
      <c r="A715" s="235"/>
      <c r="B715" s="245"/>
      <c r="C715" s="245"/>
      <c r="D715" s="245"/>
      <c r="E715" s="245"/>
      <c r="F715" s="246"/>
      <c r="G715" s="247" t="n">
        <v>-6027.51635285161</v>
      </c>
      <c r="H715" s="248" t="n">
        <v>2694.56458038188</v>
      </c>
      <c r="I715" s="248" t="n">
        <v>2738.94874124281</v>
      </c>
      <c r="J715" s="248" t="n">
        <v>3104.61894176457</v>
      </c>
      <c r="K715" s="246" t="n">
        <v>0</v>
      </c>
      <c r="L715" s="246" t="n">
        <v>0</v>
      </c>
      <c r="M715" s="246" t="n">
        <v>0</v>
      </c>
      <c r="N715" s="0"/>
      <c r="O715" s="248" t="n">
        <v>1106.22268578172</v>
      </c>
      <c r="P715" s="240" t="n">
        <f aca="false">SUMPRODUCT(F715:M715,$F$1010:$M$1010)</f>
        <v>1585.47997644554</v>
      </c>
      <c r="Q715" s="241" t="n">
        <f aca="false">SUMPRODUCT(F715:M715,$F$1012:$M$1012)</f>
        <v>1500.61495536829</v>
      </c>
      <c r="R715" s="249" t="n">
        <v>0.193848486283429</v>
      </c>
      <c r="S715" s="243" t="n">
        <f aca="false">1-EXP(-(1/0.25)*(P715/ABS($P$1010)))</f>
        <v>0.986451242027478</v>
      </c>
      <c r="T715" s="244" t="n">
        <f aca="false">SUMPRODUCT(B715:G715,$B$1010:$G$1010)</f>
        <v>-6027.51635285161</v>
      </c>
    </row>
    <row r="716" customFormat="false" ht="12.75" hidden="false" customHeight="false" outlineLevel="0" collapsed="false">
      <c r="A716" s="235"/>
      <c r="B716" s="245"/>
      <c r="C716" s="245"/>
      <c r="D716" s="245"/>
      <c r="E716" s="245"/>
      <c r="F716" s="246"/>
      <c r="G716" s="247" t="n">
        <v>-6231.8334029551</v>
      </c>
      <c r="H716" s="248" t="n">
        <v>2744.3688397349</v>
      </c>
      <c r="I716" s="248" t="n">
        <v>2719.65145361961</v>
      </c>
      <c r="J716" s="248" t="n">
        <v>3102.20970660255</v>
      </c>
      <c r="K716" s="246" t="n">
        <v>0</v>
      </c>
      <c r="L716" s="246" t="n">
        <v>0</v>
      </c>
      <c r="M716" s="246" t="n">
        <v>0</v>
      </c>
      <c r="N716" s="0"/>
      <c r="O716" s="248" t="n">
        <v>943.501351134007</v>
      </c>
      <c r="P716" s="240" t="n">
        <f aca="false">SUMPRODUCT(F716:M716,$F$1010:$M$1010)</f>
        <v>1408.9115617909</v>
      </c>
      <c r="Q716" s="241" t="n">
        <f aca="false">SUMPRODUCT(F716:M716,$F$1012:$M$1012)</f>
        <v>1324.01020943524</v>
      </c>
      <c r="R716" s="249" t="n">
        <v>0.193862080866079</v>
      </c>
      <c r="S716" s="243" t="n">
        <f aca="false">1-EXP(-(1/0.25)*(P716/ABS($P$1010)))</f>
        <v>0.978125295650777</v>
      </c>
      <c r="T716" s="244" t="n">
        <f aca="false">SUMPRODUCT(B716:G716,$B$1010:$G$1010)</f>
        <v>-6231.8334029551</v>
      </c>
    </row>
    <row r="717" customFormat="false" ht="12.75" hidden="false" customHeight="false" outlineLevel="0" collapsed="false">
      <c r="A717" s="235"/>
      <c r="B717" s="245"/>
      <c r="C717" s="245"/>
      <c r="D717" s="245"/>
      <c r="E717" s="245"/>
      <c r="F717" s="246"/>
      <c r="G717" s="247" t="n">
        <v>-6355.22317318375</v>
      </c>
      <c r="H717" s="248" t="n">
        <v>2736.63004807975</v>
      </c>
      <c r="I717" s="248" t="n">
        <v>2682.75863224783</v>
      </c>
      <c r="J717" s="248" t="n">
        <v>3107.03604720715</v>
      </c>
      <c r="K717" s="246" t="n">
        <v>0</v>
      </c>
      <c r="L717" s="246" t="n">
        <v>0</v>
      </c>
      <c r="M717" s="246" t="n">
        <v>0</v>
      </c>
      <c r="N717" s="0"/>
      <c r="O717" s="248" t="n">
        <v>797.968550732123</v>
      </c>
      <c r="P717" s="240" t="n">
        <f aca="false">SUMPRODUCT(F717:M717,$F$1010:$M$1010)</f>
        <v>1249.36302108761</v>
      </c>
      <c r="Q717" s="241" t="n">
        <f aca="false">SUMPRODUCT(F717:M717,$F$1012:$M$1012)</f>
        <v>1164.79995459097</v>
      </c>
      <c r="R717" s="249" t="n">
        <v>0.193952489772322</v>
      </c>
      <c r="S717" s="243" t="n">
        <f aca="false">1-EXP(-(1/0.25)*(P717/ABS($P$1010)))</f>
        <v>0.966276616692564</v>
      </c>
      <c r="T717" s="244" t="n">
        <f aca="false">SUMPRODUCT(B717:G717,$B$1010:$G$1010)</f>
        <v>-6355.22317318375</v>
      </c>
    </row>
    <row r="718" customFormat="false" ht="12.75" hidden="false" customHeight="false" outlineLevel="0" collapsed="false">
      <c r="A718" s="235"/>
      <c r="B718" s="245"/>
      <c r="C718" s="245"/>
      <c r="D718" s="245"/>
      <c r="E718" s="245"/>
      <c r="F718" s="246"/>
      <c r="G718" s="247" t="n">
        <v>-6129.42165697711</v>
      </c>
      <c r="H718" s="248" t="n">
        <v>2764.47721252744</v>
      </c>
      <c r="I718" s="248" t="n">
        <v>2691.37085861329</v>
      </c>
      <c r="J718" s="248" t="n">
        <v>3106.29661589222</v>
      </c>
      <c r="K718" s="246" t="n">
        <v>0</v>
      </c>
      <c r="L718" s="246" t="n">
        <v>0</v>
      </c>
      <c r="M718" s="246" t="n">
        <v>0</v>
      </c>
      <c r="N718" s="0"/>
      <c r="O718" s="248" t="n">
        <v>1035.71783231938</v>
      </c>
      <c r="P718" s="240" t="n">
        <f aca="false">SUMPRODUCT(F718:M718,$F$1010:$M$1010)</f>
        <v>1508.51329138256</v>
      </c>
      <c r="Q718" s="241" t="n">
        <f aca="false">SUMPRODUCT(F718:M718,$F$1012:$M$1012)</f>
        <v>1423.72918603559</v>
      </c>
      <c r="R718" s="249" t="n">
        <v>0.193967970930196</v>
      </c>
      <c r="S718" s="243" t="n">
        <f aca="false">1-EXP(-(1/0.25)*(P718/ABS($P$1010)))</f>
        <v>0.983305019910074</v>
      </c>
      <c r="T718" s="244" t="n">
        <f aca="false">SUMPRODUCT(B718:G718,$B$1010:$G$1010)</f>
        <v>-6129.42165697711</v>
      </c>
    </row>
    <row r="719" customFormat="false" ht="12.75" hidden="false" customHeight="false" outlineLevel="0" collapsed="false">
      <c r="A719" s="235"/>
      <c r="B719" s="245"/>
      <c r="C719" s="245"/>
      <c r="D719" s="245"/>
      <c r="E719" s="245"/>
      <c r="F719" s="246"/>
      <c r="G719" s="247" t="n">
        <v>-6164.4169398991</v>
      </c>
      <c r="H719" s="248" t="n">
        <v>2748.08205569384</v>
      </c>
      <c r="I719" s="248" t="n">
        <v>2715.66061905582</v>
      </c>
      <c r="J719" s="248" t="n">
        <v>3106.95079352785</v>
      </c>
      <c r="K719" s="246" t="n">
        <v>0</v>
      </c>
      <c r="L719" s="246" t="n">
        <v>0</v>
      </c>
      <c r="M719" s="246" t="n">
        <v>0</v>
      </c>
      <c r="N719" s="0"/>
      <c r="O719" s="248" t="n">
        <v>1009.02685146999</v>
      </c>
      <c r="P719" s="240" t="n">
        <f aca="false">SUMPRODUCT(F719:M719,$F$1010:$M$1010)</f>
        <v>1480.27833704045</v>
      </c>
      <c r="Q719" s="241" t="n">
        <f aca="false">SUMPRODUCT(F719:M719,$F$1012:$M$1012)</f>
        <v>1395.33045940091</v>
      </c>
      <c r="R719" s="249" t="n">
        <v>0.194096537860394</v>
      </c>
      <c r="S719" s="243" t="n">
        <f aca="false">1-EXP(-(1/0.25)*(P719/ABS($P$1010)))</f>
        <v>0.981975887230234</v>
      </c>
      <c r="T719" s="244" t="n">
        <f aca="false">SUMPRODUCT(B719:G719,$B$1010:$G$1010)</f>
        <v>-6164.4169398991</v>
      </c>
    </row>
    <row r="720" customFormat="false" ht="12.75" hidden="false" customHeight="false" outlineLevel="0" collapsed="false">
      <c r="A720" s="235"/>
      <c r="B720" s="245"/>
      <c r="C720" s="245"/>
      <c r="D720" s="245"/>
      <c r="E720" s="245"/>
      <c r="F720" s="246"/>
      <c r="G720" s="247" t="n">
        <v>-6332.40202943531</v>
      </c>
      <c r="H720" s="248" t="n">
        <v>2736.87456251122</v>
      </c>
      <c r="I720" s="248" t="n">
        <v>2703.89794398814</v>
      </c>
      <c r="J720" s="248" t="n">
        <v>3103.15081835153</v>
      </c>
      <c r="K720" s="246" t="n">
        <v>0</v>
      </c>
      <c r="L720" s="246" t="n">
        <v>0</v>
      </c>
      <c r="M720" s="246" t="n">
        <v>0</v>
      </c>
      <c r="N720" s="0"/>
      <c r="O720" s="248" t="n">
        <v>832.906613638279</v>
      </c>
      <c r="P720" s="240" t="n">
        <f aca="false">SUMPRODUCT(F720:M720,$F$1010:$M$1010)</f>
        <v>1288.00143570485</v>
      </c>
      <c r="Q720" s="241" t="n">
        <f aca="false">SUMPRODUCT(F720:M720,$F$1012:$M$1012)</f>
        <v>1203.28224107615</v>
      </c>
      <c r="R720" s="249" t="n">
        <v>0.194149284294485</v>
      </c>
      <c r="S720" s="243" t="n">
        <f aca="false">1-EXP(-(1/0.25)*(P720/ABS($P$1010)))</f>
        <v>0.96963276753807</v>
      </c>
      <c r="T720" s="244" t="n">
        <f aca="false">SUMPRODUCT(B720:G720,$B$1010:$G$1010)</f>
        <v>-6332.40202943531</v>
      </c>
    </row>
    <row r="721" customFormat="false" ht="12.75" hidden="false" customHeight="false" outlineLevel="0" collapsed="false">
      <c r="A721" s="235"/>
      <c r="B721" s="245"/>
      <c r="C721" s="245"/>
      <c r="D721" s="245"/>
      <c r="E721" s="245"/>
      <c r="F721" s="246"/>
      <c r="G721" s="247" t="n">
        <v>-6181.81545940543</v>
      </c>
      <c r="H721" s="248" t="n">
        <v>2769.05804469191</v>
      </c>
      <c r="I721" s="248" t="n">
        <v>2739.35176570482</v>
      </c>
      <c r="J721" s="248" t="n">
        <v>3102.87123904833</v>
      </c>
      <c r="K721" s="246" t="n">
        <v>0</v>
      </c>
      <c r="L721" s="246" t="n">
        <v>0</v>
      </c>
      <c r="M721" s="246" t="n">
        <v>0</v>
      </c>
      <c r="N721" s="0"/>
      <c r="O721" s="248" t="n">
        <v>1026.36123738058</v>
      </c>
      <c r="P721" s="240" t="n">
        <f aca="false">SUMPRODUCT(F721:M721,$F$1010:$M$1010)</f>
        <v>1500.37988304051</v>
      </c>
      <c r="Q721" s="241" t="n">
        <f aca="false">SUMPRODUCT(F721:M721,$F$1012:$M$1012)</f>
        <v>1415.14455230067</v>
      </c>
      <c r="R721" s="249" t="n">
        <v>0.194168277264487</v>
      </c>
      <c r="S721" s="243" t="n">
        <f aca="false">1-EXP(-(1/0.25)*(P721/ABS($P$1010)))</f>
        <v>0.982932530373869</v>
      </c>
      <c r="T721" s="244" t="n">
        <f aca="false">SUMPRODUCT(B721:G721,$B$1010:$G$1010)</f>
        <v>-6181.81545940543</v>
      </c>
    </row>
    <row r="722" customFormat="false" ht="12.75" hidden="false" customHeight="false" outlineLevel="0" collapsed="false">
      <c r="A722" s="235"/>
      <c r="B722" s="245"/>
      <c r="C722" s="245"/>
      <c r="D722" s="245"/>
      <c r="E722" s="245"/>
      <c r="F722" s="246"/>
      <c r="G722" s="247" t="n">
        <v>-6005.24119503387</v>
      </c>
      <c r="H722" s="248" t="n">
        <v>2801.75958100391</v>
      </c>
      <c r="I722" s="248" t="n">
        <v>2760.47925140774</v>
      </c>
      <c r="J722" s="248" t="n">
        <v>3105.33135547946</v>
      </c>
      <c r="K722" s="246" t="n">
        <v>0</v>
      </c>
      <c r="L722" s="246" t="n">
        <v>0</v>
      </c>
      <c r="M722" s="246" t="n">
        <v>0</v>
      </c>
      <c r="N722" s="0"/>
      <c r="O722" s="248" t="n">
        <v>1234.96914528624</v>
      </c>
      <c r="P722" s="240" t="n">
        <f aca="false">SUMPRODUCT(F722:M722,$F$1010:$M$1010)</f>
        <v>1728.7620617898</v>
      </c>
      <c r="Q722" s="241" t="n">
        <f aca="false">SUMPRODUCT(F722:M722,$F$1012:$M$1012)</f>
        <v>1643.11131961804</v>
      </c>
      <c r="R722" s="249" t="n">
        <v>0.194178840719542</v>
      </c>
      <c r="S722" s="243" t="n">
        <f aca="false">1-EXP(-(1/0.25)*(P722/ABS($P$1010)))</f>
        <v>0.990815054608353</v>
      </c>
      <c r="T722" s="244" t="n">
        <f aca="false">SUMPRODUCT(B722:G722,$B$1010:$G$1010)</f>
        <v>-6005.24119503387</v>
      </c>
    </row>
    <row r="723" customFormat="false" ht="12.75" hidden="false" customHeight="false" outlineLevel="0" collapsed="false">
      <c r="A723" s="235"/>
      <c r="B723" s="245"/>
      <c r="C723" s="245"/>
      <c r="D723" s="245"/>
      <c r="E723" s="245"/>
      <c r="F723" s="246"/>
      <c r="G723" s="247" t="n">
        <v>-6028.00611690503</v>
      </c>
      <c r="H723" s="248" t="n">
        <v>2742.30442539487</v>
      </c>
      <c r="I723" s="248" t="n">
        <v>2728.00198849322</v>
      </c>
      <c r="J723" s="248" t="n">
        <v>3107.36846180846</v>
      </c>
      <c r="K723" s="246" t="n">
        <v>0</v>
      </c>
      <c r="L723" s="246" t="n">
        <v>0</v>
      </c>
      <c r="M723" s="246" t="n">
        <v>0</v>
      </c>
      <c r="N723" s="0"/>
      <c r="O723" s="248" t="n">
        <v>1139.68573926371</v>
      </c>
      <c r="P723" s="240" t="n">
        <f aca="false">SUMPRODUCT(F723:M723,$F$1010:$M$1010)</f>
        <v>1622.60556224325</v>
      </c>
      <c r="Q723" s="241" t="n">
        <f aca="false">SUMPRODUCT(F723:M723,$F$1012:$M$1012)</f>
        <v>1537.55988294887</v>
      </c>
      <c r="R723" s="249" t="n">
        <v>0.194189582020432</v>
      </c>
      <c r="S723" s="243" t="n">
        <f aca="false">1-EXP(-(1/0.25)*(P723/ABS($P$1010)))</f>
        <v>0.987749436694479</v>
      </c>
      <c r="T723" s="244" t="n">
        <f aca="false">SUMPRODUCT(B723:G723,$B$1010:$G$1010)</f>
        <v>-6028.00611690503</v>
      </c>
    </row>
    <row r="724" customFormat="false" ht="12.75" hidden="false" customHeight="false" outlineLevel="0" collapsed="false">
      <c r="A724" s="235"/>
      <c r="B724" s="245"/>
      <c r="C724" s="245"/>
      <c r="D724" s="245"/>
      <c r="E724" s="245"/>
      <c r="F724" s="246"/>
      <c r="G724" s="247" t="n">
        <v>-5917.54620941785</v>
      </c>
      <c r="H724" s="248" t="n">
        <v>2767.07016769349</v>
      </c>
      <c r="I724" s="248" t="n">
        <v>2689.78568208728</v>
      </c>
      <c r="J724" s="248" t="n">
        <v>3105.49035137337</v>
      </c>
      <c r="K724" s="246" t="n">
        <v>0</v>
      </c>
      <c r="L724" s="246" t="n">
        <v>0</v>
      </c>
      <c r="M724" s="246" t="n">
        <v>0</v>
      </c>
      <c r="N724" s="0"/>
      <c r="O724" s="248" t="n">
        <v>1231.21402810403</v>
      </c>
      <c r="P724" s="240" t="n">
        <f aca="false">SUMPRODUCT(F724:M724,$F$1010:$M$1010)</f>
        <v>1720.73966400212</v>
      </c>
      <c r="Q724" s="241" t="n">
        <f aca="false">SUMPRODUCT(F724:M724,$F$1012:$M$1012)</f>
        <v>1635.96897783477</v>
      </c>
      <c r="R724" s="249" t="n">
        <v>0.194235151989137</v>
      </c>
      <c r="S724" s="243" t="n">
        <f aca="false">1-EXP(-(1/0.25)*(P724/ABS($P$1010)))</f>
        <v>0.990612952554143</v>
      </c>
      <c r="T724" s="244" t="n">
        <f aca="false">SUMPRODUCT(B724:G724,$B$1010:$G$1010)</f>
        <v>-5917.54620941785</v>
      </c>
    </row>
    <row r="725" customFormat="false" ht="12.75" hidden="false" customHeight="false" outlineLevel="0" collapsed="false">
      <c r="A725" s="235"/>
      <c r="B725" s="245"/>
      <c r="C725" s="245"/>
      <c r="D725" s="245"/>
      <c r="E725" s="245"/>
      <c r="F725" s="246"/>
      <c r="G725" s="247" t="n">
        <v>-6081.48398556631</v>
      </c>
      <c r="H725" s="248" t="n">
        <v>2731.80209022357</v>
      </c>
      <c r="I725" s="248" t="n">
        <v>2700.72108338832</v>
      </c>
      <c r="J725" s="248" t="n">
        <v>3107.72689579288</v>
      </c>
      <c r="K725" s="246" t="n">
        <v>0</v>
      </c>
      <c r="L725" s="246" t="n">
        <v>0</v>
      </c>
      <c r="M725" s="246" t="n">
        <v>0</v>
      </c>
      <c r="N725" s="0"/>
      <c r="O725" s="248" t="n">
        <v>1060.48415006107</v>
      </c>
      <c r="P725" s="240" t="n">
        <f aca="false">SUMPRODUCT(F725:M725,$F$1010:$M$1010)</f>
        <v>1535.16384781191</v>
      </c>
      <c r="Q725" s="241" t="n">
        <f aca="false">SUMPRODUCT(F725:M725,$F$1012:$M$1012)</f>
        <v>1450.43847942771</v>
      </c>
      <c r="R725" s="249" t="n">
        <v>0.194240740801835</v>
      </c>
      <c r="S725" s="243" t="n">
        <f aca="false">1-EXP(-(1/0.25)*(P725/ABS($P$1010)))</f>
        <v>0.984469524938682</v>
      </c>
      <c r="T725" s="244" t="n">
        <f aca="false">SUMPRODUCT(B725:G725,$B$1010:$G$1010)</f>
        <v>-6081.48398556631</v>
      </c>
    </row>
    <row r="726" customFormat="false" ht="12.75" hidden="false" customHeight="false" outlineLevel="0" collapsed="false">
      <c r="A726" s="235"/>
      <c r="B726" s="245"/>
      <c r="C726" s="245"/>
      <c r="D726" s="245"/>
      <c r="E726" s="245"/>
      <c r="F726" s="246"/>
      <c r="G726" s="247" t="n">
        <v>-6573.91565697104</v>
      </c>
      <c r="H726" s="248" t="n">
        <v>2730.90006038686</v>
      </c>
      <c r="I726" s="248" t="n">
        <v>2707.24319722038</v>
      </c>
      <c r="J726" s="248" t="n">
        <v>3106.67800261775</v>
      </c>
      <c r="K726" s="246" t="n">
        <v>0</v>
      </c>
      <c r="L726" s="246" t="n">
        <v>0</v>
      </c>
      <c r="M726" s="246" t="n">
        <v>0</v>
      </c>
      <c r="N726" s="0"/>
      <c r="O726" s="248" t="n">
        <v>610.580449168172</v>
      </c>
      <c r="P726" s="240" t="n">
        <f aca="false">SUMPRODUCT(F726:M726,$F$1010:$M$1010)</f>
        <v>1046.81626421023</v>
      </c>
      <c r="Q726" s="241" t="n">
        <f aca="false">SUMPRODUCT(F726:M726,$F$1012:$M$1012)</f>
        <v>962.045750527218</v>
      </c>
      <c r="R726" s="249" t="n">
        <v>0.194309634277592</v>
      </c>
      <c r="S726" s="243" t="n">
        <f aca="false">1-EXP(-(1/0.25)*(P726/ABS($P$1010)))</f>
        <v>0.941577118824637</v>
      </c>
      <c r="T726" s="244" t="n">
        <f aca="false">SUMPRODUCT(B726:G726,$B$1010:$G$1010)</f>
        <v>-6573.91565697104</v>
      </c>
    </row>
    <row r="727" customFormat="false" ht="12.75" hidden="false" customHeight="false" outlineLevel="0" collapsed="false">
      <c r="A727" s="235"/>
      <c r="B727" s="245"/>
      <c r="C727" s="245"/>
      <c r="D727" s="245"/>
      <c r="E727" s="245"/>
      <c r="F727" s="246"/>
      <c r="G727" s="247" t="n">
        <v>-6399.13298506663</v>
      </c>
      <c r="H727" s="248" t="n">
        <v>2761.07010555651</v>
      </c>
      <c r="I727" s="248" t="n">
        <v>2754.25954691961</v>
      </c>
      <c r="J727" s="248" t="n">
        <v>3103.16113068379</v>
      </c>
      <c r="K727" s="246" t="n">
        <v>0</v>
      </c>
      <c r="L727" s="246" t="n">
        <v>0</v>
      </c>
      <c r="M727" s="246" t="n">
        <v>0</v>
      </c>
      <c r="N727" s="0"/>
      <c r="O727" s="248" t="n">
        <v>831.31134883674</v>
      </c>
      <c r="P727" s="240" t="n">
        <f aca="false">SUMPRODUCT(F727:M727,$F$1010:$M$1010)</f>
        <v>1289.07537421402</v>
      </c>
      <c r="Q727" s="241" t="n">
        <f aca="false">SUMPRODUCT(F727:M727,$F$1012:$M$1012)</f>
        <v>1203.73021092421</v>
      </c>
      <c r="R727" s="249" t="n">
        <v>0.194358291524058</v>
      </c>
      <c r="S727" s="243" t="n">
        <f aca="false">1-EXP(-(1/0.25)*(P727/ABS($P$1010)))</f>
        <v>0.969721117682445</v>
      </c>
      <c r="T727" s="244" t="n">
        <f aca="false">SUMPRODUCT(B727:G727,$B$1010:$G$1010)</f>
        <v>-6399.13298506663</v>
      </c>
    </row>
    <row r="728" customFormat="false" ht="12.75" hidden="false" customHeight="false" outlineLevel="0" collapsed="false">
      <c r="A728" s="235"/>
      <c r="B728" s="245"/>
      <c r="C728" s="245"/>
      <c r="D728" s="245"/>
      <c r="E728" s="245"/>
      <c r="F728" s="246"/>
      <c r="G728" s="247" t="n">
        <v>-6564.26207084495</v>
      </c>
      <c r="H728" s="248" t="n">
        <v>2759.56546229269</v>
      </c>
      <c r="I728" s="248" t="n">
        <v>2742.2522194356</v>
      </c>
      <c r="J728" s="248" t="n">
        <v>3105.13094218777</v>
      </c>
      <c r="K728" s="246" t="n">
        <v>0</v>
      </c>
      <c r="L728" s="246" t="n">
        <v>0</v>
      </c>
      <c r="M728" s="246" t="n">
        <v>0</v>
      </c>
      <c r="N728" s="0"/>
      <c r="O728" s="248" t="n">
        <v>670.008151439909</v>
      </c>
      <c r="P728" s="240" t="n">
        <f aca="false">SUMPRODUCT(F728:M728,$F$1010:$M$1010)</f>
        <v>1113.47237352095</v>
      </c>
      <c r="Q728" s="241" t="n">
        <f aca="false">SUMPRODUCT(F728:M728,$F$1012:$M$1012)</f>
        <v>1028.22638692112</v>
      </c>
      <c r="R728" s="249" t="n">
        <v>0.194373347927193</v>
      </c>
      <c r="S728" s="243" t="n">
        <f aca="false">1-EXP(-(1/0.25)*(P728/ABS($P$1010)))</f>
        <v>0.95124209432748</v>
      </c>
      <c r="T728" s="244" t="n">
        <f aca="false">SUMPRODUCT(B728:G728,$B$1010:$G$1010)</f>
        <v>-6564.26207084495</v>
      </c>
    </row>
    <row r="729" customFormat="false" ht="12.75" hidden="false" customHeight="false" outlineLevel="0" collapsed="false">
      <c r="A729" s="235"/>
      <c r="B729" s="245"/>
      <c r="C729" s="245"/>
      <c r="D729" s="245"/>
      <c r="E729" s="245"/>
      <c r="F729" s="246"/>
      <c r="G729" s="247" t="n">
        <v>-6469.88447341963</v>
      </c>
      <c r="H729" s="248" t="n">
        <v>2722.5540363077</v>
      </c>
      <c r="I729" s="248" t="n">
        <v>2687.97528709546</v>
      </c>
      <c r="J729" s="248" t="n">
        <v>3104.4047795468</v>
      </c>
      <c r="K729" s="246" t="n">
        <v>0</v>
      </c>
      <c r="L729" s="246" t="n">
        <v>0</v>
      </c>
      <c r="M729" s="246" t="n">
        <v>0</v>
      </c>
      <c r="N729" s="0"/>
      <c r="O729" s="248" t="n">
        <v>682.622035542831</v>
      </c>
      <c r="P729" s="240" t="n">
        <f aca="false">SUMPRODUCT(F729:M729,$F$1010:$M$1010)</f>
        <v>1123.847458108</v>
      </c>
      <c r="Q729" s="241" t="n">
        <f aca="false">SUMPRODUCT(F729:M729,$F$1012:$M$1012)</f>
        <v>1039.34352023834</v>
      </c>
      <c r="R729" s="249" t="n">
        <v>0.194380953958916</v>
      </c>
      <c r="S729" s="243" t="n">
        <f aca="false">1-EXP(-(1/0.25)*(P729/ABS($P$1010)))</f>
        <v>0.952595393895699</v>
      </c>
      <c r="T729" s="244" t="n">
        <f aca="false">SUMPRODUCT(B729:G729,$B$1010:$G$1010)</f>
        <v>-6469.88447341963</v>
      </c>
    </row>
    <row r="730" customFormat="false" ht="12.75" hidden="false" customHeight="false" outlineLevel="0" collapsed="false">
      <c r="A730" s="235"/>
      <c r="B730" s="245"/>
      <c r="C730" s="245"/>
      <c r="D730" s="245"/>
      <c r="E730" s="245"/>
      <c r="F730" s="246"/>
      <c r="G730" s="247" t="n">
        <v>-5919.2471200163</v>
      </c>
      <c r="H730" s="248" t="n">
        <v>2754.24336012907</v>
      </c>
      <c r="I730" s="248" t="n">
        <v>2644.55911567396</v>
      </c>
      <c r="J730" s="248" t="n">
        <v>3105.88919244558</v>
      </c>
      <c r="K730" s="246" t="n">
        <v>0</v>
      </c>
      <c r="L730" s="246" t="n">
        <v>0</v>
      </c>
      <c r="M730" s="246" t="n">
        <v>0</v>
      </c>
      <c r="N730" s="0"/>
      <c r="O730" s="248" t="n">
        <v>1183.73648401367</v>
      </c>
      <c r="P730" s="240" t="n">
        <f aca="false">SUMPRODUCT(F730:M730,$F$1010:$M$1010)</f>
        <v>1666.89502510414</v>
      </c>
      <c r="Q730" s="241" t="n">
        <f aca="false">SUMPRODUCT(F730:M730,$F$1012:$M$1012)</f>
        <v>1582.63404503459</v>
      </c>
      <c r="R730" s="249" t="n">
        <v>0.194570958207832</v>
      </c>
      <c r="S730" s="243" t="n">
        <f aca="false">1-EXP(-(1/0.25)*(P730/ABS($P$1010)))</f>
        <v>0.989136450306014</v>
      </c>
      <c r="T730" s="244" t="n">
        <f aca="false">SUMPRODUCT(B730:G730,$B$1010:$G$1010)</f>
        <v>-5919.2471200163</v>
      </c>
    </row>
    <row r="731" customFormat="false" ht="12.75" hidden="false" customHeight="false" outlineLevel="0" collapsed="false">
      <c r="A731" s="235"/>
      <c r="B731" s="245"/>
      <c r="C731" s="245"/>
      <c r="D731" s="245"/>
      <c r="E731" s="245"/>
      <c r="F731" s="246"/>
      <c r="G731" s="247" t="n">
        <v>-6023.97400697653</v>
      </c>
      <c r="H731" s="248" t="n">
        <v>2744.05631431715</v>
      </c>
      <c r="I731" s="248" t="n">
        <v>2687.69487660071</v>
      </c>
      <c r="J731" s="248" t="n">
        <v>3105.33382715905</v>
      </c>
      <c r="K731" s="246" t="n">
        <v>0</v>
      </c>
      <c r="L731" s="246" t="n">
        <v>0</v>
      </c>
      <c r="M731" s="246" t="n">
        <v>0</v>
      </c>
      <c r="N731" s="0"/>
      <c r="O731" s="248" t="n">
        <v>1111.9429301862</v>
      </c>
      <c r="P731" s="240" t="n">
        <f aca="false">SUMPRODUCT(F731:M731,$F$1010:$M$1010)</f>
        <v>1590.58963050644</v>
      </c>
      <c r="Q731" s="241" t="n">
        <f aca="false">SUMPRODUCT(F731:M731,$F$1012:$M$1012)</f>
        <v>1505.96260449726</v>
      </c>
      <c r="R731" s="249" t="n">
        <v>0.194799178678082</v>
      </c>
      <c r="S731" s="243" t="n">
        <f aca="false">1-EXP(-(1/0.25)*(P731/ABS($P$1010)))</f>
        <v>0.986637768032523</v>
      </c>
      <c r="T731" s="244" t="n">
        <f aca="false">SUMPRODUCT(B731:G731,$B$1010:$G$1010)</f>
        <v>-6023.97400697653</v>
      </c>
    </row>
    <row r="732" customFormat="false" ht="12.75" hidden="false" customHeight="false" outlineLevel="0" collapsed="false">
      <c r="A732" s="235"/>
      <c r="B732" s="245"/>
      <c r="C732" s="245"/>
      <c r="D732" s="245"/>
      <c r="E732" s="245"/>
      <c r="F732" s="246"/>
      <c r="G732" s="247" t="n">
        <v>-6322.42907176421</v>
      </c>
      <c r="H732" s="248" t="n">
        <v>2740.52372666535</v>
      </c>
      <c r="I732" s="248" t="n">
        <v>2727.90349228204</v>
      </c>
      <c r="J732" s="248" t="n">
        <v>3103.94301251963</v>
      </c>
      <c r="K732" s="246" t="n">
        <v>0</v>
      </c>
      <c r="L732" s="246" t="n">
        <v>0</v>
      </c>
      <c r="M732" s="246" t="n">
        <v>0</v>
      </c>
      <c r="N732" s="0"/>
      <c r="O732" s="248" t="n">
        <v>864.502508285842</v>
      </c>
      <c r="P732" s="240" t="n">
        <f aca="false">SUMPRODUCT(F732:M732,$F$1010:$M$1010)</f>
        <v>1323.51812731287</v>
      </c>
      <c r="Q732" s="241" t="n">
        <f aca="false">SUMPRODUCT(F732:M732,$F$1012:$M$1012)</f>
        <v>1238.53086740074</v>
      </c>
      <c r="R732" s="249" t="n">
        <v>0.194950197634526</v>
      </c>
      <c r="S732" s="243" t="n">
        <f aca="false">1-EXP(-(1/0.25)*(P732/ABS($P$1010)))</f>
        <v>0.972422335965736</v>
      </c>
      <c r="T732" s="244" t="n">
        <f aca="false">SUMPRODUCT(B732:G732,$B$1010:$G$1010)</f>
        <v>-6322.42907176421</v>
      </c>
    </row>
    <row r="733" customFormat="false" ht="12.75" hidden="false" customHeight="false" outlineLevel="0" collapsed="false">
      <c r="A733" s="235"/>
      <c r="B733" s="245"/>
      <c r="C733" s="245"/>
      <c r="D733" s="245"/>
      <c r="E733" s="245"/>
      <c r="F733" s="246"/>
      <c r="G733" s="247" t="n">
        <v>-6441.17581661616</v>
      </c>
      <c r="H733" s="248" t="n">
        <v>2768.22183600426</v>
      </c>
      <c r="I733" s="248" t="n">
        <v>2721.51977712609</v>
      </c>
      <c r="J733" s="248" t="n">
        <v>3103.62878511536</v>
      </c>
      <c r="K733" s="246" t="n">
        <v>0</v>
      </c>
      <c r="L733" s="246" t="n">
        <v>0</v>
      </c>
      <c r="M733" s="246" t="n">
        <v>0</v>
      </c>
      <c r="N733" s="0"/>
      <c r="O733" s="248" t="n">
        <v>773.427098927925</v>
      </c>
      <c r="P733" s="240" t="n">
        <f aca="false">SUMPRODUCT(F733:M733,$F$1010:$M$1010)</f>
        <v>1224.9521674781</v>
      </c>
      <c r="Q733" s="241" t="n">
        <f aca="false">SUMPRODUCT(F733:M733,$F$1012:$M$1012)</f>
        <v>1139.88722700103</v>
      </c>
      <c r="R733" s="249" t="n">
        <v>0.195030351924532</v>
      </c>
      <c r="S733" s="243" t="n">
        <f aca="false">1-EXP(-(1/0.25)*(P733/ABS($P$1010)))</f>
        <v>0.963967585766663</v>
      </c>
      <c r="T733" s="244" t="n">
        <f aca="false">SUMPRODUCT(B733:G733,$B$1010:$G$1010)</f>
        <v>-6441.17581661616</v>
      </c>
    </row>
    <row r="734" customFormat="false" ht="12.75" hidden="false" customHeight="false" outlineLevel="0" collapsed="false">
      <c r="A734" s="235"/>
      <c r="B734" s="245"/>
      <c r="C734" s="245"/>
      <c r="D734" s="245"/>
      <c r="E734" s="245"/>
      <c r="F734" s="246"/>
      <c r="G734" s="247" t="n">
        <v>-6141.00635198518</v>
      </c>
      <c r="H734" s="248" t="n">
        <v>2732.76157643295</v>
      </c>
      <c r="I734" s="248" t="n">
        <v>2751.97147345931</v>
      </c>
      <c r="J734" s="248" t="n">
        <v>3105.82593930439</v>
      </c>
      <c r="K734" s="246" t="n">
        <v>0</v>
      </c>
      <c r="L734" s="246" t="n">
        <v>0</v>
      </c>
      <c r="M734" s="246" t="n">
        <v>0</v>
      </c>
      <c r="N734" s="0"/>
      <c r="O734" s="248" t="n">
        <v>1045.1415067723</v>
      </c>
      <c r="P734" s="240" t="n">
        <f aca="false">SUMPRODUCT(F734:M734,$F$1010:$M$1010)</f>
        <v>1520.69087513937</v>
      </c>
      <c r="Q734" s="241" t="n">
        <f aca="false">SUMPRODUCT(F734:M734,$F$1012:$M$1012)</f>
        <v>1435.47948918003</v>
      </c>
      <c r="R734" s="249" t="n">
        <v>0.195032383058538</v>
      </c>
      <c r="S734" s="243" t="n">
        <f aca="false">1-EXP(-(1/0.25)*(P734/ABS($P$1010)))</f>
        <v>0.983847579940927</v>
      </c>
      <c r="T734" s="244" t="n">
        <f aca="false">SUMPRODUCT(B734:G734,$B$1010:$G$1010)</f>
        <v>-6141.00635198518</v>
      </c>
    </row>
    <row r="735" customFormat="false" ht="12.75" hidden="false" customHeight="false" outlineLevel="0" collapsed="false">
      <c r="A735" s="235"/>
      <c r="B735" s="245"/>
      <c r="C735" s="245"/>
      <c r="D735" s="245"/>
      <c r="E735" s="245"/>
      <c r="F735" s="246"/>
      <c r="G735" s="247" t="n">
        <v>-6197.65087052212</v>
      </c>
      <c r="H735" s="248" t="n">
        <v>2724.72395924804</v>
      </c>
      <c r="I735" s="248" t="n">
        <v>2715.53029715667</v>
      </c>
      <c r="J735" s="248" t="n">
        <v>3105.75163234195</v>
      </c>
      <c r="K735" s="246" t="n">
        <v>0</v>
      </c>
      <c r="L735" s="246" t="n">
        <v>0</v>
      </c>
      <c r="M735" s="246" t="n">
        <v>0</v>
      </c>
      <c r="N735" s="0"/>
      <c r="O735" s="248" t="n">
        <v>957.648909460503</v>
      </c>
      <c r="P735" s="240" t="n">
        <f aca="false">SUMPRODUCT(F735:M735,$F$1010:$M$1010)</f>
        <v>1423.86594032268</v>
      </c>
      <c r="Q735" s="241" t="n">
        <f aca="false">SUMPRODUCT(F735:M735,$F$1012:$M$1012)</f>
        <v>1339.05874969842</v>
      </c>
      <c r="R735" s="249" t="n">
        <v>0.195229493370308</v>
      </c>
      <c r="S735" s="243" t="n">
        <f aca="false">1-EXP(-(1/0.25)*(P735/ABS($P$1010)))</f>
        <v>0.978995027703204</v>
      </c>
      <c r="T735" s="244" t="n">
        <f aca="false">SUMPRODUCT(B735:G735,$B$1010:$G$1010)</f>
        <v>-6197.65087052212</v>
      </c>
    </row>
    <row r="736" customFormat="false" ht="12.75" hidden="false" customHeight="false" outlineLevel="0" collapsed="false">
      <c r="A736" s="235"/>
      <c r="B736" s="245"/>
      <c r="C736" s="245"/>
      <c r="D736" s="245"/>
      <c r="E736" s="245"/>
      <c r="F736" s="246"/>
      <c r="G736" s="247" t="n">
        <v>-6282.53942240273</v>
      </c>
      <c r="H736" s="248" t="n">
        <v>2747.60694721869</v>
      </c>
      <c r="I736" s="248" t="n">
        <v>2750.95352809408</v>
      </c>
      <c r="J736" s="248" t="n">
        <v>3102.8656274297</v>
      </c>
      <c r="K736" s="246" t="n">
        <v>0</v>
      </c>
      <c r="L736" s="246" t="n">
        <v>0</v>
      </c>
      <c r="M736" s="246" t="n">
        <v>0</v>
      </c>
      <c r="N736" s="0"/>
      <c r="O736" s="248" t="n">
        <v>924.469988537135</v>
      </c>
      <c r="P736" s="240" t="n">
        <f aca="false">SUMPRODUCT(F736:M736,$F$1010:$M$1010)</f>
        <v>1389.75959988094</v>
      </c>
      <c r="Q736" s="241" t="n">
        <f aca="false">SUMPRODUCT(F736:M736,$F$1012:$M$1012)</f>
        <v>1304.52197456149</v>
      </c>
      <c r="R736" s="249" t="n">
        <v>0.195448755327406</v>
      </c>
      <c r="S736" s="243" t="n">
        <f aca="false">1-EXP(-(1/0.25)*(P736/ABS($P$1010)))</f>
        <v>0.976958640682239</v>
      </c>
      <c r="T736" s="244" t="n">
        <f aca="false">SUMPRODUCT(B736:G736,$B$1010:$G$1010)</f>
        <v>-6282.53942240273</v>
      </c>
    </row>
    <row r="737" customFormat="false" ht="12.75" hidden="false" customHeight="false" outlineLevel="0" collapsed="false">
      <c r="A737" s="235"/>
      <c r="B737" s="245"/>
      <c r="C737" s="245"/>
      <c r="D737" s="245"/>
      <c r="E737" s="245"/>
      <c r="F737" s="246"/>
      <c r="G737" s="247" t="n">
        <v>-6073.40806270307</v>
      </c>
      <c r="H737" s="248" t="n">
        <v>2746.06552428574</v>
      </c>
      <c r="I737" s="248" t="n">
        <v>2686.44308266392</v>
      </c>
      <c r="J737" s="248" t="n">
        <v>3103.53141348958</v>
      </c>
      <c r="K737" s="246" t="n">
        <v>0</v>
      </c>
      <c r="L737" s="246" t="n">
        <v>0</v>
      </c>
      <c r="M737" s="246" t="n">
        <v>0</v>
      </c>
      <c r="N737" s="0"/>
      <c r="O737" s="248" t="n">
        <v>1065.84938224177</v>
      </c>
      <c r="P737" s="240" t="n">
        <f aca="false">SUMPRODUCT(F737:M737,$F$1010:$M$1010)</f>
        <v>1540.41099903293</v>
      </c>
      <c r="Q737" s="241" t="n">
        <f aca="false">SUMPRODUCT(F737:M737,$F$1012:$M$1012)</f>
        <v>1455.8111406699</v>
      </c>
      <c r="R737" s="249" t="n">
        <v>0.195522406859593</v>
      </c>
      <c r="S737" s="243" t="n">
        <f aca="false">1-EXP(-(1/0.25)*(P737/ABS($P$1010)))</f>
        <v>0.984689045858232</v>
      </c>
      <c r="T737" s="244" t="n">
        <f aca="false">SUMPRODUCT(B737:G737,$B$1010:$G$1010)</f>
        <v>-6073.40806270307</v>
      </c>
    </row>
    <row r="738" customFormat="false" ht="12.75" hidden="false" customHeight="false" outlineLevel="0" collapsed="false">
      <c r="A738" s="235"/>
      <c r="B738" s="245"/>
      <c r="C738" s="245"/>
      <c r="D738" s="245"/>
      <c r="E738" s="245"/>
      <c r="F738" s="246"/>
      <c r="G738" s="247" t="n">
        <v>-6180.3668389363</v>
      </c>
      <c r="H738" s="248" t="n">
        <v>2704.7466465718</v>
      </c>
      <c r="I738" s="248" t="n">
        <v>2729.43263372479</v>
      </c>
      <c r="J738" s="248" t="n">
        <v>3103.27574624212</v>
      </c>
      <c r="K738" s="246" t="n">
        <v>0</v>
      </c>
      <c r="L738" s="246" t="n">
        <v>0</v>
      </c>
      <c r="M738" s="246" t="n">
        <v>0</v>
      </c>
      <c r="N738" s="0"/>
      <c r="O738" s="248" t="n">
        <v>965.700564677603</v>
      </c>
      <c r="P738" s="240" t="n">
        <f aca="false">SUMPRODUCT(F738:M738,$F$1010:$M$1010)</f>
        <v>1432.61025791406</v>
      </c>
      <c r="Q738" s="241" t="n">
        <f aca="false">SUMPRODUCT(F738:M738,$F$1012:$M$1012)</f>
        <v>1347.80493876394</v>
      </c>
      <c r="R738" s="249" t="n">
        <v>0.195526235576983</v>
      </c>
      <c r="S738" s="243" t="n">
        <f aca="false">1-EXP(-(1/0.25)*(P738/ABS($P$1010)))</f>
        <v>0.979487477391963</v>
      </c>
      <c r="T738" s="244" t="n">
        <f aca="false">SUMPRODUCT(B738:G738,$B$1010:$G$1010)</f>
        <v>-6180.3668389363</v>
      </c>
    </row>
    <row r="739" customFormat="false" ht="12.75" hidden="false" customHeight="false" outlineLevel="0" collapsed="false">
      <c r="A739" s="235"/>
      <c r="B739" s="245"/>
      <c r="C739" s="245"/>
      <c r="D739" s="245"/>
      <c r="E739" s="245"/>
      <c r="F739" s="246"/>
      <c r="G739" s="247" t="n">
        <v>-6504.71986299978</v>
      </c>
      <c r="H739" s="248" t="n">
        <v>2739.14433029393</v>
      </c>
      <c r="I739" s="248" t="n">
        <v>2768.96784164603</v>
      </c>
      <c r="J739" s="248" t="n">
        <v>3103.78538892126</v>
      </c>
      <c r="K739" s="246" t="n">
        <v>0</v>
      </c>
      <c r="L739" s="246" t="n">
        <v>0</v>
      </c>
      <c r="M739" s="246" t="n">
        <v>0</v>
      </c>
      <c r="N739" s="0"/>
      <c r="O739" s="248" t="n">
        <v>727.418396000969</v>
      </c>
      <c r="P739" s="240" t="n">
        <f aca="false">SUMPRODUCT(F739:M739,$F$1010:$M$1010)</f>
        <v>1176.44974089373</v>
      </c>
      <c r="Q739" s="241" t="n">
        <f aca="false">SUMPRODUCT(F739:M739,$F$1012:$M$1012)</f>
        <v>1091.06515617225</v>
      </c>
      <c r="R739" s="249" t="n">
        <v>0.195549119338843</v>
      </c>
      <c r="S739" s="243" t="n">
        <f aca="false">1-EXP(-(1/0.25)*(P739/ABS($P$1010)))</f>
        <v>0.958900019781735</v>
      </c>
      <c r="T739" s="244" t="n">
        <f aca="false">SUMPRODUCT(B739:G739,$B$1010:$G$1010)</f>
        <v>-6504.71986299978</v>
      </c>
    </row>
    <row r="740" customFormat="false" ht="12.75" hidden="false" customHeight="false" outlineLevel="0" collapsed="false">
      <c r="A740" s="235"/>
      <c r="B740" s="245"/>
      <c r="C740" s="245"/>
      <c r="D740" s="245"/>
      <c r="E740" s="245"/>
      <c r="F740" s="246"/>
      <c r="G740" s="247" t="n">
        <v>-5884.30732724844</v>
      </c>
      <c r="H740" s="248" t="n">
        <v>2759.63875202418</v>
      </c>
      <c r="I740" s="248" t="n">
        <v>2650.19993733258</v>
      </c>
      <c r="J740" s="248" t="n">
        <v>3106.03417295235</v>
      </c>
      <c r="K740" s="246" t="n">
        <v>0</v>
      </c>
      <c r="L740" s="246" t="n">
        <v>0</v>
      </c>
      <c r="M740" s="246" t="n">
        <v>0</v>
      </c>
      <c r="N740" s="0"/>
      <c r="O740" s="248" t="n">
        <v>1224.99745981439</v>
      </c>
      <c r="P740" s="240" t="n">
        <f aca="false">SUMPRODUCT(F740:M740,$F$1010:$M$1010)</f>
        <v>1712.08575324271</v>
      </c>
      <c r="Q740" s="241" t="n">
        <f aca="false">SUMPRODUCT(F740:M740,$F$1012:$M$1012)</f>
        <v>1627.73855140713</v>
      </c>
      <c r="R740" s="249" t="n">
        <v>0.195633715394888</v>
      </c>
      <c r="S740" s="243" t="n">
        <f aca="false">1-EXP(-(1/0.25)*(P740/ABS($P$1010)))</f>
        <v>0.990389952572886</v>
      </c>
      <c r="T740" s="244" t="n">
        <f aca="false">SUMPRODUCT(B740:G740,$B$1010:$G$1010)</f>
        <v>-5884.30732724844</v>
      </c>
    </row>
    <row r="741" customFormat="false" ht="12.75" hidden="false" customHeight="false" outlineLevel="0" collapsed="false">
      <c r="A741" s="235"/>
      <c r="B741" s="245"/>
      <c r="C741" s="245"/>
      <c r="D741" s="245"/>
      <c r="E741" s="245"/>
      <c r="F741" s="246"/>
      <c r="G741" s="247" t="n">
        <v>-6400.76288306451</v>
      </c>
      <c r="H741" s="248" t="n">
        <v>2745.55342214252</v>
      </c>
      <c r="I741" s="248" t="n">
        <v>2768.16907368445</v>
      </c>
      <c r="J741" s="248" t="n">
        <v>3108.25692286667</v>
      </c>
      <c r="K741" s="246" t="n">
        <v>0</v>
      </c>
      <c r="L741" s="246" t="n">
        <v>0</v>
      </c>
      <c r="M741" s="246" t="n">
        <v>0</v>
      </c>
      <c r="N741" s="0"/>
      <c r="O741" s="248" t="n">
        <v>831.17913894719</v>
      </c>
      <c r="P741" s="240" t="n">
        <f aca="false">SUMPRODUCT(F741:M741,$F$1010:$M$1010)</f>
        <v>1289.52341017878</v>
      </c>
      <c r="Q741" s="241" t="n">
        <f aca="false">SUMPRODUCT(F741:M741,$F$1012:$M$1012)</f>
        <v>1204.05032030017</v>
      </c>
      <c r="R741" s="249" t="n">
        <v>0.195676988712732</v>
      </c>
      <c r="S741" s="243" t="n">
        <f aca="false">1-EXP(-(1/0.25)*(P741/ABS($P$1010)))</f>
        <v>0.969757900412576</v>
      </c>
      <c r="T741" s="244" t="n">
        <f aca="false">SUMPRODUCT(B741:G741,$B$1010:$G$1010)</f>
        <v>-6400.76288306451</v>
      </c>
    </row>
    <row r="742" customFormat="false" ht="12.75" hidden="false" customHeight="false" outlineLevel="0" collapsed="false">
      <c r="A742" s="235"/>
      <c r="B742" s="245"/>
      <c r="C742" s="245"/>
      <c r="D742" s="245"/>
      <c r="E742" s="245"/>
      <c r="F742" s="246"/>
      <c r="G742" s="247" t="n">
        <v>-6147.52640684125</v>
      </c>
      <c r="H742" s="248" t="n">
        <v>2748.20075895924</v>
      </c>
      <c r="I742" s="248" t="n">
        <v>2718.7952920706</v>
      </c>
      <c r="J742" s="248" t="n">
        <v>3104.59619687203</v>
      </c>
      <c r="K742" s="246" t="n">
        <v>0</v>
      </c>
      <c r="L742" s="246" t="n">
        <v>0</v>
      </c>
      <c r="M742" s="246" t="n">
        <v>0</v>
      </c>
      <c r="N742" s="0"/>
      <c r="O742" s="248" t="n">
        <v>1025.43659991284</v>
      </c>
      <c r="P742" s="240" t="n">
        <f aca="false">SUMPRODUCT(F742:M742,$F$1010:$M$1010)</f>
        <v>1498.08875261343</v>
      </c>
      <c r="Q742" s="241" t="n">
        <f aca="false">SUMPRODUCT(F742:M742,$F$1012:$M$1012)</f>
        <v>1413.1422642</v>
      </c>
      <c r="R742" s="249" t="n">
        <v>0.195683426505782</v>
      </c>
      <c r="S742" s="243" t="n">
        <f aca="false">1-EXP(-(1/0.25)*(P742/ABS($P$1010)))</f>
        <v>0.982826110047461</v>
      </c>
      <c r="T742" s="244" t="n">
        <f aca="false">SUMPRODUCT(B742:G742,$B$1010:$G$1010)</f>
        <v>-6147.52640684125</v>
      </c>
    </row>
    <row r="743" customFormat="false" ht="12.75" hidden="false" customHeight="false" outlineLevel="0" collapsed="false">
      <c r="A743" s="235"/>
      <c r="B743" s="245"/>
      <c r="C743" s="245"/>
      <c r="D743" s="245"/>
      <c r="E743" s="245"/>
      <c r="F743" s="246"/>
      <c r="G743" s="247" t="n">
        <v>-5825.77026118642</v>
      </c>
      <c r="H743" s="248" t="n">
        <v>2753.14983843775</v>
      </c>
      <c r="I743" s="248" t="n">
        <v>2754.22040800679</v>
      </c>
      <c r="J743" s="248" t="n">
        <v>3106.77821988365</v>
      </c>
      <c r="K743" s="246" t="n">
        <v>0</v>
      </c>
      <c r="L743" s="246" t="n">
        <v>0</v>
      </c>
      <c r="M743" s="246" t="n">
        <v>0</v>
      </c>
      <c r="N743" s="0"/>
      <c r="O743" s="248" t="n">
        <v>1355.17230293673</v>
      </c>
      <c r="P743" s="240" t="n">
        <f aca="false">SUMPRODUCT(F743:M743,$F$1010:$M$1010)</f>
        <v>1857.98467742703</v>
      </c>
      <c r="Q743" s="241" t="n">
        <f aca="false">SUMPRODUCT(F743:M743,$F$1012:$M$1012)</f>
        <v>1772.63066698878</v>
      </c>
      <c r="R743" s="249" t="n">
        <v>0.195724996501354</v>
      </c>
      <c r="S743" s="243" t="n">
        <f aca="false">1-EXP(-(1/0.25)*(P743/ABS($P$1010)))</f>
        <v>0.993531265597711</v>
      </c>
      <c r="T743" s="244" t="n">
        <f aca="false">SUMPRODUCT(B743:G743,$B$1010:$G$1010)</f>
        <v>-5825.77026118642</v>
      </c>
    </row>
    <row r="744" customFormat="false" ht="12.75" hidden="false" customHeight="false" outlineLevel="0" collapsed="false">
      <c r="A744" s="235"/>
      <c r="B744" s="245"/>
      <c r="C744" s="245"/>
      <c r="D744" s="245"/>
      <c r="E744" s="245"/>
      <c r="F744" s="246"/>
      <c r="G744" s="247" t="n">
        <v>-5868.52561423994</v>
      </c>
      <c r="H744" s="248" t="n">
        <v>2758.98886989997</v>
      </c>
      <c r="I744" s="248" t="n">
        <v>2724.15350309552</v>
      </c>
      <c r="J744" s="248" t="n">
        <v>3104.84903104799</v>
      </c>
      <c r="K744" s="246" t="n">
        <v>0</v>
      </c>
      <c r="L744" s="246" t="n">
        <v>0</v>
      </c>
      <c r="M744" s="246" t="n">
        <v>0</v>
      </c>
      <c r="N744" s="0"/>
      <c r="O744" s="248" t="n">
        <v>1295.88229883578</v>
      </c>
      <c r="P744" s="240" t="n">
        <f aca="false">SUMPRODUCT(F744:M744,$F$1010:$M$1010)</f>
        <v>1792.26972313475</v>
      </c>
      <c r="Q744" s="241" t="n">
        <f aca="false">SUMPRODUCT(F744:M744,$F$1012:$M$1012)</f>
        <v>1707.21000295844</v>
      </c>
      <c r="R744" s="249" t="n">
        <v>0.195882388200507</v>
      </c>
      <c r="S744" s="243" t="n">
        <f aca="false">1-EXP(-(1/0.25)*(P744/ABS($P$1010)))</f>
        <v>0.992268774747568</v>
      </c>
      <c r="T744" s="244" t="n">
        <f aca="false">SUMPRODUCT(B744:G744,$B$1010:$G$1010)</f>
        <v>-5868.52561423994</v>
      </c>
    </row>
    <row r="745" customFormat="false" ht="12.75" hidden="false" customHeight="false" outlineLevel="0" collapsed="false">
      <c r="A745" s="235"/>
      <c r="B745" s="245"/>
      <c r="C745" s="245"/>
      <c r="D745" s="245"/>
      <c r="E745" s="245"/>
      <c r="F745" s="246"/>
      <c r="G745" s="247" t="n">
        <v>-6503.21451814012</v>
      </c>
      <c r="H745" s="248" t="n">
        <v>2771.59904471978</v>
      </c>
      <c r="I745" s="248" t="n">
        <v>2690.93386588584</v>
      </c>
      <c r="J745" s="248" t="n">
        <v>3102.33493517938</v>
      </c>
      <c r="K745" s="246" t="n">
        <v>0</v>
      </c>
      <c r="L745" s="246" t="n">
        <v>0</v>
      </c>
      <c r="M745" s="246" t="n">
        <v>0</v>
      </c>
      <c r="N745" s="0"/>
      <c r="O745" s="248" t="n">
        <v>694.343011618587</v>
      </c>
      <c r="P745" s="240" t="n">
        <f aca="false">SUMPRODUCT(F745:M745,$F$1010:$M$1010)</f>
        <v>1137.70384631428</v>
      </c>
      <c r="Q745" s="241" t="n">
        <f aca="false">SUMPRODUCT(F745:M745,$F$1012:$M$1012)</f>
        <v>1052.94233267995</v>
      </c>
      <c r="R745" s="249" t="n">
        <v>0.195936333436646</v>
      </c>
      <c r="S745" s="243" t="n">
        <f aca="false">1-EXP(-(1/0.25)*(P745/ABS($P$1010)))</f>
        <v>0.954344387179556</v>
      </c>
      <c r="T745" s="244" t="n">
        <f aca="false">SUMPRODUCT(B745:G745,$B$1010:$G$1010)</f>
        <v>-6503.21451814012</v>
      </c>
    </row>
    <row r="746" customFormat="false" ht="12.75" hidden="false" customHeight="false" outlineLevel="0" collapsed="false">
      <c r="A746" s="235"/>
      <c r="B746" s="245"/>
      <c r="C746" s="245"/>
      <c r="D746" s="245"/>
      <c r="E746" s="245"/>
      <c r="F746" s="246"/>
      <c r="G746" s="247" t="n">
        <v>-6149.42724276557</v>
      </c>
      <c r="H746" s="248" t="n">
        <v>2767.69492116583</v>
      </c>
      <c r="I746" s="248" t="n">
        <v>2740.07022738637</v>
      </c>
      <c r="J746" s="248" t="n">
        <v>3105.25676963591</v>
      </c>
      <c r="K746" s="246" t="n">
        <v>0</v>
      </c>
      <c r="L746" s="246" t="n">
        <v>0</v>
      </c>
      <c r="M746" s="246" t="n">
        <v>0</v>
      </c>
      <c r="N746" s="0"/>
      <c r="O746" s="248" t="n">
        <v>1057.30812383959</v>
      </c>
      <c r="P746" s="240" t="n">
        <f aca="false">SUMPRODUCT(F746:M746,$F$1010:$M$1010)</f>
        <v>1534.13937302056</v>
      </c>
      <c r="Q746" s="241" t="n">
        <f aca="false">SUMPRODUCT(F746:M746,$F$1012:$M$1012)</f>
        <v>1448.87057958264</v>
      </c>
      <c r="R746" s="249" t="n">
        <v>0.195941716409466</v>
      </c>
      <c r="S746" s="243" t="n">
        <f aca="false">1-EXP(-(1/0.25)*(P746/ABS($P$1010)))</f>
        <v>0.984426298956444</v>
      </c>
      <c r="T746" s="244" t="n">
        <f aca="false">SUMPRODUCT(B746:G746,$B$1010:$G$1010)</f>
        <v>-6149.42724276557</v>
      </c>
    </row>
    <row r="747" customFormat="false" ht="12.75" hidden="false" customHeight="false" outlineLevel="0" collapsed="false">
      <c r="A747" s="235"/>
      <c r="B747" s="245"/>
      <c r="C747" s="245"/>
      <c r="D747" s="245"/>
      <c r="E747" s="245"/>
      <c r="F747" s="246"/>
      <c r="G747" s="247" t="n">
        <v>-6117.35210742386</v>
      </c>
      <c r="H747" s="248" t="n">
        <v>2717.12973933832</v>
      </c>
      <c r="I747" s="248" t="n">
        <v>2725.8981241478</v>
      </c>
      <c r="J747" s="248" t="n">
        <v>3104.429170501</v>
      </c>
      <c r="K747" s="246" t="n">
        <v>0</v>
      </c>
      <c r="L747" s="246" t="n">
        <v>0</v>
      </c>
      <c r="M747" s="246" t="n">
        <v>0</v>
      </c>
      <c r="N747" s="0"/>
      <c r="O747" s="248" t="n">
        <v>1032.30118145725</v>
      </c>
      <c r="P747" s="240" t="n">
        <f aca="false">SUMPRODUCT(F747:M747,$F$1010:$M$1010)</f>
        <v>1505.13359497664</v>
      </c>
      <c r="Q747" s="241" t="n">
        <f aca="false">SUMPRODUCT(F747:M747,$F$1012:$M$1012)</f>
        <v>1420.28211879567</v>
      </c>
      <c r="R747" s="249" t="n">
        <v>0.195969532019637</v>
      </c>
      <c r="S747" s="243" t="n">
        <f aca="false">1-EXP(-(1/0.25)*(P747/ABS($P$1010)))</f>
        <v>0.983151235837805</v>
      </c>
      <c r="T747" s="244" t="n">
        <f aca="false">SUMPRODUCT(B747:G747,$B$1010:$G$1010)</f>
        <v>-6117.35210742386</v>
      </c>
    </row>
    <row r="748" customFormat="false" ht="12.75" hidden="false" customHeight="false" outlineLevel="0" collapsed="false">
      <c r="A748" s="235"/>
      <c r="B748" s="245"/>
      <c r="C748" s="245"/>
      <c r="D748" s="245"/>
      <c r="E748" s="245"/>
      <c r="F748" s="246"/>
      <c r="G748" s="247" t="n">
        <v>-6170.83598394135</v>
      </c>
      <c r="H748" s="248" t="n">
        <v>2718.83492671303</v>
      </c>
      <c r="I748" s="248" t="n">
        <v>2726.07874933677</v>
      </c>
      <c r="J748" s="248" t="n">
        <v>3104.61806306172</v>
      </c>
      <c r="K748" s="246" t="n">
        <v>0</v>
      </c>
      <c r="L748" s="246" t="n">
        <v>0</v>
      </c>
      <c r="M748" s="246" t="n">
        <v>0</v>
      </c>
      <c r="N748" s="0"/>
      <c r="O748" s="248" t="n">
        <v>984.771131827964</v>
      </c>
      <c r="P748" s="240" t="n">
        <f aca="false">SUMPRODUCT(F748:M748,$F$1010:$M$1010)</f>
        <v>1453.58021905391</v>
      </c>
      <c r="Q748" s="241" t="n">
        <f aca="false">SUMPRODUCT(F748:M748,$F$1012:$M$1012)</f>
        <v>1368.71535425534</v>
      </c>
      <c r="R748" s="249" t="n">
        <v>0.196073696718869</v>
      </c>
      <c r="S748" s="243" t="n">
        <f aca="false">1-EXP(-(1/0.25)*(P748/ABS($P$1010)))</f>
        <v>0.980621904115333</v>
      </c>
      <c r="T748" s="244" t="n">
        <f aca="false">SUMPRODUCT(B748:G748,$B$1010:$G$1010)</f>
        <v>-6170.83598394135</v>
      </c>
    </row>
    <row r="749" customFormat="false" ht="12.75" hidden="false" customHeight="false" outlineLevel="0" collapsed="false">
      <c r="A749" s="235"/>
      <c r="B749" s="245"/>
      <c r="C749" s="245"/>
      <c r="D749" s="245"/>
      <c r="E749" s="245"/>
      <c r="F749" s="246"/>
      <c r="G749" s="247" t="n">
        <v>-6051.26588531549</v>
      </c>
      <c r="H749" s="248" t="n">
        <v>2764.76580974169</v>
      </c>
      <c r="I749" s="248" t="n">
        <v>2688.32032853601</v>
      </c>
      <c r="J749" s="248" t="n">
        <v>3104.61651030149</v>
      </c>
      <c r="K749" s="246" t="n">
        <v>0</v>
      </c>
      <c r="L749" s="246" t="n">
        <v>0</v>
      </c>
      <c r="M749" s="246" t="n">
        <v>0</v>
      </c>
      <c r="N749" s="0"/>
      <c r="O749" s="248" t="n">
        <v>1104.34518627783</v>
      </c>
      <c r="P749" s="240" t="n">
        <f aca="false">SUMPRODUCT(F749:M749,$F$1010:$M$1010)</f>
        <v>1582.79802878058</v>
      </c>
      <c r="Q749" s="241" t="n">
        <f aca="false">SUMPRODUCT(F749:M749,$F$1012:$M$1012)</f>
        <v>1498.06621941831</v>
      </c>
      <c r="R749" s="249" t="n">
        <v>0.196228856038516</v>
      </c>
      <c r="S749" s="243" t="n">
        <f aca="false">1-EXP(-(1/0.25)*(P749/ABS($P$1010)))</f>
        <v>0.986352298835045</v>
      </c>
      <c r="T749" s="244" t="n">
        <f aca="false">SUMPRODUCT(B749:G749,$B$1010:$G$1010)</f>
        <v>-6051.26588531549</v>
      </c>
    </row>
    <row r="750" customFormat="false" ht="12.75" hidden="false" customHeight="false" outlineLevel="0" collapsed="false">
      <c r="A750" s="235"/>
      <c r="B750" s="245"/>
      <c r="C750" s="245"/>
      <c r="D750" s="245"/>
      <c r="E750" s="245"/>
      <c r="F750" s="246"/>
      <c r="G750" s="247" t="n">
        <v>-6229.59280283386</v>
      </c>
      <c r="H750" s="248" t="n">
        <v>2731.54640887319</v>
      </c>
      <c r="I750" s="248" t="n">
        <v>2761.47434997579</v>
      </c>
      <c r="J750" s="248" t="n">
        <v>3105.45074936732</v>
      </c>
      <c r="K750" s="246" t="n">
        <v>0</v>
      </c>
      <c r="L750" s="246" t="n">
        <v>0</v>
      </c>
      <c r="M750" s="246" t="n">
        <v>0</v>
      </c>
      <c r="N750" s="0"/>
      <c r="O750" s="248" t="n">
        <v>969.683721855831</v>
      </c>
      <c r="P750" s="240" t="n">
        <f aca="false">SUMPRODUCT(F750:M750,$F$1010:$M$1010)</f>
        <v>1439.12334071739</v>
      </c>
      <c r="Q750" s="241" t="n">
        <f aca="false">SUMPRODUCT(F750:M750,$F$1012:$M$1012)</f>
        <v>1353.8294653615</v>
      </c>
      <c r="R750" s="249" t="n">
        <v>0.196269158045109</v>
      </c>
      <c r="S750" s="243" t="n">
        <f aca="false">1-EXP(-(1/0.25)*(P750/ABS($P$1010)))</f>
        <v>0.979846754421927</v>
      </c>
      <c r="T750" s="244" t="n">
        <f aca="false">SUMPRODUCT(B750:G750,$B$1010:$G$1010)</f>
        <v>-6229.59280283386</v>
      </c>
    </row>
    <row r="751" customFormat="false" ht="12.75" hidden="false" customHeight="false" outlineLevel="0" collapsed="false">
      <c r="A751" s="235"/>
      <c r="B751" s="245"/>
      <c r="C751" s="245"/>
      <c r="D751" s="245"/>
      <c r="E751" s="245"/>
      <c r="F751" s="246"/>
      <c r="G751" s="247" t="n">
        <v>-6207.11766168625</v>
      </c>
      <c r="H751" s="248" t="n">
        <v>2746.47920254828</v>
      </c>
      <c r="I751" s="248" t="n">
        <v>2686.80676590115</v>
      </c>
      <c r="J751" s="248" t="n">
        <v>3105.56655314853</v>
      </c>
      <c r="K751" s="246" t="n">
        <v>0</v>
      </c>
      <c r="L751" s="246" t="n">
        <v>0</v>
      </c>
      <c r="M751" s="246" t="n">
        <v>0</v>
      </c>
      <c r="N751" s="0"/>
      <c r="O751" s="248" t="n">
        <v>944.815350566358</v>
      </c>
      <c r="P751" s="240" t="n">
        <f aca="false">SUMPRODUCT(F751:M751,$F$1010:$M$1010)</f>
        <v>1409.13694154188</v>
      </c>
      <c r="Q751" s="241" t="n">
        <f aca="false">SUMPRODUCT(F751:M751,$F$1012:$M$1012)</f>
        <v>1324.50273240171</v>
      </c>
      <c r="R751" s="249" t="n">
        <v>0.19628928337316</v>
      </c>
      <c r="S751" s="243" t="n">
        <f aca="false">1-EXP(-(1/0.25)*(P751/ABS($P$1010)))</f>
        <v>0.978138667130908</v>
      </c>
      <c r="T751" s="244" t="n">
        <f aca="false">SUMPRODUCT(B751:G751,$B$1010:$G$1010)</f>
        <v>-6207.11766168625</v>
      </c>
    </row>
    <row r="752" customFormat="false" ht="12.75" hidden="false" customHeight="false" outlineLevel="0" collapsed="false">
      <c r="A752" s="235"/>
      <c r="B752" s="245"/>
      <c r="C752" s="245"/>
      <c r="D752" s="245"/>
      <c r="E752" s="245"/>
      <c r="F752" s="246"/>
      <c r="G752" s="247" t="n">
        <v>-6030.31917721158</v>
      </c>
      <c r="H752" s="248" t="n">
        <v>2738.34103380027</v>
      </c>
      <c r="I752" s="248" t="n">
        <v>2711.80980761275</v>
      </c>
      <c r="J752" s="248" t="n">
        <v>3105.47578189243</v>
      </c>
      <c r="K752" s="246" t="n">
        <v>0</v>
      </c>
      <c r="L752" s="246" t="n">
        <v>0</v>
      </c>
      <c r="M752" s="246" t="n">
        <v>0</v>
      </c>
      <c r="N752" s="0"/>
      <c r="O752" s="248" t="n">
        <v>1120.18782526947</v>
      </c>
      <c r="P752" s="240" t="n">
        <f aca="false">SUMPRODUCT(F752:M752,$F$1010:$M$1010)</f>
        <v>1600.49677501359</v>
      </c>
      <c r="Q752" s="241" t="n">
        <f aca="false">SUMPRODUCT(F752:M752,$F$1012:$M$1012)</f>
        <v>1515.65886512492</v>
      </c>
      <c r="R752" s="249" t="n">
        <v>0.196400719883578</v>
      </c>
      <c r="S752" s="243" t="n">
        <f aca="false">1-EXP(-(1/0.25)*(P752/ABS($P$1010)))</f>
        <v>0.986992139846087</v>
      </c>
      <c r="T752" s="244" t="n">
        <f aca="false">SUMPRODUCT(B752:G752,$B$1010:$G$1010)</f>
        <v>-6030.31917721158</v>
      </c>
    </row>
    <row r="753" customFormat="false" ht="12.75" hidden="false" customHeight="false" outlineLevel="0" collapsed="false">
      <c r="A753" s="235"/>
      <c r="B753" s="245"/>
      <c r="C753" s="245"/>
      <c r="D753" s="245"/>
      <c r="E753" s="245"/>
      <c r="F753" s="246"/>
      <c r="G753" s="247" t="n">
        <v>-6064.7172134693</v>
      </c>
      <c r="H753" s="248" t="n">
        <v>2740.5296116346</v>
      </c>
      <c r="I753" s="248" t="n">
        <v>2700.80944454617</v>
      </c>
      <c r="J753" s="248" t="n">
        <v>3104.89493437727</v>
      </c>
      <c r="K753" s="246" t="n">
        <v>0</v>
      </c>
      <c r="L753" s="246" t="n">
        <v>0</v>
      </c>
      <c r="M753" s="246" t="n">
        <v>0</v>
      </c>
      <c r="N753" s="0"/>
      <c r="O753" s="248" t="n">
        <v>1081.35824627271</v>
      </c>
      <c r="P753" s="240" t="n">
        <f aca="false">SUMPRODUCT(F753:M753,$F$1010:$M$1010)</f>
        <v>1557.85367914007</v>
      </c>
      <c r="Q753" s="241" t="n">
        <f aca="false">SUMPRODUCT(F753:M753,$F$1012:$M$1012)</f>
        <v>1473.12140988664</v>
      </c>
      <c r="R753" s="249" t="n">
        <v>0.196609882012936</v>
      </c>
      <c r="S753" s="243" t="n">
        <f aca="false">1-EXP(-(1/0.25)*(P753/ABS($P$1010)))</f>
        <v>0.98539672304437</v>
      </c>
      <c r="T753" s="244" t="n">
        <f aca="false">SUMPRODUCT(B753:G753,$B$1010:$G$1010)</f>
        <v>-6064.7172134693</v>
      </c>
    </row>
    <row r="754" customFormat="false" ht="12.75" hidden="false" customHeight="false" outlineLevel="0" collapsed="false">
      <c r="A754" s="235"/>
      <c r="B754" s="245"/>
      <c r="C754" s="245"/>
      <c r="D754" s="245"/>
      <c r="E754" s="245"/>
      <c r="F754" s="246"/>
      <c r="G754" s="247" t="n">
        <v>-6041.41174411107</v>
      </c>
      <c r="H754" s="248" t="n">
        <v>2763.26492660095</v>
      </c>
      <c r="I754" s="248" t="n">
        <v>2760.09162804529</v>
      </c>
      <c r="J754" s="248" t="n">
        <v>3104.70176552744</v>
      </c>
      <c r="K754" s="246" t="n">
        <v>0</v>
      </c>
      <c r="L754" s="246" t="n">
        <v>0</v>
      </c>
      <c r="M754" s="246" t="n">
        <v>0</v>
      </c>
      <c r="N754" s="0"/>
      <c r="O754" s="248" t="n">
        <v>1168.25904516076</v>
      </c>
      <c r="P754" s="240" t="n">
        <f aca="false">SUMPRODUCT(F754:M754,$F$1010:$M$1010)</f>
        <v>1655.37698328828</v>
      </c>
      <c r="Q754" s="241" t="n">
        <f aca="false">SUMPRODUCT(F754:M754,$F$1012:$M$1012)</f>
        <v>1569.94089874126</v>
      </c>
      <c r="R754" s="249" t="n">
        <v>0.196744673583818</v>
      </c>
      <c r="S754" s="243" t="n">
        <f aca="false">1-EXP(-(1/0.25)*(P754/ABS($P$1010)))</f>
        <v>0.988791617289157</v>
      </c>
      <c r="T754" s="244" t="n">
        <f aca="false">SUMPRODUCT(B754:G754,$B$1010:$G$1010)</f>
        <v>-6041.41174411107</v>
      </c>
    </row>
    <row r="755" customFormat="false" ht="12.75" hidden="false" customHeight="false" outlineLevel="0" collapsed="false">
      <c r="A755" s="235"/>
      <c r="B755" s="245"/>
      <c r="C755" s="245"/>
      <c r="D755" s="245"/>
      <c r="E755" s="245"/>
      <c r="F755" s="246"/>
      <c r="G755" s="247" t="n">
        <v>-6330.8085787436</v>
      </c>
      <c r="H755" s="248" t="n">
        <v>2772.90757515621</v>
      </c>
      <c r="I755" s="248" t="n">
        <v>2723.3855020416</v>
      </c>
      <c r="J755" s="248" t="n">
        <v>3104.7990950369</v>
      </c>
      <c r="K755" s="246" t="n">
        <v>0</v>
      </c>
      <c r="L755" s="246" t="n">
        <v>0</v>
      </c>
      <c r="M755" s="246" t="n">
        <v>0</v>
      </c>
      <c r="N755" s="0"/>
      <c r="O755" s="248" t="n">
        <v>881.336211090285</v>
      </c>
      <c r="P755" s="240" t="n">
        <f aca="false">SUMPRODUCT(F755:M755,$F$1010:$M$1010)</f>
        <v>1342.39724975719</v>
      </c>
      <c r="Q755" s="241" t="n">
        <f aca="false">SUMPRODUCT(F755:M755,$F$1012:$M$1012)</f>
        <v>1257.272808581</v>
      </c>
      <c r="R755" s="249" t="n">
        <v>0.196791832926267</v>
      </c>
      <c r="S755" s="243" t="n">
        <f aca="false">1-EXP(-(1/0.25)*(P755/ABS($P$1010)))</f>
        <v>0.973799290828205</v>
      </c>
      <c r="T755" s="244" t="n">
        <f aca="false">SUMPRODUCT(B755:G755,$B$1010:$G$1010)</f>
        <v>-6330.8085787436</v>
      </c>
    </row>
    <row r="756" customFormat="false" ht="12.75" hidden="false" customHeight="false" outlineLevel="0" collapsed="false">
      <c r="A756" s="235"/>
      <c r="B756" s="245"/>
      <c r="C756" s="245"/>
      <c r="D756" s="245"/>
      <c r="E756" s="245"/>
      <c r="F756" s="246"/>
      <c r="G756" s="247" t="n">
        <v>-6095.6696313422</v>
      </c>
      <c r="H756" s="248" t="n">
        <v>2766.0535265618</v>
      </c>
      <c r="I756" s="248" t="n">
        <v>2721.29596924586</v>
      </c>
      <c r="J756" s="248" t="n">
        <v>3105.54756112382</v>
      </c>
      <c r="K756" s="246" t="n">
        <v>0</v>
      </c>
      <c r="L756" s="246" t="n">
        <v>0</v>
      </c>
      <c r="M756" s="246" t="n">
        <v>0</v>
      </c>
      <c r="N756" s="0"/>
      <c r="O756" s="248" t="n">
        <v>1090.9683947589</v>
      </c>
      <c r="P756" s="240" t="n">
        <f aca="false">SUMPRODUCT(F756:M756,$F$1010:$M$1010)</f>
        <v>1569.83386237346</v>
      </c>
      <c r="Q756" s="241" t="n">
        <f aca="false">SUMPRODUCT(F756:M756,$F$1012:$M$1012)</f>
        <v>1484.75557208721</v>
      </c>
      <c r="R756" s="249" t="n">
        <v>0.196816285267698</v>
      </c>
      <c r="S756" s="243" t="n">
        <f aca="false">1-EXP(-(1/0.25)*(P756/ABS($P$1010)))</f>
        <v>0.985863737375308</v>
      </c>
      <c r="T756" s="244" t="n">
        <f aca="false">SUMPRODUCT(B756:G756,$B$1010:$G$1010)</f>
        <v>-6095.6696313422</v>
      </c>
    </row>
    <row r="757" customFormat="false" ht="12.75" hidden="false" customHeight="false" outlineLevel="0" collapsed="false">
      <c r="A757" s="235"/>
      <c r="B757" s="245"/>
      <c r="C757" s="245"/>
      <c r="D757" s="245"/>
      <c r="E757" s="245"/>
      <c r="F757" s="246"/>
      <c r="G757" s="247" t="n">
        <v>-6459.12809805134</v>
      </c>
      <c r="H757" s="248" t="n">
        <v>2738.15904712211</v>
      </c>
      <c r="I757" s="248" t="n">
        <v>2697.40801903143</v>
      </c>
      <c r="J757" s="248" t="n">
        <v>3105.48514414274</v>
      </c>
      <c r="K757" s="246" t="n">
        <v>0</v>
      </c>
      <c r="L757" s="246" t="n">
        <v>0</v>
      </c>
      <c r="M757" s="246" t="n">
        <v>0</v>
      </c>
      <c r="N757" s="0"/>
      <c r="O757" s="248" t="n">
        <v>713.904921608139</v>
      </c>
      <c r="P757" s="240" t="n">
        <f aca="false">SUMPRODUCT(F757:M757,$F$1010:$M$1010)</f>
        <v>1158.667662939</v>
      </c>
      <c r="Q757" s="241" t="n">
        <f aca="false">SUMPRODUCT(F757:M757,$F$1012:$M$1012)</f>
        <v>1073.9732378554</v>
      </c>
      <c r="R757" s="249" t="n">
        <v>0.197045906108401</v>
      </c>
      <c r="S757" s="243" t="n">
        <f aca="false">1-EXP(-(1/0.25)*(P757/ABS($P$1010)))</f>
        <v>0.956868611021483</v>
      </c>
      <c r="T757" s="244" t="n">
        <f aca="false">SUMPRODUCT(B757:G757,$B$1010:$G$1010)</f>
        <v>-6459.12809805134</v>
      </c>
    </row>
    <row r="758" customFormat="false" ht="12.75" hidden="false" customHeight="false" outlineLevel="0" collapsed="false">
      <c r="A758" s="235"/>
      <c r="B758" s="245"/>
      <c r="C758" s="245"/>
      <c r="D758" s="245"/>
      <c r="E758" s="245"/>
      <c r="F758" s="246"/>
      <c r="G758" s="247" t="n">
        <v>-5873.94096531509</v>
      </c>
      <c r="H758" s="248" t="n">
        <v>2745.77621807527</v>
      </c>
      <c r="I758" s="248" t="n">
        <v>2773.46798837417</v>
      </c>
      <c r="J758" s="248" t="n">
        <v>3106.15702140138</v>
      </c>
      <c r="K758" s="246" t="n">
        <v>0</v>
      </c>
      <c r="L758" s="246" t="n">
        <v>0</v>
      </c>
      <c r="M758" s="246" t="n">
        <v>0</v>
      </c>
      <c r="N758" s="0"/>
      <c r="O758" s="248" t="n">
        <v>1319.14384738484</v>
      </c>
      <c r="P758" s="240" t="n">
        <f aca="false">SUMPRODUCT(F758:M758,$F$1010:$M$1010)</f>
        <v>1819.51076825419</v>
      </c>
      <c r="Q758" s="241" t="n">
        <f aca="false">SUMPRODUCT(F758:M758,$F$1012:$M$1012)</f>
        <v>1734.01350640791</v>
      </c>
      <c r="R758" s="249" t="n">
        <v>0.197118759890532</v>
      </c>
      <c r="S758" s="243" t="n">
        <f aca="false">1-EXP(-(1/0.25)*(P758/ABS($P$1010)))</f>
        <v>0.992819554084729</v>
      </c>
      <c r="T758" s="244" t="n">
        <f aca="false">SUMPRODUCT(B758:G758,$B$1010:$G$1010)</f>
        <v>-5873.94096531509</v>
      </c>
    </row>
    <row r="759" customFormat="false" ht="12.75" hidden="false" customHeight="false" outlineLevel="0" collapsed="false">
      <c r="A759" s="235"/>
      <c r="B759" s="245"/>
      <c r="C759" s="245"/>
      <c r="D759" s="245"/>
      <c r="E759" s="245"/>
      <c r="F759" s="246"/>
      <c r="G759" s="247" t="n">
        <v>-6111.72148302183</v>
      </c>
      <c r="H759" s="248" t="n">
        <v>2737.08072995067</v>
      </c>
      <c r="I759" s="248" t="n">
        <v>2699.04203589651</v>
      </c>
      <c r="J759" s="248" t="n">
        <v>3105.72331435092</v>
      </c>
      <c r="K759" s="246" t="n">
        <v>0</v>
      </c>
      <c r="L759" s="246" t="n">
        <v>0</v>
      </c>
      <c r="M759" s="246" t="n">
        <v>0</v>
      </c>
      <c r="N759" s="0"/>
      <c r="O759" s="248" t="n">
        <v>1034.36290537385</v>
      </c>
      <c r="P759" s="240" t="n">
        <f aca="false">SUMPRODUCT(F759:M759,$F$1010:$M$1010)</f>
        <v>1506.71642764854</v>
      </c>
      <c r="Q759" s="241" t="n">
        <f aca="false">SUMPRODUCT(F759:M759,$F$1012:$M$1012)</f>
        <v>1422.00812969559</v>
      </c>
      <c r="R759" s="249" t="n">
        <v>0.197170620411704</v>
      </c>
      <c r="S759" s="243" t="n">
        <f aca="false">1-EXP(-(1/0.25)*(P759/ABS($P$1010)))</f>
        <v>0.983223433987558</v>
      </c>
      <c r="T759" s="244" t="n">
        <f aca="false">SUMPRODUCT(B759:G759,$B$1010:$G$1010)</f>
        <v>-6111.72148302183</v>
      </c>
    </row>
    <row r="760" customFormat="false" ht="12.75" hidden="false" customHeight="false" outlineLevel="0" collapsed="false">
      <c r="A760" s="235"/>
      <c r="B760" s="245"/>
      <c r="C760" s="245"/>
      <c r="D760" s="245"/>
      <c r="E760" s="245"/>
      <c r="F760" s="246"/>
      <c r="G760" s="247" t="n">
        <v>-6033.14184232343</v>
      </c>
      <c r="H760" s="248" t="n">
        <v>2758.53718295358</v>
      </c>
      <c r="I760" s="248" t="n">
        <v>2702.91854891648</v>
      </c>
      <c r="J760" s="248" t="n">
        <v>3105.5961467487</v>
      </c>
      <c r="K760" s="246" t="n">
        <v>0</v>
      </c>
      <c r="L760" s="246" t="n">
        <v>0</v>
      </c>
      <c r="M760" s="246" t="n">
        <v>0</v>
      </c>
      <c r="N760" s="0"/>
      <c r="O760" s="248" t="n">
        <v>1127.85856657527</v>
      </c>
      <c r="P760" s="240" t="n">
        <f aca="false">SUMPRODUCT(F760:M760,$F$1010:$M$1010)</f>
        <v>1608.90249017867</v>
      </c>
      <c r="Q760" s="241" t="n">
        <f aca="false">SUMPRODUCT(F760:M760,$F$1012:$M$1012)</f>
        <v>1524.04499832406</v>
      </c>
      <c r="R760" s="249" t="n">
        <v>0.197170828241653</v>
      </c>
      <c r="S760" s="243" t="n">
        <f aca="false">1-EXP(-(1/0.25)*(P760/ABS($P$1010)))</f>
        <v>0.987285427017364</v>
      </c>
      <c r="T760" s="244" t="n">
        <f aca="false">SUMPRODUCT(B760:G760,$B$1010:$G$1010)</f>
        <v>-6033.14184232343</v>
      </c>
    </row>
    <row r="761" customFormat="false" ht="12.75" hidden="false" customHeight="false" outlineLevel="0" collapsed="false">
      <c r="A761" s="235"/>
      <c r="B761" s="245"/>
      <c r="C761" s="245"/>
      <c r="D761" s="245"/>
      <c r="E761" s="245"/>
      <c r="F761" s="246"/>
      <c r="G761" s="247" t="n">
        <v>-6442.37252487803</v>
      </c>
      <c r="H761" s="248" t="n">
        <v>2746.63998569121</v>
      </c>
      <c r="I761" s="248" t="n">
        <v>2703.90339667351</v>
      </c>
      <c r="J761" s="248" t="n">
        <v>3106.11348117868</v>
      </c>
      <c r="K761" s="246" t="n">
        <v>0</v>
      </c>
      <c r="L761" s="246" t="n">
        <v>0</v>
      </c>
      <c r="M761" s="246" t="n">
        <v>0</v>
      </c>
      <c r="N761" s="0"/>
      <c r="O761" s="248" t="n">
        <v>742.051829056227</v>
      </c>
      <c r="P761" s="240" t="n">
        <f aca="false">SUMPRODUCT(F761:M761,$F$1010:$M$1010)</f>
        <v>1189.75817078842</v>
      </c>
      <c r="Q761" s="241" t="n">
        <f aca="false">SUMPRODUCT(F761:M761,$F$1012:$M$1012)</f>
        <v>1104.94608200106</v>
      </c>
      <c r="R761" s="249" t="n">
        <v>0.197309891991542</v>
      </c>
      <c r="S761" s="243" t="n">
        <f aca="false">1-EXP(-(1/0.25)*(P761/ABS($P$1010)))</f>
        <v>0.960357513951632</v>
      </c>
      <c r="T761" s="244" t="n">
        <f aca="false">SUMPRODUCT(B761:G761,$B$1010:$G$1010)</f>
        <v>-6442.37252487803</v>
      </c>
    </row>
    <row r="762" customFormat="false" ht="12.75" hidden="false" customHeight="false" outlineLevel="0" collapsed="false">
      <c r="A762" s="235"/>
      <c r="B762" s="245"/>
      <c r="C762" s="245"/>
      <c r="D762" s="245"/>
      <c r="E762" s="245"/>
      <c r="F762" s="246"/>
      <c r="G762" s="247" t="n">
        <v>-6075.85978526828</v>
      </c>
      <c r="H762" s="248" t="n">
        <v>2749.75309405323</v>
      </c>
      <c r="I762" s="248" t="n">
        <v>2730.38995506178</v>
      </c>
      <c r="J762" s="248" t="n">
        <v>3104.77762072727</v>
      </c>
      <c r="K762" s="246" t="n">
        <v>0</v>
      </c>
      <c r="L762" s="246" t="n">
        <v>0</v>
      </c>
      <c r="M762" s="246" t="n">
        <v>0</v>
      </c>
      <c r="N762" s="0"/>
      <c r="O762" s="248" t="n">
        <v>1101.93597663865</v>
      </c>
      <c r="P762" s="240" t="n">
        <f aca="false">SUMPRODUCT(F762:M762,$F$1010:$M$1010)</f>
        <v>1581.72446880289</v>
      </c>
      <c r="Q762" s="241" t="n">
        <f aca="false">SUMPRODUCT(F762:M762,$F$1012:$M$1012)</f>
        <v>1496.65243333667</v>
      </c>
      <c r="R762" s="249" t="n">
        <v>0.197379745104384</v>
      </c>
      <c r="S762" s="243" t="n">
        <f aca="false">1-EXP(-(1/0.25)*(P762/ABS($P$1010)))</f>
        <v>0.986312490537763</v>
      </c>
      <c r="T762" s="244" t="n">
        <f aca="false">SUMPRODUCT(B762:G762,$B$1010:$G$1010)</f>
        <v>-6075.85978526828</v>
      </c>
    </row>
    <row r="763" customFormat="false" ht="12.75" hidden="false" customHeight="false" outlineLevel="0" collapsed="false">
      <c r="A763" s="235"/>
      <c r="B763" s="245"/>
      <c r="C763" s="245"/>
      <c r="D763" s="245"/>
      <c r="E763" s="245"/>
      <c r="F763" s="246"/>
      <c r="G763" s="247" t="n">
        <v>-5910.63841993852</v>
      </c>
      <c r="H763" s="248" t="n">
        <v>2746.65301020764</v>
      </c>
      <c r="I763" s="248" t="n">
        <v>2748.20299516575</v>
      </c>
      <c r="J763" s="248" t="n">
        <v>3105.49561727341</v>
      </c>
      <c r="K763" s="246" t="n">
        <v>0</v>
      </c>
      <c r="L763" s="246" t="n">
        <v>0</v>
      </c>
      <c r="M763" s="246" t="n">
        <v>0</v>
      </c>
      <c r="N763" s="0"/>
      <c r="O763" s="248" t="n">
        <v>1265.8862037351</v>
      </c>
      <c r="P763" s="240" t="n">
        <f aca="false">SUMPRODUCT(F763:M763,$F$1010:$M$1010)</f>
        <v>1760.52803810989</v>
      </c>
      <c r="Q763" s="241" t="n">
        <f aca="false">SUMPRODUCT(F763:M763,$F$1012:$M$1012)</f>
        <v>1675.28573361817</v>
      </c>
      <c r="R763" s="249" t="n">
        <v>0.197438616310841</v>
      </c>
      <c r="S763" s="243" t="n">
        <f aca="false">1-EXP(-(1/0.25)*(P763/ABS($P$1010)))</f>
        <v>0.991573482209648</v>
      </c>
      <c r="T763" s="244" t="n">
        <f aca="false">SUMPRODUCT(B763:G763,$B$1010:$G$1010)</f>
        <v>-5910.63841993852</v>
      </c>
    </row>
    <row r="764" customFormat="false" ht="12.75" hidden="false" customHeight="false" outlineLevel="0" collapsed="false">
      <c r="A764" s="235"/>
      <c r="B764" s="245"/>
      <c r="C764" s="245"/>
      <c r="D764" s="245"/>
      <c r="E764" s="245"/>
      <c r="F764" s="246"/>
      <c r="G764" s="247" t="n">
        <v>-6231.86040691645</v>
      </c>
      <c r="H764" s="248" t="n">
        <v>2717.35321608385</v>
      </c>
      <c r="I764" s="248" t="n">
        <v>2753.62443933553</v>
      </c>
      <c r="J764" s="248" t="n">
        <v>3106.12652892644</v>
      </c>
      <c r="K764" s="246" t="n">
        <v>0</v>
      </c>
      <c r="L764" s="246" t="n">
        <v>0</v>
      </c>
      <c r="M764" s="246" t="n">
        <v>0</v>
      </c>
      <c r="N764" s="0"/>
      <c r="O764" s="248" t="n">
        <v>949.914510590374</v>
      </c>
      <c r="P764" s="240" t="n">
        <f aca="false">SUMPRODUCT(F764:M764,$F$1010:$M$1010)</f>
        <v>1417.02208640762</v>
      </c>
      <c r="Q764" s="241" t="n">
        <f aca="false">SUMPRODUCT(F764:M764,$F$1012:$M$1012)</f>
        <v>1331.87095149774</v>
      </c>
      <c r="R764" s="249" t="n">
        <v>0.197660684389132</v>
      </c>
      <c r="S764" s="243" t="n">
        <f aca="false">1-EXP(-(1/0.25)*(P764/ABS($P$1010)))</f>
        <v>0.978601372356901</v>
      </c>
      <c r="T764" s="244" t="n">
        <f aca="false">SUMPRODUCT(B764:G764,$B$1010:$G$1010)</f>
        <v>-6231.86040691645</v>
      </c>
    </row>
    <row r="765" customFormat="false" ht="12.75" hidden="false" customHeight="false" outlineLevel="0" collapsed="false">
      <c r="A765" s="235"/>
      <c r="B765" s="245"/>
      <c r="C765" s="245"/>
      <c r="D765" s="245"/>
      <c r="E765" s="245"/>
      <c r="F765" s="246"/>
      <c r="G765" s="247" t="n">
        <v>-5910.4620178711</v>
      </c>
      <c r="H765" s="248" t="n">
        <v>2765.83625546213</v>
      </c>
      <c r="I765" s="248" t="n">
        <v>2728.67419804692</v>
      </c>
      <c r="J765" s="248" t="n">
        <v>3105.16805964094</v>
      </c>
      <c r="K765" s="246" t="n">
        <v>0</v>
      </c>
      <c r="L765" s="246" t="n">
        <v>0</v>
      </c>
      <c r="M765" s="246" t="n">
        <v>0</v>
      </c>
      <c r="N765" s="0"/>
      <c r="O765" s="248" t="n">
        <v>1266.83011652206</v>
      </c>
      <c r="P765" s="240" t="n">
        <f aca="false">SUMPRODUCT(F765:M765,$F$1010:$M$1010)</f>
        <v>1761.10204212608</v>
      </c>
      <c r="Q765" s="241" t="n">
        <f aca="false">SUMPRODUCT(F765:M765,$F$1012:$M$1012)</f>
        <v>1675.95713349643</v>
      </c>
      <c r="R765" s="249" t="n">
        <v>0.197758232403447</v>
      </c>
      <c r="S765" s="243" t="n">
        <f aca="false">1-EXP(-(1/0.25)*(P765/ABS($P$1010)))</f>
        <v>0.991586594547256</v>
      </c>
      <c r="T765" s="244" t="n">
        <f aca="false">SUMPRODUCT(B765:G765,$B$1010:$G$1010)</f>
        <v>-5910.4620178711</v>
      </c>
    </row>
    <row r="766" customFormat="false" ht="12.75" hidden="false" customHeight="false" outlineLevel="0" collapsed="false">
      <c r="A766" s="235"/>
      <c r="B766" s="245"/>
      <c r="C766" s="245"/>
      <c r="D766" s="245"/>
      <c r="E766" s="245"/>
      <c r="F766" s="246"/>
      <c r="G766" s="247" t="n">
        <v>-6239.39480361544</v>
      </c>
      <c r="H766" s="248" t="n">
        <v>2769.51551416895</v>
      </c>
      <c r="I766" s="248" t="n">
        <v>2778.60253855936</v>
      </c>
      <c r="J766" s="248" t="n">
        <v>3100.99753883673</v>
      </c>
      <c r="K766" s="246" t="n">
        <v>0</v>
      </c>
      <c r="L766" s="246" t="n">
        <v>0</v>
      </c>
      <c r="M766" s="246" t="n">
        <v>0</v>
      </c>
      <c r="N766" s="0"/>
      <c r="O766" s="248" t="n">
        <v>1003.03052389656</v>
      </c>
      <c r="P766" s="240" t="n">
        <f aca="false">SUMPRODUCT(F766:M766,$F$1010:$M$1010)</f>
        <v>1476.68717460467</v>
      </c>
      <c r="Q766" s="241" t="n">
        <f aca="false">SUMPRODUCT(F766:M766,$F$1012:$M$1012)</f>
        <v>1391.08694352894</v>
      </c>
      <c r="R766" s="249" t="n">
        <v>0.197858588682766</v>
      </c>
      <c r="S766" s="243" t="n">
        <f aca="false">1-EXP(-(1/0.25)*(P766/ABS($P$1010)))</f>
        <v>0.981799421050413</v>
      </c>
      <c r="T766" s="244" t="n">
        <f aca="false">SUMPRODUCT(B766:G766,$B$1010:$G$1010)</f>
        <v>-6239.39480361544</v>
      </c>
    </row>
    <row r="767" customFormat="false" ht="12.75" hidden="false" customHeight="false" outlineLevel="0" collapsed="false">
      <c r="A767" s="235"/>
      <c r="B767" s="245"/>
      <c r="C767" s="245"/>
      <c r="D767" s="245"/>
      <c r="E767" s="245"/>
      <c r="F767" s="246"/>
      <c r="G767" s="247" t="n">
        <v>-5956.49309442306</v>
      </c>
      <c r="H767" s="248" t="n">
        <v>2761.4825396139</v>
      </c>
      <c r="I767" s="248" t="n">
        <v>2748.55045045734</v>
      </c>
      <c r="J767" s="248" t="n">
        <v>3103.31763197959</v>
      </c>
      <c r="K767" s="246" t="n">
        <v>0</v>
      </c>
      <c r="L767" s="246" t="n">
        <v>0</v>
      </c>
      <c r="M767" s="246" t="n">
        <v>0</v>
      </c>
      <c r="N767" s="0"/>
      <c r="O767" s="248" t="n">
        <v>1234.93998330358</v>
      </c>
      <c r="P767" s="240" t="n">
        <f aca="false">SUMPRODUCT(F767:M767,$F$1010:$M$1010)</f>
        <v>1727.1404226328</v>
      </c>
      <c r="Q767" s="241" t="n">
        <f aca="false">SUMPRODUCT(F767:M767,$F$1012:$M$1012)</f>
        <v>1641.84745097294</v>
      </c>
      <c r="R767" s="249" t="n">
        <v>0.197903799186006</v>
      </c>
      <c r="S767" s="243" t="n">
        <f aca="false">1-EXP(-(1/0.25)*(P767/ABS($P$1010)))</f>
        <v>0.990774555853456</v>
      </c>
      <c r="T767" s="244" t="n">
        <f aca="false">SUMPRODUCT(B767:G767,$B$1010:$G$1010)</f>
        <v>-5956.49309442306</v>
      </c>
    </row>
    <row r="768" customFormat="false" ht="12.75" hidden="false" customHeight="false" outlineLevel="0" collapsed="false">
      <c r="A768" s="235"/>
      <c r="B768" s="245"/>
      <c r="C768" s="245"/>
      <c r="D768" s="245"/>
      <c r="E768" s="245"/>
      <c r="F768" s="246"/>
      <c r="G768" s="247" t="n">
        <v>-5991.75794873127</v>
      </c>
      <c r="H768" s="248" t="n">
        <v>2755.66693860812</v>
      </c>
      <c r="I768" s="248" t="n">
        <v>2732.91984746781</v>
      </c>
      <c r="J768" s="248" t="n">
        <v>3105.9926010264</v>
      </c>
      <c r="K768" s="246" t="n">
        <v>0</v>
      </c>
      <c r="L768" s="246" t="n">
        <v>0</v>
      </c>
      <c r="M768" s="246" t="n">
        <v>0</v>
      </c>
      <c r="N768" s="0"/>
      <c r="O768" s="248" t="n">
        <v>1187.24971779238</v>
      </c>
      <c r="P768" s="240" t="n">
        <f aca="false">SUMPRODUCT(F768:M768,$F$1010:$M$1010)</f>
        <v>1674.69405317682</v>
      </c>
      <c r="Q768" s="241" t="n">
        <f aca="false">SUMPRODUCT(F768:M768,$F$1012:$M$1012)</f>
        <v>1589.54886689557</v>
      </c>
      <c r="R768" s="249" t="n">
        <v>0.19791005945562</v>
      </c>
      <c r="S768" s="243" t="n">
        <f aca="false">1-EXP(-(1/0.25)*(P768/ABS($P$1010)))</f>
        <v>0.989363897657388</v>
      </c>
      <c r="T768" s="244" t="n">
        <f aca="false">SUMPRODUCT(B768:G768,$B$1010:$G$1010)</f>
        <v>-5991.75794873127</v>
      </c>
    </row>
    <row r="769" customFormat="false" ht="12.75" hidden="false" customHeight="false" outlineLevel="0" collapsed="false">
      <c r="A769" s="235"/>
      <c r="B769" s="245"/>
      <c r="C769" s="245"/>
      <c r="D769" s="245"/>
      <c r="E769" s="245"/>
      <c r="F769" s="246"/>
      <c r="G769" s="247" t="n">
        <v>-6307.53140737257</v>
      </c>
      <c r="H769" s="248" t="n">
        <v>2740.4160877693</v>
      </c>
      <c r="I769" s="248" t="n">
        <v>2748.46786678463</v>
      </c>
      <c r="J769" s="248" t="n">
        <v>3105.02908521022</v>
      </c>
      <c r="K769" s="246" t="n">
        <v>0</v>
      </c>
      <c r="L769" s="246" t="n">
        <v>0</v>
      </c>
      <c r="M769" s="246" t="n">
        <v>0</v>
      </c>
      <c r="N769" s="0"/>
      <c r="O769" s="248" t="n">
        <v>894.971516075557</v>
      </c>
      <c r="P769" s="240" t="n">
        <f aca="false">SUMPRODUCT(F769:M769,$F$1010:$M$1010)</f>
        <v>1357.58989518078</v>
      </c>
      <c r="Q769" s="241" t="n">
        <f aca="false">SUMPRODUCT(F769:M769,$F$1012:$M$1012)</f>
        <v>1272.38424245072</v>
      </c>
      <c r="R769" s="249" t="n">
        <v>0.197925382111431</v>
      </c>
      <c r="S769" s="243" t="n">
        <f aca="false">1-EXP(-(1/0.25)*(P769/ABS($P$1010)))</f>
        <v>0.974857281770694</v>
      </c>
      <c r="T769" s="244" t="n">
        <f aca="false">SUMPRODUCT(B769:G769,$B$1010:$G$1010)</f>
        <v>-6307.53140737257</v>
      </c>
    </row>
    <row r="770" customFormat="false" ht="12.75" hidden="false" customHeight="false" outlineLevel="0" collapsed="false">
      <c r="A770" s="235"/>
      <c r="B770" s="245"/>
      <c r="C770" s="245"/>
      <c r="D770" s="245"/>
      <c r="E770" s="245"/>
      <c r="F770" s="246"/>
      <c r="G770" s="247" t="n">
        <v>-6160.30626569281</v>
      </c>
      <c r="H770" s="248" t="n">
        <v>2727.02919592511</v>
      </c>
      <c r="I770" s="248" t="n">
        <v>2683.20715787095</v>
      </c>
      <c r="J770" s="248" t="n">
        <v>3106.04856742643</v>
      </c>
      <c r="K770" s="246" t="n">
        <v>0</v>
      </c>
      <c r="L770" s="246" t="n">
        <v>0</v>
      </c>
      <c r="M770" s="246" t="n">
        <v>0</v>
      </c>
      <c r="N770" s="0"/>
      <c r="O770" s="248" t="n">
        <v>968.964697350109</v>
      </c>
      <c r="P770" s="240" t="n">
        <f aca="false">SUMPRODUCT(F770:M770,$F$1010:$M$1010)</f>
        <v>1434.78302084501</v>
      </c>
      <c r="Q770" s="241" t="n">
        <f aca="false">SUMPRODUCT(F770:M770,$F$1012:$M$1012)</f>
        <v>1350.27975223951</v>
      </c>
      <c r="R770" s="249" t="n">
        <v>0.197928070268646</v>
      </c>
      <c r="S770" s="243" t="n">
        <f aca="false">1-EXP(-(1/0.25)*(P770/ABS($P$1010)))</f>
        <v>0.979608038485121</v>
      </c>
      <c r="T770" s="244" t="n">
        <f aca="false">SUMPRODUCT(B770:G770,$B$1010:$G$1010)</f>
        <v>-6160.30626569281</v>
      </c>
    </row>
    <row r="771" customFormat="false" ht="12.75" hidden="false" customHeight="false" outlineLevel="0" collapsed="false">
      <c r="A771" s="235"/>
      <c r="B771" s="245"/>
      <c r="C771" s="245"/>
      <c r="D771" s="245"/>
      <c r="E771" s="245"/>
      <c r="F771" s="246"/>
      <c r="G771" s="247" t="n">
        <v>-6495.77638828468</v>
      </c>
      <c r="H771" s="248" t="n">
        <v>2740.27894164516</v>
      </c>
      <c r="I771" s="248" t="n">
        <v>2686.25532216892</v>
      </c>
      <c r="J771" s="248" t="n">
        <v>3106.18212041156</v>
      </c>
      <c r="K771" s="246" t="n">
        <v>0</v>
      </c>
      <c r="L771" s="246" t="n">
        <v>0</v>
      </c>
      <c r="M771" s="246" t="n">
        <v>0</v>
      </c>
      <c r="N771" s="0"/>
      <c r="O771" s="248" t="n">
        <v>673.744872724766</v>
      </c>
      <c r="P771" s="240" t="n">
        <f aca="false">SUMPRODUCT(F771:M771,$F$1010:$M$1010)</f>
        <v>1114.65370020188</v>
      </c>
      <c r="Q771" s="241" t="n">
        <f aca="false">SUMPRODUCT(F771:M771,$F$1012:$M$1012)</f>
        <v>1030.04884176162</v>
      </c>
      <c r="R771" s="249" t="n">
        <v>0.197982780766714</v>
      </c>
      <c r="S771" s="243" t="n">
        <f aca="false">1-EXP(-(1/0.25)*(P771/ABS($P$1010)))</f>
        <v>0.95139811223775</v>
      </c>
      <c r="T771" s="244" t="n">
        <f aca="false">SUMPRODUCT(B771:G771,$B$1010:$G$1010)</f>
        <v>-6495.77638828468</v>
      </c>
    </row>
    <row r="772" customFormat="false" ht="12.75" hidden="false" customHeight="false" outlineLevel="0" collapsed="false">
      <c r="A772" s="235"/>
      <c r="B772" s="245"/>
      <c r="C772" s="245"/>
      <c r="D772" s="245"/>
      <c r="E772" s="245"/>
      <c r="F772" s="246"/>
      <c r="G772" s="247" t="n">
        <v>-6290.61981978969</v>
      </c>
      <c r="H772" s="248" t="n">
        <v>2753.03761214061</v>
      </c>
      <c r="I772" s="248" t="n">
        <v>2667.29239103348</v>
      </c>
      <c r="J772" s="248" t="n">
        <v>3106.45485830043</v>
      </c>
      <c r="K772" s="246" t="n">
        <v>0</v>
      </c>
      <c r="L772" s="246" t="n">
        <v>0</v>
      </c>
      <c r="M772" s="246" t="n">
        <v>0</v>
      </c>
      <c r="N772" s="0"/>
      <c r="O772" s="248" t="n">
        <v>858.879315936996</v>
      </c>
      <c r="P772" s="240" t="n">
        <f aca="false">SUMPRODUCT(F772:M772,$F$1010:$M$1010)</f>
        <v>1315.15611971451</v>
      </c>
      <c r="Q772" s="241" t="n">
        <f aca="false">SUMPRODUCT(F772:M772,$F$1012:$M$1012)</f>
        <v>1230.66833137368</v>
      </c>
      <c r="R772" s="249" t="n">
        <v>0.198039129925972</v>
      </c>
      <c r="S772" s="243" t="n">
        <f aca="false">1-EXP(-(1/0.25)*(P772/ABS($P$1010)))</f>
        <v>0.971789547133779</v>
      </c>
      <c r="T772" s="244" t="n">
        <f aca="false">SUMPRODUCT(B772:G772,$B$1010:$G$1010)</f>
        <v>-6290.61981978969</v>
      </c>
    </row>
    <row r="773" customFormat="false" ht="12.75" hidden="false" customHeight="false" outlineLevel="0" collapsed="false">
      <c r="A773" s="235"/>
      <c r="B773" s="245"/>
      <c r="C773" s="245"/>
      <c r="D773" s="245"/>
      <c r="E773" s="245"/>
      <c r="F773" s="246"/>
      <c r="G773" s="247" t="n">
        <v>-6028.8401045722</v>
      </c>
      <c r="H773" s="248" t="n">
        <v>2756.36817374997</v>
      </c>
      <c r="I773" s="248" t="n">
        <v>2706.39102175805</v>
      </c>
      <c r="J773" s="248" t="n">
        <v>3106.44921707478</v>
      </c>
      <c r="K773" s="246" t="n">
        <v>0</v>
      </c>
      <c r="L773" s="246" t="n">
        <v>0</v>
      </c>
      <c r="M773" s="246" t="n">
        <v>0</v>
      </c>
      <c r="N773" s="0"/>
      <c r="O773" s="248" t="n">
        <v>1133.30598086222</v>
      </c>
      <c r="P773" s="240" t="n">
        <f aca="false">SUMPRODUCT(F773:M773,$F$1010:$M$1010)</f>
        <v>1614.97781487329</v>
      </c>
      <c r="Q773" s="241" t="n">
        <f aca="false">SUMPRODUCT(F773:M773,$F$1012:$M$1012)</f>
        <v>1530.08532698737</v>
      </c>
      <c r="R773" s="249" t="n">
        <v>0.198083904198083</v>
      </c>
      <c r="S773" s="243" t="n">
        <f aca="false">1-EXP(-(1/0.25)*(P773/ABS($P$1010)))</f>
        <v>0.987493278063061</v>
      </c>
      <c r="T773" s="244" t="n">
        <f aca="false">SUMPRODUCT(B773:G773,$B$1010:$G$1010)</f>
        <v>-6028.8401045722</v>
      </c>
    </row>
    <row r="774" customFormat="false" ht="12.75" hidden="false" customHeight="false" outlineLevel="0" collapsed="false">
      <c r="A774" s="235"/>
      <c r="B774" s="245"/>
      <c r="C774" s="245"/>
      <c r="D774" s="245"/>
      <c r="E774" s="245"/>
      <c r="F774" s="246"/>
      <c r="G774" s="247" t="n">
        <v>-6916.6691603674</v>
      </c>
      <c r="H774" s="248" t="n">
        <v>2759.44122499706</v>
      </c>
      <c r="I774" s="248" t="n">
        <v>2717.22661510537</v>
      </c>
      <c r="J774" s="248" t="n">
        <v>3106.15211037998</v>
      </c>
      <c r="K774" s="246" t="n">
        <v>0</v>
      </c>
      <c r="L774" s="246" t="n">
        <v>0</v>
      </c>
      <c r="M774" s="246" t="n">
        <v>0</v>
      </c>
      <c r="N774" s="0"/>
      <c r="O774" s="248" t="n">
        <v>326.563162787909</v>
      </c>
      <c r="P774" s="240" t="n">
        <f aca="false">SUMPRODUCT(F774:M774,$F$1010:$M$1010)</f>
        <v>739.471165754202</v>
      </c>
      <c r="Q774" s="241" t="n">
        <f aca="false">SUMPRODUCT(F774:M774,$F$1012:$M$1012)</f>
        <v>654.459390573495</v>
      </c>
      <c r="R774" s="249" t="n">
        <v>0.19824878875747</v>
      </c>
      <c r="S774" s="243" t="n">
        <f aca="false">1-EXP(-(1/0.25)*(P774/ABS($P$1010)))</f>
        <v>0.8655025575934</v>
      </c>
      <c r="T774" s="244" t="n">
        <f aca="false">SUMPRODUCT(B774:G774,$B$1010:$G$1010)</f>
        <v>-6916.6691603674</v>
      </c>
    </row>
    <row r="775" customFormat="false" ht="12.75" hidden="false" customHeight="false" outlineLevel="0" collapsed="false">
      <c r="A775" s="235"/>
      <c r="B775" s="245"/>
      <c r="C775" s="245"/>
      <c r="D775" s="245"/>
      <c r="E775" s="245"/>
      <c r="F775" s="246"/>
      <c r="G775" s="247" t="n">
        <v>-6431.35452443175</v>
      </c>
      <c r="H775" s="248" t="n">
        <v>2752.30499658632</v>
      </c>
      <c r="I775" s="248" t="n">
        <v>2711.79273108297</v>
      </c>
      <c r="J775" s="248" t="n">
        <v>3104.49028108453</v>
      </c>
      <c r="K775" s="246" t="n">
        <v>0</v>
      </c>
      <c r="L775" s="246" t="n">
        <v>0</v>
      </c>
      <c r="M775" s="246" t="n">
        <v>0</v>
      </c>
      <c r="N775" s="0"/>
      <c r="O775" s="248" t="n">
        <v>761.996349416207</v>
      </c>
      <c r="P775" s="240" t="n">
        <f aca="false">SUMPRODUCT(F775:M775,$F$1010:$M$1010)</f>
        <v>1211.79410309203</v>
      </c>
      <c r="Q775" s="241" t="n">
        <f aca="false">SUMPRODUCT(F775:M775,$F$1012:$M$1012)</f>
        <v>1126.89693353882</v>
      </c>
      <c r="R775" s="249" t="n">
        <v>0.198288304455642</v>
      </c>
      <c r="S775" s="243" t="n">
        <f aca="false">1-EXP(-(1/0.25)*(P775/ABS($P$1010)))</f>
        <v>0.96265805599251</v>
      </c>
      <c r="T775" s="244" t="n">
        <f aca="false">SUMPRODUCT(B775:G775,$B$1010:$G$1010)</f>
        <v>-6431.35452443175</v>
      </c>
    </row>
    <row r="776" customFormat="false" ht="12.75" hidden="false" customHeight="false" outlineLevel="0" collapsed="false">
      <c r="A776" s="235"/>
      <c r="B776" s="245"/>
      <c r="C776" s="245"/>
      <c r="D776" s="245"/>
      <c r="E776" s="245"/>
      <c r="F776" s="246"/>
      <c r="G776" s="247" t="n">
        <v>-5992.09707659933</v>
      </c>
      <c r="H776" s="248" t="n">
        <v>2738.61296003798</v>
      </c>
      <c r="I776" s="248" t="n">
        <v>2723.29560238158</v>
      </c>
      <c r="J776" s="248" t="n">
        <v>3105.69025711446</v>
      </c>
      <c r="K776" s="246" t="n">
        <v>0</v>
      </c>
      <c r="L776" s="246" t="n">
        <v>0</v>
      </c>
      <c r="M776" s="246" t="n">
        <v>0</v>
      </c>
      <c r="N776" s="0"/>
      <c r="O776" s="248" t="n">
        <v>1164.74120625429</v>
      </c>
      <c r="P776" s="240" t="n">
        <f aca="false">SUMPRODUCT(F776:M776,$F$1010:$M$1010)</f>
        <v>1649.4101076532</v>
      </c>
      <c r="Q776" s="241" t="n">
        <f aca="false">SUMPRODUCT(F776:M776,$F$1012:$M$1012)</f>
        <v>1564.45398318987</v>
      </c>
      <c r="R776" s="249" t="n">
        <v>0.198604407729532</v>
      </c>
      <c r="S776" s="243" t="n">
        <f aca="false">1-EXP(-(1/0.25)*(P776/ABS($P$1010)))</f>
        <v>0.988608695643766</v>
      </c>
      <c r="T776" s="244" t="n">
        <f aca="false">SUMPRODUCT(B776:G776,$B$1010:$G$1010)</f>
        <v>-5992.09707659933</v>
      </c>
    </row>
    <row r="777" customFormat="false" ht="12.75" hidden="false" customHeight="false" outlineLevel="0" collapsed="false">
      <c r="A777" s="235"/>
      <c r="B777" s="245"/>
      <c r="C777" s="245"/>
      <c r="D777" s="245"/>
      <c r="E777" s="245"/>
      <c r="F777" s="246"/>
      <c r="G777" s="247" t="n">
        <v>-6327.20631919368</v>
      </c>
      <c r="H777" s="248" t="n">
        <v>2705.74008604318</v>
      </c>
      <c r="I777" s="248" t="n">
        <v>2654.81157338389</v>
      </c>
      <c r="J777" s="248" t="n">
        <v>3104.94912984064</v>
      </c>
      <c r="K777" s="246" t="n">
        <v>0</v>
      </c>
      <c r="L777" s="246" t="n">
        <v>0</v>
      </c>
      <c r="M777" s="246" t="n">
        <v>0</v>
      </c>
      <c r="N777" s="0"/>
      <c r="O777" s="248" t="n">
        <v>774.246469238864</v>
      </c>
      <c r="P777" s="240" t="n">
        <f aca="false">SUMPRODUCT(F777:M777,$F$1010:$M$1010)</f>
        <v>1221.50968403833</v>
      </c>
      <c r="Q777" s="241" t="n">
        <f aca="false">SUMPRODUCT(F777:M777,$F$1012:$M$1012)</f>
        <v>1137.41483674919</v>
      </c>
      <c r="R777" s="249" t="n">
        <v>0.198685946136417</v>
      </c>
      <c r="S777" s="243" t="n">
        <f aca="false">1-EXP(-(1/0.25)*(P777/ABS($P$1010)))</f>
        <v>0.963629481983991</v>
      </c>
      <c r="T777" s="244" t="n">
        <f aca="false">SUMPRODUCT(B777:G777,$B$1010:$G$1010)</f>
        <v>-6327.20631919368</v>
      </c>
    </row>
    <row r="778" customFormat="false" ht="12.75" hidden="false" customHeight="false" outlineLevel="0" collapsed="false">
      <c r="A778" s="235"/>
      <c r="B778" s="245"/>
      <c r="C778" s="245"/>
      <c r="D778" s="245"/>
      <c r="E778" s="245"/>
      <c r="F778" s="246"/>
      <c r="G778" s="247" t="n">
        <v>-6572.42723872326</v>
      </c>
      <c r="H778" s="248" t="n">
        <v>2782.06744790447</v>
      </c>
      <c r="I778" s="248" t="n">
        <v>2723.99383514501</v>
      </c>
      <c r="J778" s="248" t="n">
        <v>3105.30035784629</v>
      </c>
      <c r="K778" s="246" t="n">
        <v>0</v>
      </c>
      <c r="L778" s="246" t="n">
        <v>0</v>
      </c>
      <c r="M778" s="246" t="n">
        <v>0</v>
      </c>
      <c r="N778" s="0"/>
      <c r="O778" s="248" t="n">
        <v>667.434365009069</v>
      </c>
      <c r="P778" s="240" t="n">
        <f aca="false">SUMPRODUCT(F778:M778,$F$1010:$M$1010)</f>
        <v>1110.39166740214</v>
      </c>
      <c r="Q778" s="241" t="n">
        <f aca="false">SUMPRODUCT(F778:M778,$F$1012:$M$1012)</f>
        <v>1025.20610057776</v>
      </c>
      <c r="R778" s="249" t="n">
        <v>0.19884785468793</v>
      </c>
      <c r="S778" s="243" t="n">
        <f aca="false">1-EXP(-(1/0.25)*(P778/ABS($P$1010)))</f>
        <v>0.95083286507067</v>
      </c>
      <c r="T778" s="244" t="n">
        <f aca="false">SUMPRODUCT(B778:G778,$B$1010:$G$1010)</f>
        <v>-6572.42723872326</v>
      </c>
    </row>
    <row r="779" customFormat="false" ht="12.75" hidden="false" customHeight="false" outlineLevel="0" collapsed="false">
      <c r="A779" s="235"/>
      <c r="B779" s="245"/>
      <c r="C779" s="245"/>
      <c r="D779" s="245"/>
      <c r="E779" s="245"/>
      <c r="F779" s="246"/>
      <c r="G779" s="247" t="n">
        <v>-5958.22356239445</v>
      </c>
      <c r="H779" s="248" t="n">
        <v>2721.52068236764</v>
      </c>
      <c r="I779" s="248" t="n">
        <v>2697.11598876532</v>
      </c>
      <c r="J779" s="248" t="n">
        <v>3106.10838155203</v>
      </c>
      <c r="K779" s="246" t="n">
        <v>0</v>
      </c>
      <c r="L779" s="246" t="n">
        <v>0</v>
      </c>
      <c r="M779" s="246" t="n">
        <v>0</v>
      </c>
      <c r="N779" s="0"/>
      <c r="O779" s="248" t="n">
        <v>1161.29548859725</v>
      </c>
      <c r="P779" s="240" t="n">
        <f aca="false">SUMPRODUCT(F779:M779,$F$1010:$M$1010)</f>
        <v>1644.13289856294</v>
      </c>
      <c r="Q779" s="241" t="n">
        <f aca="false">SUMPRODUCT(F779:M779,$F$1012:$M$1012)</f>
        <v>1559.51991433026</v>
      </c>
      <c r="R779" s="249" t="n">
        <v>0.198902978012722</v>
      </c>
      <c r="S779" s="243" t="n">
        <f aca="false">1-EXP(-(1/0.25)*(P779/ABS($P$1010)))</f>
        <v>0.988444430437078</v>
      </c>
      <c r="T779" s="244" t="n">
        <f aca="false">SUMPRODUCT(B779:G779,$B$1010:$G$1010)</f>
        <v>-5958.22356239445</v>
      </c>
    </row>
    <row r="780" customFormat="false" ht="12.75" hidden="false" customHeight="false" outlineLevel="0" collapsed="false">
      <c r="A780" s="235"/>
      <c r="B780" s="245"/>
      <c r="C780" s="245"/>
      <c r="D780" s="245"/>
      <c r="E780" s="245"/>
      <c r="F780" s="246"/>
      <c r="G780" s="247" t="n">
        <v>-5938.74721215523</v>
      </c>
      <c r="H780" s="248" t="n">
        <v>2748.75353344849</v>
      </c>
      <c r="I780" s="248" t="n">
        <v>2690.30597007459</v>
      </c>
      <c r="J780" s="248" t="n">
        <v>3103.79668890044</v>
      </c>
      <c r="K780" s="246" t="n">
        <v>0</v>
      </c>
      <c r="L780" s="246" t="n">
        <v>0</v>
      </c>
      <c r="M780" s="246" t="n">
        <v>0</v>
      </c>
      <c r="N780" s="0"/>
      <c r="O780" s="248" t="n">
        <v>1195.34501584237</v>
      </c>
      <c r="P780" s="240" t="n">
        <f aca="false">SUMPRODUCT(F780:M780,$F$1010:$M$1010)</f>
        <v>1681.28175192329</v>
      </c>
      <c r="Q780" s="241" t="n">
        <f aca="false">SUMPRODUCT(F780:M780,$F$1012:$M$1012)</f>
        <v>1596.62579981351</v>
      </c>
      <c r="R780" s="249" t="n">
        <v>0.198957105513489</v>
      </c>
      <c r="S780" s="243" t="n">
        <f aca="false">1-EXP(-(1/0.25)*(P780/ABS($P$1010)))</f>
        <v>0.989552304291004</v>
      </c>
      <c r="T780" s="244" t="n">
        <f aca="false">SUMPRODUCT(B780:G780,$B$1010:$G$1010)</f>
        <v>-5938.74721215523</v>
      </c>
    </row>
    <row r="781" customFormat="false" ht="12.75" hidden="false" customHeight="false" outlineLevel="0" collapsed="false">
      <c r="A781" s="235"/>
      <c r="B781" s="245"/>
      <c r="C781" s="245"/>
      <c r="D781" s="245"/>
      <c r="E781" s="245"/>
      <c r="F781" s="246"/>
      <c r="G781" s="247" t="n">
        <v>-6124.01998444473</v>
      </c>
      <c r="H781" s="248" t="n">
        <v>2751.33595151284</v>
      </c>
      <c r="I781" s="248" t="n">
        <v>2682.23048318552</v>
      </c>
      <c r="J781" s="248" t="n">
        <v>3106.284487004</v>
      </c>
      <c r="K781" s="246" t="n">
        <v>0</v>
      </c>
      <c r="L781" s="246" t="n">
        <v>0</v>
      </c>
      <c r="M781" s="246" t="n">
        <v>0</v>
      </c>
      <c r="N781" s="0"/>
      <c r="O781" s="248" t="n">
        <v>1022.40076997823</v>
      </c>
      <c r="P781" s="240" t="n">
        <f aca="false">SUMPRODUCT(F781:M781,$F$1010:$M$1010)</f>
        <v>1493.34075784879</v>
      </c>
      <c r="Q781" s="241" t="n">
        <f aca="false">SUMPRODUCT(F781:M781,$F$1012:$M$1012)</f>
        <v>1408.71631637465</v>
      </c>
      <c r="R781" s="249" t="n">
        <v>0.199010483120345</v>
      </c>
      <c r="S781" s="243" t="n">
        <f aca="false">1-EXP(-(1/0.25)*(P781/ABS($P$1010)))</f>
        <v>0.982603454124441</v>
      </c>
      <c r="T781" s="244" t="n">
        <f aca="false">SUMPRODUCT(B781:G781,$B$1010:$G$1010)</f>
        <v>-6124.01998444473</v>
      </c>
    </row>
    <row r="782" customFormat="false" ht="12.75" hidden="false" customHeight="false" outlineLevel="0" collapsed="false">
      <c r="A782" s="235"/>
      <c r="B782" s="245"/>
      <c r="C782" s="245"/>
      <c r="D782" s="245"/>
      <c r="E782" s="245"/>
      <c r="F782" s="246"/>
      <c r="G782" s="247" t="n">
        <v>-5930.37756382149</v>
      </c>
      <c r="H782" s="248" t="n">
        <v>2694.00036292905</v>
      </c>
      <c r="I782" s="248" t="n">
        <v>2781.67376017953</v>
      </c>
      <c r="J782" s="248" t="n">
        <v>3105.60193934845</v>
      </c>
      <c r="K782" s="246" t="n">
        <v>0</v>
      </c>
      <c r="L782" s="246" t="n">
        <v>0</v>
      </c>
      <c r="M782" s="246" t="n">
        <v>0</v>
      </c>
      <c r="N782" s="0"/>
      <c r="O782" s="248" t="n">
        <v>1229.2724576077</v>
      </c>
      <c r="P782" s="240" t="n">
        <f aca="false">SUMPRODUCT(F782:M782,$F$1010:$M$1010)</f>
        <v>1721.05732670021</v>
      </c>
      <c r="Q782" s="241" t="n">
        <f aca="false">SUMPRODUCT(F782:M782,$F$1012:$M$1012)</f>
        <v>1635.75823664128</v>
      </c>
      <c r="R782" s="249" t="n">
        <v>0.199037520562063</v>
      </c>
      <c r="S782" s="243" t="n">
        <f aca="false">1-EXP(-(1/0.25)*(P782/ABS($P$1010)))</f>
        <v>0.990621039104031</v>
      </c>
      <c r="T782" s="244" t="n">
        <f aca="false">SUMPRODUCT(B782:G782,$B$1010:$G$1010)</f>
        <v>-5930.37756382149</v>
      </c>
    </row>
    <row r="783" customFormat="false" ht="12.75" hidden="false" customHeight="false" outlineLevel="0" collapsed="false">
      <c r="A783" s="235"/>
      <c r="B783" s="245"/>
      <c r="C783" s="245"/>
      <c r="D783" s="245"/>
      <c r="E783" s="245"/>
      <c r="F783" s="246"/>
      <c r="G783" s="247" t="n">
        <v>-6125.73992113697</v>
      </c>
      <c r="H783" s="248" t="n">
        <v>2731.1443046261</v>
      </c>
      <c r="I783" s="248" t="n">
        <v>2697.12925253921</v>
      </c>
      <c r="J783" s="248" t="n">
        <v>3106.3451874671</v>
      </c>
      <c r="K783" s="246" t="n">
        <v>0</v>
      </c>
      <c r="L783" s="246" t="n">
        <v>0</v>
      </c>
      <c r="M783" s="246" t="n">
        <v>0</v>
      </c>
      <c r="N783" s="0"/>
      <c r="O783" s="248" t="n">
        <v>1015.3724504964</v>
      </c>
      <c r="P783" s="240" t="n">
        <f aca="false">SUMPRODUCT(F783:M783,$F$1010:$M$1010)</f>
        <v>1485.91259455009</v>
      </c>
      <c r="Q783" s="241" t="n">
        <f aca="false">SUMPRODUCT(F783:M783,$F$1012:$M$1012)</f>
        <v>1401.24565960802</v>
      </c>
      <c r="R783" s="249" t="n">
        <v>0.199094479756631</v>
      </c>
      <c r="S783" s="243" t="n">
        <f aca="false">1-EXP(-(1/0.25)*(P783/ABS($P$1010)))</f>
        <v>0.98224930748664</v>
      </c>
      <c r="T783" s="244" t="n">
        <f aca="false">SUMPRODUCT(B783:G783,$B$1010:$G$1010)</f>
        <v>-6125.73992113697</v>
      </c>
    </row>
    <row r="784" customFormat="false" ht="12.75" hidden="false" customHeight="false" outlineLevel="0" collapsed="false">
      <c r="A784" s="235"/>
      <c r="B784" s="245"/>
      <c r="C784" s="245"/>
      <c r="D784" s="245"/>
      <c r="E784" s="245"/>
      <c r="F784" s="246"/>
      <c r="G784" s="247" t="n">
        <v>-6023.35710026128</v>
      </c>
      <c r="H784" s="248" t="n">
        <v>2735.09605719082</v>
      </c>
      <c r="I784" s="248" t="n">
        <v>2746.23343281178</v>
      </c>
      <c r="J784" s="248" t="n">
        <v>3106.83860930547</v>
      </c>
      <c r="K784" s="246" t="n">
        <v>0</v>
      </c>
      <c r="L784" s="246" t="n">
        <v>0</v>
      </c>
      <c r="M784" s="246" t="n">
        <v>0</v>
      </c>
      <c r="N784" s="0"/>
      <c r="O784" s="248" t="n">
        <v>1151.71097794656</v>
      </c>
      <c r="P784" s="240" t="n">
        <f aca="false">SUMPRODUCT(F784:M784,$F$1010:$M$1010)</f>
        <v>1636.27748577063</v>
      </c>
      <c r="Q784" s="241" t="n">
        <f aca="false">SUMPRODUCT(F784:M784,$F$1012:$M$1012)</f>
        <v>1551.09647096996</v>
      </c>
      <c r="R784" s="249" t="n">
        <v>0.19910041564934</v>
      </c>
      <c r="S784" s="243" t="n">
        <f aca="false">1-EXP(-(1/0.25)*(P784/ABS($P$1010)))</f>
        <v>0.988195515134838</v>
      </c>
      <c r="T784" s="244" t="n">
        <f aca="false">SUMPRODUCT(B784:G784,$B$1010:$G$1010)</f>
        <v>-6023.35710026128</v>
      </c>
    </row>
    <row r="785" customFormat="false" ht="12.75" hidden="false" customHeight="false" outlineLevel="0" collapsed="false">
      <c r="A785" s="235"/>
      <c r="B785" s="245"/>
      <c r="C785" s="245"/>
      <c r="D785" s="245"/>
      <c r="E785" s="245"/>
      <c r="F785" s="246"/>
      <c r="G785" s="247" t="n">
        <v>-6492.96216036416</v>
      </c>
      <c r="H785" s="248" t="n">
        <v>2748.2315756463</v>
      </c>
      <c r="I785" s="248" t="n">
        <v>2731.44662017219</v>
      </c>
      <c r="J785" s="248" t="n">
        <v>3105.00611646964</v>
      </c>
      <c r="K785" s="246" t="n">
        <v>0</v>
      </c>
      <c r="L785" s="246" t="n">
        <v>0</v>
      </c>
      <c r="M785" s="246" t="n">
        <v>0</v>
      </c>
      <c r="N785" s="0"/>
      <c r="O785" s="248" t="n">
        <v>717.527665843148</v>
      </c>
      <c r="P785" s="240" t="n">
        <f aca="false">SUMPRODUCT(F785:M785,$F$1010:$M$1010)</f>
        <v>1164.32231817463</v>
      </c>
      <c r="Q785" s="241" t="n">
        <f aca="false">SUMPRODUCT(F785:M785,$F$1012:$M$1012)</f>
        <v>1079.24459025395</v>
      </c>
      <c r="R785" s="249" t="n">
        <v>0.19922907541182</v>
      </c>
      <c r="S785" s="243" t="n">
        <f aca="false">1-EXP(-(1/0.25)*(P785/ABS($P$1010)))</f>
        <v>0.957525251554305</v>
      </c>
      <c r="T785" s="244" t="n">
        <f aca="false">SUMPRODUCT(B785:G785,$B$1010:$G$1010)</f>
        <v>-6492.96216036416</v>
      </c>
    </row>
    <row r="786" customFormat="false" ht="12.75" hidden="false" customHeight="false" outlineLevel="0" collapsed="false">
      <c r="A786" s="235"/>
      <c r="B786" s="245"/>
      <c r="C786" s="245"/>
      <c r="D786" s="245"/>
      <c r="E786" s="245"/>
      <c r="F786" s="246"/>
      <c r="G786" s="247" t="n">
        <v>-6384.07270268117</v>
      </c>
      <c r="H786" s="248" t="n">
        <v>2767.74785738261</v>
      </c>
      <c r="I786" s="248" t="n">
        <v>2733.98101749739</v>
      </c>
      <c r="J786" s="248" t="n">
        <v>3106.27661547847</v>
      </c>
      <c r="K786" s="246" t="n">
        <v>0</v>
      </c>
      <c r="L786" s="246" t="n">
        <v>0</v>
      </c>
      <c r="M786" s="246" t="n">
        <v>0</v>
      </c>
      <c r="N786" s="0"/>
      <c r="O786" s="248" t="n">
        <v>837.247169479772</v>
      </c>
      <c r="P786" s="240" t="n">
        <f aca="false">SUMPRODUCT(F786:M786,$F$1010:$M$1010)</f>
        <v>1294.97023352679</v>
      </c>
      <c r="Q786" s="241" t="n">
        <f aca="false">SUMPRODUCT(F786:M786,$F$1012:$M$1012)</f>
        <v>1209.74716010756</v>
      </c>
      <c r="R786" s="249" t="n">
        <v>0.199234962384189</v>
      </c>
      <c r="S786" s="243" t="n">
        <f aca="false">1-EXP(-(1/0.25)*(P786/ABS($P$1010)))</f>
        <v>0.97020151464766</v>
      </c>
      <c r="T786" s="244" t="n">
        <f aca="false">SUMPRODUCT(B786:G786,$B$1010:$G$1010)</f>
        <v>-6384.07270268117</v>
      </c>
    </row>
    <row r="787" customFormat="false" ht="12.75" hidden="false" customHeight="false" outlineLevel="0" collapsed="false">
      <c r="A787" s="235"/>
      <c r="B787" s="245"/>
      <c r="C787" s="245"/>
      <c r="D787" s="245"/>
      <c r="E787" s="245"/>
      <c r="F787" s="246"/>
      <c r="G787" s="247" t="n">
        <v>-5857.02864818462</v>
      </c>
      <c r="H787" s="248" t="n">
        <v>2775.54817079067</v>
      </c>
      <c r="I787" s="248" t="n">
        <v>2704.88194132022</v>
      </c>
      <c r="J787" s="248" t="n">
        <v>3102.70827340072</v>
      </c>
      <c r="K787" s="246" t="n">
        <v>0</v>
      </c>
      <c r="L787" s="246" t="n">
        <v>0</v>
      </c>
      <c r="M787" s="246" t="n">
        <v>0</v>
      </c>
      <c r="N787" s="0"/>
      <c r="O787" s="248" t="n">
        <v>1303.92289829947</v>
      </c>
      <c r="P787" s="240" t="n">
        <f aca="false">SUMPRODUCT(F787:M787,$F$1010:$M$1010)</f>
        <v>1800.38431568204</v>
      </c>
      <c r="Q787" s="241" t="n">
        <f aca="false">SUMPRODUCT(F787:M787,$F$1012:$M$1012)</f>
        <v>1715.45867195682</v>
      </c>
      <c r="R787" s="249" t="n">
        <v>0.199294298080385</v>
      </c>
      <c r="S787" s="243" t="n">
        <f aca="false">1-EXP(-(1/0.25)*(P787/ABS($P$1010)))</f>
        <v>0.992437119060916</v>
      </c>
      <c r="T787" s="244" t="n">
        <f aca="false">SUMPRODUCT(B787:G787,$B$1010:$G$1010)</f>
        <v>-5857.02864818462</v>
      </c>
    </row>
    <row r="788" customFormat="false" ht="12.75" hidden="false" customHeight="false" outlineLevel="0" collapsed="false">
      <c r="A788" s="235"/>
      <c r="B788" s="245"/>
      <c r="C788" s="245"/>
      <c r="D788" s="245"/>
      <c r="E788" s="245"/>
      <c r="F788" s="246"/>
      <c r="G788" s="247" t="n">
        <v>-6330.54907060208</v>
      </c>
      <c r="H788" s="248" t="n">
        <v>2754.18605075041</v>
      </c>
      <c r="I788" s="248" t="n">
        <v>2710.87317132128</v>
      </c>
      <c r="J788" s="248" t="n">
        <v>3101.99042918874</v>
      </c>
      <c r="K788" s="246" t="n">
        <v>0</v>
      </c>
      <c r="L788" s="246" t="n">
        <v>0</v>
      </c>
      <c r="M788" s="246" t="n">
        <v>0</v>
      </c>
      <c r="N788" s="0"/>
      <c r="O788" s="248" t="n">
        <v>853.906824367806</v>
      </c>
      <c r="P788" s="240" t="n">
        <f aca="false">SUMPRODUCT(F788:M788,$F$1010:$M$1010)</f>
        <v>1311.44101469228</v>
      </c>
      <c r="Q788" s="241" t="n">
        <f aca="false">SUMPRODUCT(F788:M788,$F$1012:$M$1012)</f>
        <v>1226.57818766664</v>
      </c>
      <c r="R788" s="249" t="n">
        <v>0.199294555050262</v>
      </c>
      <c r="S788" s="243" t="n">
        <f aca="false">1-EXP(-(1/0.25)*(P788/ABS($P$1010)))</f>
        <v>0.971503770424841</v>
      </c>
      <c r="T788" s="244" t="n">
        <f aca="false">SUMPRODUCT(B788:G788,$B$1010:$G$1010)</f>
        <v>-6330.54907060208</v>
      </c>
    </row>
    <row r="789" customFormat="false" ht="12.75" hidden="false" customHeight="false" outlineLevel="0" collapsed="false">
      <c r="A789" s="235"/>
      <c r="B789" s="245"/>
      <c r="C789" s="245"/>
      <c r="D789" s="245"/>
      <c r="E789" s="245"/>
      <c r="F789" s="246"/>
      <c r="G789" s="247" t="n">
        <v>-6006.61821275383</v>
      </c>
      <c r="H789" s="248" t="n">
        <v>2771.86575078719</v>
      </c>
      <c r="I789" s="248" t="n">
        <v>2704.60730783852</v>
      </c>
      <c r="J789" s="248" t="n">
        <v>3103.71114167548</v>
      </c>
      <c r="K789" s="246" t="n">
        <v>0</v>
      </c>
      <c r="L789" s="246" t="n">
        <v>0</v>
      </c>
      <c r="M789" s="246" t="n">
        <v>0</v>
      </c>
      <c r="N789" s="0"/>
      <c r="O789" s="248" t="n">
        <v>1163.55050086662</v>
      </c>
      <c r="P789" s="240" t="n">
        <f aca="false">SUMPRODUCT(F789:M789,$F$1010:$M$1010)</f>
        <v>1647.92141305567</v>
      </c>
      <c r="Q789" s="241" t="n">
        <f aca="false">SUMPRODUCT(F789:M789,$F$1012:$M$1012)</f>
        <v>1563.00372864463</v>
      </c>
      <c r="R789" s="249" t="n">
        <v>0.199339344924332</v>
      </c>
      <c r="S789" s="243" t="n">
        <f aca="false">1-EXP(-(1/0.25)*(P789/ABS($P$1010)))</f>
        <v>0.988562594514707</v>
      </c>
      <c r="T789" s="244" t="n">
        <f aca="false">SUMPRODUCT(B789:G789,$B$1010:$G$1010)</f>
        <v>-6006.61821275383</v>
      </c>
    </row>
    <row r="790" customFormat="false" ht="12.75" hidden="false" customHeight="false" outlineLevel="0" collapsed="false">
      <c r="A790" s="235"/>
      <c r="B790" s="245"/>
      <c r="C790" s="245"/>
      <c r="D790" s="245"/>
      <c r="E790" s="245"/>
      <c r="F790" s="246"/>
      <c r="G790" s="247" t="n">
        <v>-6283.09797720095</v>
      </c>
      <c r="H790" s="248" t="n">
        <v>2722.56532555615</v>
      </c>
      <c r="I790" s="248" t="n">
        <v>2733.5686238541</v>
      </c>
      <c r="J790" s="248" t="n">
        <v>3105.82704774271</v>
      </c>
      <c r="K790" s="246" t="n">
        <v>0</v>
      </c>
      <c r="L790" s="246" t="n">
        <v>0</v>
      </c>
      <c r="M790" s="246" t="n">
        <v>0</v>
      </c>
      <c r="N790" s="0"/>
      <c r="O790" s="248" t="n">
        <v>891.271966916611</v>
      </c>
      <c r="P790" s="240" t="n">
        <f aca="false">SUMPRODUCT(F790:M790,$F$1010:$M$1010)</f>
        <v>1352.54760722959</v>
      </c>
      <c r="Q790" s="241" t="n">
        <f aca="false">SUMPRODUCT(F790:M790,$F$1012:$M$1012)</f>
        <v>1267.57199945195</v>
      </c>
      <c r="R790" s="249" t="n">
        <v>0.199528001115371</v>
      </c>
      <c r="S790" s="243" t="n">
        <f aca="false">1-EXP(-(1/0.25)*(P790/ABS($P$1010)))</f>
        <v>0.974510968624976</v>
      </c>
      <c r="T790" s="244" t="n">
        <f aca="false">SUMPRODUCT(B790:G790,$B$1010:$G$1010)</f>
        <v>-6283.09797720095</v>
      </c>
    </row>
    <row r="791" customFormat="false" ht="12.75" hidden="false" customHeight="false" outlineLevel="0" collapsed="false">
      <c r="A791" s="235"/>
      <c r="B791" s="245"/>
      <c r="C791" s="245"/>
      <c r="D791" s="245"/>
      <c r="E791" s="245"/>
      <c r="F791" s="246"/>
      <c r="G791" s="247" t="n">
        <v>-6093.17745845283</v>
      </c>
      <c r="H791" s="248" t="n">
        <v>2766.16838496235</v>
      </c>
      <c r="I791" s="248" t="n">
        <v>2738.94725594339</v>
      </c>
      <c r="J791" s="248" t="n">
        <v>3104.20387123141</v>
      </c>
      <c r="K791" s="246" t="n">
        <v>0</v>
      </c>
      <c r="L791" s="246" t="n">
        <v>0</v>
      </c>
      <c r="M791" s="246" t="n">
        <v>0</v>
      </c>
      <c r="N791" s="0"/>
      <c r="O791" s="248" t="n">
        <v>1106.1794714274</v>
      </c>
      <c r="P791" s="240" t="n">
        <f aca="false">SUMPRODUCT(F791:M791,$F$1010:$M$1010)</f>
        <v>1587.05568274425</v>
      </c>
      <c r="Q791" s="241" t="n">
        <f aca="false">SUMPRODUCT(F791:M791,$F$1012:$M$1012)</f>
        <v>1501.82080774005</v>
      </c>
      <c r="R791" s="249" t="n">
        <v>0.199610460970979</v>
      </c>
      <c r="S791" s="243" t="n">
        <f aca="false">1-EXP(-(1/0.25)*(P791/ABS($P$1010)))</f>
        <v>0.986509038583657</v>
      </c>
      <c r="T791" s="244" t="n">
        <f aca="false">SUMPRODUCT(B791:G791,$B$1010:$G$1010)</f>
        <v>-6093.17745845283</v>
      </c>
    </row>
    <row r="792" customFormat="false" ht="12.75" hidden="false" customHeight="false" outlineLevel="0" collapsed="false">
      <c r="A792" s="235"/>
      <c r="B792" s="245"/>
      <c r="C792" s="245"/>
      <c r="D792" s="245"/>
      <c r="E792" s="245"/>
      <c r="F792" s="246"/>
      <c r="G792" s="247" t="n">
        <v>-5925.99396739471</v>
      </c>
      <c r="H792" s="248" t="n">
        <v>2746.58293616433</v>
      </c>
      <c r="I792" s="248" t="n">
        <v>2703.74423279197</v>
      </c>
      <c r="J792" s="248" t="n">
        <v>3106.1677082157</v>
      </c>
      <c r="K792" s="246" t="n">
        <v>0</v>
      </c>
      <c r="L792" s="246" t="n">
        <v>0</v>
      </c>
      <c r="M792" s="246" t="n">
        <v>0</v>
      </c>
      <c r="N792" s="0"/>
      <c r="O792" s="248" t="n">
        <v>1217.44863501113</v>
      </c>
      <c r="P792" s="240" t="n">
        <f aca="false">SUMPRODUCT(F792:M792,$F$1010:$M$1010)</f>
        <v>1705.98663431754</v>
      </c>
      <c r="Q792" s="241" t="n">
        <f aca="false">SUMPRODUCT(F792:M792,$F$1012:$M$1012)</f>
        <v>1621.17566004751</v>
      </c>
      <c r="R792" s="249" t="n">
        <v>0.19962788926161</v>
      </c>
      <c r="S792" s="243" t="n">
        <f aca="false">1-EXP(-(1/0.25)*(P792/ABS($P$1010)))</f>
        <v>0.990229611082935</v>
      </c>
      <c r="T792" s="244" t="n">
        <f aca="false">SUMPRODUCT(B792:G792,$B$1010:$G$1010)</f>
        <v>-5925.99396739471</v>
      </c>
    </row>
    <row r="793" customFormat="false" ht="12.75" hidden="false" customHeight="false" outlineLevel="0" collapsed="false">
      <c r="A793" s="235"/>
      <c r="B793" s="245"/>
      <c r="C793" s="245"/>
      <c r="D793" s="245"/>
      <c r="E793" s="245"/>
      <c r="F793" s="246"/>
      <c r="G793" s="247" t="n">
        <v>-5919.30445065552</v>
      </c>
      <c r="H793" s="248" t="n">
        <v>2755.1314590595</v>
      </c>
      <c r="I793" s="248" t="n">
        <v>2719.95788141403</v>
      </c>
      <c r="J793" s="248" t="n">
        <v>3101.93628735743</v>
      </c>
      <c r="K793" s="246" t="n">
        <v>0</v>
      </c>
      <c r="L793" s="246" t="n">
        <v>0</v>
      </c>
      <c r="M793" s="246" t="n">
        <v>0</v>
      </c>
      <c r="N793" s="0"/>
      <c r="O793" s="248" t="n">
        <v>1240.47762048697</v>
      </c>
      <c r="P793" s="240" t="n">
        <f aca="false">SUMPRODUCT(F793:M793,$F$1010:$M$1010)</f>
        <v>1731.64208934826</v>
      </c>
      <c r="Q793" s="241" t="n">
        <f aca="false">SUMPRODUCT(F793:M793,$F$1012:$M$1012)</f>
        <v>1646.6850707092</v>
      </c>
      <c r="R793" s="249" t="n">
        <v>0.199993897245923</v>
      </c>
      <c r="S793" s="243" t="n">
        <f aca="false">1-EXP(-(1/0.25)*(P793/ABS($P$1010)))</f>
        <v>0.990886542549575</v>
      </c>
      <c r="T793" s="244" t="n">
        <f aca="false">SUMPRODUCT(B793:G793,$B$1010:$G$1010)</f>
        <v>-5919.30445065552</v>
      </c>
    </row>
    <row r="794" customFormat="false" ht="12.75" hidden="false" customHeight="false" outlineLevel="0" collapsed="false">
      <c r="A794" s="235"/>
      <c r="B794" s="245"/>
      <c r="C794" s="245"/>
      <c r="D794" s="245"/>
      <c r="E794" s="245"/>
      <c r="F794" s="246"/>
      <c r="G794" s="247" t="n">
        <v>-6058.58498310956</v>
      </c>
      <c r="H794" s="248" t="n">
        <v>2718.7972538819</v>
      </c>
      <c r="I794" s="248" t="n">
        <v>2718.87280759128</v>
      </c>
      <c r="J794" s="248" t="n">
        <v>3105.66840332784</v>
      </c>
      <c r="K794" s="246" t="n">
        <v>0</v>
      </c>
      <c r="L794" s="246" t="n">
        <v>0</v>
      </c>
      <c r="M794" s="246" t="n">
        <v>0</v>
      </c>
      <c r="N794" s="0"/>
      <c r="O794" s="248" t="n">
        <v>1083.23839584812</v>
      </c>
      <c r="P794" s="240" t="n">
        <f aca="false">SUMPRODUCT(F794:M794,$F$1010:$M$1010)</f>
        <v>1560.25089547118</v>
      </c>
      <c r="Q794" s="241" t="n">
        <f aca="false">SUMPRODUCT(F794:M794,$F$1012:$M$1012)</f>
        <v>1475.44286003602</v>
      </c>
      <c r="R794" s="249" t="n">
        <v>0.200038974783185</v>
      </c>
      <c r="S794" s="243" t="n">
        <f aca="false">1-EXP(-(1/0.25)*(P794/ABS($P$1010)))</f>
        <v>0.985491390611348</v>
      </c>
      <c r="T794" s="244" t="n">
        <f aca="false">SUMPRODUCT(B794:G794,$B$1010:$G$1010)</f>
        <v>-6058.58498310956</v>
      </c>
    </row>
    <row r="795" customFormat="false" ht="12.75" hidden="false" customHeight="false" outlineLevel="0" collapsed="false">
      <c r="A795" s="235"/>
      <c r="B795" s="245"/>
      <c r="C795" s="245"/>
      <c r="D795" s="245"/>
      <c r="E795" s="245"/>
      <c r="F795" s="246"/>
      <c r="G795" s="247" t="n">
        <v>-6228.06541047102</v>
      </c>
      <c r="H795" s="248" t="n">
        <v>2770.57742973525</v>
      </c>
      <c r="I795" s="248" t="n">
        <v>2723.02365056544</v>
      </c>
      <c r="J795" s="248" t="n">
        <v>3103.95975910708</v>
      </c>
      <c r="K795" s="246" t="n">
        <v>0</v>
      </c>
      <c r="L795" s="246" t="n">
        <v>0</v>
      </c>
      <c r="M795" s="246" t="n">
        <v>0</v>
      </c>
      <c r="N795" s="0"/>
      <c r="O795" s="248" t="n">
        <v>973.089587119333</v>
      </c>
      <c r="P795" s="240" t="n">
        <f aca="false">SUMPRODUCT(F795:M795,$F$1010:$M$1010)</f>
        <v>1441.90837050305</v>
      </c>
      <c r="Q795" s="241" t="n">
        <f aca="false">SUMPRODUCT(F795:M795,$F$1012:$M$1012)</f>
        <v>1356.81152582666</v>
      </c>
      <c r="R795" s="249" t="n">
        <v>0.200492470343502</v>
      </c>
      <c r="S795" s="243" t="n">
        <f aca="false">1-EXP(-(1/0.25)*(P795/ABS($P$1010)))</f>
        <v>0.979998456071564</v>
      </c>
      <c r="T795" s="244" t="n">
        <f aca="false">SUMPRODUCT(B795:G795,$B$1010:$G$1010)</f>
        <v>-6228.06541047102</v>
      </c>
    </row>
    <row r="796" customFormat="false" ht="12.75" hidden="false" customHeight="false" outlineLevel="0" collapsed="false">
      <c r="A796" s="235"/>
      <c r="B796" s="245"/>
      <c r="C796" s="245"/>
      <c r="D796" s="245"/>
      <c r="E796" s="245"/>
      <c r="F796" s="246"/>
      <c r="G796" s="247" t="n">
        <v>-5867.32291349755</v>
      </c>
      <c r="H796" s="248" t="n">
        <v>2790.40907279964</v>
      </c>
      <c r="I796" s="248" t="n">
        <v>2740.29921841975</v>
      </c>
      <c r="J796" s="248" t="n">
        <v>3107.83006088249</v>
      </c>
      <c r="K796" s="246" t="n">
        <v>0</v>
      </c>
      <c r="L796" s="246" t="n">
        <v>0</v>
      </c>
      <c r="M796" s="246" t="n">
        <v>0</v>
      </c>
      <c r="N796" s="0"/>
      <c r="O796" s="248" t="n">
        <v>1338.38881379771</v>
      </c>
      <c r="P796" s="240" t="n">
        <f aca="false">SUMPRODUCT(F796:M796,$F$1010:$M$1010)</f>
        <v>1840.06402858373</v>
      </c>
      <c r="Q796" s="241" t="n">
        <f aca="false">SUMPRODUCT(F796:M796,$F$1012:$M$1012)</f>
        <v>1754.63765373891</v>
      </c>
      <c r="R796" s="249" t="n">
        <v>0.200519549134655</v>
      </c>
      <c r="S796" s="243" t="n">
        <f aca="false">1-EXP(-(1/0.25)*(P796/ABS($P$1010)))</f>
        <v>0.993208989168528</v>
      </c>
      <c r="T796" s="244" t="n">
        <f aca="false">SUMPRODUCT(B796:G796,$B$1010:$G$1010)</f>
        <v>-5867.32291349755</v>
      </c>
    </row>
    <row r="797" customFormat="false" ht="12.75" hidden="false" customHeight="false" outlineLevel="0" collapsed="false">
      <c r="A797" s="235"/>
      <c r="B797" s="245"/>
      <c r="C797" s="245"/>
      <c r="D797" s="245"/>
      <c r="E797" s="245"/>
      <c r="F797" s="246"/>
      <c r="G797" s="247" t="n">
        <v>-6139.75796417343</v>
      </c>
      <c r="H797" s="248" t="n">
        <v>2762.89048922471</v>
      </c>
      <c r="I797" s="248" t="n">
        <v>2697.46724662016</v>
      </c>
      <c r="J797" s="248" t="n">
        <v>3106.11086525501</v>
      </c>
      <c r="K797" s="246" t="n">
        <v>0</v>
      </c>
      <c r="L797" s="246" t="n">
        <v>0</v>
      </c>
      <c r="M797" s="246" t="n">
        <v>0</v>
      </c>
      <c r="N797" s="0"/>
      <c r="O797" s="248" t="n">
        <v>1029.4810251954</v>
      </c>
      <c r="P797" s="240" t="n">
        <f aca="false">SUMPRODUCT(F797:M797,$F$1010:$M$1010)</f>
        <v>1501.96438408923</v>
      </c>
      <c r="Q797" s="241" t="n">
        <f aca="false">SUMPRODUCT(F797:M797,$F$1012:$M$1012)</f>
        <v>1417.13082276154</v>
      </c>
      <c r="R797" s="249" t="n">
        <v>0.200788680997204</v>
      </c>
      <c r="S797" s="243" t="n">
        <f aca="false">1-EXP(-(1/0.25)*(P797/ABS($P$1010)))</f>
        <v>0.983005742614391</v>
      </c>
      <c r="T797" s="244" t="n">
        <f aca="false">SUMPRODUCT(B797:G797,$B$1010:$G$1010)</f>
        <v>-6139.75796417343</v>
      </c>
    </row>
    <row r="798" customFormat="false" ht="12.75" hidden="false" customHeight="false" outlineLevel="0" collapsed="false">
      <c r="A798" s="235"/>
      <c r="B798" s="245"/>
      <c r="C798" s="245"/>
      <c r="D798" s="245"/>
      <c r="E798" s="245"/>
      <c r="F798" s="246"/>
      <c r="G798" s="247" t="n">
        <v>-6206.7480391182</v>
      </c>
      <c r="H798" s="248" t="n">
        <v>2721.64545938384</v>
      </c>
      <c r="I798" s="248" t="n">
        <v>2675.05508510257</v>
      </c>
      <c r="J798" s="248" t="n">
        <v>3103.00570618045</v>
      </c>
      <c r="K798" s="246" t="n">
        <v>0</v>
      </c>
      <c r="L798" s="246" t="n">
        <v>0</v>
      </c>
      <c r="M798" s="246" t="n">
        <v>0</v>
      </c>
      <c r="N798" s="0"/>
      <c r="O798" s="248" t="n">
        <v>913.076181129493</v>
      </c>
      <c r="P798" s="240" t="n">
        <f aca="false">SUMPRODUCT(F798:M798,$F$1010:$M$1010)</f>
        <v>1373.40982835473</v>
      </c>
      <c r="Q798" s="241" t="n">
        <f aca="false">SUMPRODUCT(F798:M798,$F$1012:$M$1012)</f>
        <v>1289.05828873206</v>
      </c>
      <c r="R798" s="249" t="n">
        <v>0.200881312530518</v>
      </c>
      <c r="S798" s="243" t="n">
        <f aca="false">1-EXP(-(1/0.25)*(P798/ABS($P$1010)))</f>
        <v>0.975913577229065</v>
      </c>
      <c r="T798" s="244" t="n">
        <f aca="false">SUMPRODUCT(B798:G798,$B$1010:$G$1010)</f>
        <v>-6206.7480391182</v>
      </c>
    </row>
    <row r="799" customFormat="false" ht="12.75" hidden="false" customHeight="false" outlineLevel="0" collapsed="false">
      <c r="A799" s="235"/>
      <c r="B799" s="245"/>
      <c r="C799" s="245"/>
      <c r="D799" s="245"/>
      <c r="E799" s="245"/>
      <c r="F799" s="246"/>
      <c r="G799" s="247" t="n">
        <v>-6260.28615150397</v>
      </c>
      <c r="H799" s="248" t="n">
        <v>2736.98510869454</v>
      </c>
      <c r="I799" s="248" t="n">
        <v>2705.99505269581</v>
      </c>
      <c r="J799" s="248" t="n">
        <v>3104.12683936869</v>
      </c>
      <c r="K799" s="246" t="n">
        <v>0</v>
      </c>
      <c r="L799" s="246" t="n">
        <v>0</v>
      </c>
      <c r="M799" s="246" t="n">
        <v>0</v>
      </c>
      <c r="N799" s="0"/>
      <c r="O799" s="248" t="n">
        <v>901.751225646764</v>
      </c>
      <c r="P799" s="240" t="n">
        <f aca="false">SUMPRODUCT(F799:M799,$F$1010:$M$1010)</f>
        <v>1362.91880578225</v>
      </c>
      <c r="Q799" s="241" t="n">
        <f aca="false">SUMPRODUCT(F799:M799,$F$1012:$M$1012)</f>
        <v>1278.16455216134</v>
      </c>
      <c r="R799" s="249" t="n">
        <v>0.20096010124737</v>
      </c>
      <c r="S799" s="243" t="n">
        <f aca="false">1-EXP(-(1/0.25)*(P799/ABS($P$1010)))</f>
        <v>0.975218167910944</v>
      </c>
      <c r="T799" s="244" t="n">
        <f aca="false">SUMPRODUCT(B799:G799,$B$1010:$G$1010)</f>
        <v>-6260.28615150397</v>
      </c>
    </row>
    <row r="800" customFormat="false" ht="12.75" hidden="false" customHeight="false" outlineLevel="0" collapsed="false">
      <c r="A800" s="235"/>
      <c r="B800" s="245"/>
      <c r="C800" s="245"/>
      <c r="D800" s="245"/>
      <c r="E800" s="245"/>
      <c r="F800" s="246"/>
      <c r="G800" s="247" t="n">
        <v>-6206.00589160457</v>
      </c>
      <c r="H800" s="248" t="n">
        <v>2749.92528845574</v>
      </c>
      <c r="I800" s="248" t="n">
        <v>2717.2194776458</v>
      </c>
      <c r="J800" s="248" t="n">
        <v>3104.01588553636</v>
      </c>
      <c r="K800" s="246" t="n">
        <v>0</v>
      </c>
      <c r="L800" s="246" t="n">
        <v>0</v>
      </c>
      <c r="M800" s="246" t="n">
        <v>0</v>
      </c>
      <c r="N800" s="0"/>
      <c r="O800" s="248" t="n">
        <v>971.397607675678</v>
      </c>
      <c r="P800" s="240" t="n">
        <f aca="false">SUMPRODUCT(F800:M800,$F$1010:$M$1010)</f>
        <v>1439.33982599333</v>
      </c>
      <c r="Q800" s="241" t="n">
        <f aca="false">SUMPRODUCT(F800:M800,$F$1012:$M$1012)</f>
        <v>1354.40804769033</v>
      </c>
      <c r="R800" s="249" t="n">
        <v>0.201003315495816</v>
      </c>
      <c r="S800" s="243" t="n">
        <f aca="false">1-EXP(-(1/0.25)*(P800/ABS($P$1010)))</f>
        <v>0.979858587589008</v>
      </c>
      <c r="T800" s="244" t="n">
        <f aca="false">SUMPRODUCT(B800:G800,$B$1010:$G$1010)</f>
        <v>-6206.00589160457</v>
      </c>
    </row>
    <row r="801" customFormat="false" ht="12.75" hidden="false" customHeight="false" outlineLevel="0" collapsed="false">
      <c r="A801" s="235"/>
      <c r="B801" s="245"/>
      <c r="C801" s="245"/>
      <c r="D801" s="245"/>
      <c r="E801" s="245"/>
      <c r="F801" s="246"/>
      <c r="G801" s="247" t="n">
        <v>-6602.74629092733</v>
      </c>
      <c r="H801" s="248" t="n">
        <v>2782.30930095648</v>
      </c>
      <c r="I801" s="248" t="n">
        <v>2721.31350395576</v>
      </c>
      <c r="J801" s="248" t="n">
        <v>3105.33943087625</v>
      </c>
      <c r="K801" s="246" t="n">
        <v>0</v>
      </c>
      <c r="L801" s="246" t="n">
        <v>0</v>
      </c>
      <c r="M801" s="246" t="n">
        <v>0</v>
      </c>
      <c r="N801" s="0"/>
      <c r="O801" s="248" t="n">
        <v>637.653662093764</v>
      </c>
      <c r="P801" s="240" t="n">
        <f aca="false">SUMPRODUCT(F801:M801,$F$1010:$M$1010)</f>
        <v>1077.94123497616</v>
      </c>
      <c r="Q801" s="241" t="n">
        <f aca="false">SUMPRODUCT(F801:M801,$F$1012:$M$1012)</f>
        <v>992.780401364146</v>
      </c>
      <c r="R801" s="249" t="n">
        <v>0.201041370222164</v>
      </c>
      <c r="S801" s="243" t="n">
        <f aca="false">1-EXP(-(1/0.25)*(P801/ABS($P$1010)))</f>
        <v>0.946307972675387</v>
      </c>
      <c r="T801" s="244" t="n">
        <f aca="false">SUMPRODUCT(B801:G801,$B$1010:$G$1010)</f>
        <v>-6602.74629092733</v>
      </c>
    </row>
    <row r="802" customFormat="false" ht="12.75" hidden="false" customHeight="false" outlineLevel="0" collapsed="false">
      <c r="A802" s="235"/>
      <c r="B802" s="245"/>
      <c r="C802" s="245"/>
      <c r="D802" s="245"/>
      <c r="E802" s="245"/>
      <c r="F802" s="246"/>
      <c r="G802" s="247" t="n">
        <v>-6153.11288609046</v>
      </c>
      <c r="H802" s="248" t="n">
        <v>2737.85738911277</v>
      </c>
      <c r="I802" s="248" t="n">
        <v>2725.5544050835</v>
      </c>
      <c r="J802" s="248" t="n">
        <v>3104.75223316713</v>
      </c>
      <c r="K802" s="246" t="n">
        <v>0</v>
      </c>
      <c r="L802" s="246" t="n">
        <v>0</v>
      </c>
      <c r="M802" s="246" t="n">
        <v>0</v>
      </c>
      <c r="N802" s="0"/>
      <c r="O802" s="248" t="n">
        <v>1016.91120306994</v>
      </c>
      <c r="P802" s="240" t="n">
        <f aca="false">SUMPRODUCT(F802:M802,$F$1010:$M$1010)</f>
        <v>1488.90454381162</v>
      </c>
      <c r="Q802" s="241" t="n">
        <f aca="false">SUMPRODUCT(F802:M802,$F$1012:$M$1012)</f>
        <v>1403.94318031471</v>
      </c>
      <c r="R802" s="249" t="n">
        <v>0.201123746045251</v>
      </c>
      <c r="S802" s="243" t="n">
        <f aca="false">1-EXP(-(1/0.25)*(P802/ABS($P$1010)))</f>
        <v>0.982392811234848</v>
      </c>
      <c r="T802" s="244" t="n">
        <f aca="false">SUMPRODUCT(B802:G802,$B$1010:$G$1010)</f>
        <v>-6153.11288609046</v>
      </c>
    </row>
    <row r="803" customFormat="false" ht="12.75" hidden="false" customHeight="false" outlineLevel="0" collapsed="false">
      <c r="A803" s="235"/>
      <c r="B803" s="245"/>
      <c r="C803" s="245"/>
      <c r="D803" s="245"/>
      <c r="E803" s="245"/>
      <c r="F803" s="246"/>
      <c r="G803" s="247" t="n">
        <v>-6047.70204993324</v>
      </c>
      <c r="H803" s="248" t="n">
        <v>2789.21817129749</v>
      </c>
      <c r="I803" s="248" t="n">
        <v>2716.21639805273</v>
      </c>
      <c r="J803" s="248" t="n">
        <v>3105.98782023043</v>
      </c>
      <c r="K803" s="246" t="n">
        <v>0</v>
      </c>
      <c r="L803" s="246" t="n">
        <v>0</v>
      </c>
      <c r="M803" s="246" t="n">
        <v>0</v>
      </c>
      <c r="N803" s="0"/>
      <c r="O803" s="248" t="n">
        <v>1151.13590224931</v>
      </c>
      <c r="P803" s="240" t="n">
        <f aca="false">SUMPRODUCT(F803:M803,$F$1010:$M$1010)</f>
        <v>1635.50495242723</v>
      </c>
      <c r="Q803" s="241" t="n">
        <f aca="false">SUMPRODUCT(F803:M803,$F$1012:$M$1012)</f>
        <v>1550.3492549599</v>
      </c>
      <c r="R803" s="249" t="n">
        <v>0.201133515205874</v>
      </c>
      <c r="S803" s="243" t="n">
        <f aca="false">1-EXP(-(1/0.25)*(P803/ABS($P$1010)))</f>
        <v>0.98817074806433</v>
      </c>
      <c r="T803" s="244" t="n">
        <f aca="false">SUMPRODUCT(B803:G803,$B$1010:$G$1010)</f>
        <v>-6047.70204993324</v>
      </c>
    </row>
    <row r="804" customFormat="false" ht="12.75" hidden="false" customHeight="false" outlineLevel="0" collapsed="false">
      <c r="A804" s="235"/>
      <c r="B804" s="245"/>
      <c r="C804" s="245"/>
      <c r="D804" s="245"/>
      <c r="E804" s="245"/>
      <c r="F804" s="246"/>
      <c r="G804" s="247" t="n">
        <v>-5865.14203786202</v>
      </c>
      <c r="H804" s="248" t="n">
        <v>2749.03027135384</v>
      </c>
      <c r="I804" s="248" t="n">
        <v>2718.95620735207</v>
      </c>
      <c r="J804" s="248" t="n">
        <v>3105.55016723518</v>
      </c>
      <c r="K804" s="246" t="n">
        <v>0</v>
      </c>
      <c r="L804" s="246" t="n">
        <v>0</v>
      </c>
      <c r="M804" s="246" t="n">
        <v>0</v>
      </c>
      <c r="N804" s="0"/>
      <c r="O804" s="248" t="n">
        <v>1286.99820076646</v>
      </c>
      <c r="P804" s="240" t="n">
        <f aca="false">SUMPRODUCT(F804:M804,$F$1010:$M$1010)</f>
        <v>1782.20620822305</v>
      </c>
      <c r="Q804" s="241" t="n">
        <f aca="false">SUMPRODUCT(F804:M804,$F$1012:$M$1012)</f>
        <v>1697.24037768817</v>
      </c>
      <c r="R804" s="249" t="n">
        <v>0.201142064842212</v>
      </c>
      <c r="S804" s="243" t="n">
        <f aca="false">1-EXP(-(1/0.25)*(P804/ABS($P$1010)))</f>
        <v>0.992054783813932</v>
      </c>
      <c r="T804" s="244" t="n">
        <f aca="false">SUMPRODUCT(B804:G804,$B$1010:$G$1010)</f>
        <v>-5865.14203786202</v>
      </c>
    </row>
    <row r="805" customFormat="false" ht="12.75" hidden="false" customHeight="false" outlineLevel="0" collapsed="false">
      <c r="A805" s="235"/>
      <c r="B805" s="245"/>
      <c r="C805" s="245"/>
      <c r="D805" s="245"/>
      <c r="E805" s="245"/>
      <c r="F805" s="246"/>
      <c r="G805" s="247" t="n">
        <v>-6037.09618889762</v>
      </c>
      <c r="H805" s="248" t="n">
        <v>2746.3494832362</v>
      </c>
      <c r="I805" s="248" t="n">
        <v>2743.22495060232</v>
      </c>
      <c r="J805" s="248" t="n">
        <v>3106.03455707962</v>
      </c>
      <c r="K805" s="246" t="n">
        <v>0</v>
      </c>
      <c r="L805" s="246" t="n">
        <v>0</v>
      </c>
      <c r="M805" s="246" t="n">
        <v>0</v>
      </c>
      <c r="N805" s="0"/>
      <c r="O805" s="248" t="n">
        <v>1145.67438576561</v>
      </c>
      <c r="P805" s="240" t="n">
        <f aca="false">SUMPRODUCT(F805:M805,$F$1010:$M$1010)</f>
        <v>1629.79550541256</v>
      </c>
      <c r="Q805" s="241" t="n">
        <f aca="false">SUMPRODUCT(F805:M805,$F$1012:$M$1012)</f>
        <v>1544.59653720766</v>
      </c>
      <c r="R805" s="249" t="n">
        <v>0.201198215547617</v>
      </c>
      <c r="S805" s="243" t="n">
        <f aca="false">1-EXP(-(1/0.25)*(P805/ABS($P$1010)))</f>
        <v>0.987986087384049</v>
      </c>
      <c r="T805" s="244" t="n">
        <f aca="false">SUMPRODUCT(B805:G805,$B$1010:$G$1010)</f>
        <v>-6037.09618889762</v>
      </c>
    </row>
    <row r="806" customFormat="false" ht="12.75" hidden="false" customHeight="false" outlineLevel="0" collapsed="false">
      <c r="A806" s="235"/>
      <c r="B806" s="245"/>
      <c r="C806" s="245"/>
      <c r="D806" s="245"/>
      <c r="E806" s="245"/>
      <c r="F806" s="246"/>
      <c r="G806" s="247" t="n">
        <v>-6115.83272765554</v>
      </c>
      <c r="H806" s="248" t="n">
        <v>2744.76381728813</v>
      </c>
      <c r="I806" s="248" t="n">
        <v>2715.44386639232</v>
      </c>
      <c r="J806" s="248" t="n">
        <v>3106.23504092395</v>
      </c>
      <c r="K806" s="246" t="n">
        <v>0</v>
      </c>
      <c r="L806" s="246" t="n">
        <v>0</v>
      </c>
      <c r="M806" s="246" t="n">
        <v>0</v>
      </c>
      <c r="N806" s="0"/>
      <c r="O806" s="248" t="n">
        <v>1050.26975573989</v>
      </c>
      <c r="P806" s="240" t="n">
        <f aca="false">SUMPRODUCT(F806:M806,$F$1010:$M$1010)</f>
        <v>1524.93180973783</v>
      </c>
      <c r="Q806" s="241" t="n">
        <f aca="false">SUMPRODUCT(F806:M806,$F$1012:$M$1012)</f>
        <v>1440.01354031738</v>
      </c>
      <c r="R806" s="249" t="n">
        <v>0.201215028526336</v>
      </c>
      <c r="S806" s="243" t="n">
        <f aca="false">1-EXP(-(1/0.25)*(P806/ABS($P$1010)))</f>
        <v>0.984032361354872</v>
      </c>
      <c r="T806" s="244" t="n">
        <f aca="false">SUMPRODUCT(B806:G806,$B$1010:$G$1010)</f>
        <v>-6115.83272765554</v>
      </c>
    </row>
    <row r="807" customFormat="false" ht="12.75" hidden="false" customHeight="false" outlineLevel="0" collapsed="false">
      <c r="A807" s="235"/>
      <c r="B807" s="245"/>
      <c r="C807" s="245"/>
      <c r="D807" s="245"/>
      <c r="E807" s="245"/>
      <c r="F807" s="246"/>
      <c r="G807" s="247" t="n">
        <v>-6166.48770218463</v>
      </c>
      <c r="H807" s="248" t="n">
        <v>2750.16102873662</v>
      </c>
      <c r="I807" s="248" t="n">
        <v>2689.06010136631</v>
      </c>
      <c r="J807" s="248" t="n">
        <v>3105.12680188914</v>
      </c>
      <c r="K807" s="246" t="n">
        <v>0</v>
      </c>
      <c r="L807" s="246" t="n">
        <v>0</v>
      </c>
      <c r="M807" s="246" t="n">
        <v>0</v>
      </c>
      <c r="N807" s="0"/>
      <c r="O807" s="248" t="n">
        <v>986.797155457002</v>
      </c>
      <c r="P807" s="240" t="n">
        <f aca="false">SUMPRODUCT(F807:M807,$F$1010:$M$1010)</f>
        <v>1454.88207470374</v>
      </c>
      <c r="Q807" s="241" t="n">
        <f aca="false">SUMPRODUCT(F807:M807,$F$1012:$M$1012)</f>
        <v>1370.21240135868</v>
      </c>
      <c r="R807" s="249" t="n">
        <v>0.201221249388894</v>
      </c>
      <c r="S807" s="243" t="n">
        <f aca="false">1-EXP(-(1/0.25)*(P807/ABS($P$1010)))</f>
        <v>0.98069022639779</v>
      </c>
      <c r="T807" s="244" t="n">
        <f aca="false">SUMPRODUCT(B807:G807,$B$1010:$G$1010)</f>
        <v>-6166.48770218463</v>
      </c>
    </row>
    <row r="808" customFormat="false" ht="12.75" hidden="false" customHeight="false" outlineLevel="0" collapsed="false">
      <c r="A808" s="235"/>
      <c r="B808" s="245"/>
      <c r="C808" s="245"/>
      <c r="D808" s="245"/>
      <c r="E808" s="245"/>
      <c r="F808" s="246"/>
      <c r="G808" s="247" t="n">
        <v>-6506.96749724914</v>
      </c>
      <c r="H808" s="248" t="n">
        <v>2719.24468741462</v>
      </c>
      <c r="I808" s="248" t="n">
        <v>2726.92754313936</v>
      </c>
      <c r="J808" s="248" t="n">
        <v>3105.80350515826</v>
      </c>
      <c r="K808" s="246" t="n">
        <v>0</v>
      </c>
      <c r="L808" s="246" t="n">
        <v>0</v>
      </c>
      <c r="M808" s="246" t="n">
        <v>0</v>
      </c>
      <c r="N808" s="0"/>
      <c r="O808" s="248" t="n">
        <v>677.09219043764</v>
      </c>
      <c r="P808" s="240" t="n">
        <f aca="false">SUMPRODUCT(F808:M808,$F$1010:$M$1010)</f>
        <v>1119.595311979</v>
      </c>
      <c r="Q808" s="241" t="n">
        <f aca="false">SUMPRODUCT(F808:M808,$F$1012:$M$1012)</f>
        <v>1034.70324309979</v>
      </c>
      <c r="R808" s="249" t="n">
        <v>0.201344262953455</v>
      </c>
      <c r="S808" s="243" t="n">
        <f aca="false">1-EXP(-(1/0.25)*(P808/ABS($P$1010)))</f>
        <v>0.952045357590345</v>
      </c>
      <c r="T808" s="244" t="n">
        <f aca="false">SUMPRODUCT(B808:G808,$B$1010:$G$1010)</f>
        <v>-6506.96749724914</v>
      </c>
    </row>
    <row r="809" customFormat="false" ht="12.75" hidden="false" customHeight="false" outlineLevel="0" collapsed="false">
      <c r="A809" s="235"/>
      <c r="B809" s="245"/>
      <c r="C809" s="245"/>
      <c r="D809" s="245"/>
      <c r="E809" s="245"/>
      <c r="F809" s="246"/>
      <c r="G809" s="247" t="n">
        <v>-6033.24989794248</v>
      </c>
      <c r="H809" s="248" t="n">
        <v>2746.4912548889</v>
      </c>
      <c r="I809" s="248" t="n">
        <v>2734.85340927353</v>
      </c>
      <c r="J809" s="248" t="n">
        <v>3104.64778676546</v>
      </c>
      <c r="K809" s="246" t="n">
        <v>0</v>
      </c>
      <c r="L809" s="246" t="n">
        <v>0</v>
      </c>
      <c r="M809" s="246" t="n">
        <v>0</v>
      </c>
      <c r="N809" s="0"/>
      <c r="O809" s="248" t="n">
        <v>1141.80143625804</v>
      </c>
      <c r="P809" s="240" t="n">
        <f aca="false">SUMPRODUCT(F809:M809,$F$1010:$M$1010)</f>
        <v>1625.13012954481</v>
      </c>
      <c r="Q809" s="241" t="n">
        <f aca="false">SUMPRODUCT(F809:M809,$F$1012:$M$1012)</f>
        <v>1540.0328175886</v>
      </c>
      <c r="R809" s="249" t="n">
        <v>0.201462219200075</v>
      </c>
      <c r="S809" s="243" t="n">
        <f aca="false">1-EXP(-(1/0.25)*(P809/ABS($P$1010)))</f>
        <v>0.987833056997187</v>
      </c>
      <c r="T809" s="244" t="n">
        <f aca="false">SUMPRODUCT(B809:G809,$B$1010:$G$1010)</f>
        <v>-6033.24989794248</v>
      </c>
    </row>
    <row r="810" customFormat="false" ht="12.75" hidden="false" customHeight="false" outlineLevel="0" collapsed="false">
      <c r="A810" s="235"/>
      <c r="B810" s="245"/>
      <c r="C810" s="245"/>
      <c r="D810" s="245"/>
      <c r="E810" s="245"/>
      <c r="F810" s="246"/>
      <c r="G810" s="247" t="n">
        <v>-6307.72322853183</v>
      </c>
      <c r="H810" s="248" t="n">
        <v>2764.02529843544</v>
      </c>
      <c r="I810" s="248" t="n">
        <v>2699.18390823361</v>
      </c>
      <c r="J810" s="248" t="n">
        <v>3103.34614882647</v>
      </c>
      <c r="K810" s="246" t="n">
        <v>0</v>
      </c>
      <c r="L810" s="246" t="n">
        <v>0</v>
      </c>
      <c r="M810" s="246" t="n">
        <v>0</v>
      </c>
      <c r="N810" s="0"/>
      <c r="O810" s="248" t="n">
        <v>875.117313583476</v>
      </c>
      <c r="P810" s="240" t="n">
        <f aca="false">SUMPRODUCT(F810:M810,$F$1010:$M$1010)</f>
        <v>1334.26559799176</v>
      </c>
      <c r="Q810" s="241" t="n">
        <f aca="false">SUMPRODUCT(F810:M810,$F$1012:$M$1012)</f>
        <v>1249.44790000185</v>
      </c>
      <c r="R810" s="249" t="n">
        <v>0.201619837666705</v>
      </c>
      <c r="S810" s="243" t="n">
        <f aca="false">1-EXP(-(1/0.25)*(P810/ABS($P$1010)))</f>
        <v>0.973214842158178</v>
      </c>
      <c r="T810" s="244" t="n">
        <f aca="false">SUMPRODUCT(B810:G810,$B$1010:$G$1010)</f>
        <v>-6307.72322853183</v>
      </c>
    </row>
    <row r="811" customFormat="false" ht="12.75" hidden="false" customHeight="false" outlineLevel="0" collapsed="false">
      <c r="A811" s="235"/>
      <c r="B811" s="245"/>
      <c r="C811" s="245"/>
      <c r="D811" s="245"/>
      <c r="E811" s="245"/>
      <c r="F811" s="246"/>
      <c r="G811" s="247" t="n">
        <v>-6082.409701696</v>
      </c>
      <c r="H811" s="248" t="n">
        <v>2751.67363466602</v>
      </c>
      <c r="I811" s="248" t="n">
        <v>2762.45304622157</v>
      </c>
      <c r="J811" s="248" t="n">
        <v>3103.47823607964</v>
      </c>
      <c r="K811" s="246" t="n">
        <v>0</v>
      </c>
      <c r="L811" s="246" t="n">
        <v>0</v>
      </c>
      <c r="M811" s="246" t="n">
        <v>0</v>
      </c>
      <c r="N811" s="0"/>
      <c r="O811" s="248" t="n">
        <v>1121.63849311227</v>
      </c>
      <c r="P811" s="240" t="n">
        <f aca="false">SUMPRODUCT(F811:M811,$F$1010:$M$1010)</f>
        <v>1604.51135566673</v>
      </c>
      <c r="Q811" s="241" t="n">
        <f aca="false">SUMPRODUCT(F811:M811,$F$1012:$M$1012)</f>
        <v>1519.12987850877</v>
      </c>
      <c r="R811" s="249" t="n">
        <v>0.201720336209402</v>
      </c>
      <c r="S811" s="243" t="n">
        <f aca="false">1-EXP(-(1/0.25)*(P811/ABS($P$1010)))</f>
        <v>0.987133048692577</v>
      </c>
      <c r="T811" s="244" t="n">
        <f aca="false">SUMPRODUCT(B811:G811,$B$1010:$G$1010)</f>
        <v>-6082.409701696</v>
      </c>
    </row>
    <row r="812" customFormat="false" ht="12.75" hidden="false" customHeight="false" outlineLevel="0" collapsed="false">
      <c r="A812" s="235"/>
      <c r="B812" s="245"/>
      <c r="C812" s="245"/>
      <c r="D812" s="245"/>
      <c r="E812" s="245"/>
      <c r="F812" s="246"/>
      <c r="G812" s="247" t="n">
        <v>-6035.88170154159</v>
      </c>
      <c r="H812" s="248" t="n">
        <v>2753.56366185189</v>
      </c>
      <c r="I812" s="248" t="n">
        <v>2721.36526356686</v>
      </c>
      <c r="J812" s="248" t="n">
        <v>3102.39956459758</v>
      </c>
      <c r="K812" s="246" t="n">
        <v>0</v>
      </c>
      <c r="L812" s="246" t="n">
        <v>0</v>
      </c>
      <c r="M812" s="246" t="n">
        <v>0</v>
      </c>
      <c r="N812" s="0"/>
      <c r="O812" s="248" t="n">
        <v>1133.22492879701</v>
      </c>
      <c r="P812" s="240" t="n">
        <f aca="false">SUMPRODUCT(F812:M812,$F$1010:$M$1010)</f>
        <v>1615.2329324497</v>
      </c>
      <c r="Q812" s="241" t="n">
        <f aca="false">SUMPRODUCT(F812:M812,$F$1012:$M$1012)</f>
        <v>1530.26369320877</v>
      </c>
      <c r="R812" s="249" t="n">
        <v>0.201764514268731</v>
      </c>
      <c r="S812" s="243" t="n">
        <f aca="false">1-EXP(-(1/0.25)*(P812/ABS($P$1010)))</f>
        <v>0.987501931502406</v>
      </c>
      <c r="T812" s="244" t="n">
        <f aca="false">SUMPRODUCT(B812:G812,$B$1010:$G$1010)</f>
        <v>-6035.88170154159</v>
      </c>
    </row>
    <row r="813" customFormat="false" ht="12.75" hidden="false" customHeight="false" outlineLevel="0" collapsed="false">
      <c r="A813" s="235"/>
      <c r="B813" s="245"/>
      <c r="C813" s="245"/>
      <c r="D813" s="245"/>
      <c r="E813" s="245"/>
      <c r="F813" s="246"/>
      <c r="G813" s="247" t="n">
        <v>-6289.14821995758</v>
      </c>
      <c r="H813" s="248" t="n">
        <v>2748.47728580028</v>
      </c>
      <c r="I813" s="248" t="n">
        <v>2738.74399845335</v>
      </c>
      <c r="J813" s="248" t="n">
        <v>3104.40920735243</v>
      </c>
      <c r="K813" s="246" t="n">
        <v>0</v>
      </c>
      <c r="L813" s="246" t="n">
        <v>0</v>
      </c>
      <c r="M813" s="246" t="n">
        <v>0</v>
      </c>
      <c r="N813" s="0"/>
      <c r="O813" s="248" t="n">
        <v>910.69699573545</v>
      </c>
      <c r="P813" s="240" t="n">
        <f aca="false">SUMPRODUCT(F813:M813,$F$1010:$M$1010)</f>
        <v>1374.3778874361</v>
      </c>
      <c r="Q813" s="241" t="n">
        <f aca="false">SUMPRODUCT(F813:M813,$F$1012:$M$1012)</f>
        <v>1289.23496571567</v>
      </c>
      <c r="R813" s="249" t="n">
        <v>0.201801812974875</v>
      </c>
      <c r="S813" s="243" t="n">
        <f aca="false">1-EXP(-(1/0.25)*(P813/ABS($P$1010)))</f>
        <v>0.975976754250995</v>
      </c>
      <c r="T813" s="244" t="n">
        <f aca="false">SUMPRODUCT(B813:G813,$B$1010:$G$1010)</f>
        <v>-6289.14821995758</v>
      </c>
    </row>
    <row r="814" customFormat="false" ht="12.75" hidden="false" customHeight="false" outlineLevel="0" collapsed="false">
      <c r="A814" s="235"/>
      <c r="B814" s="245"/>
      <c r="C814" s="245"/>
      <c r="D814" s="245"/>
      <c r="E814" s="245"/>
      <c r="F814" s="246"/>
      <c r="G814" s="247" t="n">
        <v>-6146.16816988801</v>
      </c>
      <c r="H814" s="248" t="n">
        <v>2746.32811694729</v>
      </c>
      <c r="I814" s="248" t="n">
        <v>2727.82206704993</v>
      </c>
      <c r="J814" s="248" t="n">
        <v>3106.13896729883</v>
      </c>
      <c r="K814" s="246" t="n">
        <v>0</v>
      </c>
      <c r="L814" s="246" t="n">
        <v>0</v>
      </c>
      <c r="M814" s="246" t="n">
        <v>0</v>
      </c>
      <c r="N814" s="0"/>
      <c r="O814" s="248" t="n">
        <v>1033.25841915465</v>
      </c>
      <c r="P814" s="240" t="n">
        <f aca="false">SUMPRODUCT(F814:M814,$F$1010:$M$1010)</f>
        <v>1507.04162952678</v>
      </c>
      <c r="Q814" s="241" t="n">
        <f aca="false">SUMPRODUCT(F814:M814,$F$1012:$M$1012)</f>
        <v>1421.9938853532</v>
      </c>
      <c r="R814" s="249" t="n">
        <v>0.2018567370515</v>
      </c>
      <c r="S814" s="243" t="n">
        <f aca="false">1-EXP(-(1/0.25)*(P814/ABS($P$1010)))</f>
        <v>0.983238229149097</v>
      </c>
      <c r="T814" s="244" t="n">
        <f aca="false">SUMPRODUCT(B814:G814,$B$1010:$G$1010)</f>
        <v>-6146.16816988801</v>
      </c>
    </row>
    <row r="815" customFormat="false" ht="12.75" hidden="false" customHeight="false" outlineLevel="0" collapsed="false">
      <c r="A815" s="235"/>
      <c r="B815" s="245"/>
      <c r="C815" s="245"/>
      <c r="D815" s="245"/>
      <c r="E815" s="245"/>
      <c r="F815" s="246"/>
      <c r="G815" s="247" t="n">
        <v>-5858.52097335557</v>
      </c>
      <c r="H815" s="248" t="n">
        <v>2754.58073935513</v>
      </c>
      <c r="I815" s="248" t="n">
        <v>2761.02846698693</v>
      </c>
      <c r="J815" s="248" t="n">
        <v>3105.82704463068</v>
      </c>
      <c r="K815" s="246" t="n">
        <v>0</v>
      </c>
      <c r="L815" s="246" t="n">
        <v>0</v>
      </c>
      <c r="M815" s="246" t="n">
        <v>0</v>
      </c>
      <c r="N815" s="0"/>
      <c r="O815" s="248" t="n">
        <v>1330.85857626146</v>
      </c>
      <c r="P815" s="240" t="n">
        <f aca="false">SUMPRODUCT(F815:M815,$F$1010:$M$1010)</f>
        <v>1831.85804347289</v>
      </c>
      <c r="Q815" s="241" t="n">
        <f aca="false">SUMPRODUCT(F815:M815,$F$1012:$M$1012)</f>
        <v>1746.44244242487</v>
      </c>
      <c r="R815" s="249" t="n">
        <v>0.201918553109818</v>
      </c>
      <c r="S815" s="243" t="n">
        <f aca="false">1-EXP(-(1/0.25)*(P815/ABS($P$1010)))</f>
        <v>0.993056104597964</v>
      </c>
      <c r="T815" s="244" t="n">
        <f aca="false">SUMPRODUCT(B815:G815,$B$1010:$G$1010)</f>
        <v>-5858.52097335557</v>
      </c>
    </row>
    <row r="816" customFormat="false" ht="12.75" hidden="false" customHeight="false" outlineLevel="0" collapsed="false">
      <c r="A816" s="235"/>
      <c r="B816" s="245"/>
      <c r="C816" s="245"/>
      <c r="D816" s="245"/>
      <c r="E816" s="245"/>
      <c r="F816" s="246"/>
      <c r="G816" s="247" t="n">
        <v>-5637.65636264884</v>
      </c>
      <c r="H816" s="248" t="n">
        <v>2716.26034200742</v>
      </c>
      <c r="I816" s="248" t="n">
        <v>2733.8299961884</v>
      </c>
      <c r="J816" s="248" t="n">
        <v>3105.82878347592</v>
      </c>
      <c r="K816" s="246" t="n">
        <v>0</v>
      </c>
      <c r="L816" s="246" t="n">
        <v>0</v>
      </c>
      <c r="M816" s="246" t="n">
        <v>0</v>
      </c>
      <c r="N816" s="0"/>
      <c r="O816" s="248" t="n">
        <v>1480.51443658302</v>
      </c>
      <c r="P816" s="240" t="n">
        <f aca="false">SUMPRODUCT(F816:M816,$F$1010:$M$1010)</f>
        <v>1992.27254692937</v>
      </c>
      <c r="Q816" s="241" t="n">
        <f aca="false">SUMPRODUCT(F816:M816,$F$1012:$M$1012)</f>
        <v>1907.32740721286</v>
      </c>
      <c r="R816" s="249" t="n">
        <v>0.20192339034049</v>
      </c>
      <c r="S816" s="243" t="n">
        <f aca="false">1-EXP(-(1/0.25)*(P816/ABS($P$1010)))</f>
        <v>0.995506405306158</v>
      </c>
      <c r="T816" s="244" t="n">
        <f aca="false">SUMPRODUCT(B816:G816,$B$1010:$G$1010)</f>
        <v>-5637.65636264884</v>
      </c>
    </row>
    <row r="817" customFormat="false" ht="12.75" hidden="false" customHeight="false" outlineLevel="0" collapsed="false">
      <c r="A817" s="235"/>
      <c r="B817" s="245"/>
      <c r="C817" s="245"/>
      <c r="D817" s="245"/>
      <c r="E817" s="245"/>
      <c r="F817" s="246"/>
      <c r="G817" s="247" t="n">
        <v>-5897.20724987379</v>
      </c>
      <c r="H817" s="248" t="n">
        <v>2725.2901360636</v>
      </c>
      <c r="I817" s="248" t="n">
        <v>2734.49955516633</v>
      </c>
      <c r="J817" s="248" t="n">
        <v>3103.90361797465</v>
      </c>
      <c r="K817" s="246" t="n">
        <v>0</v>
      </c>
      <c r="L817" s="246" t="n">
        <v>0</v>
      </c>
      <c r="M817" s="246" t="n">
        <v>0</v>
      </c>
      <c r="N817" s="0"/>
      <c r="O817" s="248" t="n">
        <v>1248.29134128515</v>
      </c>
      <c r="P817" s="240" t="n">
        <f aca="false">SUMPRODUCT(F817:M817,$F$1010:$M$1010)</f>
        <v>1740.2154307648</v>
      </c>
      <c r="Q817" s="241" t="n">
        <f aca="false">SUMPRODUCT(F817:M817,$F$1012:$M$1012)</f>
        <v>1655.24331361485</v>
      </c>
      <c r="R817" s="249" t="n">
        <v>0.201974446629409</v>
      </c>
      <c r="S817" s="243" t="n">
        <f aca="false">1-EXP(-(1/0.25)*(P817/ABS($P$1010)))</f>
        <v>0.991096073147933</v>
      </c>
      <c r="T817" s="244" t="n">
        <f aca="false">SUMPRODUCT(B817:G817,$B$1010:$G$1010)</f>
        <v>-5897.20724987379</v>
      </c>
    </row>
    <row r="818" customFormat="false" ht="12.75" hidden="false" customHeight="false" outlineLevel="0" collapsed="false">
      <c r="A818" s="235"/>
      <c r="B818" s="245"/>
      <c r="C818" s="245"/>
      <c r="D818" s="245"/>
      <c r="E818" s="245"/>
      <c r="F818" s="246"/>
      <c r="G818" s="247" t="n">
        <v>-6126.97866698234</v>
      </c>
      <c r="H818" s="248" t="n">
        <v>2759.75013781352</v>
      </c>
      <c r="I818" s="248" t="n">
        <v>2718.50984760567</v>
      </c>
      <c r="J818" s="248" t="n">
        <v>3105.77720204909</v>
      </c>
      <c r="K818" s="246" t="n">
        <v>0</v>
      </c>
      <c r="L818" s="246" t="n">
        <v>0</v>
      </c>
      <c r="M818" s="246" t="n">
        <v>0</v>
      </c>
      <c r="N818" s="0"/>
      <c r="O818" s="248" t="n">
        <v>1054.77977815542</v>
      </c>
      <c r="P818" s="240" t="n">
        <f aca="false">SUMPRODUCT(F818:M818,$F$1010:$M$1010)</f>
        <v>1530.28185120858</v>
      </c>
      <c r="Q818" s="241" t="n">
        <f aca="false">SUMPRODUCT(F818:M818,$F$1012:$M$1012)</f>
        <v>1445.26100824534</v>
      </c>
      <c r="R818" s="249" t="n">
        <v>0.202310184110483</v>
      </c>
      <c r="S818" s="243" t="n">
        <f aca="false">1-EXP(-(1/0.25)*(P818/ABS($P$1010)))</f>
        <v>0.984262455181113</v>
      </c>
      <c r="T818" s="244" t="n">
        <f aca="false">SUMPRODUCT(B818:G818,$B$1010:$G$1010)</f>
        <v>-6126.97866698234</v>
      </c>
    </row>
    <row r="819" customFormat="false" ht="12.75" hidden="false" customHeight="false" outlineLevel="0" collapsed="false">
      <c r="A819" s="235"/>
      <c r="B819" s="245"/>
      <c r="C819" s="245"/>
      <c r="D819" s="245"/>
      <c r="E819" s="245"/>
      <c r="F819" s="246"/>
      <c r="G819" s="247" t="n">
        <v>-6622.9876716855</v>
      </c>
      <c r="H819" s="248" t="n">
        <v>2755.47422918512</v>
      </c>
      <c r="I819" s="248" t="n">
        <v>2710.69352014396</v>
      </c>
      <c r="J819" s="248" t="n">
        <v>3107.55998954307</v>
      </c>
      <c r="K819" s="246" t="n">
        <v>0</v>
      </c>
      <c r="L819" s="246" t="n">
        <v>0</v>
      </c>
      <c r="M819" s="246" t="n">
        <v>0</v>
      </c>
      <c r="N819" s="0"/>
      <c r="O819" s="248" t="n">
        <v>589.559227291869</v>
      </c>
      <c r="P819" s="240" t="n">
        <f aca="false">SUMPRODUCT(F819:M819,$F$1010:$M$1010)</f>
        <v>1024.76621013873</v>
      </c>
      <c r="Q819" s="241" t="n">
        <f aca="false">SUMPRODUCT(F819:M819,$F$1012:$M$1012)</f>
        <v>939.820195339393</v>
      </c>
      <c r="R819" s="249" t="n">
        <v>0.202542821457571</v>
      </c>
      <c r="S819" s="243" t="n">
        <f aca="false">1-EXP(-(1/0.25)*(P819/ABS($P$1010)))</f>
        <v>0.937975457658753</v>
      </c>
      <c r="T819" s="244" t="n">
        <f aca="false">SUMPRODUCT(B819:G819,$B$1010:$G$1010)</f>
        <v>-6622.9876716855</v>
      </c>
    </row>
    <row r="820" customFormat="false" ht="12.75" hidden="false" customHeight="false" outlineLevel="0" collapsed="false">
      <c r="A820" s="235"/>
      <c r="B820" s="245"/>
      <c r="C820" s="245"/>
      <c r="D820" s="245"/>
      <c r="E820" s="245"/>
      <c r="F820" s="246"/>
      <c r="G820" s="247" t="n">
        <v>-5956.26555547058</v>
      </c>
      <c r="H820" s="248" t="n">
        <v>2766.888216391</v>
      </c>
      <c r="I820" s="248" t="n">
        <v>2723.00304680994</v>
      </c>
      <c r="J820" s="248" t="n">
        <v>3103.99826821085</v>
      </c>
      <c r="K820" s="246" t="n">
        <v>0</v>
      </c>
      <c r="L820" s="246" t="n">
        <v>0</v>
      </c>
      <c r="M820" s="246" t="n">
        <v>0</v>
      </c>
      <c r="N820" s="0"/>
      <c r="O820" s="248" t="n">
        <v>1220.27171962723</v>
      </c>
      <c r="P820" s="240" t="n">
        <f aca="false">SUMPRODUCT(F820:M820,$F$1010:$M$1010)</f>
        <v>1710.24002526052</v>
      </c>
      <c r="Q820" s="241" t="n">
        <f aca="false">SUMPRODUCT(F820:M820,$F$1012:$M$1012)</f>
        <v>1625.16220081913</v>
      </c>
      <c r="R820" s="249" t="n">
        <v>0.202606679681179</v>
      </c>
      <c r="S820" s="243" t="n">
        <f aca="false">1-EXP(-(1/0.25)*(P820/ABS($P$1010)))</f>
        <v>0.990341709360559</v>
      </c>
      <c r="T820" s="244" t="n">
        <f aca="false">SUMPRODUCT(B820:G820,$B$1010:$G$1010)</f>
        <v>-5956.26555547058</v>
      </c>
    </row>
    <row r="821" customFormat="false" ht="12.75" hidden="false" customHeight="false" outlineLevel="0" collapsed="false">
      <c r="A821" s="235"/>
      <c r="B821" s="245"/>
      <c r="C821" s="245"/>
      <c r="D821" s="245"/>
      <c r="E821" s="245"/>
      <c r="F821" s="246"/>
      <c r="G821" s="247" t="n">
        <v>-5951.04044747686</v>
      </c>
      <c r="H821" s="248" t="n">
        <v>2718.69241269744</v>
      </c>
      <c r="I821" s="248" t="n">
        <v>2734.63734805887</v>
      </c>
      <c r="J821" s="248" t="n">
        <v>3105.42412437564</v>
      </c>
      <c r="K821" s="246" t="n">
        <v>0</v>
      </c>
      <c r="L821" s="246" t="n">
        <v>0</v>
      </c>
      <c r="M821" s="246" t="n">
        <v>0</v>
      </c>
      <c r="N821" s="0"/>
      <c r="O821" s="248" t="n">
        <v>1194.32256471893</v>
      </c>
      <c r="P821" s="240" t="n">
        <f aca="false">SUMPRODUCT(F821:M821,$F$1010:$M$1010)</f>
        <v>1681.56280438424</v>
      </c>
      <c r="Q821" s="241" t="n">
        <f aca="false">SUMPRODUCT(F821:M821,$F$1012:$M$1012)</f>
        <v>1596.60258866244</v>
      </c>
      <c r="R821" s="249" t="n">
        <v>0.202618653544286</v>
      </c>
      <c r="S821" s="243" t="n">
        <f aca="false">1-EXP(-(1/0.25)*(P821/ABS($P$1010)))</f>
        <v>0.98956026767228</v>
      </c>
      <c r="T821" s="244" t="n">
        <f aca="false">SUMPRODUCT(B821:G821,$B$1010:$G$1010)</f>
        <v>-5951.04044747686</v>
      </c>
    </row>
    <row r="822" customFormat="false" ht="12.75" hidden="false" customHeight="false" outlineLevel="0" collapsed="false">
      <c r="A822" s="235"/>
      <c r="B822" s="245"/>
      <c r="C822" s="245"/>
      <c r="D822" s="245"/>
      <c r="E822" s="245"/>
      <c r="F822" s="246"/>
      <c r="G822" s="247" t="n">
        <v>-5927.37729351828</v>
      </c>
      <c r="H822" s="248" t="n">
        <v>2770.35948598396</v>
      </c>
      <c r="I822" s="248" t="n">
        <v>2688.74512766744</v>
      </c>
      <c r="J822" s="248" t="n">
        <v>3107.68507461705</v>
      </c>
      <c r="K822" s="246" t="n">
        <v>0</v>
      </c>
      <c r="L822" s="246" t="n">
        <v>0</v>
      </c>
      <c r="M822" s="246" t="n">
        <v>0</v>
      </c>
      <c r="N822" s="0"/>
      <c r="O822" s="248" t="n">
        <v>1225.71590760727</v>
      </c>
      <c r="P822" s="240" t="n">
        <f aca="false">SUMPRODUCT(F822:M822,$F$1010:$M$1010)</f>
        <v>1714.93988155359</v>
      </c>
      <c r="Q822" s="241" t="n">
        <f aca="false">SUMPRODUCT(F822:M822,$F$1012:$M$1012)</f>
        <v>1630.13142567129</v>
      </c>
      <c r="R822" s="249" t="n">
        <v>0.202646385777567</v>
      </c>
      <c r="S822" s="243" t="n">
        <f aca="false">1-EXP(-(1/0.25)*(P822/ABS($P$1010)))</f>
        <v>0.990464079130219</v>
      </c>
      <c r="T822" s="244" t="n">
        <f aca="false">SUMPRODUCT(B822:G822,$B$1010:$G$1010)</f>
        <v>-5927.37729351828</v>
      </c>
    </row>
    <row r="823" customFormat="false" ht="12.75" hidden="false" customHeight="false" outlineLevel="0" collapsed="false">
      <c r="A823" s="235"/>
      <c r="B823" s="245"/>
      <c r="C823" s="245"/>
      <c r="D823" s="245"/>
      <c r="E823" s="245"/>
      <c r="F823" s="246"/>
      <c r="G823" s="247" t="n">
        <v>-6479.91977304901</v>
      </c>
      <c r="H823" s="248" t="n">
        <v>2711.593660683</v>
      </c>
      <c r="I823" s="248" t="n">
        <v>2667.06743757529</v>
      </c>
      <c r="J823" s="248" t="n">
        <v>3107.87127018431</v>
      </c>
      <c r="K823" s="246" t="n">
        <v>0</v>
      </c>
      <c r="L823" s="246" t="n">
        <v>0</v>
      </c>
      <c r="M823" s="246" t="n">
        <v>0</v>
      </c>
      <c r="N823" s="0"/>
      <c r="O823" s="248" t="n">
        <v>650.250444583499</v>
      </c>
      <c r="P823" s="240" t="n">
        <f aca="false">SUMPRODUCT(F823:M823,$F$1010:$M$1010)</f>
        <v>1087.73250332815</v>
      </c>
      <c r="Q823" s="241" t="n">
        <f aca="false">SUMPRODUCT(F823:M823,$F$1012:$M$1012)</f>
        <v>1003.44450566047</v>
      </c>
      <c r="R823" s="249" t="n">
        <v>0.202748424320731</v>
      </c>
      <c r="S823" s="243" t="n">
        <f aca="false">1-EXP(-(1/0.25)*(P823/ABS($P$1010)))</f>
        <v>0.947715472613961</v>
      </c>
      <c r="T823" s="244" t="n">
        <f aca="false">SUMPRODUCT(B823:G823,$B$1010:$G$1010)</f>
        <v>-6479.91977304901</v>
      </c>
    </row>
    <row r="824" customFormat="false" ht="12.75" hidden="false" customHeight="false" outlineLevel="0" collapsed="false">
      <c r="A824" s="235"/>
      <c r="B824" s="245"/>
      <c r="C824" s="245"/>
      <c r="D824" s="245"/>
      <c r="E824" s="245"/>
      <c r="F824" s="246"/>
      <c r="G824" s="247" t="n">
        <v>-6152.46545515796</v>
      </c>
      <c r="H824" s="248" t="n">
        <v>2749.45849699705</v>
      </c>
      <c r="I824" s="248" t="n">
        <v>2697.41755957438</v>
      </c>
      <c r="J824" s="248" t="n">
        <v>3105.99187122139</v>
      </c>
      <c r="K824" s="246" t="n">
        <v>0</v>
      </c>
      <c r="L824" s="246" t="n">
        <v>0</v>
      </c>
      <c r="M824" s="246" t="n">
        <v>0</v>
      </c>
      <c r="N824" s="0"/>
      <c r="O824" s="248" t="n">
        <v>1006.26340489732</v>
      </c>
      <c r="P824" s="240" t="n">
        <f aca="false">SUMPRODUCT(F824:M824,$F$1010:$M$1010)</f>
        <v>1476.43307910976</v>
      </c>
      <c r="Q824" s="241" t="n">
        <f aca="false">SUMPRODUCT(F824:M824,$F$1012:$M$1012)</f>
        <v>1391.67215705387</v>
      </c>
      <c r="R824" s="249" t="n">
        <v>0.202819100632747</v>
      </c>
      <c r="S824" s="243" t="n">
        <f aca="false">1-EXP(-(1/0.25)*(P824/ABS($P$1010)))</f>
        <v>0.981786869798721</v>
      </c>
      <c r="T824" s="244" t="n">
        <f aca="false">SUMPRODUCT(B824:G824,$B$1010:$G$1010)</f>
        <v>-6152.46545515796</v>
      </c>
    </row>
    <row r="825" customFormat="false" ht="12.75" hidden="false" customHeight="false" outlineLevel="0" collapsed="false">
      <c r="A825" s="235"/>
      <c r="B825" s="245"/>
      <c r="C825" s="245"/>
      <c r="D825" s="245"/>
      <c r="E825" s="245"/>
      <c r="F825" s="246"/>
      <c r="G825" s="247" t="n">
        <v>-6264.01823358987</v>
      </c>
      <c r="H825" s="248" t="n">
        <v>2764.24212855357</v>
      </c>
      <c r="I825" s="248" t="n">
        <v>2758.73914142176</v>
      </c>
      <c r="J825" s="248" t="n">
        <v>3104.25715580346</v>
      </c>
      <c r="K825" s="246" t="n">
        <v>0</v>
      </c>
      <c r="L825" s="246" t="n">
        <v>0</v>
      </c>
      <c r="M825" s="246" t="n">
        <v>0</v>
      </c>
      <c r="N825" s="0"/>
      <c r="O825" s="248" t="n">
        <v>962.714532712848</v>
      </c>
      <c r="P825" s="240" t="n">
        <f aca="false">SUMPRODUCT(F825:M825,$F$1010:$M$1010)</f>
        <v>1432.10970413712</v>
      </c>
      <c r="Q825" s="241" t="n">
        <f aca="false">SUMPRODUCT(F825:M825,$F$1012:$M$1012)</f>
        <v>1346.68813306257</v>
      </c>
      <c r="R825" s="249" t="n">
        <v>0.202895370421591</v>
      </c>
      <c r="S825" s="243" t="n">
        <f aca="false">1-EXP(-(1/0.25)*(P825/ABS($P$1010)))</f>
        <v>0.979459602069099</v>
      </c>
      <c r="T825" s="244" t="n">
        <f aca="false">SUMPRODUCT(B825:G825,$B$1010:$G$1010)</f>
        <v>-6264.01823358987</v>
      </c>
    </row>
    <row r="826" customFormat="false" ht="12.75" hidden="false" customHeight="false" outlineLevel="0" collapsed="false">
      <c r="A826" s="235"/>
      <c r="B826" s="245"/>
      <c r="C826" s="245"/>
      <c r="D826" s="245"/>
      <c r="E826" s="245"/>
      <c r="F826" s="246"/>
      <c r="G826" s="247" t="n">
        <v>-5915.36596330048</v>
      </c>
      <c r="H826" s="248" t="n">
        <v>2750.52900841061</v>
      </c>
      <c r="I826" s="248" t="n">
        <v>2671.69536769059</v>
      </c>
      <c r="J826" s="248" t="n">
        <v>3106.86242418823</v>
      </c>
      <c r="K826" s="246" t="n">
        <v>0</v>
      </c>
      <c r="L826" s="246" t="n">
        <v>0</v>
      </c>
      <c r="M826" s="246" t="n">
        <v>0</v>
      </c>
      <c r="N826" s="0"/>
      <c r="O826" s="248" t="n">
        <v>1206.05301901671</v>
      </c>
      <c r="P826" s="240" t="n">
        <f aca="false">SUMPRODUCT(F826:M826,$F$1010:$M$1010)</f>
        <v>1692.31705391193</v>
      </c>
      <c r="Q826" s="241" t="n">
        <f aca="false">SUMPRODUCT(F826:M826,$F$1012:$M$1012)</f>
        <v>1607.79308978537</v>
      </c>
      <c r="R826" s="249" t="n">
        <v>0.20294180703457</v>
      </c>
      <c r="S826" s="243" t="n">
        <f aca="false">1-EXP(-(1/0.25)*(P826/ABS($P$1010)))</f>
        <v>0.98986046333791</v>
      </c>
      <c r="T826" s="244" t="n">
        <f aca="false">SUMPRODUCT(B826:G826,$B$1010:$G$1010)</f>
        <v>-5915.36596330048</v>
      </c>
    </row>
    <row r="827" customFormat="false" ht="12.75" hidden="false" customHeight="false" outlineLevel="0" collapsed="false">
      <c r="A827" s="235"/>
      <c r="B827" s="245"/>
      <c r="C827" s="245"/>
      <c r="D827" s="245"/>
      <c r="E827" s="245"/>
      <c r="F827" s="246"/>
      <c r="G827" s="247" t="n">
        <v>-5629.68299984133</v>
      </c>
      <c r="H827" s="248" t="n">
        <v>2736.27052851833</v>
      </c>
      <c r="I827" s="248" t="n">
        <v>2754.11393582057</v>
      </c>
      <c r="J827" s="248" t="n">
        <v>3104.94033825196</v>
      </c>
      <c r="K827" s="246" t="n">
        <v>0</v>
      </c>
      <c r="L827" s="246" t="n">
        <v>0</v>
      </c>
      <c r="M827" s="246" t="n">
        <v>0</v>
      </c>
      <c r="N827" s="0"/>
      <c r="O827" s="248" t="n">
        <v>1520.02871345714</v>
      </c>
      <c r="P827" s="240" t="n">
        <f aca="false">SUMPRODUCT(F827:M827,$F$1010:$M$1010)</f>
        <v>2036.4903462091</v>
      </c>
      <c r="Q827" s="241" t="n">
        <f aca="false">SUMPRODUCT(F827:M827,$F$1012:$M$1012)</f>
        <v>1951.25176206043</v>
      </c>
      <c r="R827" s="249" t="n">
        <v>0.203176562544627</v>
      </c>
      <c r="S827" s="243" t="n">
        <f aca="false">1-EXP(-(1/0.25)*(P827/ABS($P$1010)))</f>
        <v>0.996014397042247</v>
      </c>
      <c r="T827" s="244" t="n">
        <f aca="false">SUMPRODUCT(B827:G827,$B$1010:$G$1010)</f>
        <v>-5629.68299984133</v>
      </c>
    </row>
    <row r="828" customFormat="false" ht="12.75" hidden="false" customHeight="false" outlineLevel="0" collapsed="false">
      <c r="A828" s="235"/>
      <c r="B828" s="245"/>
      <c r="C828" s="245"/>
      <c r="D828" s="245"/>
      <c r="E828" s="245"/>
      <c r="F828" s="246"/>
      <c r="G828" s="247" t="n">
        <v>-6118.61255321305</v>
      </c>
      <c r="H828" s="248" t="n">
        <v>2775.93556712291</v>
      </c>
      <c r="I828" s="248" t="n">
        <v>2680.36539821463</v>
      </c>
      <c r="J828" s="248" t="n">
        <v>3104.79258398271</v>
      </c>
      <c r="K828" s="246" t="n">
        <v>0</v>
      </c>
      <c r="L828" s="246" t="n">
        <v>0</v>
      </c>
      <c r="M828" s="246" t="n">
        <v>0</v>
      </c>
      <c r="N828" s="0"/>
      <c r="O828" s="248" t="n">
        <v>1045.71258006282</v>
      </c>
      <c r="P828" s="240" t="n">
        <f aca="false">SUMPRODUCT(F828:M828,$F$1010:$M$1010)</f>
        <v>1519.0423981173</v>
      </c>
      <c r="Q828" s="241" t="n">
        <f aca="false">SUMPRODUCT(F828:M828,$F$1012:$M$1012)</f>
        <v>1434.32830988897</v>
      </c>
      <c r="R828" s="249" t="n">
        <v>0.203304579232264</v>
      </c>
      <c r="S828" s="243" t="n">
        <f aca="false">1-EXP(-(1/0.25)*(P828/ABS($P$1010)))</f>
        <v>0.983775178503074</v>
      </c>
      <c r="T828" s="244" t="n">
        <f aca="false">SUMPRODUCT(B828:G828,$B$1010:$G$1010)</f>
        <v>-6118.61255321305</v>
      </c>
    </row>
    <row r="829" customFormat="false" ht="12.75" hidden="false" customHeight="false" outlineLevel="0" collapsed="false">
      <c r="A829" s="235"/>
      <c r="B829" s="245"/>
      <c r="C829" s="245"/>
      <c r="D829" s="245"/>
      <c r="E829" s="245"/>
      <c r="F829" s="246"/>
      <c r="G829" s="247" t="n">
        <v>-6082.57047954844</v>
      </c>
      <c r="H829" s="248" t="n">
        <v>2736.82391830756</v>
      </c>
      <c r="I829" s="248" t="n">
        <v>2723.8303225243</v>
      </c>
      <c r="J829" s="248" t="n">
        <v>3101.96762667927</v>
      </c>
      <c r="K829" s="246" t="n">
        <v>0</v>
      </c>
      <c r="L829" s="246" t="n">
        <v>0</v>
      </c>
      <c r="M829" s="246" t="n">
        <v>0</v>
      </c>
      <c r="N829" s="0"/>
      <c r="O829" s="248" t="n">
        <v>1077.64783540856</v>
      </c>
      <c r="P829" s="240" t="n">
        <f aca="false">SUMPRODUCT(F829:M829,$F$1010:$M$1010)</f>
        <v>1554.57839332325</v>
      </c>
      <c r="Q829" s="241" t="n">
        <f aca="false">SUMPRODUCT(F829:M829,$F$1012:$M$1012)</f>
        <v>1469.67863254837</v>
      </c>
      <c r="R829" s="249" t="n">
        <v>0.203372052615162</v>
      </c>
      <c r="S829" s="243" t="n">
        <f aca="false">1-EXP(-(1/0.25)*(P829/ABS($P$1010)))</f>
        <v>0.985266380653097</v>
      </c>
      <c r="T829" s="244" t="n">
        <f aca="false">SUMPRODUCT(B829:G829,$B$1010:$G$1010)</f>
        <v>-6082.57047954844</v>
      </c>
    </row>
    <row r="830" customFormat="false" ht="12.75" hidden="false" customHeight="false" outlineLevel="0" collapsed="false">
      <c r="A830" s="235"/>
      <c r="B830" s="245"/>
      <c r="C830" s="245"/>
      <c r="D830" s="245"/>
      <c r="E830" s="245"/>
      <c r="F830" s="246"/>
      <c r="G830" s="247" t="n">
        <v>-6317.83742223907</v>
      </c>
      <c r="H830" s="248" t="n">
        <v>2770.35969610394</v>
      </c>
      <c r="I830" s="248" t="n">
        <v>2688.25260527972</v>
      </c>
      <c r="J830" s="248" t="n">
        <v>3104.28285300442</v>
      </c>
      <c r="K830" s="246" t="n">
        <v>0</v>
      </c>
      <c r="L830" s="246" t="n">
        <v>0</v>
      </c>
      <c r="M830" s="246" t="n">
        <v>0</v>
      </c>
      <c r="N830" s="0"/>
      <c r="O830" s="248" t="n">
        <v>863.311793779371</v>
      </c>
      <c r="P830" s="240" t="n">
        <f aca="false">SUMPRODUCT(F830:M830,$F$1010:$M$1010)</f>
        <v>1321.16421950754</v>
      </c>
      <c r="Q830" s="241" t="n">
        <f aca="false">SUMPRODUCT(F830:M830,$F$1012:$M$1012)</f>
        <v>1236.40841576235</v>
      </c>
      <c r="R830" s="249" t="n">
        <v>0.203388238900548</v>
      </c>
      <c r="S830" s="243" t="n">
        <f aca="false">1-EXP(-(1/0.25)*(P830/ABS($P$1010)))</f>
        <v>0.972245655073711</v>
      </c>
      <c r="T830" s="244" t="n">
        <f aca="false">SUMPRODUCT(B830:G830,$B$1010:$G$1010)</f>
        <v>-6317.83742223907</v>
      </c>
    </row>
    <row r="831" customFormat="false" ht="12.75" hidden="false" customHeight="false" outlineLevel="0" collapsed="false">
      <c r="A831" s="235"/>
      <c r="B831" s="245"/>
      <c r="C831" s="245"/>
      <c r="D831" s="245"/>
      <c r="E831" s="245"/>
      <c r="F831" s="246"/>
      <c r="G831" s="247" t="n">
        <v>-6211.15208017105</v>
      </c>
      <c r="H831" s="248" t="n">
        <v>2769.6153553502</v>
      </c>
      <c r="I831" s="248" t="n">
        <v>2727.19197322255</v>
      </c>
      <c r="J831" s="248" t="n">
        <v>3105.51107310093</v>
      </c>
      <c r="K831" s="246" t="n">
        <v>0</v>
      </c>
      <c r="L831" s="246" t="n">
        <v>0</v>
      </c>
      <c r="M831" s="246" t="n">
        <v>0</v>
      </c>
      <c r="N831" s="0"/>
      <c r="O831" s="248" t="n">
        <v>992.220093174706</v>
      </c>
      <c r="P831" s="240" t="n">
        <f aca="false">SUMPRODUCT(F831:M831,$F$1010:$M$1010)</f>
        <v>1462.94598714605</v>
      </c>
      <c r="Q831" s="241" t="n">
        <f aca="false">SUMPRODUCT(F831:M831,$F$1012:$M$1012)</f>
        <v>1377.79111600812</v>
      </c>
      <c r="R831" s="249" t="n">
        <v>0.203556991625334</v>
      </c>
      <c r="S831" s="243" t="n">
        <f aca="false">1-EXP(-(1/0.25)*(P831/ABS($P$1010)))</f>
        <v>0.981108091535162</v>
      </c>
      <c r="T831" s="244" t="n">
        <f aca="false">SUMPRODUCT(B831:G831,$B$1010:$G$1010)</f>
        <v>-6211.15208017105</v>
      </c>
    </row>
    <row r="832" customFormat="false" ht="12.75" hidden="false" customHeight="false" outlineLevel="0" collapsed="false">
      <c r="A832" s="235"/>
      <c r="B832" s="245"/>
      <c r="C832" s="245"/>
      <c r="D832" s="245"/>
      <c r="E832" s="245"/>
      <c r="F832" s="246"/>
      <c r="G832" s="247" t="n">
        <v>-6168.9575740164</v>
      </c>
      <c r="H832" s="248" t="n">
        <v>2736.25958976832</v>
      </c>
      <c r="I832" s="248" t="n">
        <v>2728.4515956133</v>
      </c>
      <c r="J832" s="248" t="n">
        <v>3104.66877723918</v>
      </c>
      <c r="K832" s="246" t="n">
        <v>0</v>
      </c>
      <c r="L832" s="246" t="n">
        <v>0</v>
      </c>
      <c r="M832" s="246" t="n">
        <v>0</v>
      </c>
      <c r="N832" s="0"/>
      <c r="O832" s="248" t="n">
        <v>1003.16747578241</v>
      </c>
      <c r="P832" s="240" t="n">
        <f aca="false">SUMPRODUCT(F832:M832,$F$1010:$M$1010)</f>
        <v>1474.06738601973</v>
      </c>
      <c r="Q832" s="241" t="n">
        <f aca="false">SUMPRODUCT(F832:M832,$F$1012:$M$1012)</f>
        <v>1389.08687887036</v>
      </c>
      <c r="R832" s="249" t="n">
        <v>0.203680186394659</v>
      </c>
      <c r="S832" s="243" t="n">
        <f aca="false">1-EXP(-(1/0.25)*(P832/ABS($P$1010)))</f>
        <v>0.981669598265867</v>
      </c>
      <c r="T832" s="244" t="n">
        <f aca="false">SUMPRODUCT(B832:G832,$B$1010:$G$1010)</f>
        <v>-6168.9575740164</v>
      </c>
    </row>
    <row r="833" customFormat="false" ht="12.75" hidden="false" customHeight="false" outlineLevel="0" collapsed="false">
      <c r="A833" s="235"/>
      <c r="B833" s="245"/>
      <c r="C833" s="245"/>
      <c r="D833" s="245"/>
      <c r="E833" s="245"/>
      <c r="F833" s="246"/>
      <c r="G833" s="247" t="n">
        <v>-6188.95076391075</v>
      </c>
      <c r="H833" s="248" t="n">
        <v>2738.85179280319</v>
      </c>
      <c r="I833" s="248" t="n">
        <v>2705.96821600404</v>
      </c>
      <c r="J833" s="248" t="n">
        <v>3104.80374607444</v>
      </c>
      <c r="K833" s="246" t="n">
        <v>0</v>
      </c>
      <c r="L833" s="246" t="n">
        <v>0</v>
      </c>
      <c r="M833" s="246" t="n">
        <v>0</v>
      </c>
      <c r="N833" s="0"/>
      <c r="O833" s="248" t="n">
        <v>969.492535349426</v>
      </c>
      <c r="P833" s="240" t="n">
        <f aca="false">SUMPRODUCT(F833:M833,$F$1010:$M$1010)</f>
        <v>1436.56447858102</v>
      </c>
      <c r="Q833" s="241" t="n">
        <f aca="false">SUMPRODUCT(F833:M833,$F$1012:$M$1012)</f>
        <v>1351.79119131226</v>
      </c>
      <c r="R833" s="249" t="n">
        <v>0.203862228578147</v>
      </c>
      <c r="S833" s="243" t="n">
        <f aca="false">1-EXP(-(1/0.25)*(P833/ABS($P$1010)))</f>
        <v>0.979706358199927</v>
      </c>
      <c r="T833" s="244" t="n">
        <f aca="false">SUMPRODUCT(B833:G833,$B$1010:$G$1010)</f>
        <v>-6188.95076391075</v>
      </c>
    </row>
    <row r="834" customFormat="false" ht="12.75" hidden="false" customHeight="false" outlineLevel="0" collapsed="false">
      <c r="A834" s="235"/>
      <c r="B834" s="245"/>
      <c r="C834" s="245"/>
      <c r="D834" s="245"/>
      <c r="E834" s="245"/>
      <c r="F834" s="246"/>
      <c r="G834" s="247" t="n">
        <v>-5977.28641883995</v>
      </c>
      <c r="H834" s="248" t="n">
        <v>2773.71745136442</v>
      </c>
      <c r="I834" s="248" t="n">
        <v>2748.17209352724</v>
      </c>
      <c r="J834" s="248" t="n">
        <v>3105.6241266412</v>
      </c>
      <c r="K834" s="246" t="n">
        <v>0</v>
      </c>
      <c r="L834" s="246" t="n">
        <v>0</v>
      </c>
      <c r="M834" s="246" t="n">
        <v>0</v>
      </c>
      <c r="N834" s="0"/>
      <c r="O834" s="248" t="n">
        <v>1227.53061631494</v>
      </c>
      <c r="P834" s="240" t="n">
        <f aca="false">SUMPRODUCT(F834:M834,$F$1010:$M$1010)</f>
        <v>1719.50804101528</v>
      </c>
      <c r="Q834" s="241" t="n">
        <f aca="false">SUMPRODUCT(F834:M834,$F$1012:$M$1012)</f>
        <v>1634.12223400614</v>
      </c>
      <c r="R834" s="249" t="n">
        <v>0.20388185345672</v>
      </c>
      <c r="S834" s="243" t="n">
        <f aca="false">1-EXP(-(1/0.25)*(P834/ABS($P$1010)))</f>
        <v>0.990581533887412</v>
      </c>
      <c r="T834" s="244" t="n">
        <f aca="false">SUMPRODUCT(B834:G834,$B$1010:$G$1010)</f>
        <v>-5977.28641883995</v>
      </c>
    </row>
    <row r="835" customFormat="false" ht="12.75" hidden="false" customHeight="false" outlineLevel="0" collapsed="false">
      <c r="A835" s="235"/>
      <c r="B835" s="245"/>
      <c r="C835" s="245"/>
      <c r="D835" s="245"/>
      <c r="E835" s="245"/>
      <c r="F835" s="246"/>
      <c r="G835" s="247" t="n">
        <v>-6362.49943968215</v>
      </c>
      <c r="H835" s="248" t="n">
        <v>2759.34823125086</v>
      </c>
      <c r="I835" s="248" t="n">
        <v>2743.59097640099</v>
      </c>
      <c r="J835" s="248" t="n">
        <v>3106.06363109678</v>
      </c>
      <c r="K835" s="246" t="n">
        <v>0</v>
      </c>
      <c r="L835" s="246" t="n">
        <v>0</v>
      </c>
      <c r="M835" s="246" t="n">
        <v>0</v>
      </c>
      <c r="N835" s="0"/>
      <c r="O835" s="248" t="n">
        <v>857.342445262274</v>
      </c>
      <c r="P835" s="240" t="n">
        <f aca="false">SUMPRODUCT(F835:M835,$F$1010:$M$1010)</f>
        <v>1317.01349467885</v>
      </c>
      <c r="Q835" s="241" t="n">
        <f aca="false">SUMPRODUCT(F835:M835,$F$1012:$M$1012)</f>
        <v>1231.74228946136</v>
      </c>
      <c r="R835" s="249" t="n">
        <v>0.204006434121338</v>
      </c>
      <c r="S835" s="243" t="n">
        <f aca="false">1-EXP(-(1/0.25)*(P835/ABS($P$1010)))</f>
        <v>0.971931345439296</v>
      </c>
      <c r="T835" s="244" t="n">
        <f aca="false">SUMPRODUCT(B835:G835,$B$1010:$G$1010)</f>
        <v>-6362.49943968215</v>
      </c>
    </row>
    <row r="836" customFormat="false" ht="12.75" hidden="false" customHeight="false" outlineLevel="0" collapsed="false">
      <c r="A836" s="235"/>
      <c r="B836" s="245"/>
      <c r="C836" s="245"/>
      <c r="D836" s="245"/>
      <c r="E836" s="245"/>
      <c r="F836" s="246"/>
      <c r="G836" s="247" t="n">
        <v>-6367.25442806941</v>
      </c>
      <c r="H836" s="248" t="n">
        <v>2754.87150584101</v>
      </c>
      <c r="I836" s="248" t="n">
        <v>2702.54065634573</v>
      </c>
      <c r="J836" s="248" t="n">
        <v>3104.32254236891</v>
      </c>
      <c r="K836" s="246" t="n">
        <v>0</v>
      </c>
      <c r="L836" s="246" t="n">
        <v>0</v>
      </c>
      <c r="M836" s="246" t="n">
        <v>0</v>
      </c>
      <c r="N836" s="0"/>
      <c r="O836" s="248" t="n">
        <v>815.856173323536</v>
      </c>
      <c r="P836" s="240" t="n">
        <f aca="false">SUMPRODUCT(F836:M836,$F$1010:$M$1010)</f>
        <v>1269.91577997167</v>
      </c>
      <c r="Q836" s="241" t="n">
        <f aca="false">SUMPRODUCT(F836:M836,$F$1012:$M$1012)</f>
        <v>1185.09914895137</v>
      </c>
      <c r="R836" s="249" t="n">
        <v>0.204172924583374</v>
      </c>
      <c r="S836" s="243" t="n">
        <f aca="false">1-EXP(-(1/0.25)*(P836/ABS($P$1010)))</f>
        <v>0.968105577901532</v>
      </c>
      <c r="T836" s="244" t="n">
        <f aca="false">SUMPRODUCT(B836:G836,$B$1010:$G$1010)</f>
        <v>-6367.25442806941</v>
      </c>
    </row>
    <row r="837" customFormat="false" ht="12.75" hidden="false" customHeight="false" outlineLevel="0" collapsed="false">
      <c r="A837" s="235"/>
      <c r="B837" s="245"/>
      <c r="C837" s="245"/>
      <c r="D837" s="245"/>
      <c r="E837" s="245"/>
      <c r="F837" s="246"/>
      <c r="G837" s="247" t="n">
        <v>-5935.50864164547</v>
      </c>
      <c r="H837" s="248" t="n">
        <v>2775.31412113493</v>
      </c>
      <c r="I837" s="248" t="n">
        <v>2736.12262133628</v>
      </c>
      <c r="J837" s="248" t="n">
        <v>3106.30425432875</v>
      </c>
      <c r="K837" s="246" t="n">
        <v>0</v>
      </c>
      <c r="L837" s="246" t="n">
        <v>0</v>
      </c>
      <c r="M837" s="246" t="n">
        <v>0</v>
      </c>
      <c r="N837" s="0"/>
      <c r="O837" s="248" t="n">
        <v>1258.43656415703</v>
      </c>
      <c r="P837" s="240" t="n">
        <f aca="false">SUMPRODUCT(F837:M837,$F$1010:$M$1010)</f>
        <v>1752.61147321482</v>
      </c>
      <c r="Q837" s="241" t="n">
        <f aca="false">SUMPRODUCT(F837:M837,$F$1012:$M$1012)</f>
        <v>1667.32709802789</v>
      </c>
      <c r="R837" s="249" t="n">
        <v>0.204268919572942</v>
      </c>
      <c r="S837" s="243" t="n">
        <f aca="false">1-EXP(-(1/0.25)*(P837/ABS($P$1010)))</f>
        <v>0.991390540682078</v>
      </c>
      <c r="T837" s="244" t="n">
        <f aca="false">SUMPRODUCT(B837:G837,$B$1010:$G$1010)</f>
        <v>-5935.50864164547</v>
      </c>
    </row>
    <row r="838" customFormat="false" ht="12.75" hidden="false" customHeight="false" outlineLevel="0" collapsed="false">
      <c r="A838" s="235"/>
      <c r="B838" s="245"/>
      <c r="C838" s="245"/>
      <c r="D838" s="245"/>
      <c r="E838" s="245"/>
      <c r="F838" s="246"/>
      <c r="G838" s="247" t="n">
        <v>-6200.34961677888</v>
      </c>
      <c r="H838" s="248" t="n">
        <v>2754.23411077462</v>
      </c>
      <c r="I838" s="248" t="n">
        <v>2750.0236404357</v>
      </c>
      <c r="J838" s="248" t="n">
        <v>3104.25698763476</v>
      </c>
      <c r="K838" s="246" t="n">
        <v>0</v>
      </c>
      <c r="L838" s="246" t="n">
        <v>0</v>
      </c>
      <c r="M838" s="246" t="n">
        <v>0</v>
      </c>
      <c r="N838" s="0"/>
      <c r="O838" s="248" t="n">
        <v>1006.05276770143</v>
      </c>
      <c r="P838" s="240" t="n">
        <f aca="false">SUMPRODUCT(F838:M838,$F$1010:$M$1010)</f>
        <v>1478.55107066868</v>
      </c>
      <c r="Q838" s="241" t="n">
        <f aca="false">SUMPRODUCT(F838:M838,$F$1012:$M$1012)</f>
        <v>1393.26834701193</v>
      </c>
      <c r="R838" s="249" t="n">
        <v>0.204375689505675</v>
      </c>
      <c r="S838" s="243" t="n">
        <f aca="false">1-EXP(-(1/0.25)*(P838/ABS($P$1010)))</f>
        <v>0.981891225652227</v>
      </c>
      <c r="T838" s="244" t="n">
        <f aca="false">SUMPRODUCT(B838:G838,$B$1010:$G$1010)</f>
        <v>-6200.34961677888</v>
      </c>
    </row>
    <row r="839" customFormat="false" ht="12.75" hidden="false" customHeight="false" outlineLevel="0" collapsed="false">
      <c r="A839" s="235"/>
      <c r="B839" s="245"/>
      <c r="C839" s="245"/>
      <c r="D839" s="245"/>
      <c r="E839" s="245"/>
      <c r="F839" s="246"/>
      <c r="G839" s="247" t="n">
        <v>-6349.08873508231</v>
      </c>
      <c r="H839" s="248" t="n">
        <v>2752.50255186799</v>
      </c>
      <c r="I839" s="248" t="n">
        <v>2701.20707805715</v>
      </c>
      <c r="J839" s="248" t="n">
        <v>3103.96083559962</v>
      </c>
      <c r="K839" s="246" t="n">
        <v>0</v>
      </c>
      <c r="L839" s="246" t="n">
        <v>0</v>
      </c>
      <c r="M839" s="246" t="n">
        <v>0</v>
      </c>
      <c r="N839" s="0"/>
      <c r="O839" s="248" t="n">
        <v>829.274275439515</v>
      </c>
      <c r="P839" s="240" t="n">
        <f aca="false">SUMPRODUCT(F839:M839,$F$1010:$M$1010)</f>
        <v>1284.34910569987</v>
      </c>
      <c r="Q839" s="241" t="n">
        <f aca="false">SUMPRODUCT(F839:M839,$F$1012:$M$1012)</f>
        <v>1199.56319362022</v>
      </c>
      <c r="R839" s="249" t="n">
        <v>0.204494271045239</v>
      </c>
      <c r="S839" s="243" t="n">
        <f aca="false">1-EXP(-(1/0.25)*(P839/ABS($P$1010)))</f>
        <v>0.969330366095749</v>
      </c>
      <c r="T839" s="244" t="n">
        <f aca="false">SUMPRODUCT(B839:G839,$B$1010:$G$1010)</f>
        <v>-6349.08873508231</v>
      </c>
    </row>
    <row r="840" customFormat="false" ht="12.75" hidden="false" customHeight="false" outlineLevel="0" collapsed="false">
      <c r="A840" s="235"/>
      <c r="B840" s="245"/>
      <c r="C840" s="245"/>
      <c r="D840" s="245"/>
      <c r="E840" s="245"/>
      <c r="F840" s="246"/>
      <c r="G840" s="247" t="n">
        <v>-5887.2082940178</v>
      </c>
      <c r="H840" s="248" t="n">
        <v>2777.20990878442</v>
      </c>
      <c r="I840" s="248" t="n">
        <v>2748.86939695919</v>
      </c>
      <c r="J840" s="248" t="n">
        <v>3103.13997368792</v>
      </c>
      <c r="K840" s="246" t="n">
        <v>0</v>
      </c>
      <c r="L840" s="246" t="n">
        <v>0</v>
      </c>
      <c r="M840" s="246" t="n">
        <v>0</v>
      </c>
      <c r="N840" s="0"/>
      <c r="O840" s="248" t="n">
        <v>1312.2028943293</v>
      </c>
      <c r="P840" s="240" t="n">
        <f aca="false">SUMPRODUCT(F840:M840,$F$1010:$M$1010)</f>
        <v>1811.40530390661</v>
      </c>
      <c r="Q840" s="241" t="n">
        <f aca="false">SUMPRODUCT(F840:M840,$F$1012:$M$1012)</f>
        <v>1726.02914778443</v>
      </c>
      <c r="R840" s="249" t="n">
        <v>0.204542513830746</v>
      </c>
      <c r="S840" s="243" t="n">
        <f aca="false">1-EXP(-(1/0.25)*(P840/ABS($P$1010)))</f>
        <v>0.992659904281665</v>
      </c>
      <c r="T840" s="244" t="n">
        <f aca="false">SUMPRODUCT(B840:G840,$B$1010:$G$1010)</f>
        <v>-5887.2082940178</v>
      </c>
    </row>
    <row r="841" customFormat="false" ht="12.75" hidden="false" customHeight="false" outlineLevel="0" collapsed="false">
      <c r="A841" s="235"/>
      <c r="B841" s="245"/>
      <c r="C841" s="245"/>
      <c r="D841" s="245"/>
      <c r="E841" s="245"/>
      <c r="F841" s="246"/>
      <c r="G841" s="247" t="n">
        <v>-6438.18241101517</v>
      </c>
      <c r="H841" s="248" t="n">
        <v>2763.91917380356</v>
      </c>
      <c r="I841" s="248" t="n">
        <v>2731.70397868655</v>
      </c>
      <c r="J841" s="248" t="n">
        <v>3104.58233820329</v>
      </c>
      <c r="K841" s="246" t="n">
        <v>0</v>
      </c>
      <c r="L841" s="246" t="n">
        <v>0</v>
      </c>
      <c r="M841" s="246" t="n">
        <v>0</v>
      </c>
      <c r="N841" s="0"/>
      <c r="O841" s="248" t="n">
        <v>781.174114802571</v>
      </c>
      <c r="P841" s="240" t="n">
        <f aca="false">SUMPRODUCT(F841:M841,$F$1010:$M$1010)</f>
        <v>1233.78157128281</v>
      </c>
      <c r="Q841" s="241" t="n">
        <f aca="false">SUMPRODUCT(F841:M841,$F$1012:$M$1012)</f>
        <v>1148.62493369917</v>
      </c>
      <c r="R841" s="249" t="n">
        <v>0.20454332328376</v>
      </c>
      <c r="S841" s="243" t="n">
        <f aca="false">1-EXP(-(1/0.25)*(P841/ABS($P$1010)))</f>
        <v>0.964820467169999</v>
      </c>
      <c r="T841" s="244" t="n">
        <f aca="false">SUMPRODUCT(B841:G841,$B$1010:$G$1010)</f>
        <v>-6438.18241101517</v>
      </c>
    </row>
    <row r="842" customFormat="false" ht="12.75" hidden="false" customHeight="false" outlineLevel="0" collapsed="false">
      <c r="A842" s="235"/>
      <c r="B842" s="245"/>
      <c r="C842" s="245"/>
      <c r="D842" s="245"/>
      <c r="E842" s="245"/>
      <c r="F842" s="246"/>
      <c r="G842" s="247" t="n">
        <v>-6023.60343209184</v>
      </c>
      <c r="H842" s="248" t="n">
        <v>2744.13265111573</v>
      </c>
      <c r="I842" s="248" t="n">
        <v>2708.42890174852</v>
      </c>
      <c r="J842" s="248" t="n">
        <v>3104.53163128719</v>
      </c>
      <c r="K842" s="246" t="n">
        <v>0</v>
      </c>
      <c r="L842" s="246" t="n">
        <v>0</v>
      </c>
      <c r="M842" s="246" t="n">
        <v>0</v>
      </c>
      <c r="N842" s="0"/>
      <c r="O842" s="248" t="n">
        <v>1127.964508787</v>
      </c>
      <c r="P842" s="240" t="n">
        <f aca="false">SUMPRODUCT(F842:M842,$F$1010:$M$1010)</f>
        <v>1608.86316987816</v>
      </c>
      <c r="Q842" s="241" t="n">
        <f aca="false">SUMPRODUCT(F842:M842,$F$1012:$M$1012)</f>
        <v>1524.0416205184</v>
      </c>
      <c r="R842" s="249" t="n">
        <v>0.204556597617346</v>
      </c>
      <c r="S842" s="243" t="n">
        <f aca="false">1-EXP(-(1/0.25)*(P842/ABS($P$1010)))</f>
        <v>0.987284070588759</v>
      </c>
      <c r="T842" s="244" t="n">
        <f aca="false">SUMPRODUCT(B842:G842,$B$1010:$G$1010)</f>
        <v>-6023.60343209184</v>
      </c>
    </row>
    <row r="843" customFormat="false" ht="12.75" hidden="false" customHeight="false" outlineLevel="0" collapsed="false">
      <c r="A843" s="235"/>
      <c r="B843" s="245"/>
      <c r="C843" s="245"/>
      <c r="D843" s="245"/>
      <c r="E843" s="245"/>
      <c r="F843" s="246"/>
      <c r="G843" s="247" t="n">
        <v>-6280.58970783623</v>
      </c>
      <c r="H843" s="248" t="n">
        <v>2742.5052604151</v>
      </c>
      <c r="I843" s="248" t="n">
        <v>2738.10898179124</v>
      </c>
      <c r="J843" s="248" t="n">
        <v>3105.6010410966</v>
      </c>
      <c r="K843" s="246" t="n">
        <v>0</v>
      </c>
      <c r="L843" s="246" t="n">
        <v>0</v>
      </c>
      <c r="M843" s="246" t="n">
        <v>0</v>
      </c>
      <c r="N843" s="0"/>
      <c r="O843" s="248" t="n">
        <v>913.875149163768</v>
      </c>
      <c r="P843" s="240" t="n">
        <f aca="false">SUMPRODUCT(F843:M843,$F$1010:$M$1010)</f>
        <v>1377.73986450574</v>
      </c>
      <c r="Q843" s="241" t="n">
        <f aca="false">SUMPRODUCT(F843:M843,$F$1012:$M$1012)</f>
        <v>1292.61783181353</v>
      </c>
      <c r="R843" s="249" t="n">
        <v>0.204574142052415</v>
      </c>
      <c r="S843" s="243" t="n">
        <f aca="false">1-EXP(-(1/0.25)*(P843/ABS($P$1010)))</f>
        <v>0.976194877757061</v>
      </c>
      <c r="T843" s="244" t="n">
        <f aca="false">SUMPRODUCT(B843:G843,$B$1010:$G$1010)</f>
        <v>-6280.58970783623</v>
      </c>
    </row>
    <row r="844" customFormat="false" ht="12.75" hidden="false" customHeight="false" outlineLevel="0" collapsed="false">
      <c r="A844" s="235"/>
      <c r="B844" s="245"/>
      <c r="C844" s="245"/>
      <c r="D844" s="245"/>
      <c r="E844" s="245"/>
      <c r="F844" s="246"/>
      <c r="G844" s="247" t="n">
        <v>-6416.02402502678</v>
      </c>
      <c r="H844" s="248" t="n">
        <v>2715.42897625755</v>
      </c>
      <c r="I844" s="248" t="n">
        <v>2720.56646607826</v>
      </c>
      <c r="J844" s="248" t="n">
        <v>3104.27051447378</v>
      </c>
      <c r="K844" s="246" t="n">
        <v>0</v>
      </c>
      <c r="L844" s="246" t="n">
        <v>0</v>
      </c>
      <c r="M844" s="246" t="n">
        <v>0</v>
      </c>
      <c r="N844" s="0"/>
      <c r="O844" s="248" t="n">
        <v>751.535413502276</v>
      </c>
      <c r="P844" s="240" t="n">
        <f aca="false">SUMPRODUCT(F844:M844,$F$1010:$M$1010)</f>
        <v>1199.9626413813</v>
      </c>
      <c r="Q844" s="241" t="n">
        <f aca="false">SUMPRODUCT(F844:M844,$F$1012:$M$1012)</f>
        <v>1115.17513118142</v>
      </c>
      <c r="R844" s="249" t="n">
        <v>0.204622462904155</v>
      </c>
      <c r="S844" s="243" t="n">
        <f aca="false">1-EXP(-(1/0.25)*(P844/ABS($P$1010)))</f>
        <v>0.961439965984862</v>
      </c>
      <c r="T844" s="244" t="n">
        <f aca="false">SUMPRODUCT(B844:G844,$B$1010:$G$1010)</f>
        <v>-6416.02402502678</v>
      </c>
    </row>
    <row r="845" customFormat="false" ht="12.75" hidden="false" customHeight="false" outlineLevel="0" collapsed="false">
      <c r="A845" s="235"/>
      <c r="B845" s="245"/>
      <c r="C845" s="245"/>
      <c r="D845" s="245"/>
      <c r="E845" s="245"/>
      <c r="F845" s="246"/>
      <c r="G845" s="247" t="n">
        <v>-6096.46496425755</v>
      </c>
      <c r="H845" s="248" t="n">
        <v>2760.45903519858</v>
      </c>
      <c r="I845" s="248" t="n">
        <v>2726.49539534573</v>
      </c>
      <c r="J845" s="248" t="n">
        <v>3105.88441863751</v>
      </c>
      <c r="K845" s="246" t="n">
        <v>0</v>
      </c>
      <c r="L845" s="246" t="n">
        <v>0</v>
      </c>
      <c r="M845" s="246" t="n">
        <v>0</v>
      </c>
      <c r="N845" s="0"/>
      <c r="O845" s="248" t="n">
        <v>1089.7944031478</v>
      </c>
      <c r="P845" s="240" t="n">
        <f aca="false">SUMPRODUCT(F845:M845,$F$1010:$M$1010)</f>
        <v>1568.68395233415</v>
      </c>
      <c r="Q845" s="241" t="n">
        <f aca="false">SUMPRODUCT(F845:M845,$F$1012:$M$1012)</f>
        <v>1483.57878098476</v>
      </c>
      <c r="R845" s="249" t="n">
        <v>0.204658947336039</v>
      </c>
      <c r="S845" s="243" t="n">
        <f aca="false">1-EXP(-(1/0.25)*(P845/ABS($P$1010)))</f>
        <v>0.985819566982858</v>
      </c>
      <c r="T845" s="244" t="n">
        <f aca="false">SUMPRODUCT(B845:G845,$B$1010:$G$1010)</f>
        <v>-6096.46496425755</v>
      </c>
    </row>
    <row r="846" customFormat="false" ht="12.75" hidden="false" customHeight="false" outlineLevel="0" collapsed="false">
      <c r="A846" s="235"/>
      <c r="B846" s="245"/>
      <c r="C846" s="245"/>
      <c r="D846" s="245"/>
      <c r="E846" s="245"/>
      <c r="F846" s="246"/>
      <c r="G846" s="247" t="n">
        <v>-6321.95671480275</v>
      </c>
      <c r="H846" s="248" t="n">
        <v>2756.36073799144</v>
      </c>
      <c r="I846" s="248" t="n">
        <v>2705.73307469294</v>
      </c>
      <c r="J846" s="248" t="n">
        <v>3105.3986216197</v>
      </c>
      <c r="K846" s="246" t="n">
        <v>0</v>
      </c>
      <c r="L846" s="246" t="n">
        <v>0</v>
      </c>
      <c r="M846" s="246" t="n">
        <v>0</v>
      </c>
      <c r="N846" s="0"/>
      <c r="O846" s="248" t="n">
        <v>862.100617011528</v>
      </c>
      <c r="P846" s="240" t="n">
        <f aca="false">SUMPRODUCT(F846:M846,$F$1010:$M$1010)</f>
        <v>1320.37872442555</v>
      </c>
      <c r="Q846" s="241" t="n">
        <f aca="false">SUMPRODUCT(F846:M846,$F$1012:$M$1012)</f>
        <v>1235.50754564189</v>
      </c>
      <c r="R846" s="249" t="n">
        <v>0.204776208260153</v>
      </c>
      <c r="S846" s="243" t="n">
        <f aca="false">1-EXP(-(1/0.25)*(P846/ABS($P$1010)))</f>
        <v>0.972186445428594</v>
      </c>
      <c r="T846" s="244" t="n">
        <f aca="false">SUMPRODUCT(B846:G846,$B$1010:$G$1010)</f>
        <v>-6321.95671480275</v>
      </c>
    </row>
    <row r="847" customFormat="false" ht="12.75" hidden="false" customHeight="false" outlineLevel="0" collapsed="false">
      <c r="A847" s="235"/>
      <c r="B847" s="245"/>
      <c r="C847" s="245"/>
      <c r="D847" s="245"/>
      <c r="E847" s="245"/>
      <c r="F847" s="246"/>
      <c r="G847" s="247" t="n">
        <v>-6682.42560900915</v>
      </c>
      <c r="H847" s="248" t="n">
        <v>2760.25896313169</v>
      </c>
      <c r="I847" s="248" t="n">
        <v>2728.22668373967</v>
      </c>
      <c r="J847" s="248" t="n">
        <v>3104.96125710647</v>
      </c>
      <c r="K847" s="246" t="n">
        <v>0</v>
      </c>
      <c r="L847" s="246" t="n">
        <v>0</v>
      </c>
      <c r="M847" s="246" t="n">
        <v>0</v>
      </c>
      <c r="N847" s="0"/>
      <c r="O847" s="248" t="n">
        <v>550.704588350785</v>
      </c>
      <c r="P847" s="240" t="n">
        <f aca="false">SUMPRODUCT(F847:M847,$F$1010:$M$1010)</f>
        <v>983.299563092613</v>
      </c>
      <c r="Q847" s="241" t="n">
        <f aca="false">SUMPRODUCT(F847:M847,$F$1012:$M$1012)</f>
        <v>898.191254827225</v>
      </c>
      <c r="R847" s="249" t="n">
        <v>0.20484329927593</v>
      </c>
      <c r="S847" s="243" t="n">
        <f aca="false">1-EXP(-(1/0.25)*(P847/ABS($P$1010)))</f>
        <v>0.930590027278538</v>
      </c>
      <c r="T847" s="244" t="n">
        <f aca="false">SUMPRODUCT(B847:G847,$B$1010:$G$1010)</f>
        <v>-6682.42560900915</v>
      </c>
    </row>
    <row r="848" customFormat="false" ht="12.75" hidden="false" customHeight="false" outlineLevel="0" collapsed="false">
      <c r="A848" s="235"/>
      <c r="B848" s="245"/>
      <c r="C848" s="245"/>
      <c r="D848" s="245"/>
      <c r="E848" s="245"/>
      <c r="F848" s="246"/>
      <c r="G848" s="247" t="n">
        <v>-6187.37107708122</v>
      </c>
      <c r="H848" s="248" t="n">
        <v>2737.54498773515</v>
      </c>
      <c r="I848" s="248" t="n">
        <v>2761.56421255076</v>
      </c>
      <c r="J848" s="248" t="n">
        <v>3104.21540326031</v>
      </c>
      <c r="K848" s="246" t="n">
        <v>0</v>
      </c>
      <c r="L848" s="246" t="n">
        <v>0</v>
      </c>
      <c r="M848" s="246" t="n">
        <v>0</v>
      </c>
      <c r="N848" s="0"/>
      <c r="O848" s="248" t="n">
        <v>1012.8343211358</v>
      </c>
      <c r="P848" s="240" t="n">
        <f aca="false">SUMPRODUCT(F848:M848,$F$1010:$M$1010)</f>
        <v>1486.04322982812</v>
      </c>
      <c r="Q848" s="241" t="n">
        <f aca="false">SUMPRODUCT(F848:M848,$F$1012:$M$1012)</f>
        <v>1400.73433732053</v>
      </c>
      <c r="R848" s="249" t="n">
        <v>0.204950204295551</v>
      </c>
      <c r="S848" s="243" t="n">
        <f aca="false">1-EXP(-(1/0.25)*(P848/ABS($P$1010)))</f>
        <v>0.982255597534989</v>
      </c>
      <c r="T848" s="244" t="n">
        <f aca="false">SUMPRODUCT(B848:G848,$B$1010:$G$1010)</f>
        <v>-6187.37107708122</v>
      </c>
    </row>
    <row r="849" customFormat="false" ht="12.75" hidden="false" customHeight="false" outlineLevel="0" collapsed="false">
      <c r="A849" s="235"/>
      <c r="B849" s="245"/>
      <c r="C849" s="245"/>
      <c r="D849" s="245"/>
      <c r="E849" s="245"/>
      <c r="F849" s="246"/>
      <c r="G849" s="247" t="n">
        <v>-6339.33485574134</v>
      </c>
      <c r="H849" s="248" t="n">
        <v>2717.70581606508</v>
      </c>
      <c r="I849" s="248" t="n">
        <v>2734.02405744187</v>
      </c>
      <c r="J849" s="248" t="n">
        <v>3104.36702915477</v>
      </c>
      <c r="K849" s="246" t="n">
        <v>0</v>
      </c>
      <c r="L849" s="246" t="n">
        <v>0</v>
      </c>
      <c r="M849" s="246" t="n">
        <v>0</v>
      </c>
      <c r="N849" s="0"/>
      <c r="O849" s="248" t="n">
        <v>834.668257347718</v>
      </c>
      <c r="P849" s="240" t="n">
        <f aca="false">SUMPRODUCT(F849:M849,$F$1010:$M$1010)</f>
        <v>1290.89602583153</v>
      </c>
      <c r="Q849" s="241" t="n">
        <f aca="false">SUMPRODUCT(F849:M849,$F$1012:$M$1012)</f>
        <v>1205.9619056711</v>
      </c>
      <c r="R849" s="249" t="n">
        <v>0.204957032316447</v>
      </c>
      <c r="S849" s="243" t="n">
        <f aca="false">1-EXP(-(1/0.25)*(P849/ABS($P$1010)))</f>
        <v>0.969870311114225</v>
      </c>
      <c r="T849" s="244" t="n">
        <f aca="false">SUMPRODUCT(B849:G849,$B$1010:$G$1010)</f>
        <v>-6339.33485574134</v>
      </c>
    </row>
    <row r="850" customFormat="false" ht="12.75" hidden="false" customHeight="false" outlineLevel="0" collapsed="false">
      <c r="A850" s="235"/>
      <c r="B850" s="245"/>
      <c r="C850" s="245"/>
      <c r="D850" s="245"/>
      <c r="E850" s="245"/>
      <c r="F850" s="246"/>
      <c r="G850" s="247" t="n">
        <v>-6147.39246123457</v>
      </c>
      <c r="H850" s="248" t="n">
        <v>2742.73714886681</v>
      </c>
      <c r="I850" s="248" t="n">
        <v>2726.99886445531</v>
      </c>
      <c r="J850" s="248" t="n">
        <v>3107.26956855473</v>
      </c>
      <c r="K850" s="246" t="n">
        <v>0</v>
      </c>
      <c r="L850" s="246" t="n">
        <v>0</v>
      </c>
      <c r="M850" s="246" t="n">
        <v>0</v>
      </c>
      <c r="N850" s="0"/>
      <c r="O850" s="248" t="n">
        <v>1029.25588336814</v>
      </c>
      <c r="P850" s="240" t="n">
        <f aca="false">SUMPRODUCT(F850:M850,$F$1010:$M$1010)</f>
        <v>1502.648601454</v>
      </c>
      <c r="Q850" s="241" t="n">
        <f aca="false">SUMPRODUCT(F850:M850,$F$1012:$M$1012)</f>
        <v>1417.61197713712</v>
      </c>
      <c r="R850" s="249" t="n">
        <v>0.205034141381681</v>
      </c>
      <c r="S850" s="243" t="n">
        <f aca="false">1-EXP(-(1/0.25)*(P850/ABS($P$1010)))</f>
        <v>0.983037259872022</v>
      </c>
      <c r="T850" s="244" t="n">
        <f aca="false">SUMPRODUCT(B850:G850,$B$1010:$G$1010)</f>
        <v>-6147.39246123457</v>
      </c>
    </row>
    <row r="851" customFormat="false" ht="12.75" hidden="false" customHeight="false" outlineLevel="0" collapsed="false">
      <c r="A851" s="235"/>
      <c r="B851" s="245"/>
      <c r="C851" s="245"/>
      <c r="D851" s="245"/>
      <c r="E851" s="245"/>
      <c r="F851" s="246"/>
      <c r="G851" s="247" t="n">
        <v>-6189.47927038687</v>
      </c>
      <c r="H851" s="248" t="n">
        <v>2774.35763995187</v>
      </c>
      <c r="I851" s="248" t="n">
        <v>2701.69294412463</v>
      </c>
      <c r="J851" s="248" t="n">
        <v>3105.34342427312</v>
      </c>
      <c r="K851" s="246" t="n">
        <v>0</v>
      </c>
      <c r="L851" s="246" t="n">
        <v>0</v>
      </c>
      <c r="M851" s="246" t="n">
        <v>0</v>
      </c>
      <c r="N851" s="0"/>
      <c r="O851" s="248" t="n">
        <v>996.165791044628</v>
      </c>
      <c r="P851" s="240" t="n">
        <f aca="false">SUMPRODUCT(F851:M851,$F$1010:$M$1010)</f>
        <v>1466.19075160744</v>
      </c>
      <c r="Q851" s="241" t="n">
        <f aca="false">SUMPRODUCT(F851:M851,$F$1012:$M$1012)</f>
        <v>1381.26594096389</v>
      </c>
      <c r="R851" s="249" t="n">
        <v>0.205117822421626</v>
      </c>
      <c r="S851" s="243" t="n">
        <f aca="false">1-EXP(-(1/0.25)*(P851/ABS($P$1010)))</f>
        <v>0.981273670055864</v>
      </c>
      <c r="T851" s="244" t="n">
        <f aca="false">SUMPRODUCT(B851:G851,$B$1010:$G$1010)</f>
        <v>-6189.47927038687</v>
      </c>
    </row>
    <row r="852" customFormat="false" ht="12.75" hidden="false" customHeight="false" outlineLevel="0" collapsed="false">
      <c r="A852" s="235"/>
      <c r="B852" s="245"/>
      <c r="C852" s="245"/>
      <c r="D852" s="245"/>
      <c r="E852" s="245"/>
      <c r="F852" s="246"/>
      <c r="G852" s="247" t="n">
        <v>-6112.52832412809</v>
      </c>
      <c r="H852" s="248" t="n">
        <v>2723.79307817718</v>
      </c>
      <c r="I852" s="248" t="n">
        <v>2716.34960305696</v>
      </c>
      <c r="J852" s="248" t="n">
        <v>3105.83312479523</v>
      </c>
      <c r="K852" s="246" t="n">
        <v>0</v>
      </c>
      <c r="L852" s="246" t="n">
        <v>0</v>
      </c>
      <c r="M852" s="246" t="n">
        <v>0</v>
      </c>
      <c r="N852" s="0"/>
      <c r="O852" s="248" t="n">
        <v>1035.94687035387</v>
      </c>
      <c r="P852" s="240" t="n">
        <f aca="false">SUMPRODUCT(F852:M852,$F$1010:$M$1010)</f>
        <v>1508.91007478721</v>
      </c>
      <c r="Q852" s="241" t="n">
        <f aca="false">SUMPRODUCT(F852:M852,$F$1012:$M$1012)</f>
        <v>1424.09850817435</v>
      </c>
      <c r="R852" s="249" t="n">
        <v>0.205132255529027</v>
      </c>
      <c r="S852" s="243" t="n">
        <f aca="false">1-EXP(-(1/0.25)*(P852/ABS($P$1010)))</f>
        <v>0.983322982164237</v>
      </c>
      <c r="T852" s="244" t="n">
        <f aca="false">SUMPRODUCT(B852:G852,$B$1010:$G$1010)</f>
        <v>-6112.52832412809</v>
      </c>
    </row>
    <row r="853" customFormat="false" ht="12.75" hidden="false" customHeight="false" outlineLevel="0" collapsed="false">
      <c r="A853" s="235"/>
      <c r="B853" s="245"/>
      <c r="C853" s="245"/>
      <c r="D853" s="245"/>
      <c r="E853" s="245"/>
      <c r="F853" s="246"/>
      <c r="G853" s="247" t="n">
        <v>-5845.61774002132</v>
      </c>
      <c r="H853" s="248" t="n">
        <v>2752.29105386663</v>
      </c>
      <c r="I853" s="248" t="n">
        <v>2733.20869029855</v>
      </c>
      <c r="J853" s="248" t="n">
        <v>3104.56057446038</v>
      </c>
      <c r="K853" s="246" t="n">
        <v>0</v>
      </c>
      <c r="L853" s="246" t="n">
        <v>0</v>
      </c>
      <c r="M853" s="246" t="n">
        <v>0</v>
      </c>
      <c r="N853" s="0"/>
      <c r="O853" s="248" t="n">
        <v>1318.16229318278</v>
      </c>
      <c r="P853" s="240" t="n">
        <f aca="false">SUMPRODUCT(F853:M853,$F$1010:$M$1010)</f>
        <v>1816.69494693886</v>
      </c>
      <c r="Q853" s="241" t="n">
        <f aca="false">SUMPRODUCT(F853:M853,$F$1012:$M$1012)</f>
        <v>1731.58472101196</v>
      </c>
      <c r="R853" s="249" t="n">
        <v>0.205184052973894</v>
      </c>
      <c r="S853" s="243" t="n">
        <f aca="false">1-EXP(-(1/0.25)*(P853/ABS($P$1010)))</f>
        <v>0.992764489596224</v>
      </c>
      <c r="T853" s="244" t="n">
        <f aca="false">SUMPRODUCT(B853:G853,$B$1010:$G$1010)</f>
        <v>-5845.61774002132</v>
      </c>
    </row>
    <row r="854" customFormat="false" ht="12.75" hidden="false" customHeight="false" outlineLevel="0" collapsed="false">
      <c r="A854" s="235"/>
      <c r="B854" s="245"/>
      <c r="C854" s="245"/>
      <c r="D854" s="245"/>
      <c r="E854" s="245"/>
      <c r="F854" s="246"/>
      <c r="G854" s="247" t="n">
        <v>-6055.08514747542</v>
      </c>
      <c r="H854" s="248" t="n">
        <v>2747.54028149635</v>
      </c>
      <c r="I854" s="248" t="n">
        <v>2697.67019497378</v>
      </c>
      <c r="J854" s="248" t="n">
        <v>3103.39276336929</v>
      </c>
      <c r="K854" s="246" t="n">
        <v>0</v>
      </c>
      <c r="L854" s="246" t="n">
        <v>0</v>
      </c>
      <c r="M854" s="246" t="n">
        <v>0</v>
      </c>
      <c r="N854" s="0"/>
      <c r="O854" s="248" t="n">
        <v>1092.64177495142</v>
      </c>
      <c r="P854" s="240" t="n">
        <f aca="false">SUMPRODUCT(F854:M854,$F$1010:$M$1010)</f>
        <v>1570.03109819315</v>
      </c>
      <c r="Q854" s="241" t="n">
        <f aca="false">SUMPRODUCT(F854:M854,$F$1012:$M$1012)</f>
        <v>1485.31423522496</v>
      </c>
      <c r="R854" s="249" t="n">
        <v>0.205283673735438</v>
      </c>
      <c r="S854" s="243" t="n">
        <f aca="false">1-EXP(-(1/0.25)*(P854/ABS($P$1010)))</f>
        <v>0.985871299770516</v>
      </c>
      <c r="T854" s="244" t="n">
        <f aca="false">SUMPRODUCT(B854:G854,$B$1010:$G$1010)</f>
        <v>-6055.08514747542</v>
      </c>
    </row>
    <row r="855" customFormat="false" ht="12.75" hidden="false" customHeight="false" outlineLevel="0" collapsed="false">
      <c r="A855" s="235"/>
      <c r="B855" s="245"/>
      <c r="C855" s="245"/>
      <c r="D855" s="245"/>
      <c r="E855" s="245"/>
      <c r="F855" s="246"/>
      <c r="G855" s="247" t="n">
        <v>-6037.74579590291</v>
      </c>
      <c r="H855" s="248" t="n">
        <v>2754.37675656511</v>
      </c>
      <c r="I855" s="248" t="n">
        <v>2719.90657131436</v>
      </c>
      <c r="J855" s="248" t="n">
        <v>3106.33406492642</v>
      </c>
      <c r="K855" s="246" t="n">
        <v>0</v>
      </c>
      <c r="L855" s="246" t="n">
        <v>0</v>
      </c>
      <c r="M855" s="246" t="n">
        <v>0</v>
      </c>
      <c r="N855" s="0"/>
      <c r="O855" s="248" t="n">
        <v>1133.88828573643</v>
      </c>
      <c r="P855" s="240" t="n">
        <f aca="false">SUMPRODUCT(F855:M855,$F$1010:$M$1010)</f>
        <v>1616.16020710567</v>
      </c>
      <c r="Q855" s="241" t="n">
        <f aca="false">SUMPRODUCT(F855:M855,$F$1012:$M$1012)</f>
        <v>1531.14590245181</v>
      </c>
      <c r="R855" s="249" t="n">
        <v>0.205372428324336</v>
      </c>
      <c r="S855" s="243" t="n">
        <f aca="false">1-EXP(-(1/0.25)*(P855/ABS($P$1010)))</f>
        <v>0.987533333717868</v>
      </c>
      <c r="T855" s="244" t="n">
        <f aca="false">SUMPRODUCT(B855:G855,$B$1010:$G$1010)</f>
        <v>-6037.74579590291</v>
      </c>
    </row>
    <row r="856" customFormat="false" ht="12.75" hidden="false" customHeight="false" outlineLevel="0" collapsed="false">
      <c r="A856" s="235"/>
      <c r="B856" s="245"/>
      <c r="C856" s="245"/>
      <c r="D856" s="245"/>
      <c r="E856" s="245"/>
      <c r="F856" s="246"/>
      <c r="G856" s="247" t="n">
        <v>-5793.70001887627</v>
      </c>
      <c r="H856" s="248" t="n">
        <v>2744.05348649859</v>
      </c>
      <c r="I856" s="248" t="n">
        <v>2768.92886064631</v>
      </c>
      <c r="J856" s="248" t="n">
        <v>3105.07294453985</v>
      </c>
      <c r="K856" s="246" t="n">
        <v>0</v>
      </c>
      <c r="L856" s="246" t="n">
        <v>0</v>
      </c>
      <c r="M856" s="246" t="n">
        <v>0</v>
      </c>
      <c r="N856" s="0"/>
      <c r="O856" s="248" t="n">
        <v>1387.25184080383</v>
      </c>
      <c r="P856" s="240" t="n">
        <f aca="false">SUMPRODUCT(F856:M856,$F$1010:$M$1010)</f>
        <v>1893.15712242532</v>
      </c>
      <c r="Q856" s="241" t="n">
        <f aca="false">SUMPRODUCT(F856:M856,$F$1012:$M$1012)</f>
        <v>1807.72908604072</v>
      </c>
      <c r="R856" s="249" t="n">
        <v>0.205530715079273</v>
      </c>
      <c r="S856" s="243" t="n">
        <f aca="false">1-EXP(-(1/0.25)*(P856/ABS($P$1010)))</f>
        <v>0.994120001803146</v>
      </c>
      <c r="T856" s="244" t="n">
        <f aca="false">SUMPRODUCT(B856:G856,$B$1010:$G$1010)</f>
        <v>-5793.70001887627</v>
      </c>
    </row>
    <row r="857" customFormat="false" ht="12.75" hidden="false" customHeight="false" outlineLevel="0" collapsed="false">
      <c r="A857" s="235"/>
      <c r="B857" s="245"/>
      <c r="C857" s="245"/>
      <c r="D857" s="245"/>
      <c r="E857" s="245"/>
      <c r="F857" s="246"/>
      <c r="G857" s="247" t="n">
        <v>-6498.37885142252</v>
      </c>
      <c r="H857" s="248" t="n">
        <v>2760.36024167388</v>
      </c>
      <c r="I857" s="248" t="n">
        <v>2750.11484185891</v>
      </c>
      <c r="J857" s="248" t="n">
        <v>3104.26149533616</v>
      </c>
      <c r="K857" s="246" t="n">
        <v>0</v>
      </c>
      <c r="L857" s="246" t="n">
        <v>0</v>
      </c>
      <c r="M857" s="246" t="n">
        <v>0</v>
      </c>
      <c r="N857" s="0"/>
      <c r="O857" s="248" t="n">
        <v>736.868821536944</v>
      </c>
      <c r="P857" s="240" t="n">
        <f aca="false">SUMPRODUCT(F857:M857,$F$1010:$M$1010)</f>
        <v>1186.38970310533</v>
      </c>
      <c r="Q857" s="241" t="n">
        <f aca="false">SUMPRODUCT(F857:M857,$F$1012:$M$1012)</f>
        <v>1101.07386960685</v>
      </c>
      <c r="R857" s="249" t="n">
        <v>0.205547903999583</v>
      </c>
      <c r="S857" s="243" t="n">
        <f aca="false">1-EXP(-(1/0.25)*(P857/ABS($P$1010)))</f>
        <v>0.959993570086048</v>
      </c>
      <c r="T857" s="244" t="n">
        <f aca="false">SUMPRODUCT(B857:G857,$B$1010:$G$1010)</f>
        <v>-6498.37885142252</v>
      </c>
    </row>
    <row r="858" customFormat="false" ht="12.75" hidden="false" customHeight="false" outlineLevel="0" collapsed="false">
      <c r="A858" s="235"/>
      <c r="B858" s="245"/>
      <c r="C858" s="245"/>
      <c r="D858" s="245"/>
      <c r="E858" s="245"/>
      <c r="F858" s="246"/>
      <c r="G858" s="247" t="n">
        <v>-6449.45299469098</v>
      </c>
      <c r="H858" s="248" t="n">
        <v>2765.49532297454</v>
      </c>
      <c r="I858" s="248" t="n">
        <v>2723.47794461402</v>
      </c>
      <c r="J858" s="248" t="n">
        <v>3105.88002854092</v>
      </c>
      <c r="K858" s="246" t="n">
        <v>0</v>
      </c>
      <c r="L858" s="246" t="n">
        <v>0</v>
      </c>
      <c r="M858" s="246" t="n">
        <v>0</v>
      </c>
      <c r="N858" s="0"/>
      <c r="O858" s="248" t="n">
        <v>766.640789908164</v>
      </c>
      <c r="P858" s="240" t="n">
        <f aca="false">SUMPRODUCT(F858:M858,$F$1010:$M$1010)</f>
        <v>1217.75247047959</v>
      </c>
      <c r="Q858" s="241" t="n">
        <f aca="false">SUMPRODUCT(F858:M858,$F$1012:$M$1012)</f>
        <v>1132.65082623992</v>
      </c>
      <c r="R858" s="249" t="n">
        <v>0.205589408570789</v>
      </c>
      <c r="S858" s="243" t="n">
        <f aca="false">1-EXP(-(1/0.25)*(P858/ABS($P$1010)))</f>
        <v>0.96325684505338</v>
      </c>
      <c r="T858" s="244" t="n">
        <f aca="false">SUMPRODUCT(B858:G858,$B$1010:$G$1010)</f>
        <v>-6449.45299469098</v>
      </c>
    </row>
    <row r="859" customFormat="false" ht="12.75" hidden="false" customHeight="false" outlineLevel="0" collapsed="false">
      <c r="A859" s="235"/>
      <c r="B859" s="245"/>
      <c r="C859" s="245"/>
      <c r="D859" s="245"/>
      <c r="E859" s="245"/>
      <c r="F859" s="246"/>
      <c r="G859" s="247" t="n">
        <v>-5791.69548957921</v>
      </c>
      <c r="H859" s="248" t="n">
        <v>2747.05812772459</v>
      </c>
      <c r="I859" s="248" t="n">
        <v>2716.18936662601</v>
      </c>
      <c r="J859" s="248" t="n">
        <v>3104.49357603227</v>
      </c>
      <c r="K859" s="246" t="n">
        <v>0</v>
      </c>
      <c r="L859" s="246" t="n">
        <v>0</v>
      </c>
      <c r="M859" s="246" t="n">
        <v>0</v>
      </c>
      <c r="N859" s="0"/>
      <c r="O859" s="248" t="n">
        <v>1350.04161078762</v>
      </c>
      <c r="P859" s="240" t="n">
        <f aca="false">SUMPRODUCT(F859:M859,$F$1010:$M$1010)</f>
        <v>1850.42807321591</v>
      </c>
      <c r="Q859" s="241" t="n">
        <f aca="false">SUMPRODUCT(F859:M859,$F$1012:$M$1012)</f>
        <v>1765.51483488128</v>
      </c>
      <c r="R859" s="249" t="n">
        <v>0.205649079754179</v>
      </c>
      <c r="S859" s="243" t="n">
        <f aca="false">1-EXP(-(1/0.25)*(P859/ABS($P$1010)))</f>
        <v>0.993397279242235</v>
      </c>
      <c r="T859" s="244" t="n">
        <f aca="false">SUMPRODUCT(B859:G859,$B$1010:$G$1010)</f>
        <v>-5791.69548957921</v>
      </c>
    </row>
    <row r="860" customFormat="false" ht="12.75" hidden="false" customHeight="false" outlineLevel="0" collapsed="false">
      <c r="A860" s="235"/>
      <c r="B860" s="245"/>
      <c r="C860" s="245"/>
      <c r="D860" s="245"/>
      <c r="E860" s="245"/>
      <c r="F860" s="246"/>
      <c r="G860" s="247" t="n">
        <v>-5590.6319375197</v>
      </c>
      <c r="H860" s="248" t="n">
        <v>2728.73196624977</v>
      </c>
      <c r="I860" s="248" t="n">
        <v>2690.45493669809</v>
      </c>
      <c r="J860" s="248" t="n">
        <v>3104.53847609129</v>
      </c>
      <c r="K860" s="246" t="n">
        <v>0</v>
      </c>
      <c r="L860" s="246" t="n">
        <v>0</v>
      </c>
      <c r="M860" s="246" t="n">
        <v>0</v>
      </c>
      <c r="N860" s="0"/>
      <c r="O860" s="248" t="n">
        <v>1499.59324360789</v>
      </c>
      <c r="P860" s="240" t="n">
        <f aca="false">SUMPRODUCT(F860:M860,$F$1010:$M$1010)</f>
        <v>2011.25810752697</v>
      </c>
      <c r="Q860" s="241" t="n">
        <f aca="false">SUMPRODUCT(F860:M860,$F$1012:$M$1012)</f>
        <v>1926.69531442837</v>
      </c>
      <c r="R860" s="249" t="n">
        <v>0.205665395034116</v>
      </c>
      <c r="S860" s="243" t="n">
        <f aca="false">1-EXP(-(1/0.25)*(P860/ABS($P$1010)))</f>
        <v>0.995732003479482</v>
      </c>
      <c r="T860" s="244" t="n">
        <f aca="false">SUMPRODUCT(B860:G860,$B$1010:$G$1010)</f>
        <v>-5590.6319375197</v>
      </c>
    </row>
    <row r="861" customFormat="false" ht="12.75" hidden="false" customHeight="false" outlineLevel="0" collapsed="false">
      <c r="A861" s="235"/>
      <c r="B861" s="245"/>
      <c r="C861" s="245"/>
      <c r="D861" s="245"/>
      <c r="E861" s="245"/>
      <c r="F861" s="246"/>
      <c r="G861" s="247" t="n">
        <v>-6215.43658707596</v>
      </c>
      <c r="H861" s="248" t="n">
        <v>2744.61816131082</v>
      </c>
      <c r="I861" s="248" t="n">
        <v>2728.82847098729</v>
      </c>
      <c r="J861" s="248" t="n">
        <v>3108.512943839</v>
      </c>
      <c r="K861" s="246" t="n">
        <v>0</v>
      </c>
      <c r="L861" s="246" t="n">
        <v>0</v>
      </c>
      <c r="M861" s="246" t="n">
        <v>0</v>
      </c>
      <c r="N861" s="0"/>
      <c r="O861" s="248" t="n">
        <v>970.512641179496</v>
      </c>
      <c r="P861" s="240" t="n">
        <f aca="false">SUMPRODUCT(F861:M861,$F$1010:$M$1010)</f>
        <v>1439.06437604401</v>
      </c>
      <c r="Q861" s="241" t="n">
        <f aca="false">SUMPRODUCT(F861:M861,$F$1012:$M$1012)</f>
        <v>1353.98229890295</v>
      </c>
      <c r="R861" s="249" t="n">
        <v>0.205800956715544</v>
      </c>
      <c r="S861" s="243" t="n">
        <f aca="false">1-EXP(-(1/0.25)*(P861/ABS($P$1010)))</f>
        <v>0.979843530186098</v>
      </c>
      <c r="T861" s="244" t="n">
        <f aca="false">SUMPRODUCT(B861:G861,$B$1010:$G$1010)</f>
        <v>-6215.43658707596</v>
      </c>
    </row>
    <row r="862" customFormat="false" ht="12.75" hidden="false" customHeight="false" outlineLevel="0" collapsed="false">
      <c r="A862" s="235"/>
      <c r="B862" s="245"/>
      <c r="C862" s="245"/>
      <c r="D862" s="245"/>
      <c r="E862" s="245"/>
      <c r="F862" s="246"/>
      <c r="G862" s="247" t="n">
        <v>-6053.55435206561</v>
      </c>
      <c r="H862" s="248" t="n">
        <v>2756.53259166602</v>
      </c>
      <c r="I862" s="248" t="n">
        <v>2691.67212518073</v>
      </c>
      <c r="J862" s="248" t="n">
        <v>3104.90285343972</v>
      </c>
      <c r="K862" s="246" t="n">
        <v>0</v>
      </c>
      <c r="L862" s="246" t="n">
        <v>0</v>
      </c>
      <c r="M862" s="246" t="n">
        <v>0</v>
      </c>
      <c r="N862" s="0"/>
      <c r="O862" s="248" t="n">
        <v>1098.07914905981</v>
      </c>
      <c r="P862" s="240" t="n">
        <f aca="false">SUMPRODUCT(F862:M862,$F$1010:$M$1010)</f>
        <v>1575.97214889364</v>
      </c>
      <c r="Q862" s="241" t="n">
        <f aca="false">SUMPRODUCT(F862:M862,$F$1012:$M$1012)</f>
        <v>1491.24631516917</v>
      </c>
      <c r="R862" s="249" t="n">
        <v>0.205810492758896</v>
      </c>
      <c r="S862" s="243" t="n">
        <f aca="false">1-EXP(-(1/0.25)*(P862/ABS($P$1010)))</f>
        <v>0.986097204487921</v>
      </c>
      <c r="T862" s="244" t="n">
        <f aca="false">SUMPRODUCT(B862:G862,$B$1010:$G$1010)</f>
        <v>-6053.55435206561</v>
      </c>
    </row>
    <row r="863" customFormat="false" ht="12.75" hidden="false" customHeight="false" outlineLevel="0" collapsed="false">
      <c r="A863" s="235"/>
      <c r="B863" s="245"/>
      <c r="C863" s="245"/>
      <c r="D863" s="245"/>
      <c r="E863" s="245"/>
      <c r="F863" s="246"/>
      <c r="G863" s="247" t="n">
        <v>-6086.85294655483</v>
      </c>
      <c r="H863" s="248" t="n">
        <v>2708.67234525506</v>
      </c>
      <c r="I863" s="248" t="n">
        <v>2751.49810292764</v>
      </c>
      <c r="J863" s="248" t="n">
        <v>3106.38093260066</v>
      </c>
      <c r="K863" s="246" t="n">
        <v>0</v>
      </c>
      <c r="L863" s="246" t="n">
        <v>0</v>
      </c>
      <c r="M863" s="246" t="n">
        <v>0</v>
      </c>
      <c r="N863" s="0"/>
      <c r="O863" s="248" t="n">
        <v>1074.61175142251</v>
      </c>
      <c r="P863" s="240" t="n">
        <f aca="false">SUMPRODUCT(F863:M863,$F$1010:$M$1010)</f>
        <v>1552.15230970779</v>
      </c>
      <c r="Q863" s="241" t="n">
        <f aca="false">SUMPRODUCT(F863:M863,$F$1012:$M$1012)</f>
        <v>1467.0642130722</v>
      </c>
      <c r="R863" s="249" t="n">
        <v>0.206129467254328</v>
      </c>
      <c r="S863" s="243" t="n">
        <f aca="false">1-EXP(-(1/0.25)*(P863/ABS($P$1010)))</f>
        <v>0.985169083432417</v>
      </c>
      <c r="T863" s="244" t="n">
        <f aca="false">SUMPRODUCT(B863:G863,$B$1010:$G$1010)</f>
        <v>-6086.85294655483</v>
      </c>
    </row>
    <row r="864" customFormat="false" ht="12.75" hidden="false" customHeight="false" outlineLevel="0" collapsed="false">
      <c r="A864" s="235"/>
      <c r="B864" s="245"/>
      <c r="C864" s="245"/>
      <c r="D864" s="245"/>
      <c r="E864" s="245"/>
      <c r="F864" s="246"/>
      <c r="G864" s="247" t="n">
        <v>-6186.18113420894</v>
      </c>
      <c r="H864" s="248" t="n">
        <v>2690.68699029162</v>
      </c>
      <c r="I864" s="248" t="n">
        <v>2726.88574021623</v>
      </c>
      <c r="J864" s="248" t="n">
        <v>3104.58083239599</v>
      </c>
      <c r="K864" s="246" t="n">
        <v>0</v>
      </c>
      <c r="L864" s="246" t="n">
        <v>0</v>
      </c>
      <c r="M864" s="246" t="n">
        <v>0</v>
      </c>
      <c r="N864" s="0"/>
      <c r="O864" s="248" t="n">
        <v>947.372516662432</v>
      </c>
      <c r="P864" s="240" t="n">
        <f aca="false">SUMPRODUCT(F864:M864,$F$1010:$M$1010)</f>
        <v>1412.35429159214</v>
      </c>
      <c r="Q864" s="241" t="n">
        <f aca="false">SUMPRODUCT(F864:M864,$F$1012:$M$1012)</f>
        <v>1327.62964474832</v>
      </c>
      <c r="R864" s="249" t="n">
        <v>0.206175880439844</v>
      </c>
      <c r="S864" s="243" t="n">
        <f aca="false">1-EXP(-(1/0.25)*(P864/ABS($P$1010)))</f>
        <v>0.978328659460536</v>
      </c>
      <c r="T864" s="244" t="n">
        <f aca="false">SUMPRODUCT(B864:G864,$B$1010:$G$1010)</f>
        <v>-6186.18113420894</v>
      </c>
    </row>
    <row r="865" customFormat="false" ht="12.75" hidden="false" customHeight="false" outlineLevel="0" collapsed="false">
      <c r="A865" s="235"/>
      <c r="B865" s="245"/>
      <c r="C865" s="245"/>
      <c r="D865" s="245"/>
      <c r="E865" s="245"/>
      <c r="F865" s="246"/>
      <c r="G865" s="247" t="n">
        <v>-6180.52960237483</v>
      </c>
      <c r="H865" s="248" t="n">
        <v>2769.93502881764</v>
      </c>
      <c r="I865" s="248" t="n">
        <v>2739.70625980387</v>
      </c>
      <c r="J865" s="248" t="n">
        <v>3101.28479957784</v>
      </c>
      <c r="K865" s="246" t="n">
        <v>0</v>
      </c>
      <c r="L865" s="246" t="n">
        <v>0</v>
      </c>
      <c r="M865" s="246" t="n">
        <v>0</v>
      </c>
      <c r="N865" s="0"/>
      <c r="O865" s="248" t="n">
        <v>1027.42500450252</v>
      </c>
      <c r="P865" s="240" t="n">
        <f aca="false">SUMPRODUCT(F865:M865,$F$1010:$M$1010)</f>
        <v>1501.4689113757</v>
      </c>
      <c r="Q865" s="241" t="n">
        <f aca="false">SUMPRODUCT(F865:M865,$F$1012:$M$1012)</f>
        <v>1416.247744621</v>
      </c>
      <c r="R865" s="249" t="n">
        <v>0.206234913110957</v>
      </c>
      <c r="S865" s="243" t="n">
        <f aca="false">1-EXP(-(1/0.25)*(P865/ABS($P$1010)))</f>
        <v>0.98298288299314</v>
      </c>
      <c r="T865" s="244" t="n">
        <f aca="false">SUMPRODUCT(B865:G865,$B$1010:$G$1010)</f>
        <v>-6180.52960237483</v>
      </c>
    </row>
    <row r="866" customFormat="false" ht="12.75" hidden="false" customHeight="false" outlineLevel="0" collapsed="false">
      <c r="A866" s="235"/>
      <c r="B866" s="245"/>
      <c r="C866" s="245"/>
      <c r="D866" s="245"/>
      <c r="E866" s="245"/>
      <c r="F866" s="246"/>
      <c r="G866" s="247" t="n">
        <v>-6214.15947361665</v>
      </c>
      <c r="H866" s="248" t="n">
        <v>2731.33198769697</v>
      </c>
      <c r="I866" s="248" t="n">
        <v>2718.99058357683</v>
      </c>
      <c r="J866" s="248" t="n">
        <v>3105.33371473527</v>
      </c>
      <c r="K866" s="246" t="n">
        <v>0</v>
      </c>
      <c r="L866" s="246" t="n">
        <v>0</v>
      </c>
      <c r="M866" s="246" t="n">
        <v>0</v>
      </c>
      <c r="N866" s="0"/>
      <c r="O866" s="248" t="n">
        <v>950.451937428573</v>
      </c>
      <c r="P866" s="240" t="n">
        <f aca="false">SUMPRODUCT(F866:M866,$F$1010:$M$1010)</f>
        <v>1416.33053179427</v>
      </c>
      <c r="Q866" s="241" t="n">
        <f aca="false">SUMPRODUCT(F866:M866,$F$1012:$M$1012)</f>
        <v>1331.46026109113</v>
      </c>
      <c r="R866" s="249" t="n">
        <v>0.20640151948277</v>
      </c>
      <c r="S866" s="243" t="n">
        <f aca="false">1-EXP(-(1/0.25)*(P866/ABS($P$1010)))</f>
        <v>0.978561186331948</v>
      </c>
      <c r="T866" s="244" t="n">
        <f aca="false">SUMPRODUCT(B866:G866,$B$1010:$G$1010)</f>
        <v>-6214.15947361665</v>
      </c>
    </row>
    <row r="867" customFormat="false" ht="12.75" hidden="false" customHeight="false" outlineLevel="0" collapsed="false">
      <c r="A867" s="235"/>
      <c r="B867" s="245"/>
      <c r="C867" s="245"/>
      <c r="D867" s="245"/>
      <c r="E867" s="245"/>
      <c r="F867" s="246"/>
      <c r="G867" s="247" t="n">
        <v>-5773.81167984425</v>
      </c>
      <c r="H867" s="248" t="n">
        <v>2710.27660217392</v>
      </c>
      <c r="I867" s="248" t="n">
        <v>2666.55999244021</v>
      </c>
      <c r="J867" s="248" t="n">
        <v>3107.86445198873</v>
      </c>
      <c r="K867" s="246" t="n">
        <v>0</v>
      </c>
      <c r="L867" s="246" t="n">
        <v>0</v>
      </c>
      <c r="M867" s="246" t="n">
        <v>0</v>
      </c>
      <c r="N867" s="0"/>
      <c r="O867" s="248" t="n">
        <v>1298.98380674649</v>
      </c>
      <c r="P867" s="240" t="n">
        <f aca="false">SUMPRODUCT(F867:M867,$F$1010:$M$1010)</f>
        <v>1792.13863019962</v>
      </c>
      <c r="Q867" s="241" t="n">
        <f aca="false">SUMPRODUCT(F867:M867,$F$1012:$M$1012)</f>
        <v>1707.86266538775</v>
      </c>
      <c r="R867" s="249" t="n">
        <v>0.206454229940553</v>
      </c>
      <c r="S867" s="243" t="n">
        <f aca="false">1-EXP(-(1/0.25)*(P867/ABS($P$1010)))</f>
        <v>0.992266024574566</v>
      </c>
      <c r="T867" s="244" t="n">
        <f aca="false">SUMPRODUCT(B867:G867,$B$1010:$G$1010)</f>
        <v>-5773.81167984425</v>
      </c>
    </row>
    <row r="868" customFormat="false" ht="12.75" hidden="false" customHeight="false" outlineLevel="0" collapsed="false">
      <c r="A868" s="235"/>
      <c r="B868" s="245"/>
      <c r="C868" s="245"/>
      <c r="D868" s="245"/>
      <c r="E868" s="245"/>
      <c r="F868" s="246"/>
      <c r="G868" s="247" t="n">
        <v>-6153.3461984856</v>
      </c>
      <c r="H868" s="248" t="n">
        <v>2747.82770720399</v>
      </c>
      <c r="I868" s="248" t="n">
        <v>2689.80087626636</v>
      </c>
      <c r="J868" s="248" t="n">
        <v>3103.30864249714</v>
      </c>
      <c r="K868" s="246" t="n">
        <v>0</v>
      </c>
      <c r="L868" s="246" t="n">
        <v>0</v>
      </c>
      <c r="M868" s="246" t="n">
        <v>0</v>
      </c>
      <c r="N868" s="0"/>
      <c r="O868" s="248" t="n">
        <v>996.191258492199</v>
      </c>
      <c r="P868" s="240" t="n">
        <f aca="false">SUMPRODUCT(F868:M868,$F$1010:$M$1010)</f>
        <v>1464.94538890367</v>
      </c>
      <c r="Q868" s="241" t="n">
        <f aca="false">SUMPRODUCT(F868:M868,$F$1012:$M$1012)</f>
        <v>1380.30615107064</v>
      </c>
      <c r="R868" s="249" t="n">
        <v>0.206788462083499</v>
      </c>
      <c r="S868" s="243" t="n">
        <f aca="false">1-EXP(-(1/0.25)*(P868/ABS($P$1010)))</f>
        <v>0.981210292194815</v>
      </c>
      <c r="T868" s="244" t="n">
        <f aca="false">SUMPRODUCT(B868:G868,$B$1010:$G$1010)</f>
        <v>-6153.3461984856</v>
      </c>
    </row>
    <row r="869" customFormat="false" ht="12.75" hidden="false" customHeight="false" outlineLevel="0" collapsed="false">
      <c r="A869" s="235"/>
      <c r="B869" s="245"/>
      <c r="C869" s="245"/>
      <c r="D869" s="245"/>
      <c r="E869" s="245"/>
      <c r="F869" s="246"/>
      <c r="G869" s="247" t="n">
        <v>-6285.01538417414</v>
      </c>
      <c r="H869" s="248" t="n">
        <v>2731.63350545747</v>
      </c>
      <c r="I869" s="248" t="n">
        <v>2704.95998333908</v>
      </c>
      <c r="J869" s="248" t="n">
        <v>3106.36334506998</v>
      </c>
      <c r="K869" s="246" t="n">
        <v>0</v>
      </c>
      <c r="L869" s="246" t="n">
        <v>0</v>
      </c>
      <c r="M869" s="246" t="n">
        <v>0</v>
      </c>
      <c r="N869" s="0"/>
      <c r="O869" s="248" t="n">
        <v>875.239891411691</v>
      </c>
      <c r="P869" s="240" t="n">
        <f aca="false">SUMPRODUCT(F869:M869,$F$1010:$M$1010)</f>
        <v>1334.10466234114</v>
      </c>
      <c r="Q869" s="241" t="n">
        <f aca="false">SUMPRODUCT(F869:M869,$F$1012:$M$1012)</f>
        <v>1249.35733590051</v>
      </c>
      <c r="R869" s="249" t="n">
        <v>0.206827091211722</v>
      </c>
      <c r="S869" s="243" t="n">
        <f aca="false">1-EXP(-(1/0.25)*(P869/ABS($P$1010)))</f>
        <v>0.973203144566637</v>
      </c>
      <c r="T869" s="244" t="n">
        <f aca="false">SUMPRODUCT(B869:G869,$B$1010:$G$1010)</f>
        <v>-6285.01538417414</v>
      </c>
    </row>
    <row r="870" customFormat="false" ht="12.75" hidden="false" customHeight="false" outlineLevel="0" collapsed="false">
      <c r="A870" s="235"/>
      <c r="B870" s="245"/>
      <c r="C870" s="245"/>
      <c r="D870" s="245"/>
      <c r="E870" s="245"/>
      <c r="F870" s="246"/>
      <c r="G870" s="247" t="n">
        <v>-6294.41865892335</v>
      </c>
      <c r="H870" s="248" t="n">
        <v>2726.65652299091</v>
      </c>
      <c r="I870" s="248" t="n">
        <v>2757.45690045519</v>
      </c>
      <c r="J870" s="248" t="n">
        <v>3106.60760796016</v>
      </c>
      <c r="K870" s="246" t="n">
        <v>0</v>
      </c>
      <c r="L870" s="246" t="n">
        <v>0</v>
      </c>
      <c r="M870" s="246" t="n">
        <v>0</v>
      </c>
      <c r="N870" s="0"/>
      <c r="O870" s="248" t="n">
        <v>903.5335666988</v>
      </c>
      <c r="P870" s="240" t="n">
        <f aca="false">SUMPRODUCT(F870:M870,$F$1010:$M$1010)</f>
        <v>1367.07338622393</v>
      </c>
      <c r="Q870" s="241" t="n">
        <f aca="false">SUMPRODUCT(F870:M870,$F$1012:$M$1012)</f>
        <v>1281.82871890061</v>
      </c>
      <c r="R870" s="249" t="n">
        <v>0.207033279773386</v>
      </c>
      <c r="S870" s="243" t="n">
        <f aca="false">1-EXP(-(1/0.25)*(P870/ABS($P$1010)))</f>
        <v>0.975495928401194</v>
      </c>
      <c r="T870" s="244" t="n">
        <f aca="false">SUMPRODUCT(B870:G870,$B$1010:$G$1010)</f>
        <v>-6294.41865892335</v>
      </c>
    </row>
    <row r="871" customFormat="false" ht="12.75" hidden="false" customHeight="false" outlineLevel="0" collapsed="false">
      <c r="A871" s="235"/>
      <c r="B871" s="245"/>
      <c r="C871" s="245"/>
      <c r="D871" s="245"/>
      <c r="E871" s="245"/>
      <c r="F871" s="246"/>
      <c r="G871" s="247" t="n">
        <v>-5763.56420302825</v>
      </c>
      <c r="H871" s="248" t="n">
        <v>2746.35446570514</v>
      </c>
      <c r="I871" s="248" t="n">
        <v>2738.23830097209</v>
      </c>
      <c r="J871" s="248" t="n">
        <v>3106.33386519719</v>
      </c>
      <c r="K871" s="246" t="n">
        <v>0</v>
      </c>
      <c r="L871" s="246" t="n">
        <v>0</v>
      </c>
      <c r="M871" s="246" t="n">
        <v>0</v>
      </c>
      <c r="N871" s="0"/>
      <c r="O871" s="248" t="n">
        <v>1393.89374806591</v>
      </c>
      <c r="P871" s="240" t="n">
        <f aca="false">SUMPRODUCT(F871:M871,$F$1010:$M$1010)</f>
        <v>1899.13368513511</v>
      </c>
      <c r="Q871" s="241" t="n">
        <f aca="false">SUMPRODUCT(F871:M871,$F$1012:$M$1012)</f>
        <v>1813.97988467989</v>
      </c>
      <c r="R871" s="249" t="n">
        <v>0.207168348686346</v>
      </c>
      <c r="S871" s="243" t="n">
        <f aca="false">1-EXP(-(1/0.25)*(P871/ABS($P$1010)))</f>
        <v>0.994214574906337</v>
      </c>
      <c r="T871" s="244" t="n">
        <f aca="false">SUMPRODUCT(B871:G871,$B$1010:$G$1010)</f>
        <v>-5763.56420302825</v>
      </c>
    </row>
    <row r="872" customFormat="false" ht="12.75" hidden="false" customHeight="false" outlineLevel="0" collapsed="false">
      <c r="A872" s="235"/>
      <c r="B872" s="245"/>
      <c r="C872" s="245"/>
      <c r="D872" s="245"/>
      <c r="E872" s="245"/>
      <c r="F872" s="246"/>
      <c r="G872" s="247" t="n">
        <v>-6097.32292358573</v>
      </c>
      <c r="H872" s="248" t="n">
        <v>2751.08661952207</v>
      </c>
      <c r="I872" s="248" t="n">
        <v>2728.62158029567</v>
      </c>
      <c r="J872" s="248" t="n">
        <v>3106.20817652418</v>
      </c>
      <c r="K872" s="246" t="n">
        <v>0</v>
      </c>
      <c r="L872" s="246" t="n">
        <v>0</v>
      </c>
      <c r="M872" s="246" t="n">
        <v>0</v>
      </c>
      <c r="N872" s="0"/>
      <c r="O872" s="248" t="n">
        <v>1082.94936984637</v>
      </c>
      <c r="P872" s="240" t="n">
        <f aca="false">SUMPRODUCT(F872:M872,$F$1010:$M$1010)</f>
        <v>1561.15079450399</v>
      </c>
      <c r="Q872" s="241" t="n">
        <f aca="false">SUMPRODUCT(F872:M872,$F$1012:$M$1012)</f>
        <v>1476.06919133049</v>
      </c>
      <c r="R872" s="249" t="n">
        <v>0.207231973685257</v>
      </c>
      <c r="S872" s="243" t="n">
        <f aca="false">1-EXP(-(1/0.25)*(P872/ABS($P$1010)))</f>
        <v>0.985526769541288</v>
      </c>
      <c r="T872" s="244" t="n">
        <f aca="false">SUMPRODUCT(B872:G872,$B$1010:$G$1010)</f>
        <v>-6097.32292358573</v>
      </c>
    </row>
    <row r="873" customFormat="false" ht="12.75" hidden="false" customHeight="false" outlineLevel="0" collapsed="false">
      <c r="A873" s="235"/>
      <c r="B873" s="245"/>
      <c r="C873" s="245"/>
      <c r="D873" s="245"/>
      <c r="E873" s="245"/>
      <c r="F873" s="246"/>
      <c r="G873" s="247" t="n">
        <v>-6002.27786098409</v>
      </c>
      <c r="H873" s="248" t="n">
        <v>2781.36236841279</v>
      </c>
      <c r="I873" s="248" t="n">
        <v>2757.29807866747</v>
      </c>
      <c r="J873" s="248" t="n">
        <v>3104.67386809277</v>
      </c>
      <c r="K873" s="246" t="n">
        <v>0</v>
      </c>
      <c r="L873" s="246" t="n">
        <v>0</v>
      </c>
      <c r="M873" s="246" t="n">
        <v>0</v>
      </c>
      <c r="N873" s="0"/>
      <c r="O873" s="248" t="n">
        <v>1217.44302021837</v>
      </c>
      <c r="P873" s="240" t="n">
        <f aca="false">SUMPRODUCT(F873:M873,$F$1010:$M$1010)</f>
        <v>1709.07623946161</v>
      </c>
      <c r="Q873" s="241" t="n">
        <f aca="false">SUMPRODUCT(F873:M873,$F$1012:$M$1012)</f>
        <v>1623.57326378607</v>
      </c>
      <c r="R873" s="249" t="n">
        <v>0.207303017936273</v>
      </c>
      <c r="S873" s="243" t="n">
        <f aca="false">1-EXP(-(1/0.25)*(P873/ABS($P$1010)))</f>
        <v>0.99031116617787</v>
      </c>
      <c r="T873" s="244" t="n">
        <f aca="false">SUMPRODUCT(B873:G873,$B$1010:$G$1010)</f>
        <v>-6002.27786098409</v>
      </c>
    </row>
    <row r="874" customFormat="false" ht="12.75" hidden="false" customHeight="false" outlineLevel="0" collapsed="false">
      <c r="A874" s="235"/>
      <c r="B874" s="245"/>
      <c r="C874" s="245"/>
      <c r="D874" s="245"/>
      <c r="E874" s="245"/>
      <c r="F874" s="246"/>
      <c r="G874" s="247" t="n">
        <v>-5956.08185703226</v>
      </c>
      <c r="H874" s="248" t="n">
        <v>2760.57219056731</v>
      </c>
      <c r="I874" s="248" t="n">
        <v>2738.13984156264</v>
      </c>
      <c r="J874" s="248" t="n">
        <v>3103.09173082851</v>
      </c>
      <c r="K874" s="246" t="n">
        <v>0</v>
      </c>
      <c r="L874" s="246" t="n">
        <v>0</v>
      </c>
      <c r="M874" s="246" t="n">
        <v>0</v>
      </c>
      <c r="N874" s="0"/>
      <c r="O874" s="248" t="n">
        <v>1226.25390441899</v>
      </c>
      <c r="P874" s="240" t="n">
        <f aca="false">SUMPRODUCT(F874:M874,$F$1010:$M$1010)</f>
        <v>1717.20794927242</v>
      </c>
      <c r="Q874" s="241" t="n">
        <f aca="false">SUMPRODUCT(F874:M874,$F$1012:$M$1012)</f>
        <v>1632.02605177524</v>
      </c>
      <c r="R874" s="249" t="n">
        <v>0.207305642754386</v>
      </c>
      <c r="S874" s="243" t="n">
        <f aca="false">1-EXP(-(1/0.25)*(P874/ABS($P$1010)))</f>
        <v>0.990522576767707</v>
      </c>
      <c r="T874" s="244" t="n">
        <f aca="false">SUMPRODUCT(B874:G874,$B$1010:$G$1010)</f>
        <v>-5956.08185703226</v>
      </c>
    </row>
    <row r="875" customFormat="false" ht="12.75" hidden="false" customHeight="false" outlineLevel="0" collapsed="false">
      <c r="A875" s="235"/>
      <c r="B875" s="245"/>
      <c r="C875" s="245"/>
      <c r="D875" s="245"/>
      <c r="E875" s="245"/>
      <c r="F875" s="246"/>
      <c r="G875" s="247" t="n">
        <v>-6164.25763572672</v>
      </c>
      <c r="H875" s="248" t="n">
        <v>2738.97986821181</v>
      </c>
      <c r="I875" s="248" t="n">
        <v>2737.07129917142</v>
      </c>
      <c r="J875" s="248" t="n">
        <v>3104.53392515915</v>
      </c>
      <c r="K875" s="246" t="n">
        <v>0</v>
      </c>
      <c r="L875" s="246" t="n">
        <v>0</v>
      </c>
      <c r="M875" s="246" t="n">
        <v>0</v>
      </c>
      <c r="N875" s="0"/>
      <c r="O875" s="248" t="n">
        <v>1016.43723872759</v>
      </c>
      <c r="P875" s="240" t="n">
        <f aca="false">SUMPRODUCT(F875:M875,$F$1010:$M$1010)</f>
        <v>1488.91579848374</v>
      </c>
      <c r="Q875" s="241" t="n">
        <f aca="false">SUMPRODUCT(F875:M875,$F$1012:$M$1012)</f>
        <v>1403.83752678719</v>
      </c>
      <c r="R875" s="249" t="n">
        <v>0.207485336115664</v>
      </c>
      <c r="S875" s="243" t="n">
        <f aca="false">1-EXP(-(1/0.25)*(P875/ABS($P$1010)))</f>
        <v>0.982393348849881</v>
      </c>
      <c r="T875" s="244" t="n">
        <f aca="false">SUMPRODUCT(B875:G875,$B$1010:$G$1010)</f>
        <v>-6164.25763572672</v>
      </c>
    </row>
    <row r="876" customFormat="false" ht="12.75" hidden="false" customHeight="false" outlineLevel="0" collapsed="false">
      <c r="A876" s="235"/>
      <c r="B876" s="245"/>
      <c r="C876" s="245"/>
      <c r="D876" s="245"/>
      <c r="E876" s="245"/>
      <c r="F876" s="246"/>
      <c r="G876" s="247" t="n">
        <v>-6108.02948716428</v>
      </c>
      <c r="H876" s="248" t="n">
        <v>2728.86630092295</v>
      </c>
      <c r="I876" s="248" t="n">
        <v>2689.14363867245</v>
      </c>
      <c r="J876" s="248" t="n">
        <v>3100.85611854728</v>
      </c>
      <c r="K876" s="246" t="n">
        <v>0</v>
      </c>
      <c r="L876" s="246" t="n">
        <v>0</v>
      </c>
      <c r="M876" s="246" t="n">
        <v>0</v>
      </c>
      <c r="N876" s="0"/>
      <c r="O876" s="248" t="n">
        <v>1019.56592048024</v>
      </c>
      <c r="P876" s="240" t="n">
        <f aca="false">SUMPRODUCT(F876:M876,$F$1010:$M$1010)</f>
        <v>1489.70390412419</v>
      </c>
      <c r="Q876" s="241" t="n">
        <f aca="false">SUMPRODUCT(F876:M876,$F$1012:$M$1012)</f>
        <v>1405.20510376611</v>
      </c>
      <c r="R876" s="249" t="n">
        <v>0.207850431544756</v>
      </c>
      <c r="S876" s="243" t="n">
        <f aca="false">1-EXP(-(1/0.25)*(P876/ABS($P$1010)))</f>
        <v>0.982430954417676</v>
      </c>
      <c r="T876" s="244" t="n">
        <f aca="false">SUMPRODUCT(B876:G876,$B$1010:$G$1010)</f>
        <v>-6108.02948716428</v>
      </c>
    </row>
    <row r="877" customFormat="false" ht="12.75" hidden="false" customHeight="false" outlineLevel="0" collapsed="false">
      <c r="A877" s="235"/>
      <c r="B877" s="245"/>
      <c r="C877" s="245"/>
      <c r="D877" s="245"/>
      <c r="E877" s="245"/>
      <c r="F877" s="246"/>
      <c r="G877" s="247" t="n">
        <v>-5815.52915100204</v>
      </c>
      <c r="H877" s="248" t="n">
        <v>2769.60893969603</v>
      </c>
      <c r="I877" s="248" t="n">
        <v>2699.39842144578</v>
      </c>
      <c r="J877" s="248" t="n">
        <v>3105.81087051478</v>
      </c>
      <c r="K877" s="246" t="n">
        <v>0</v>
      </c>
      <c r="L877" s="246" t="n">
        <v>0</v>
      </c>
      <c r="M877" s="246" t="n">
        <v>0</v>
      </c>
      <c r="N877" s="0"/>
      <c r="O877" s="248" t="n">
        <v>1335.05174543851</v>
      </c>
      <c r="P877" s="240" t="n">
        <f aca="false">SUMPRODUCT(F877:M877,$F$1010:$M$1010)</f>
        <v>1834.00528685152</v>
      </c>
      <c r="Q877" s="241" t="n">
        <f aca="false">SUMPRODUCT(F877:M877,$F$1012:$M$1012)</f>
        <v>1749.12155727762</v>
      </c>
      <c r="R877" s="249" t="n">
        <v>0.207903011085798</v>
      </c>
      <c r="S877" s="243" t="n">
        <f aca="false">1-EXP(-(1/0.25)*(P877/ABS($P$1010)))</f>
        <v>0.993096438962893</v>
      </c>
      <c r="T877" s="244" t="n">
        <f aca="false">SUMPRODUCT(B877:G877,$B$1010:$G$1010)</f>
        <v>-5815.52915100204</v>
      </c>
    </row>
    <row r="878" customFormat="false" ht="12.75" hidden="false" customHeight="false" outlineLevel="0" collapsed="false">
      <c r="A878" s="235"/>
      <c r="B878" s="245"/>
      <c r="C878" s="245"/>
      <c r="D878" s="245"/>
      <c r="E878" s="245"/>
      <c r="F878" s="246"/>
      <c r="G878" s="247" t="n">
        <v>-6038.14083355925</v>
      </c>
      <c r="H878" s="248" t="n">
        <v>2761.55515721425</v>
      </c>
      <c r="I878" s="248" t="n">
        <v>2774.37348460653</v>
      </c>
      <c r="J878" s="248" t="n">
        <v>3104.77449986551</v>
      </c>
      <c r="K878" s="246" t="n">
        <v>0</v>
      </c>
      <c r="L878" s="246" t="n">
        <v>0</v>
      </c>
      <c r="M878" s="246" t="n">
        <v>0</v>
      </c>
      <c r="N878" s="0"/>
      <c r="O878" s="248" t="n">
        <v>1181.02715659486</v>
      </c>
      <c r="P878" s="240" t="n">
        <f aca="false">SUMPRODUCT(F878:M878,$F$1010:$M$1010)</f>
        <v>1669.84473695291</v>
      </c>
      <c r="Q878" s="241" t="n">
        <f aca="false">SUMPRODUCT(F878:M878,$F$1012:$M$1012)</f>
        <v>1584.27512864598</v>
      </c>
      <c r="R878" s="249" t="n">
        <v>0.20808125614398</v>
      </c>
      <c r="S878" s="243" t="n">
        <f aca="false">1-EXP(-(1/0.25)*(P878/ABS($P$1010)))</f>
        <v>0.989223040740175</v>
      </c>
      <c r="T878" s="244" t="n">
        <f aca="false">SUMPRODUCT(B878:G878,$B$1010:$G$1010)</f>
        <v>-6038.14083355925</v>
      </c>
    </row>
    <row r="879" customFormat="false" ht="12.75" hidden="false" customHeight="false" outlineLevel="0" collapsed="false">
      <c r="A879" s="235"/>
      <c r="B879" s="245"/>
      <c r="C879" s="245"/>
      <c r="D879" s="245"/>
      <c r="E879" s="245"/>
      <c r="F879" s="246"/>
      <c r="G879" s="247" t="n">
        <v>-6146.88315180381</v>
      </c>
      <c r="H879" s="248" t="n">
        <v>2742.34429351483</v>
      </c>
      <c r="I879" s="248" t="n">
        <v>2728.59298897807</v>
      </c>
      <c r="J879" s="248" t="n">
        <v>3105.64193599507</v>
      </c>
      <c r="K879" s="246" t="n">
        <v>0</v>
      </c>
      <c r="L879" s="246" t="n">
        <v>0</v>
      </c>
      <c r="M879" s="246" t="n">
        <v>0</v>
      </c>
      <c r="N879" s="0"/>
      <c r="O879" s="248" t="n">
        <v>1029.4661271557</v>
      </c>
      <c r="P879" s="240" t="n">
        <f aca="false">SUMPRODUCT(F879:M879,$F$1010:$M$1010)</f>
        <v>1502.8342242718</v>
      </c>
      <c r="Q879" s="241" t="n">
        <f aca="false">SUMPRODUCT(F879:M879,$F$1012:$M$1012)</f>
        <v>1417.80672553764</v>
      </c>
      <c r="R879" s="249" t="n">
        <v>0.20821796810378</v>
      </c>
      <c r="S879" s="243" t="n">
        <f aca="false">1-EXP(-(1/0.25)*(P879/ABS($P$1010)))</f>
        <v>0.983045800173192</v>
      </c>
      <c r="T879" s="244" t="n">
        <f aca="false">SUMPRODUCT(B879:G879,$B$1010:$G$1010)</f>
        <v>-6146.88315180381</v>
      </c>
    </row>
    <row r="880" customFormat="false" ht="12.75" hidden="false" customHeight="false" outlineLevel="0" collapsed="false">
      <c r="A880" s="235"/>
      <c r="B880" s="245"/>
      <c r="C880" s="245"/>
      <c r="D880" s="245"/>
      <c r="E880" s="245"/>
      <c r="F880" s="246"/>
      <c r="G880" s="247" t="n">
        <v>-6023.027969677</v>
      </c>
      <c r="H880" s="248" t="n">
        <v>2742.72011742336</v>
      </c>
      <c r="I880" s="248" t="n">
        <v>2707.75261984857</v>
      </c>
      <c r="J880" s="248" t="n">
        <v>3106.05708143002</v>
      </c>
      <c r="K880" s="246" t="n">
        <v>0</v>
      </c>
      <c r="L880" s="246" t="n">
        <v>0</v>
      </c>
      <c r="M880" s="246" t="n">
        <v>0</v>
      </c>
      <c r="N880" s="0"/>
      <c r="O880" s="248" t="n">
        <v>1127.86548300186</v>
      </c>
      <c r="P880" s="240" t="n">
        <f aca="false">SUMPRODUCT(F880:M880,$F$1010:$M$1010)</f>
        <v>1608.79112564833</v>
      </c>
      <c r="Q880" s="241" t="n">
        <f aca="false">SUMPRODUCT(F880:M880,$F$1012:$M$1012)</f>
        <v>1523.96226626067</v>
      </c>
      <c r="R880" s="249" t="n">
        <v>0.208365164782484</v>
      </c>
      <c r="S880" s="243" t="n">
        <f aca="false">1-EXP(-(1/0.25)*(P880/ABS($P$1010)))</f>
        <v>0.98728158491045</v>
      </c>
      <c r="T880" s="244" t="n">
        <f aca="false">SUMPRODUCT(B880:G880,$B$1010:$G$1010)</f>
        <v>-6023.027969677</v>
      </c>
    </row>
    <row r="881" customFormat="false" ht="12.75" hidden="false" customHeight="false" outlineLevel="0" collapsed="false">
      <c r="A881" s="235"/>
      <c r="B881" s="245"/>
      <c r="C881" s="245"/>
      <c r="D881" s="245"/>
      <c r="E881" s="245"/>
      <c r="F881" s="246"/>
      <c r="G881" s="247" t="n">
        <v>-6397.87957323471</v>
      </c>
      <c r="H881" s="248" t="n">
        <v>2765.66278539952</v>
      </c>
      <c r="I881" s="248" t="n">
        <v>2691.20617540852</v>
      </c>
      <c r="J881" s="248" t="n">
        <v>3106.64271942455</v>
      </c>
      <c r="K881" s="246" t="n">
        <v>0</v>
      </c>
      <c r="L881" s="246" t="n">
        <v>0</v>
      </c>
      <c r="M881" s="246" t="n">
        <v>0</v>
      </c>
      <c r="N881" s="0"/>
      <c r="O881" s="248" t="n">
        <v>789.621973448267</v>
      </c>
      <c r="P881" s="240" t="n">
        <f aca="false">SUMPRODUCT(F881:M881,$F$1010:$M$1010)</f>
        <v>1241.32004063885</v>
      </c>
      <c r="Q881" s="241" t="n">
        <f aca="false">SUMPRODUCT(F881:M881,$F$1012:$M$1012)</f>
        <v>1156.5264860177</v>
      </c>
      <c r="R881" s="249" t="n">
        <v>0.208391967937502</v>
      </c>
      <c r="S881" s="243" t="n">
        <f aca="false">1-EXP(-(1/0.25)*(P881/ABS($P$1010)))</f>
        <v>0.965532655506018</v>
      </c>
      <c r="T881" s="244" t="n">
        <f aca="false">SUMPRODUCT(B881:G881,$B$1010:$G$1010)</f>
        <v>-6397.87957323471</v>
      </c>
    </row>
    <row r="882" customFormat="false" ht="12.75" hidden="false" customHeight="false" outlineLevel="0" collapsed="false">
      <c r="A882" s="235"/>
      <c r="B882" s="245"/>
      <c r="C882" s="245"/>
      <c r="D882" s="245"/>
      <c r="E882" s="245"/>
      <c r="F882" s="246"/>
      <c r="G882" s="247" t="n">
        <v>-6941.05730410487</v>
      </c>
      <c r="H882" s="248" t="n">
        <v>2758.81972262317</v>
      </c>
      <c r="I882" s="248" t="n">
        <v>2712.4118539008</v>
      </c>
      <c r="J882" s="248" t="n">
        <v>3107.81300975581</v>
      </c>
      <c r="K882" s="246" t="n">
        <v>0</v>
      </c>
      <c r="L882" s="246" t="n">
        <v>0</v>
      </c>
      <c r="M882" s="246" t="n">
        <v>0</v>
      </c>
      <c r="N882" s="0"/>
      <c r="O882" s="248" t="n">
        <v>301.011520081687</v>
      </c>
      <c r="P882" s="240" t="n">
        <f aca="false">SUMPRODUCT(F882:M882,$F$1010:$M$1010)</f>
        <v>711.602319492441</v>
      </c>
      <c r="Q882" s="241" t="n">
        <f aca="false">SUMPRODUCT(F882:M882,$F$1012:$M$1012)</f>
        <v>626.61817683415</v>
      </c>
      <c r="R882" s="249" t="n">
        <v>0.208524798818574</v>
      </c>
      <c r="S882" s="243" t="n">
        <f aca="false">1-EXP(-(1/0.25)*(P882/ABS($P$1010)))</f>
        <v>0.854939006511531</v>
      </c>
      <c r="T882" s="244" t="n">
        <f aca="false">SUMPRODUCT(B882:G882,$B$1010:$G$1010)</f>
        <v>-6941.05730410487</v>
      </c>
    </row>
    <row r="883" customFormat="false" ht="12.75" hidden="false" customHeight="false" outlineLevel="0" collapsed="false">
      <c r="A883" s="235"/>
      <c r="B883" s="245"/>
      <c r="C883" s="245"/>
      <c r="D883" s="245"/>
      <c r="E883" s="245"/>
      <c r="F883" s="246"/>
      <c r="G883" s="247" t="n">
        <v>-6208.78971502547</v>
      </c>
      <c r="H883" s="248" t="n">
        <v>2758.10122407804</v>
      </c>
      <c r="I883" s="248" t="n">
        <v>2751.47011200419</v>
      </c>
      <c r="J883" s="248" t="n">
        <v>3104.39533005831</v>
      </c>
      <c r="K883" s="246" t="n">
        <v>0</v>
      </c>
      <c r="L883" s="246" t="n">
        <v>0</v>
      </c>
      <c r="M883" s="246" t="n">
        <v>0</v>
      </c>
      <c r="N883" s="0"/>
      <c r="O883" s="248" t="n">
        <v>1002.78895413285</v>
      </c>
      <c r="P883" s="240" t="n">
        <f aca="false">SUMPRODUCT(F883:M883,$F$1010:$M$1010)</f>
        <v>1475.16945596622</v>
      </c>
      <c r="Q883" s="241" t="n">
        <f aca="false">SUMPRODUCT(F883:M883,$F$1012:$M$1012)</f>
        <v>1389.85017090474</v>
      </c>
      <c r="R883" s="249" t="n">
        <v>0.208606288210402</v>
      </c>
      <c r="S883" s="243" t="n">
        <f aca="false">1-EXP(-(1/0.25)*(P883/ABS($P$1010)))</f>
        <v>0.981724323447496</v>
      </c>
      <c r="T883" s="244" t="n">
        <f aca="false">SUMPRODUCT(B883:G883,$B$1010:$G$1010)</f>
        <v>-6208.78971502547</v>
      </c>
    </row>
    <row r="884" customFormat="false" ht="12.75" hidden="false" customHeight="false" outlineLevel="0" collapsed="false">
      <c r="A884" s="235"/>
      <c r="B884" s="245"/>
      <c r="C884" s="245"/>
      <c r="D884" s="245"/>
      <c r="E884" s="245"/>
      <c r="F884" s="246"/>
      <c r="G884" s="247" t="n">
        <v>-6062.24690172946</v>
      </c>
      <c r="H884" s="248" t="n">
        <v>2745.8016134596</v>
      </c>
      <c r="I884" s="248" t="n">
        <v>2695.07057547093</v>
      </c>
      <c r="J884" s="248" t="n">
        <v>3107.11251706569</v>
      </c>
      <c r="K884" s="246" t="n">
        <v>0</v>
      </c>
      <c r="L884" s="246" t="n">
        <v>0</v>
      </c>
      <c r="M884" s="246" t="n">
        <v>0</v>
      </c>
      <c r="N884" s="0"/>
      <c r="O884" s="248" t="n">
        <v>1085.2170613774</v>
      </c>
      <c r="P884" s="240" t="n">
        <f aca="false">SUMPRODUCT(F884:M884,$F$1010:$M$1010)</f>
        <v>1562.05199693515</v>
      </c>
      <c r="Q884" s="241" t="n">
        <f aca="false">SUMPRODUCT(F884:M884,$F$1012:$M$1012)</f>
        <v>1477.3177746749</v>
      </c>
      <c r="R884" s="249" t="n">
        <v>0.208623812501512</v>
      </c>
      <c r="S884" s="243" t="n">
        <f aca="false">1-EXP(-(1/0.25)*(P884/ABS($P$1010)))</f>
        <v>0.985562113255291</v>
      </c>
      <c r="T884" s="244" t="n">
        <f aca="false">SUMPRODUCT(B884:G884,$B$1010:$G$1010)</f>
        <v>-6062.24690172946</v>
      </c>
    </row>
    <row r="885" customFormat="false" ht="12.75" hidden="false" customHeight="false" outlineLevel="0" collapsed="false">
      <c r="A885" s="235"/>
      <c r="B885" s="245"/>
      <c r="C885" s="245"/>
      <c r="D885" s="245"/>
      <c r="E885" s="245"/>
      <c r="F885" s="246"/>
      <c r="G885" s="247" t="n">
        <v>-5938.61404080745</v>
      </c>
      <c r="H885" s="248" t="n">
        <v>2743.07985305172</v>
      </c>
      <c r="I885" s="248" t="n">
        <v>2770.69294068175</v>
      </c>
      <c r="J885" s="248" t="n">
        <v>3107.09929789828</v>
      </c>
      <c r="K885" s="246" t="n">
        <v>0</v>
      </c>
      <c r="L885" s="246" t="n">
        <v>0</v>
      </c>
      <c r="M885" s="246" t="n">
        <v>0</v>
      </c>
      <c r="N885" s="0"/>
      <c r="O885" s="248" t="n">
        <v>1255.81054339076</v>
      </c>
      <c r="P885" s="240" t="n">
        <f aca="false">SUMPRODUCT(F885:M885,$F$1010:$M$1010)</f>
        <v>1750.61180789137</v>
      </c>
      <c r="Q885" s="241" t="n">
        <f aca="false">SUMPRODUCT(F885:M885,$F$1012:$M$1012)</f>
        <v>1665.14295110931</v>
      </c>
      <c r="R885" s="249" t="n">
        <v>0.208634398409146</v>
      </c>
      <c r="S885" s="243" t="n">
        <f aca="false">1-EXP(-(1/0.25)*(P885/ABS($P$1010)))</f>
        <v>0.991343706067348</v>
      </c>
      <c r="T885" s="244" t="n">
        <f aca="false">SUMPRODUCT(B885:G885,$B$1010:$G$1010)</f>
        <v>-5938.61404080745</v>
      </c>
    </row>
    <row r="886" customFormat="false" ht="12.75" hidden="false" customHeight="false" outlineLevel="0" collapsed="false">
      <c r="A886" s="235"/>
      <c r="B886" s="245"/>
      <c r="C886" s="245"/>
      <c r="D886" s="245"/>
      <c r="E886" s="245"/>
      <c r="F886" s="246"/>
      <c r="G886" s="247" t="n">
        <v>-6040.4522136341</v>
      </c>
      <c r="H886" s="248" t="n">
        <v>2743.42900333702</v>
      </c>
      <c r="I886" s="248" t="n">
        <v>2755.06443745488</v>
      </c>
      <c r="J886" s="248" t="n">
        <v>3105.42117839978</v>
      </c>
      <c r="K886" s="246" t="n">
        <v>0</v>
      </c>
      <c r="L886" s="246" t="n">
        <v>0</v>
      </c>
      <c r="M886" s="246" t="n">
        <v>0</v>
      </c>
      <c r="N886" s="0"/>
      <c r="O886" s="248" t="n">
        <v>1148.91220170397</v>
      </c>
      <c r="P886" s="240" t="n">
        <f aca="false">SUMPRODUCT(F886:M886,$F$1010:$M$1010)</f>
        <v>1633.73321536952</v>
      </c>
      <c r="Q886" s="241" t="n">
        <f aca="false">SUMPRODUCT(F886:M886,$F$1012:$M$1012)</f>
        <v>1548.44090400292</v>
      </c>
      <c r="R886" s="249" t="n">
        <v>0.208668710118469</v>
      </c>
      <c r="S886" s="243" t="n">
        <f aca="false">1-EXP(-(1/0.25)*(P886/ABS($P$1010)))</f>
        <v>0.988113750550154</v>
      </c>
      <c r="T886" s="244" t="n">
        <f aca="false">SUMPRODUCT(B886:G886,$B$1010:$G$1010)</f>
        <v>-6040.4522136341</v>
      </c>
    </row>
    <row r="887" customFormat="false" ht="12.75" hidden="false" customHeight="false" outlineLevel="0" collapsed="false">
      <c r="A887" s="235"/>
      <c r="B887" s="245"/>
      <c r="C887" s="245"/>
      <c r="D887" s="245"/>
      <c r="E887" s="245"/>
      <c r="F887" s="246"/>
      <c r="G887" s="247" t="n">
        <v>-6362.31027614158</v>
      </c>
      <c r="H887" s="248" t="n">
        <v>2771.9346341332</v>
      </c>
      <c r="I887" s="248" t="n">
        <v>2734.62969886589</v>
      </c>
      <c r="J887" s="248" t="n">
        <v>3105.95927629284</v>
      </c>
      <c r="K887" s="246" t="n">
        <v>0</v>
      </c>
      <c r="L887" s="246" t="n">
        <v>0</v>
      </c>
      <c r="M887" s="246" t="n">
        <v>0</v>
      </c>
      <c r="N887" s="0"/>
      <c r="O887" s="248" t="n">
        <v>861.117039080595</v>
      </c>
      <c r="P887" s="240" t="n">
        <f aca="false">SUMPRODUCT(F887:M887,$F$1010:$M$1010)</f>
        <v>1320.99549524288</v>
      </c>
      <c r="Q887" s="241" t="n">
        <f aca="false">SUMPRODUCT(F887:M887,$F$1012:$M$1012)</f>
        <v>1235.74848467635</v>
      </c>
      <c r="R887" s="249" t="n">
        <v>0.208860033853613</v>
      </c>
      <c r="S887" s="243" t="n">
        <f aca="false">1-EXP(-(1/0.25)*(P887/ABS($P$1010)))</f>
        <v>0.972232947486565</v>
      </c>
      <c r="T887" s="244" t="n">
        <f aca="false">SUMPRODUCT(B887:G887,$B$1010:$G$1010)</f>
        <v>-6362.31027614158</v>
      </c>
    </row>
    <row r="888" customFormat="false" ht="12.75" hidden="false" customHeight="false" outlineLevel="0" collapsed="false">
      <c r="A888" s="235"/>
      <c r="B888" s="245"/>
      <c r="C888" s="245"/>
      <c r="D888" s="245"/>
      <c r="E888" s="245"/>
      <c r="F888" s="246"/>
      <c r="G888" s="247" t="n">
        <v>-6403.33352896196</v>
      </c>
      <c r="H888" s="248" t="n">
        <v>2759.92256067753</v>
      </c>
      <c r="I888" s="248" t="n">
        <v>2756.27462355577</v>
      </c>
      <c r="J888" s="248" t="n">
        <v>3106.6147170077</v>
      </c>
      <c r="K888" s="246" t="n">
        <v>0</v>
      </c>
      <c r="L888" s="246" t="n">
        <v>0</v>
      </c>
      <c r="M888" s="246" t="n">
        <v>0</v>
      </c>
      <c r="N888" s="0"/>
      <c r="O888" s="248" t="n">
        <v>830.527383784483</v>
      </c>
      <c r="P888" s="240" t="n">
        <f aca="false">SUMPRODUCT(F888:M888,$F$1010:$M$1010)</f>
        <v>1288.50994832347</v>
      </c>
      <c r="Q888" s="241" t="n">
        <f aca="false">SUMPRODUCT(F888:M888,$F$1012:$M$1012)</f>
        <v>1203.10234942769</v>
      </c>
      <c r="R888" s="249" t="n">
        <v>0.209108656299691</v>
      </c>
      <c r="S888" s="243" t="n">
        <f aca="false">1-EXP(-(1/0.25)*(P888/ABS($P$1010)))</f>
        <v>0.969674633644312</v>
      </c>
      <c r="T888" s="244" t="n">
        <f aca="false">SUMPRODUCT(B888:G888,$B$1010:$G$1010)</f>
        <v>-6403.33352896196</v>
      </c>
    </row>
    <row r="889" customFormat="false" ht="12.75" hidden="false" customHeight="false" outlineLevel="0" collapsed="false">
      <c r="A889" s="235"/>
      <c r="B889" s="245"/>
      <c r="C889" s="245"/>
      <c r="D889" s="245"/>
      <c r="E889" s="245"/>
      <c r="F889" s="246"/>
      <c r="G889" s="247" t="n">
        <v>-6237.54876633236</v>
      </c>
      <c r="H889" s="248" t="n">
        <v>2721.73738463904</v>
      </c>
      <c r="I889" s="248" t="n">
        <v>2707.09991295972</v>
      </c>
      <c r="J889" s="248" t="n">
        <v>3103.83020031327</v>
      </c>
      <c r="K889" s="246" t="n">
        <v>0</v>
      </c>
      <c r="L889" s="246" t="n">
        <v>0</v>
      </c>
      <c r="M889" s="246" t="n">
        <v>0</v>
      </c>
      <c r="N889" s="0"/>
      <c r="O889" s="248" t="n">
        <v>910.408690257431</v>
      </c>
      <c r="P889" s="240" t="n">
        <f aca="false">SUMPRODUCT(F889:M889,$F$1010:$M$1010)</f>
        <v>1371.99893239423</v>
      </c>
      <c r="Q889" s="241" t="n">
        <f aca="false">SUMPRODUCT(F889:M889,$F$1012:$M$1012)</f>
        <v>1287.31790277024</v>
      </c>
      <c r="R889" s="249" t="n">
        <v>0.20912727809686</v>
      </c>
      <c r="S889" s="243" t="n">
        <f aca="false">1-EXP(-(1/0.25)*(P889/ABS($P$1010)))</f>
        <v>0.975821202340937</v>
      </c>
      <c r="T889" s="244" t="n">
        <f aca="false">SUMPRODUCT(B889:G889,$B$1010:$G$1010)</f>
        <v>-6237.54876633236</v>
      </c>
    </row>
    <row r="890" customFormat="false" ht="12.75" hidden="false" customHeight="false" outlineLevel="0" collapsed="false">
      <c r="A890" s="235"/>
      <c r="B890" s="245"/>
      <c r="C890" s="245"/>
      <c r="D890" s="245"/>
      <c r="E890" s="245"/>
      <c r="F890" s="246"/>
      <c r="G890" s="247" t="n">
        <v>-5740.38990124407</v>
      </c>
      <c r="H890" s="248" t="n">
        <v>2752.70621973825</v>
      </c>
      <c r="I890" s="248" t="n">
        <v>2702.96868624953</v>
      </c>
      <c r="J890" s="248" t="n">
        <v>3104.4314215156</v>
      </c>
      <c r="K890" s="246" t="n">
        <v>0</v>
      </c>
      <c r="L890" s="246" t="n">
        <v>0</v>
      </c>
      <c r="M890" s="246" t="n">
        <v>0</v>
      </c>
      <c r="N890" s="0"/>
      <c r="O890" s="248" t="n">
        <v>1391.70896442267</v>
      </c>
      <c r="P890" s="240" t="n">
        <f aca="false">SUMPRODUCT(F890:M890,$F$1010:$M$1010)</f>
        <v>1895.21056566756</v>
      </c>
      <c r="Q890" s="241" t="n">
        <f aca="false">SUMPRODUCT(F890:M890,$F$1012:$M$1012)</f>
        <v>1810.39952678219</v>
      </c>
      <c r="R890" s="249" t="n">
        <v>0.20918297348388</v>
      </c>
      <c r="S890" s="243" t="n">
        <f aca="false">1-EXP(-(1/0.25)*(P890/ABS($P$1010)))</f>
        <v>0.994152668549832</v>
      </c>
      <c r="T890" s="244" t="n">
        <f aca="false">SUMPRODUCT(B890:G890,$B$1010:$G$1010)</f>
        <v>-5740.38990124407</v>
      </c>
    </row>
    <row r="891" customFormat="false" ht="12.75" hidden="false" customHeight="false" outlineLevel="0" collapsed="false">
      <c r="A891" s="235"/>
      <c r="B891" s="245"/>
      <c r="C891" s="245"/>
      <c r="D891" s="245"/>
      <c r="E891" s="245"/>
      <c r="F891" s="246"/>
      <c r="G891" s="247" t="n">
        <v>-5929.21845185284</v>
      </c>
      <c r="H891" s="248" t="n">
        <v>2757.3352713216</v>
      </c>
      <c r="I891" s="248" t="n">
        <v>2754.25944574644</v>
      </c>
      <c r="J891" s="248" t="n">
        <v>3104.75317369205</v>
      </c>
      <c r="K891" s="246" t="n">
        <v>0</v>
      </c>
      <c r="L891" s="246" t="n">
        <v>0</v>
      </c>
      <c r="M891" s="246" t="n">
        <v>0</v>
      </c>
      <c r="N891" s="0"/>
      <c r="O891" s="248" t="n">
        <v>1262.03092120475</v>
      </c>
      <c r="P891" s="240" t="n">
        <f aca="false">SUMPRODUCT(F891:M891,$F$1010:$M$1010)</f>
        <v>1756.81022388447</v>
      </c>
      <c r="Q891" s="241" t="n">
        <f aca="false">SUMPRODUCT(F891:M891,$F$1012:$M$1012)</f>
        <v>1671.46230219248</v>
      </c>
      <c r="R891" s="249" t="n">
        <v>0.209229669018978</v>
      </c>
      <c r="S891" s="243" t="n">
        <f aca="false">1-EXP(-(1/0.25)*(P891/ABS($P$1010)))</f>
        <v>0.991488057580367</v>
      </c>
      <c r="T891" s="244" t="n">
        <f aca="false">SUMPRODUCT(B891:G891,$B$1010:$G$1010)</f>
        <v>-5929.21845185284</v>
      </c>
    </row>
    <row r="892" customFormat="false" ht="12.75" hidden="false" customHeight="false" outlineLevel="0" collapsed="false">
      <c r="A892" s="235"/>
      <c r="B892" s="245"/>
      <c r="C892" s="245"/>
      <c r="D892" s="245"/>
      <c r="E892" s="245"/>
      <c r="F892" s="246"/>
      <c r="G892" s="247" t="n">
        <v>-6018.3502442093</v>
      </c>
      <c r="H892" s="248" t="n">
        <v>2747.35282616633</v>
      </c>
      <c r="I892" s="248" t="n">
        <v>2662.60241772249</v>
      </c>
      <c r="J892" s="248" t="n">
        <v>3103.79538791592</v>
      </c>
      <c r="K892" s="246" t="n">
        <v>0</v>
      </c>
      <c r="L892" s="246" t="n">
        <v>0</v>
      </c>
      <c r="M892" s="246" t="n">
        <v>0</v>
      </c>
      <c r="N892" s="0"/>
      <c r="O892" s="248" t="n">
        <v>1099.21471904818</v>
      </c>
      <c r="P892" s="240" t="n">
        <f aca="false">SUMPRODUCT(F892:M892,$F$1010:$M$1010)</f>
        <v>1575.62478448654</v>
      </c>
      <c r="Q892" s="241" t="n">
        <f aca="false">SUMPRODUCT(F892:M892,$F$1012:$M$1012)</f>
        <v>1491.25062617476</v>
      </c>
      <c r="R892" s="249" t="n">
        <v>0.209360671049736</v>
      </c>
      <c r="S892" s="243" t="n">
        <f aca="false">1-EXP(-(1/0.25)*(P892/ABS($P$1010)))</f>
        <v>0.986084096160623</v>
      </c>
      <c r="T892" s="244" t="n">
        <f aca="false">SUMPRODUCT(B892:G892,$B$1010:$G$1010)</f>
        <v>-6018.3502442093</v>
      </c>
    </row>
    <row r="893" customFormat="false" ht="12.75" hidden="false" customHeight="false" outlineLevel="0" collapsed="false">
      <c r="A893" s="235"/>
      <c r="B893" s="245"/>
      <c r="C893" s="245"/>
      <c r="D893" s="245"/>
      <c r="E893" s="245"/>
      <c r="F893" s="246"/>
      <c r="G893" s="247" t="n">
        <v>-5997.41696431802</v>
      </c>
      <c r="H893" s="248" t="n">
        <v>2749.80577500745</v>
      </c>
      <c r="I893" s="248" t="n">
        <v>2765.87858568118</v>
      </c>
      <c r="J893" s="248" t="n">
        <v>3107.03467496184</v>
      </c>
      <c r="K893" s="246" t="n">
        <v>0</v>
      </c>
      <c r="L893" s="246" t="n">
        <v>0</v>
      </c>
      <c r="M893" s="246" t="n">
        <v>0</v>
      </c>
      <c r="N893" s="0"/>
      <c r="O893" s="248" t="n">
        <v>1203.55681267644</v>
      </c>
      <c r="P893" s="240" t="n">
        <f aca="false">SUMPRODUCT(F893:M893,$F$1010:$M$1010)</f>
        <v>1693.80533526837</v>
      </c>
      <c r="Q893" s="241" t="n">
        <f aca="false">SUMPRODUCT(F893:M893,$F$1012:$M$1012)</f>
        <v>1608.34978586781</v>
      </c>
      <c r="R893" s="249" t="n">
        <v>0.21026746111266</v>
      </c>
      <c r="S893" s="243" t="n">
        <f aca="false">1-EXP(-(1/0.25)*(P893/ABS($P$1010)))</f>
        <v>0.989901321782127</v>
      </c>
      <c r="T893" s="244" t="n">
        <f aca="false">SUMPRODUCT(B893:G893,$B$1010:$G$1010)</f>
        <v>-5997.41696431802</v>
      </c>
    </row>
    <row r="894" customFormat="false" ht="12.75" hidden="false" customHeight="false" outlineLevel="0" collapsed="false">
      <c r="A894" s="235"/>
      <c r="B894" s="245"/>
      <c r="C894" s="245"/>
      <c r="D894" s="245"/>
      <c r="E894" s="245"/>
      <c r="F894" s="246"/>
      <c r="G894" s="247" t="n">
        <v>-6176.844821624</v>
      </c>
      <c r="H894" s="248" t="n">
        <v>2755.34016224789</v>
      </c>
      <c r="I894" s="248" t="n">
        <v>2725.81220699525</v>
      </c>
      <c r="J894" s="248" t="n">
        <v>3105.24254346976</v>
      </c>
      <c r="K894" s="246" t="n">
        <v>0</v>
      </c>
      <c r="L894" s="246" t="n">
        <v>0</v>
      </c>
      <c r="M894" s="246" t="n">
        <v>0</v>
      </c>
      <c r="N894" s="0"/>
      <c r="O894" s="248" t="n">
        <v>1010.43676467193</v>
      </c>
      <c r="P894" s="240" t="n">
        <f aca="false">SUMPRODUCT(F894:M894,$F$1010:$M$1010)</f>
        <v>1482.31975151571</v>
      </c>
      <c r="Q894" s="241" t="n">
        <f aca="false">SUMPRODUCT(F894:M894,$F$1012:$M$1012)</f>
        <v>1397.25721914066</v>
      </c>
      <c r="R894" s="249" t="n">
        <v>0.210332708640869</v>
      </c>
      <c r="S894" s="243" t="n">
        <f aca="false">1-EXP(-(1/0.25)*(P894/ABS($P$1010)))</f>
        <v>0.982075436517356</v>
      </c>
      <c r="T894" s="244" t="n">
        <f aca="false">SUMPRODUCT(B894:G894,$B$1010:$G$1010)</f>
        <v>-6176.844821624</v>
      </c>
    </row>
    <row r="895" customFormat="false" ht="12.75" hidden="false" customHeight="false" outlineLevel="0" collapsed="false">
      <c r="A895" s="235"/>
      <c r="B895" s="245"/>
      <c r="C895" s="245"/>
      <c r="D895" s="245"/>
      <c r="E895" s="245"/>
      <c r="F895" s="246"/>
      <c r="G895" s="247" t="n">
        <v>-6199.53331434159</v>
      </c>
      <c r="H895" s="248" t="n">
        <v>2770.48286922718</v>
      </c>
      <c r="I895" s="248" t="n">
        <v>2703.41821232821</v>
      </c>
      <c r="J895" s="248" t="n">
        <v>3106.58689183755</v>
      </c>
      <c r="K895" s="246" t="n">
        <v>0</v>
      </c>
      <c r="L895" s="246" t="n">
        <v>0</v>
      </c>
      <c r="M895" s="246" t="n">
        <v>0</v>
      </c>
      <c r="N895" s="0"/>
      <c r="O895" s="248" t="n">
        <v>985.86273440649</v>
      </c>
      <c r="P895" s="240" t="n">
        <f aca="false">SUMPRODUCT(F895:M895,$F$1010:$M$1010)</f>
        <v>1455.0704849438</v>
      </c>
      <c r="Q895" s="241" t="n">
        <f aca="false">SUMPRODUCT(F895:M895,$F$1012:$M$1012)</f>
        <v>1370.13145368311</v>
      </c>
      <c r="R895" s="249" t="n">
        <v>0.210433006227322</v>
      </c>
      <c r="S895" s="243" t="n">
        <f aca="false">1-EXP(-(1/0.25)*(P895/ABS($P$1010)))</f>
        <v>0.980700094323226</v>
      </c>
      <c r="T895" s="244" t="n">
        <f aca="false">SUMPRODUCT(B895:G895,$B$1010:$G$1010)</f>
        <v>-6199.53331434159</v>
      </c>
    </row>
    <row r="896" customFormat="false" ht="12.75" hidden="false" customHeight="false" outlineLevel="0" collapsed="false">
      <c r="A896" s="235"/>
      <c r="B896" s="245"/>
      <c r="C896" s="245"/>
      <c r="D896" s="245"/>
      <c r="E896" s="245"/>
      <c r="F896" s="246"/>
      <c r="G896" s="247" t="n">
        <v>-6137.81992778399</v>
      </c>
      <c r="H896" s="248" t="n">
        <v>2715.55480665941</v>
      </c>
      <c r="I896" s="248" t="n">
        <v>2702.97832456674</v>
      </c>
      <c r="J896" s="248" t="n">
        <v>3104.16326791188</v>
      </c>
      <c r="K896" s="246" t="n">
        <v>0</v>
      </c>
      <c r="L896" s="246" t="n">
        <v>0</v>
      </c>
      <c r="M896" s="246" t="n">
        <v>0</v>
      </c>
      <c r="N896" s="0"/>
      <c r="O896" s="248" t="n">
        <v>994.026097229667</v>
      </c>
      <c r="P896" s="240" t="n">
        <f aca="false">SUMPRODUCT(F896:M896,$F$1010:$M$1010)</f>
        <v>1462.49410704701</v>
      </c>
      <c r="Q896" s="241" t="n">
        <f aca="false">SUMPRODUCT(F896:M896,$F$1012:$M$1012)</f>
        <v>1377.88166741804</v>
      </c>
      <c r="R896" s="249" t="n">
        <v>0.210754116268944</v>
      </c>
      <c r="S896" s="243" t="n">
        <f aca="false">1-EXP(-(1/0.25)*(P896/ABS($P$1010)))</f>
        <v>0.98108491649702</v>
      </c>
      <c r="T896" s="244" t="n">
        <f aca="false">SUMPRODUCT(B896:G896,$B$1010:$G$1010)</f>
        <v>-6137.81992778399</v>
      </c>
    </row>
    <row r="897" customFormat="false" ht="12.75" hidden="false" customHeight="false" outlineLevel="0" collapsed="false">
      <c r="A897" s="235"/>
      <c r="B897" s="245"/>
      <c r="C897" s="245"/>
      <c r="D897" s="245"/>
      <c r="E897" s="245"/>
      <c r="F897" s="246"/>
      <c r="G897" s="247" t="n">
        <v>-6259.10327352541</v>
      </c>
      <c r="H897" s="248" t="n">
        <v>2724.43317254911</v>
      </c>
      <c r="I897" s="248" t="n">
        <v>2741.64567210921</v>
      </c>
      <c r="J897" s="248" t="n">
        <v>3103.04906487362</v>
      </c>
      <c r="K897" s="246" t="n">
        <v>0</v>
      </c>
      <c r="L897" s="246" t="n">
        <v>0</v>
      </c>
      <c r="M897" s="246" t="n">
        <v>0</v>
      </c>
      <c r="N897" s="0"/>
      <c r="O897" s="248" t="n">
        <v>919.262588360266</v>
      </c>
      <c r="P897" s="240" t="n">
        <f aca="false">SUMPRODUCT(F897:M897,$F$1010:$M$1010)</f>
        <v>1383.16736035191</v>
      </c>
      <c r="Q897" s="241" t="n">
        <f aca="false">SUMPRODUCT(F897:M897,$F$1012:$M$1012)</f>
        <v>1298.14095124114</v>
      </c>
      <c r="R897" s="249" t="n">
        <v>0.211325007316629</v>
      </c>
      <c r="S897" s="243" t="n">
        <f aca="false">1-EXP(-(1/0.25)*(P897/ABS($P$1010)))</f>
        <v>0.976542839516558</v>
      </c>
      <c r="T897" s="244" t="n">
        <f aca="false">SUMPRODUCT(B897:G897,$B$1010:$G$1010)</f>
        <v>-6259.10327352541</v>
      </c>
    </row>
    <row r="898" customFormat="false" ht="12.75" hidden="false" customHeight="false" outlineLevel="0" collapsed="false">
      <c r="A898" s="235"/>
      <c r="B898" s="245"/>
      <c r="C898" s="245"/>
      <c r="D898" s="245"/>
      <c r="E898" s="245"/>
      <c r="F898" s="246"/>
      <c r="G898" s="247" t="n">
        <v>-5966.59459702306</v>
      </c>
      <c r="H898" s="248" t="n">
        <v>2738.08111951952</v>
      </c>
      <c r="I898" s="248" t="n">
        <v>2737.58376035545</v>
      </c>
      <c r="J898" s="248" t="n">
        <v>3106.4561689316</v>
      </c>
      <c r="K898" s="246" t="n">
        <v>0</v>
      </c>
      <c r="L898" s="246" t="n">
        <v>0</v>
      </c>
      <c r="M898" s="246" t="n">
        <v>0</v>
      </c>
      <c r="N898" s="0"/>
      <c r="O898" s="248" t="n">
        <v>1199.48464495082</v>
      </c>
      <c r="P898" s="240" t="n">
        <f aca="false">SUMPRODUCT(F898:M898,$F$1010:$M$1010)</f>
        <v>1687.81291495301</v>
      </c>
      <c r="Q898" s="241" t="n">
        <f aca="false">SUMPRODUCT(F898:M898,$F$1012:$M$1012)</f>
        <v>1602.70729016725</v>
      </c>
      <c r="R898" s="249" t="n">
        <v>0.211666315408266</v>
      </c>
      <c r="S898" s="243" t="n">
        <f aca="false">1-EXP(-(1/0.25)*(P898/ABS($P$1010)))</f>
        <v>0.989735799276026</v>
      </c>
      <c r="T898" s="244" t="n">
        <f aca="false">SUMPRODUCT(B898:G898,$B$1010:$G$1010)</f>
        <v>-5966.59459702306</v>
      </c>
    </row>
    <row r="899" customFormat="false" ht="12.75" hidden="false" customHeight="false" outlineLevel="0" collapsed="false">
      <c r="A899" s="235"/>
      <c r="B899" s="245"/>
      <c r="C899" s="245"/>
      <c r="D899" s="245"/>
      <c r="E899" s="245"/>
      <c r="F899" s="246"/>
      <c r="G899" s="247" t="n">
        <v>-6234.02643882488</v>
      </c>
      <c r="H899" s="248" t="n">
        <v>2754.86292641987</v>
      </c>
      <c r="I899" s="248" t="n">
        <v>2745.41197013472</v>
      </c>
      <c r="J899" s="248" t="n">
        <v>3104.92450993763</v>
      </c>
      <c r="K899" s="246" t="n">
        <v>0</v>
      </c>
      <c r="L899" s="246" t="n">
        <v>0</v>
      </c>
      <c r="M899" s="246" t="n">
        <v>0</v>
      </c>
      <c r="N899" s="0"/>
      <c r="O899" s="248" t="n">
        <v>972.451740541735</v>
      </c>
      <c r="P899" s="240" t="n">
        <f aca="false">SUMPRODUCT(F899:M899,$F$1010:$M$1010)</f>
        <v>1441.91530692435</v>
      </c>
      <c r="Q899" s="241" t="n">
        <f aca="false">SUMPRODUCT(F899:M899,$F$1012:$M$1012)</f>
        <v>1356.66559285217</v>
      </c>
      <c r="R899" s="249" t="n">
        <v>0.21174359306572</v>
      </c>
      <c r="S899" s="243" t="n">
        <f aca="false">1-EXP(-(1/0.25)*(P899/ABS($P$1010)))</f>
        <v>0.979998832471954</v>
      </c>
      <c r="T899" s="244" t="n">
        <f aca="false">SUMPRODUCT(B899:G899,$B$1010:$G$1010)</f>
        <v>-6234.02643882488</v>
      </c>
    </row>
    <row r="900" customFormat="false" ht="12.75" hidden="false" customHeight="false" outlineLevel="0" collapsed="false">
      <c r="A900" s="235"/>
      <c r="B900" s="245"/>
      <c r="C900" s="245"/>
      <c r="D900" s="245"/>
      <c r="E900" s="245"/>
      <c r="F900" s="246"/>
      <c r="G900" s="247" t="n">
        <v>-6016.2537461523</v>
      </c>
      <c r="H900" s="248" t="n">
        <v>2728.69959340428</v>
      </c>
      <c r="I900" s="248" t="n">
        <v>2696.40443634474</v>
      </c>
      <c r="J900" s="248" t="n">
        <v>3106.30121460026</v>
      </c>
      <c r="K900" s="246" t="n">
        <v>0</v>
      </c>
      <c r="L900" s="246" t="n">
        <v>0</v>
      </c>
      <c r="M900" s="246" t="n">
        <v>0</v>
      </c>
      <c r="N900" s="0"/>
      <c r="O900" s="248" t="n">
        <v>1113.52682236109</v>
      </c>
      <c r="P900" s="240" t="n">
        <f aca="false">SUMPRODUCT(F900:M900,$F$1010:$M$1010)</f>
        <v>1592.40692392233</v>
      </c>
      <c r="Q900" s="241" t="n">
        <f aca="false">SUMPRODUCT(F900:M900,$F$1012:$M$1012)</f>
        <v>1507.76061347022</v>
      </c>
      <c r="R900" s="249" t="n">
        <v>0.211819666931562</v>
      </c>
      <c r="S900" s="243" t="n">
        <f aca="false">1-EXP(-(1/0.25)*(P900/ABS($P$1010)))</f>
        <v>0.98670348674542</v>
      </c>
      <c r="T900" s="244" t="n">
        <f aca="false">SUMPRODUCT(B900:G900,$B$1010:$G$1010)</f>
        <v>-6016.2537461523</v>
      </c>
    </row>
    <row r="901" customFormat="false" ht="12.75" hidden="false" customHeight="false" outlineLevel="0" collapsed="false">
      <c r="A901" s="235"/>
      <c r="B901" s="245"/>
      <c r="C901" s="245"/>
      <c r="D901" s="245"/>
      <c r="E901" s="245"/>
      <c r="F901" s="246"/>
      <c r="G901" s="247" t="n">
        <v>-7090.84699352154</v>
      </c>
      <c r="H901" s="248" t="n">
        <v>2739.84650444797</v>
      </c>
      <c r="I901" s="248" t="n">
        <v>2717.35904979121</v>
      </c>
      <c r="J901" s="248" t="n">
        <v>3105.01964441469</v>
      </c>
      <c r="K901" s="246" t="n">
        <v>0</v>
      </c>
      <c r="L901" s="246" t="n">
        <v>0</v>
      </c>
      <c r="M901" s="246" t="n">
        <v>0</v>
      </c>
      <c r="N901" s="0"/>
      <c r="O901" s="248" t="n">
        <v>148.835362208454</v>
      </c>
      <c r="P901" s="240" t="n">
        <f aca="false">SUMPRODUCT(F901:M901,$F$1010:$M$1010)</f>
        <v>545.958172584254</v>
      </c>
      <c r="Q901" s="241" t="n">
        <f aca="false">SUMPRODUCT(F901:M901,$F$1012:$M$1012)</f>
        <v>461.063799049107</v>
      </c>
      <c r="R901" s="249" t="n">
        <v>0.21209348716092</v>
      </c>
      <c r="S901" s="243" t="n">
        <f aca="false">1-EXP(-(1/0.25)*(P901/ABS($P$1010)))</f>
        <v>0.772635960828751</v>
      </c>
      <c r="T901" s="244" t="n">
        <f aca="false">SUMPRODUCT(B901:G901,$B$1010:$G$1010)</f>
        <v>-7090.84699352154</v>
      </c>
    </row>
    <row r="902" customFormat="false" ht="12.75" hidden="false" customHeight="false" outlineLevel="0" collapsed="false">
      <c r="A902" s="235"/>
      <c r="B902" s="245"/>
      <c r="C902" s="245"/>
      <c r="D902" s="245"/>
      <c r="E902" s="245"/>
      <c r="F902" s="246"/>
      <c r="G902" s="247" t="n">
        <v>-6754.4942340303</v>
      </c>
      <c r="H902" s="248" t="n">
        <v>2722.42917258024</v>
      </c>
      <c r="I902" s="248" t="n">
        <v>2755.26730823549</v>
      </c>
      <c r="J902" s="248" t="n">
        <v>3104.03376144878</v>
      </c>
      <c r="K902" s="246" t="n">
        <v>0</v>
      </c>
      <c r="L902" s="246" t="n">
        <v>0</v>
      </c>
      <c r="M902" s="246" t="n">
        <v>0</v>
      </c>
      <c r="N902" s="0"/>
      <c r="O902" s="248" t="n">
        <v>472.706161423018</v>
      </c>
      <c r="P902" s="240" t="n">
        <f aca="false">SUMPRODUCT(F902:M902,$F$1010:$M$1010)</f>
        <v>898.877063711043</v>
      </c>
      <c r="Q902" s="241" t="n">
        <f aca="false">SUMPRODUCT(F902:M902,$F$1012:$M$1012)</f>
        <v>813.712408770994</v>
      </c>
      <c r="R902" s="249" t="n">
        <v>0.212269103264312</v>
      </c>
      <c r="S902" s="243" t="n">
        <f aca="false">1-EXP(-(1/0.25)*(P902/ABS($P$1010)))</f>
        <v>0.912724338617094</v>
      </c>
      <c r="T902" s="244" t="n">
        <f aca="false">SUMPRODUCT(B902:G902,$B$1010:$G$1010)</f>
        <v>-6754.4942340303</v>
      </c>
    </row>
    <row r="903" customFormat="false" ht="12.75" hidden="false" customHeight="false" outlineLevel="0" collapsed="false">
      <c r="A903" s="235"/>
      <c r="B903" s="245"/>
      <c r="C903" s="245"/>
      <c r="D903" s="245"/>
      <c r="E903" s="245"/>
      <c r="F903" s="246"/>
      <c r="G903" s="247" t="n">
        <v>-5989.49568476874</v>
      </c>
      <c r="H903" s="248" t="n">
        <v>2746.85390893467</v>
      </c>
      <c r="I903" s="248" t="n">
        <v>2727.72539520938</v>
      </c>
      <c r="J903" s="248" t="n">
        <v>3106.13347721411</v>
      </c>
      <c r="K903" s="246" t="n">
        <v>0</v>
      </c>
      <c r="L903" s="246" t="n">
        <v>0</v>
      </c>
      <c r="M903" s="246" t="n">
        <v>0</v>
      </c>
      <c r="N903" s="0"/>
      <c r="O903" s="248" t="n">
        <v>1177.9037957951</v>
      </c>
      <c r="P903" s="240" t="n">
        <f aca="false">SUMPRODUCT(F903:M903,$F$1010:$M$1010)</f>
        <v>1664.11948680064</v>
      </c>
      <c r="Q903" s="241" t="n">
        <f aca="false">SUMPRODUCT(F903:M903,$F$1012:$M$1012)</f>
        <v>1579.07001856112</v>
      </c>
      <c r="R903" s="249" t="n">
        <v>0.212478365804397</v>
      </c>
      <c r="S903" s="243" t="n">
        <f aca="false">1-EXP(-(1/0.25)*(P903/ABS($P$1010)))</f>
        <v>0.989054337608309</v>
      </c>
      <c r="T903" s="244" t="n">
        <f aca="false">SUMPRODUCT(B903:G903,$B$1010:$G$1010)</f>
        <v>-5989.49568476874</v>
      </c>
    </row>
    <row r="904" customFormat="false" ht="12.75" hidden="false" customHeight="false" outlineLevel="0" collapsed="false">
      <c r="A904" s="235"/>
      <c r="B904" s="245"/>
      <c r="C904" s="245"/>
      <c r="D904" s="245"/>
      <c r="E904" s="245"/>
      <c r="F904" s="246"/>
      <c r="G904" s="247" t="n">
        <v>-6274.22037794626</v>
      </c>
      <c r="H904" s="248" t="n">
        <v>2757.86257703365</v>
      </c>
      <c r="I904" s="248" t="n">
        <v>2708.00236124774</v>
      </c>
      <c r="J904" s="248" t="n">
        <v>3105.76979019258</v>
      </c>
      <c r="K904" s="246" t="n">
        <v>0</v>
      </c>
      <c r="L904" s="246" t="n">
        <v>0</v>
      </c>
      <c r="M904" s="246" t="n">
        <v>0</v>
      </c>
      <c r="N904" s="0"/>
      <c r="O904" s="248" t="n">
        <v>909.373575401372</v>
      </c>
      <c r="P904" s="240" t="n">
        <f aca="false">SUMPRODUCT(F904:M904,$F$1010:$M$1010)</f>
        <v>1371.87222758031</v>
      </c>
      <c r="Q904" s="241" t="n">
        <f aca="false">SUMPRODUCT(F904:M904,$F$1012:$M$1012)</f>
        <v>1286.96547769676</v>
      </c>
      <c r="R904" s="249" t="n">
        <v>0.212531999111261</v>
      </c>
      <c r="S904" s="243" t="n">
        <f aca="false">1-EXP(-(1/0.25)*(P904/ABS($P$1010)))</f>
        <v>0.975812889343796</v>
      </c>
      <c r="T904" s="244" t="n">
        <f aca="false">SUMPRODUCT(B904:G904,$B$1010:$G$1010)</f>
        <v>-6274.22037794626</v>
      </c>
    </row>
    <row r="905" customFormat="false" ht="12.75" hidden="false" customHeight="false" outlineLevel="0" collapsed="false">
      <c r="A905" s="235"/>
      <c r="B905" s="245"/>
      <c r="C905" s="245"/>
      <c r="D905" s="245"/>
      <c r="E905" s="245"/>
      <c r="F905" s="246"/>
      <c r="G905" s="247" t="n">
        <v>-6199.59828219562</v>
      </c>
      <c r="H905" s="248" t="n">
        <v>2745.24172332026</v>
      </c>
      <c r="I905" s="248" t="n">
        <v>2708.47761010982</v>
      </c>
      <c r="J905" s="248" t="n">
        <v>3102.30058944528</v>
      </c>
      <c r="K905" s="246" t="n">
        <v>0</v>
      </c>
      <c r="L905" s="246" t="n">
        <v>0</v>
      </c>
      <c r="M905" s="246" t="n">
        <v>0</v>
      </c>
      <c r="N905" s="0"/>
      <c r="O905" s="248" t="n">
        <v>965.265765612131</v>
      </c>
      <c r="P905" s="240" t="n">
        <f aca="false">SUMPRODUCT(F905:M905,$F$1010:$M$1010)</f>
        <v>1432.07268093371</v>
      </c>
      <c r="Q905" s="241" t="n">
        <f aca="false">SUMPRODUCT(F905:M905,$F$1012:$M$1012)</f>
        <v>1347.27615845912</v>
      </c>
      <c r="R905" s="249" t="n">
        <v>0.212682418534743</v>
      </c>
      <c r="S905" s="243" t="n">
        <f aca="false">1-EXP(-(1/0.25)*(P905/ABS($P$1010)))</f>
        <v>0.979457538781229</v>
      </c>
      <c r="T905" s="244" t="n">
        <f aca="false">SUMPRODUCT(B905:G905,$B$1010:$G$1010)</f>
        <v>-6199.59828219562</v>
      </c>
    </row>
    <row r="906" customFormat="false" ht="12.75" hidden="false" customHeight="false" outlineLevel="0" collapsed="false">
      <c r="A906" s="235"/>
      <c r="B906" s="245"/>
      <c r="C906" s="245"/>
      <c r="D906" s="245"/>
      <c r="E906" s="245"/>
      <c r="F906" s="246"/>
      <c r="G906" s="247" t="n">
        <v>-6231.80287872792</v>
      </c>
      <c r="H906" s="248" t="n">
        <v>2754.58745049541</v>
      </c>
      <c r="I906" s="248" t="n">
        <v>2723.95036959208</v>
      </c>
      <c r="J906" s="248" t="n">
        <v>3104.7763869127</v>
      </c>
      <c r="K906" s="246" t="n">
        <v>0</v>
      </c>
      <c r="L906" s="246" t="n">
        <v>0</v>
      </c>
      <c r="M906" s="246" t="n">
        <v>0</v>
      </c>
      <c r="N906" s="0"/>
      <c r="O906" s="248" t="n">
        <v>957.398543974679</v>
      </c>
      <c r="P906" s="240" t="n">
        <f aca="false">SUMPRODUCT(F906:M906,$F$1010:$M$1010)</f>
        <v>1424.59507980659</v>
      </c>
      <c r="Q906" s="241" t="n">
        <f aca="false">SUMPRODUCT(F906:M906,$F$1012:$M$1012)</f>
        <v>1339.56148566289</v>
      </c>
      <c r="R906" s="249" t="n">
        <v>0.212714761566199</v>
      </c>
      <c r="S906" s="243" t="n">
        <f aca="false">1-EXP(-(1/0.25)*(P906/ABS($P$1010)))</f>
        <v>0.97903653824592</v>
      </c>
      <c r="T906" s="244" t="n">
        <f aca="false">SUMPRODUCT(B906:G906,$B$1010:$G$1010)</f>
        <v>-6231.80287872792</v>
      </c>
    </row>
    <row r="907" customFormat="false" ht="12.75" hidden="false" customHeight="false" outlineLevel="0" collapsed="false">
      <c r="A907" s="235"/>
      <c r="B907" s="245"/>
      <c r="C907" s="245"/>
      <c r="D907" s="245"/>
      <c r="E907" s="245"/>
      <c r="F907" s="246"/>
      <c r="G907" s="247" t="n">
        <v>-6074.22510728805</v>
      </c>
      <c r="H907" s="248" t="n">
        <v>2775.4834075825</v>
      </c>
      <c r="I907" s="248" t="n">
        <v>2765.96195100508</v>
      </c>
      <c r="J907" s="248" t="n">
        <v>3105.57233224543</v>
      </c>
      <c r="K907" s="246" t="n">
        <v>0</v>
      </c>
      <c r="L907" s="246" t="n">
        <v>0</v>
      </c>
      <c r="M907" s="246" t="n">
        <v>0</v>
      </c>
      <c r="N907" s="0"/>
      <c r="O907" s="248" t="n">
        <v>1153.61383949335</v>
      </c>
      <c r="P907" s="240" t="n">
        <f aca="false">SUMPRODUCT(F907:M907,$F$1010:$M$1010)</f>
        <v>1640.07332397301</v>
      </c>
      <c r="Q907" s="241" t="n">
        <f aca="false">SUMPRODUCT(F907:M907,$F$1012:$M$1012)</f>
        <v>1554.50275551317</v>
      </c>
      <c r="R907" s="249" t="n">
        <v>0.212766040870115</v>
      </c>
      <c r="S907" s="243" t="n">
        <f aca="false">1-EXP(-(1/0.25)*(P907/ABS($P$1010)))</f>
        <v>0.988316456700039</v>
      </c>
      <c r="T907" s="244" t="n">
        <f aca="false">SUMPRODUCT(B907:G907,$B$1010:$G$1010)</f>
        <v>-6074.22510728805</v>
      </c>
    </row>
    <row r="908" customFormat="false" ht="12.75" hidden="false" customHeight="false" outlineLevel="0" collapsed="false">
      <c r="A908" s="235"/>
      <c r="B908" s="245"/>
      <c r="C908" s="245"/>
      <c r="D908" s="245"/>
      <c r="E908" s="245"/>
      <c r="F908" s="246"/>
      <c r="G908" s="247" t="n">
        <v>-5955.32678884738</v>
      </c>
      <c r="H908" s="248" t="n">
        <v>2745.81047521945</v>
      </c>
      <c r="I908" s="248" t="n">
        <v>2734.3730380796</v>
      </c>
      <c r="J908" s="248" t="n">
        <v>3104.00544873896</v>
      </c>
      <c r="K908" s="246" t="n">
        <v>0</v>
      </c>
      <c r="L908" s="246" t="n">
        <v>0</v>
      </c>
      <c r="M908" s="246" t="n">
        <v>0</v>
      </c>
      <c r="N908" s="0"/>
      <c r="O908" s="248" t="n">
        <v>1212.14600059161</v>
      </c>
      <c r="P908" s="240" t="n">
        <f aca="false">SUMPRODUCT(F908:M908,$F$1010:$M$1010)</f>
        <v>1701.43880834866</v>
      </c>
      <c r="Q908" s="241" t="n">
        <f aca="false">SUMPRODUCT(F908:M908,$F$1012:$M$1012)</f>
        <v>1616.35884662137</v>
      </c>
      <c r="R908" s="249" t="n">
        <v>0.21311826004838</v>
      </c>
      <c r="S908" s="243" t="n">
        <f aca="false">1-EXP(-(1/0.25)*(P908/ABS($P$1010)))</f>
        <v>0.99010831330045</v>
      </c>
      <c r="T908" s="244" t="n">
        <f aca="false">SUMPRODUCT(B908:G908,$B$1010:$G$1010)</f>
        <v>-5955.32678884738</v>
      </c>
    </row>
    <row r="909" customFormat="false" ht="12.75" hidden="false" customHeight="false" outlineLevel="0" collapsed="false">
      <c r="A909" s="235"/>
      <c r="B909" s="245"/>
      <c r="C909" s="245"/>
      <c r="D909" s="245"/>
      <c r="E909" s="245"/>
      <c r="F909" s="246"/>
      <c r="G909" s="247" t="n">
        <v>-5860.4688887535</v>
      </c>
      <c r="H909" s="248" t="n">
        <v>2778.77284584379</v>
      </c>
      <c r="I909" s="248" t="n">
        <v>2685.65918144151</v>
      </c>
      <c r="J909" s="248" t="n">
        <v>3104.71620086433</v>
      </c>
      <c r="K909" s="246" t="n">
        <v>0</v>
      </c>
      <c r="L909" s="246" t="n">
        <v>0</v>
      </c>
      <c r="M909" s="246" t="n">
        <v>0</v>
      </c>
      <c r="N909" s="0"/>
      <c r="O909" s="248" t="n">
        <v>1289.92128197207</v>
      </c>
      <c r="P909" s="240" t="n">
        <f aca="false">SUMPRODUCT(F909:M909,$F$1010:$M$1010)</f>
        <v>1784.52538997105</v>
      </c>
      <c r="Q909" s="241" t="n">
        <f aca="false">SUMPRODUCT(F909:M909,$F$1012:$M$1012)</f>
        <v>1699.74504822092</v>
      </c>
      <c r="R909" s="249" t="n">
        <v>0.21317122465577</v>
      </c>
      <c r="S909" s="243" t="n">
        <f aca="false">1-EXP(-(1/0.25)*(P909/ABS($P$1010)))</f>
        <v>0.992104618312474</v>
      </c>
      <c r="T909" s="244" t="n">
        <f aca="false">SUMPRODUCT(B909:G909,$B$1010:$G$1010)</f>
        <v>-5860.4688887535</v>
      </c>
    </row>
    <row r="910" customFormat="false" ht="12.75" hidden="false" customHeight="false" outlineLevel="0" collapsed="false">
      <c r="A910" s="235"/>
      <c r="B910" s="245"/>
      <c r="C910" s="245"/>
      <c r="D910" s="245"/>
      <c r="E910" s="245"/>
      <c r="F910" s="246"/>
      <c r="G910" s="247" t="n">
        <v>-6548.50016284371</v>
      </c>
      <c r="H910" s="248" t="n">
        <v>2717.16052337892</v>
      </c>
      <c r="I910" s="248" t="n">
        <v>2698.73657127026</v>
      </c>
      <c r="J910" s="248" t="n">
        <v>3105.87486070982</v>
      </c>
      <c r="K910" s="246" t="n">
        <v>0</v>
      </c>
      <c r="L910" s="246" t="n">
        <v>0</v>
      </c>
      <c r="M910" s="246" t="n">
        <v>0</v>
      </c>
      <c r="N910" s="0"/>
      <c r="O910" s="248" t="n">
        <v>615.112700806392</v>
      </c>
      <c r="P910" s="240" t="n">
        <f aca="false">SUMPRODUCT(F910:M910,$F$1010:$M$1010)</f>
        <v>1050.98988119039</v>
      </c>
      <c r="Q910" s="241" t="n">
        <f aca="false">SUMPRODUCT(F910:M910,$F$1012:$M$1012)</f>
        <v>966.387000164087</v>
      </c>
      <c r="R910" s="249" t="n">
        <v>0.213302001516709</v>
      </c>
      <c r="S910" s="243" t="n">
        <f aca="false">1-EXP(-(1/0.25)*(P910/ABS($P$1010)))</f>
        <v>0.94223491940947</v>
      </c>
      <c r="T910" s="244" t="n">
        <f aca="false">SUMPRODUCT(B910:G910,$B$1010:$G$1010)</f>
        <v>-6548.50016284371</v>
      </c>
    </row>
    <row r="911" customFormat="false" ht="12.75" hidden="false" customHeight="false" outlineLevel="0" collapsed="false">
      <c r="A911" s="235"/>
      <c r="B911" s="245"/>
      <c r="C911" s="245"/>
      <c r="D911" s="245"/>
      <c r="E911" s="245"/>
      <c r="F911" s="246"/>
      <c r="G911" s="247" t="n">
        <v>-6099.13486736405</v>
      </c>
      <c r="H911" s="248" t="n">
        <v>2756.58958626459</v>
      </c>
      <c r="I911" s="248" t="n">
        <v>2729.02307712453</v>
      </c>
      <c r="J911" s="248" t="n">
        <v>3102.60006690818</v>
      </c>
      <c r="K911" s="246" t="n">
        <v>0</v>
      </c>
      <c r="L911" s="246" t="n">
        <v>0</v>
      </c>
      <c r="M911" s="246" t="n">
        <v>0</v>
      </c>
      <c r="N911" s="0"/>
      <c r="O911" s="248" t="n">
        <v>1083.66619414602</v>
      </c>
      <c r="P911" s="240" t="n">
        <f aca="false">SUMPRODUCT(F911:M911,$F$1010:$M$1010)</f>
        <v>1561.84157169194</v>
      </c>
      <c r="Q911" s="241" t="n">
        <f aca="false">SUMPRODUCT(F911:M911,$F$1012:$M$1012)</f>
        <v>1476.7777834284</v>
      </c>
      <c r="R911" s="249" t="n">
        <v>0.213311248677297</v>
      </c>
      <c r="S911" s="243" t="n">
        <f aca="false">1-EXP(-(1/0.25)*(P911/ABS($P$1010)))</f>
        <v>0.985553868446102</v>
      </c>
      <c r="T911" s="244" t="n">
        <f aca="false">SUMPRODUCT(B911:G911,$B$1010:$G$1010)</f>
        <v>-6099.13486736405</v>
      </c>
    </row>
    <row r="912" customFormat="false" ht="12.75" hidden="false" customHeight="false" outlineLevel="0" collapsed="false">
      <c r="A912" s="235"/>
      <c r="B912" s="245"/>
      <c r="C912" s="245"/>
      <c r="D912" s="245"/>
      <c r="E912" s="245"/>
      <c r="F912" s="246"/>
      <c r="G912" s="247" t="n">
        <v>-5905.67593979579</v>
      </c>
      <c r="H912" s="248" t="n">
        <v>2733.72313712383</v>
      </c>
      <c r="I912" s="248" t="n">
        <v>2729.86400803177</v>
      </c>
      <c r="J912" s="248" t="n">
        <v>3103.58604948308</v>
      </c>
      <c r="K912" s="246" t="n">
        <v>0</v>
      </c>
      <c r="L912" s="246" t="n">
        <v>0</v>
      </c>
      <c r="M912" s="246" t="n">
        <v>0</v>
      </c>
      <c r="N912" s="0"/>
      <c r="O912" s="248" t="n">
        <v>1243.79557250816</v>
      </c>
      <c r="P912" s="240" t="n">
        <f aca="false">SUMPRODUCT(F912:M912,$F$1010:$M$1010)</f>
        <v>1735.30034859039</v>
      </c>
      <c r="Q912" s="241" t="n">
        <f aca="false">SUMPRODUCT(F912:M912,$F$1012:$M$1012)</f>
        <v>1650.33436262471</v>
      </c>
      <c r="R912" s="249" t="n">
        <v>0.213383265570194</v>
      </c>
      <c r="S912" s="243" t="n">
        <f aca="false">1-EXP(-(1/0.25)*(P912/ABS($P$1010)))</f>
        <v>0.990976546053344</v>
      </c>
      <c r="T912" s="244" t="n">
        <f aca="false">SUMPRODUCT(B912:G912,$B$1010:$G$1010)</f>
        <v>-5905.67593979579</v>
      </c>
    </row>
    <row r="913" customFormat="false" ht="12.75" hidden="false" customHeight="false" outlineLevel="0" collapsed="false">
      <c r="A913" s="235"/>
      <c r="B913" s="245"/>
      <c r="C913" s="245"/>
      <c r="D913" s="245"/>
      <c r="E913" s="245"/>
      <c r="F913" s="246"/>
      <c r="G913" s="247" t="n">
        <v>-5520.62113211393</v>
      </c>
      <c r="H913" s="248" t="n">
        <v>2749.20687686159</v>
      </c>
      <c r="I913" s="248" t="n">
        <v>2699.53065229713</v>
      </c>
      <c r="J913" s="248" t="n">
        <v>3107.14226700264</v>
      </c>
      <c r="K913" s="246" t="n">
        <v>0</v>
      </c>
      <c r="L913" s="246" t="n">
        <v>0</v>
      </c>
      <c r="M913" s="246" t="n">
        <v>0</v>
      </c>
      <c r="N913" s="0"/>
      <c r="O913" s="248" t="n">
        <v>1590.38996126682</v>
      </c>
      <c r="P913" s="240" t="n">
        <f aca="false">SUMPRODUCT(F913:M913,$F$1010:$M$1010)</f>
        <v>2110.89871062228</v>
      </c>
      <c r="Q913" s="241" t="n">
        <f aca="false">SUMPRODUCT(F913:M913,$F$1012:$M$1012)</f>
        <v>2026.10202289405</v>
      </c>
      <c r="R913" s="249" t="n">
        <v>0.213553489827851</v>
      </c>
      <c r="S913" s="243" t="n">
        <f aca="false">1-EXP(-(1/0.25)*(P913/ABS($P$1010)))</f>
        <v>0.996742968436568</v>
      </c>
      <c r="T913" s="244" t="n">
        <f aca="false">SUMPRODUCT(B913:G913,$B$1010:$G$1010)</f>
        <v>-5520.62113211393</v>
      </c>
    </row>
    <row r="914" customFormat="false" ht="12.75" hidden="false" customHeight="false" outlineLevel="0" collapsed="false">
      <c r="A914" s="235"/>
      <c r="B914" s="245"/>
      <c r="C914" s="245"/>
      <c r="D914" s="245"/>
      <c r="E914" s="245"/>
      <c r="F914" s="246"/>
      <c r="G914" s="247" t="n">
        <v>-6299.9345089571</v>
      </c>
      <c r="H914" s="248" t="n">
        <v>2743.4792498811</v>
      </c>
      <c r="I914" s="248" t="n">
        <v>2740.10324638355</v>
      </c>
      <c r="J914" s="248" t="n">
        <v>3104.8981283348</v>
      </c>
      <c r="K914" s="246" t="n">
        <v>0</v>
      </c>
      <c r="L914" s="246" t="n">
        <v>0</v>
      </c>
      <c r="M914" s="246" t="n">
        <v>0</v>
      </c>
      <c r="N914" s="0"/>
      <c r="O914" s="248" t="n">
        <v>897.938528674629</v>
      </c>
      <c r="P914" s="240" t="n">
        <f aca="false">SUMPRODUCT(F914:M914,$F$1010:$M$1010)</f>
        <v>1360.50049437739</v>
      </c>
      <c r="Q914" s="241" t="n">
        <f aca="false">SUMPRODUCT(F914:M914,$F$1012:$M$1012)</f>
        <v>1275.36346684788</v>
      </c>
      <c r="R914" s="249" t="n">
        <v>0.213860140466104</v>
      </c>
      <c r="S914" s="243" t="n">
        <f aca="false">1-EXP(-(1/0.25)*(P914/ABS($P$1010)))</f>
        <v>0.975055040751148</v>
      </c>
      <c r="T914" s="244" t="n">
        <f aca="false">SUMPRODUCT(B914:G914,$B$1010:$G$1010)</f>
        <v>-6299.9345089571</v>
      </c>
    </row>
    <row r="915" customFormat="false" ht="12.75" hidden="false" customHeight="false" outlineLevel="0" collapsed="false">
      <c r="A915" s="235"/>
      <c r="B915" s="245"/>
      <c r="C915" s="245"/>
      <c r="D915" s="245"/>
      <c r="E915" s="245"/>
      <c r="F915" s="246"/>
      <c r="G915" s="247" t="n">
        <v>-5815.43714163082</v>
      </c>
      <c r="H915" s="248" t="n">
        <v>2790.20376026925</v>
      </c>
      <c r="I915" s="248" t="n">
        <v>2680.13657815705</v>
      </c>
      <c r="J915" s="248" t="n">
        <v>3105.20751647752</v>
      </c>
      <c r="K915" s="246" t="n">
        <v>0</v>
      </c>
      <c r="L915" s="246" t="n">
        <v>0</v>
      </c>
      <c r="M915" s="246" t="n">
        <v>0</v>
      </c>
      <c r="N915" s="0"/>
      <c r="O915" s="248" t="n">
        <v>1337.12515717849</v>
      </c>
      <c r="P915" s="240" t="n">
        <f aca="false">SUMPRODUCT(F915:M915,$F$1010:$M$1010)</f>
        <v>1835.83249002141</v>
      </c>
      <c r="Q915" s="241" t="n">
        <f aca="false">SUMPRODUCT(F915:M915,$F$1012:$M$1012)</f>
        <v>1751.03997830454</v>
      </c>
      <c r="R915" s="249" t="n">
        <v>0.213961219231537</v>
      </c>
      <c r="S915" s="243" t="n">
        <f aca="false">1-EXP(-(1/0.25)*(P915/ABS($P$1010)))</f>
        <v>0.99313057704864</v>
      </c>
      <c r="T915" s="244" t="n">
        <f aca="false">SUMPRODUCT(B915:G915,$B$1010:$G$1010)</f>
        <v>-5815.43714163082</v>
      </c>
    </row>
    <row r="916" customFormat="false" ht="12.75" hidden="false" customHeight="false" outlineLevel="0" collapsed="false">
      <c r="A916" s="235"/>
      <c r="B916" s="245"/>
      <c r="C916" s="245"/>
      <c r="D916" s="245"/>
      <c r="E916" s="245"/>
      <c r="F916" s="246"/>
      <c r="G916" s="247" t="n">
        <v>-6313.01993648172</v>
      </c>
      <c r="H916" s="248" t="n">
        <v>2747.98711465352</v>
      </c>
      <c r="I916" s="248" t="n">
        <v>2707.02942086381</v>
      </c>
      <c r="J916" s="248" t="n">
        <v>3103.76587361413</v>
      </c>
      <c r="K916" s="246" t="n">
        <v>0</v>
      </c>
      <c r="L916" s="246" t="n">
        <v>0</v>
      </c>
      <c r="M916" s="246" t="n">
        <v>0</v>
      </c>
      <c r="N916" s="0"/>
      <c r="O916" s="248" t="n">
        <v>863.067370077958</v>
      </c>
      <c r="P916" s="240" t="n">
        <f aca="false">SUMPRODUCT(F916:M916,$F$1010:$M$1010)</f>
        <v>1321.18837771804</v>
      </c>
      <c r="Q916" s="241" t="n">
        <f aca="false">SUMPRODUCT(F916:M916,$F$1012:$M$1012)</f>
        <v>1236.37122027726</v>
      </c>
      <c r="R916" s="249" t="n">
        <v>0.213999021505148</v>
      </c>
      <c r="S916" s="243" t="n">
        <f aca="false">1-EXP(-(1/0.25)*(P916/ABS($P$1010)))</f>
        <v>0.972247474090375</v>
      </c>
      <c r="T916" s="244" t="n">
        <f aca="false">SUMPRODUCT(B916:G916,$B$1010:$G$1010)</f>
        <v>-6313.01993648172</v>
      </c>
    </row>
    <row r="917" customFormat="false" ht="12.75" hidden="false" customHeight="false" outlineLevel="0" collapsed="false">
      <c r="A917" s="235"/>
      <c r="B917" s="245"/>
      <c r="C917" s="245"/>
      <c r="D917" s="245"/>
      <c r="E917" s="245"/>
      <c r="F917" s="246"/>
      <c r="G917" s="247" t="n">
        <v>-5808.60112418944</v>
      </c>
      <c r="H917" s="248" t="n">
        <v>2744.33962521464</v>
      </c>
      <c r="I917" s="248" t="n">
        <v>2722.17769165868</v>
      </c>
      <c r="J917" s="248" t="n">
        <v>3106.12438117438</v>
      </c>
      <c r="K917" s="246" t="n">
        <v>0</v>
      </c>
      <c r="L917" s="246" t="n">
        <v>0</v>
      </c>
      <c r="M917" s="246" t="n">
        <v>0</v>
      </c>
      <c r="N917" s="0"/>
      <c r="O917" s="248" t="n">
        <v>1338.01738591692</v>
      </c>
      <c r="P917" s="240" t="n">
        <f aca="false">SUMPRODUCT(F917:M917,$F$1010:$M$1010)</f>
        <v>1837.68067320717</v>
      </c>
      <c r="Q917" s="241" t="n">
        <f aca="false">SUMPRODUCT(F917:M917,$F$1012:$M$1012)</f>
        <v>1752.69947936657</v>
      </c>
      <c r="R917" s="249" t="n">
        <v>0.214229610698782</v>
      </c>
      <c r="S917" s="243" t="n">
        <f aca="false">1-EXP(-(1/0.25)*(P917/ABS($P$1010)))</f>
        <v>0.993164935381117</v>
      </c>
      <c r="T917" s="244" t="n">
        <f aca="false">SUMPRODUCT(B917:G917,$B$1010:$G$1010)</f>
        <v>-5808.60112418944</v>
      </c>
    </row>
    <row r="918" customFormat="false" ht="12.75" hidden="false" customHeight="false" outlineLevel="0" collapsed="false">
      <c r="A918" s="235"/>
      <c r="B918" s="245"/>
      <c r="C918" s="245"/>
      <c r="D918" s="245"/>
      <c r="E918" s="245"/>
      <c r="F918" s="246"/>
      <c r="G918" s="247" t="n">
        <v>-6231.5107901449</v>
      </c>
      <c r="H918" s="248" t="n">
        <v>2753.57542667774</v>
      </c>
      <c r="I918" s="248" t="n">
        <v>2674.65465477504</v>
      </c>
      <c r="J918" s="248" t="n">
        <v>3103.78420955085</v>
      </c>
      <c r="K918" s="246" t="n">
        <v>0</v>
      </c>
      <c r="L918" s="246" t="n">
        <v>0</v>
      </c>
      <c r="M918" s="246" t="n">
        <v>0</v>
      </c>
      <c r="N918" s="0"/>
      <c r="O918" s="248" t="n">
        <v>917.597590140326</v>
      </c>
      <c r="P918" s="240" t="n">
        <f aca="false">SUMPRODUCT(F918:M918,$F$1010:$M$1010)</f>
        <v>1379.08739478349</v>
      </c>
      <c r="Q918" s="241" t="n">
        <f aca="false">SUMPRODUCT(F918:M918,$F$1012:$M$1012)</f>
        <v>1294.5613569625</v>
      </c>
      <c r="R918" s="249" t="n">
        <v>0.214461446427519</v>
      </c>
      <c r="S918" s="243" t="n">
        <f aca="false">1-EXP(-(1/0.25)*(P918/ABS($P$1010)))</f>
        <v>0.97628174789075</v>
      </c>
      <c r="T918" s="244" t="n">
        <f aca="false">SUMPRODUCT(B918:G918,$B$1010:$G$1010)</f>
        <v>-6231.5107901449</v>
      </c>
    </row>
    <row r="919" customFormat="false" ht="12.75" hidden="false" customHeight="false" outlineLevel="0" collapsed="false">
      <c r="A919" s="235"/>
      <c r="B919" s="245"/>
      <c r="C919" s="245"/>
      <c r="D919" s="245"/>
      <c r="E919" s="245"/>
      <c r="F919" s="246"/>
      <c r="G919" s="247" t="n">
        <v>-6319.19675346517</v>
      </c>
      <c r="H919" s="248" t="n">
        <v>2742.90247611565</v>
      </c>
      <c r="I919" s="248" t="n">
        <v>2739.97572274159</v>
      </c>
      <c r="J919" s="248" t="n">
        <v>3102.52204935078</v>
      </c>
      <c r="K919" s="246" t="n">
        <v>0</v>
      </c>
      <c r="L919" s="246" t="n">
        <v>0</v>
      </c>
      <c r="M919" s="246" t="n">
        <v>0</v>
      </c>
      <c r="N919" s="0"/>
      <c r="O919" s="248" t="n">
        <v>877.902458369996</v>
      </c>
      <c r="P919" s="240" t="n">
        <f aca="false">SUMPRODUCT(F919:M919,$F$1010:$M$1010)</f>
        <v>1338.5713622289</v>
      </c>
      <c r="Q919" s="241" t="n">
        <f aca="false">SUMPRODUCT(F919:M919,$F$1012:$M$1012)</f>
        <v>1253.47198937886</v>
      </c>
      <c r="R919" s="249" t="n">
        <v>0.214524153385254</v>
      </c>
      <c r="S919" s="243" t="n">
        <f aca="false">1-EXP(-(1/0.25)*(P919/ABS($P$1010)))</f>
        <v>0.973525917400231</v>
      </c>
      <c r="T919" s="244" t="n">
        <f aca="false">SUMPRODUCT(B919:G919,$B$1010:$G$1010)</f>
        <v>-6319.19675346517</v>
      </c>
    </row>
    <row r="920" customFormat="false" ht="12.75" hidden="false" customHeight="false" outlineLevel="0" collapsed="false">
      <c r="A920" s="235"/>
      <c r="B920" s="245"/>
      <c r="C920" s="245"/>
      <c r="D920" s="245"/>
      <c r="E920" s="245"/>
      <c r="F920" s="246"/>
      <c r="G920" s="247" t="n">
        <v>-6569.44243579032</v>
      </c>
      <c r="H920" s="248" t="n">
        <v>2747.0812352917</v>
      </c>
      <c r="I920" s="248" t="n">
        <v>2706.80577767531</v>
      </c>
      <c r="J920" s="248" t="n">
        <v>3105.69727380285</v>
      </c>
      <c r="K920" s="246" t="n">
        <v>0</v>
      </c>
      <c r="L920" s="246" t="n">
        <v>0</v>
      </c>
      <c r="M920" s="246" t="n">
        <v>0</v>
      </c>
      <c r="N920" s="0"/>
      <c r="O920" s="248" t="n">
        <v>627.375292477289</v>
      </c>
      <c r="P920" s="240" t="n">
        <f aca="false">SUMPRODUCT(F920:M920,$F$1010:$M$1010)</f>
        <v>1065.34385316941</v>
      </c>
      <c r="Q920" s="241" t="n">
        <f aca="false">SUMPRODUCT(F920:M920,$F$1012:$M$1012)</f>
        <v>980.506543189123</v>
      </c>
      <c r="R920" s="249" t="n">
        <v>0.214554071144359</v>
      </c>
      <c r="S920" s="243" t="n">
        <f aca="false">1-EXP(-(1/0.25)*(P920/ABS($P$1010)))</f>
        <v>0.944441215341094</v>
      </c>
      <c r="T920" s="244" t="n">
        <f aca="false">SUMPRODUCT(B920:G920,$B$1010:$G$1010)</f>
        <v>-6569.44243579032</v>
      </c>
    </row>
    <row r="921" customFormat="false" ht="12.75" hidden="false" customHeight="false" outlineLevel="0" collapsed="false">
      <c r="A921" s="235"/>
      <c r="B921" s="245"/>
      <c r="C921" s="245"/>
      <c r="D921" s="245"/>
      <c r="E921" s="245"/>
      <c r="F921" s="246"/>
      <c r="G921" s="247" t="n">
        <v>-6788.52877304447</v>
      </c>
      <c r="H921" s="248" t="n">
        <v>2791.47035622023</v>
      </c>
      <c r="I921" s="248" t="n">
        <v>2760.64860015329</v>
      </c>
      <c r="J921" s="248" t="n">
        <v>3105.33074824452</v>
      </c>
      <c r="K921" s="246" t="n">
        <v>0</v>
      </c>
      <c r="L921" s="246" t="n">
        <v>0</v>
      </c>
      <c r="M921" s="246" t="n">
        <v>0</v>
      </c>
      <c r="N921" s="0"/>
      <c r="O921" s="248" t="n">
        <v>505.04950885894</v>
      </c>
      <c r="P921" s="240" t="n">
        <f aca="false">SUMPRODUCT(F921:M921,$F$1010:$M$1010)</f>
        <v>935.912832900709</v>
      </c>
      <c r="Q921" s="241" t="n">
        <f aca="false">SUMPRODUCT(F921:M921,$F$1012:$M$1012)</f>
        <v>850.314408124382</v>
      </c>
      <c r="R921" s="249" t="n">
        <v>0.214621100506523</v>
      </c>
      <c r="S921" s="243" t="n">
        <f aca="false">1-EXP(-(1/0.25)*(P921/ABS($P$1010)))</f>
        <v>0.921067556104597</v>
      </c>
      <c r="T921" s="244" t="n">
        <f aca="false">SUMPRODUCT(B921:G921,$B$1010:$G$1010)</f>
        <v>-6788.52877304447</v>
      </c>
    </row>
    <row r="922" customFormat="false" ht="12.75" hidden="false" customHeight="false" outlineLevel="0" collapsed="false">
      <c r="A922" s="235"/>
      <c r="B922" s="245"/>
      <c r="C922" s="245"/>
      <c r="D922" s="245"/>
      <c r="E922" s="245"/>
      <c r="F922" s="246"/>
      <c r="G922" s="247" t="n">
        <v>-6127.14921038008</v>
      </c>
      <c r="H922" s="248" t="n">
        <v>2739.96254225261</v>
      </c>
      <c r="I922" s="248" t="n">
        <v>2706.30237413808</v>
      </c>
      <c r="J922" s="248" t="n">
        <v>3104.7094105669</v>
      </c>
      <c r="K922" s="246" t="n">
        <v>0</v>
      </c>
      <c r="L922" s="246" t="n">
        <v>0</v>
      </c>
      <c r="M922" s="246" t="n">
        <v>0</v>
      </c>
      <c r="N922" s="0"/>
      <c r="O922" s="248" t="n">
        <v>1027.54037289496</v>
      </c>
      <c r="P922" s="240" t="n">
        <f aca="false">SUMPRODUCT(F922:M922,$F$1010:$M$1010)</f>
        <v>1499.63305546199</v>
      </c>
      <c r="Q922" s="241" t="n">
        <f aca="false">SUMPRODUCT(F922:M922,$F$1012:$M$1012)</f>
        <v>1414.85195477874</v>
      </c>
      <c r="R922" s="249" t="n">
        <v>0.214630717963571</v>
      </c>
      <c r="S922" s="243" t="n">
        <f aca="false">1-EXP(-(1/0.25)*(P922/ABS($P$1010)))</f>
        <v>0.982897913750404</v>
      </c>
      <c r="T922" s="244" t="n">
        <f aca="false">SUMPRODUCT(B922:G922,$B$1010:$G$1010)</f>
        <v>-6127.14921038008</v>
      </c>
    </row>
    <row r="923" customFormat="false" ht="12.75" hidden="false" customHeight="false" outlineLevel="0" collapsed="false">
      <c r="A923" s="235"/>
      <c r="B923" s="245"/>
      <c r="C923" s="245"/>
      <c r="D923" s="245"/>
      <c r="E923" s="245"/>
      <c r="F923" s="246"/>
      <c r="G923" s="247" t="n">
        <v>-6367.56359128446</v>
      </c>
      <c r="H923" s="248" t="n">
        <v>2765.79653472043</v>
      </c>
      <c r="I923" s="248" t="n">
        <v>2715.39473455216</v>
      </c>
      <c r="J923" s="248" t="n">
        <v>3107.71539409374</v>
      </c>
      <c r="K923" s="246" t="n">
        <v>0</v>
      </c>
      <c r="L923" s="246" t="n">
        <v>0</v>
      </c>
      <c r="M923" s="246" t="n">
        <v>0</v>
      </c>
      <c r="N923" s="0"/>
      <c r="O923" s="248" t="n">
        <v>837.315061956562</v>
      </c>
      <c r="P923" s="240" t="n">
        <f aca="false">SUMPRODUCT(F923:M923,$F$1010:$M$1010)</f>
        <v>1294.26192469066</v>
      </c>
      <c r="Q923" s="241" t="n">
        <f aca="false">SUMPRODUCT(F923:M923,$F$1012:$M$1012)</f>
        <v>1209.2129983604</v>
      </c>
      <c r="R923" s="249" t="n">
        <v>0.214666246817814</v>
      </c>
      <c r="S923" s="243" t="n">
        <f aca="false">1-EXP(-(1/0.25)*(P923/ABS($P$1010)))</f>
        <v>0.970144196866789</v>
      </c>
      <c r="T923" s="244" t="n">
        <f aca="false">SUMPRODUCT(B923:G923,$B$1010:$G$1010)</f>
        <v>-6367.56359128446</v>
      </c>
    </row>
    <row r="924" customFormat="false" ht="12.75" hidden="false" customHeight="false" outlineLevel="0" collapsed="false">
      <c r="A924" s="235"/>
      <c r="B924" s="245"/>
      <c r="C924" s="245"/>
      <c r="D924" s="245"/>
      <c r="E924" s="245"/>
      <c r="F924" s="246"/>
      <c r="G924" s="247" t="n">
        <v>-6675.86590980074</v>
      </c>
      <c r="H924" s="248" t="n">
        <v>2771.27177238407</v>
      </c>
      <c r="I924" s="248" t="n">
        <v>2723.50264433983</v>
      </c>
      <c r="J924" s="248" t="n">
        <v>3102.54232089818</v>
      </c>
      <c r="K924" s="246" t="n">
        <v>0</v>
      </c>
      <c r="L924" s="246" t="n">
        <v>0</v>
      </c>
      <c r="M924" s="246" t="n">
        <v>0</v>
      </c>
      <c r="N924" s="0"/>
      <c r="O924" s="248" t="n">
        <v>560.655808811627</v>
      </c>
      <c r="P924" s="240" t="n">
        <f aca="false">SUMPRODUCT(F924:M924,$F$1010:$M$1010)</f>
        <v>993.992646068477</v>
      </c>
      <c r="Q924" s="241" t="n">
        <f aca="false">SUMPRODUCT(F924:M924,$F$1012:$M$1012)</f>
        <v>908.907317270098</v>
      </c>
      <c r="R924" s="249" t="n">
        <v>0.21468309631763</v>
      </c>
      <c r="S924" s="243" t="n">
        <f aca="false">1-EXP(-(1/0.25)*(P924/ABS($P$1010)))</f>
        <v>0.932574730686842</v>
      </c>
      <c r="T924" s="244" t="n">
        <f aca="false">SUMPRODUCT(B924:G924,$B$1010:$G$1010)</f>
        <v>-6675.86590980074</v>
      </c>
    </row>
    <row r="925" customFormat="false" ht="12.75" hidden="false" customHeight="false" outlineLevel="0" collapsed="false">
      <c r="A925" s="235"/>
      <c r="B925" s="245"/>
      <c r="C925" s="245"/>
      <c r="D925" s="245"/>
      <c r="E925" s="245"/>
      <c r="F925" s="246"/>
      <c r="G925" s="247" t="n">
        <v>-6420.18581476237</v>
      </c>
      <c r="H925" s="248" t="n">
        <v>2757.55593607868</v>
      </c>
      <c r="I925" s="248" t="n">
        <v>2757.32680180015</v>
      </c>
      <c r="J925" s="248" t="n">
        <v>3107.58054194323</v>
      </c>
      <c r="K925" s="246" t="n">
        <v>0</v>
      </c>
      <c r="L925" s="246" t="n">
        <v>0</v>
      </c>
      <c r="M925" s="246" t="n">
        <v>0</v>
      </c>
      <c r="N925" s="0"/>
      <c r="O925" s="248" t="n">
        <v>814.517504643234</v>
      </c>
      <c r="P925" s="240" t="n">
        <f aca="false">SUMPRODUCT(F925:M925,$F$1010:$M$1010)</f>
        <v>1271.17946004601</v>
      </c>
      <c r="Q925" s="241" t="n">
        <f aca="false">SUMPRODUCT(F925:M925,$F$1012:$M$1012)</f>
        <v>1185.76029365366</v>
      </c>
      <c r="R925" s="249" t="n">
        <v>0.214952879200457</v>
      </c>
      <c r="S925" s="243" t="n">
        <f aca="false">1-EXP(-(1/0.25)*(P925/ABS($P$1010)))</f>
        <v>0.968214737715317</v>
      </c>
      <c r="T925" s="244" t="n">
        <f aca="false">SUMPRODUCT(B925:G925,$B$1010:$G$1010)</f>
        <v>-6420.18581476237</v>
      </c>
    </row>
    <row r="926" customFormat="false" ht="12.75" hidden="false" customHeight="false" outlineLevel="0" collapsed="false">
      <c r="A926" s="235"/>
      <c r="B926" s="245"/>
      <c r="C926" s="245"/>
      <c r="D926" s="245"/>
      <c r="E926" s="245"/>
      <c r="F926" s="246"/>
      <c r="G926" s="247" t="n">
        <v>-6203.65320035412</v>
      </c>
      <c r="H926" s="248" t="n">
        <v>2749.45147515293</v>
      </c>
      <c r="I926" s="248" t="n">
        <v>2685.20160529622</v>
      </c>
      <c r="J926" s="248" t="n">
        <v>3104.82156054769</v>
      </c>
      <c r="K926" s="246" t="n">
        <v>0</v>
      </c>
      <c r="L926" s="246" t="n">
        <v>0</v>
      </c>
      <c r="M926" s="246" t="n">
        <v>0</v>
      </c>
      <c r="N926" s="0"/>
      <c r="O926" s="248" t="n">
        <v>948.737026596452</v>
      </c>
      <c r="P926" s="240" t="n">
        <f aca="false">SUMPRODUCT(F926:M926,$F$1010:$M$1010)</f>
        <v>1413.34433378069</v>
      </c>
      <c r="Q926" s="241" t="n">
        <f aca="false">SUMPRODUCT(F926:M926,$F$1012:$M$1012)</f>
        <v>1328.72089115506</v>
      </c>
      <c r="R926" s="249" t="n">
        <v>0.214996827892407</v>
      </c>
      <c r="S926" s="243" t="n">
        <f aca="false">1-EXP(-(1/0.25)*(P926/ABS($P$1010)))</f>
        <v>0.978386790958564</v>
      </c>
      <c r="T926" s="244" t="n">
        <f aca="false">SUMPRODUCT(B926:G926,$B$1010:$G$1010)</f>
        <v>-6203.65320035412</v>
      </c>
    </row>
    <row r="927" customFormat="false" ht="12.75" hidden="false" customHeight="false" outlineLevel="0" collapsed="false">
      <c r="A927" s="235"/>
      <c r="B927" s="245"/>
      <c r="C927" s="245"/>
      <c r="D927" s="245"/>
      <c r="E927" s="245"/>
      <c r="F927" s="246"/>
      <c r="G927" s="247" t="n">
        <v>-6107.28565870911</v>
      </c>
      <c r="H927" s="248" t="n">
        <v>2748.87734265036</v>
      </c>
      <c r="I927" s="248" t="n">
        <v>2759.66717292081</v>
      </c>
      <c r="J927" s="248" t="n">
        <v>3104.12494567976</v>
      </c>
      <c r="K927" s="246" t="n">
        <v>0</v>
      </c>
      <c r="L927" s="246" t="n">
        <v>0</v>
      </c>
      <c r="M927" s="246" t="n">
        <v>0</v>
      </c>
      <c r="N927" s="0"/>
      <c r="O927" s="248" t="n">
        <v>1094.64839635158</v>
      </c>
      <c r="P927" s="240" t="n">
        <f aca="false">SUMPRODUCT(F927:M927,$F$1010:$M$1010)</f>
        <v>1575.05566877199</v>
      </c>
      <c r="Q927" s="241" t="n">
        <f aca="false">SUMPRODUCT(F927:M927,$F$1012:$M$1012)</f>
        <v>1489.70737860633</v>
      </c>
      <c r="R927" s="249" t="n">
        <v>0.215092667533229</v>
      </c>
      <c r="S927" s="243" t="n">
        <f aca="false">1-EXP(-(1/0.25)*(P927/ABS($P$1010)))</f>
        <v>0.986062592990591</v>
      </c>
      <c r="T927" s="244" t="n">
        <f aca="false">SUMPRODUCT(B927:G927,$B$1010:$G$1010)</f>
        <v>-6107.28565870911</v>
      </c>
    </row>
    <row r="928" customFormat="false" ht="12.75" hidden="false" customHeight="false" outlineLevel="0" collapsed="false">
      <c r="A928" s="235"/>
      <c r="B928" s="245"/>
      <c r="C928" s="245"/>
      <c r="D928" s="245"/>
      <c r="E928" s="245"/>
      <c r="F928" s="246"/>
      <c r="G928" s="247" t="n">
        <v>-5953.67863516388</v>
      </c>
      <c r="H928" s="248" t="n">
        <v>2741.23917627735</v>
      </c>
      <c r="I928" s="248" t="n">
        <v>2683.36364068747</v>
      </c>
      <c r="J928" s="248" t="n">
        <v>3103.3927297858</v>
      </c>
      <c r="K928" s="246" t="n">
        <v>0</v>
      </c>
      <c r="L928" s="246" t="n">
        <v>0</v>
      </c>
      <c r="M928" s="246" t="n">
        <v>0</v>
      </c>
      <c r="N928" s="0"/>
      <c r="O928" s="248" t="n">
        <v>1169.50998303583</v>
      </c>
      <c r="P928" s="240" t="n">
        <f aca="false">SUMPRODUCT(F928:M928,$F$1010:$M$1010)</f>
        <v>1652.71846836842</v>
      </c>
      <c r="Q928" s="241" t="n">
        <f aca="false">SUMPRODUCT(F928:M928,$F$1012:$M$1012)</f>
        <v>1568.17638509659</v>
      </c>
      <c r="R928" s="249" t="n">
        <v>0.215190663169054</v>
      </c>
      <c r="S928" s="243" t="n">
        <f aca="false">1-EXP(-(1/0.25)*(P928/ABS($P$1010)))</f>
        <v>0.988710483012773</v>
      </c>
      <c r="T928" s="244" t="n">
        <f aca="false">SUMPRODUCT(B928:G928,$B$1010:$G$1010)</f>
        <v>-5953.67863516388</v>
      </c>
    </row>
    <row r="929" customFormat="false" ht="12.75" hidden="false" customHeight="false" outlineLevel="0" collapsed="false">
      <c r="A929" s="235"/>
      <c r="B929" s="245"/>
      <c r="C929" s="245"/>
      <c r="D929" s="245"/>
      <c r="E929" s="245"/>
      <c r="F929" s="246"/>
      <c r="G929" s="247" t="n">
        <v>-6220.35713485495</v>
      </c>
      <c r="H929" s="248" t="n">
        <v>2733.82913771398</v>
      </c>
      <c r="I929" s="248" t="n">
        <v>2728.69110997924</v>
      </c>
      <c r="J929" s="248" t="n">
        <v>3106.20171133409</v>
      </c>
      <c r="K929" s="246" t="n">
        <v>0</v>
      </c>
      <c r="L929" s="246" t="n">
        <v>0</v>
      </c>
      <c r="M929" s="246" t="n">
        <v>0</v>
      </c>
      <c r="N929" s="0"/>
      <c r="O929" s="248" t="n">
        <v>955.062247222442</v>
      </c>
      <c r="P929" s="240" t="n">
        <f aca="false">SUMPRODUCT(F929:M929,$F$1010:$M$1010)</f>
        <v>1421.88332241033</v>
      </c>
      <c r="Q929" s="241" t="n">
        <f aca="false">SUMPRODUCT(F929:M929,$F$1012:$M$1012)</f>
        <v>1336.89166934021</v>
      </c>
      <c r="R929" s="249" t="n">
        <v>0.215220496385001</v>
      </c>
      <c r="S929" s="243" t="n">
        <f aca="false">1-EXP(-(1/0.25)*(P929/ABS($P$1010)))</f>
        <v>0.978881739459294</v>
      </c>
      <c r="T929" s="244" t="n">
        <f aca="false">SUMPRODUCT(B929:G929,$B$1010:$G$1010)</f>
        <v>-6220.35713485495</v>
      </c>
    </row>
    <row r="930" customFormat="false" ht="12.75" hidden="false" customHeight="false" outlineLevel="0" collapsed="false">
      <c r="A930" s="235"/>
      <c r="B930" s="245"/>
      <c r="C930" s="245"/>
      <c r="D930" s="245"/>
      <c r="E930" s="245"/>
      <c r="F930" s="246"/>
      <c r="G930" s="247" t="n">
        <v>-6386.0459666497</v>
      </c>
      <c r="H930" s="248" t="n">
        <v>2714.31233659501</v>
      </c>
      <c r="I930" s="248" t="n">
        <v>2748.08366285106</v>
      </c>
      <c r="J930" s="248" t="n">
        <v>3105.5860678131</v>
      </c>
      <c r="K930" s="246" t="n">
        <v>0</v>
      </c>
      <c r="L930" s="246" t="n">
        <v>0</v>
      </c>
      <c r="M930" s="246" t="n">
        <v>0</v>
      </c>
      <c r="N930" s="0"/>
      <c r="O930" s="248" t="n">
        <v>800.631138008607</v>
      </c>
      <c r="P930" s="240" t="n">
        <f aca="false">SUMPRODUCT(F930:M930,$F$1010:$M$1010)</f>
        <v>1254.56307784694</v>
      </c>
      <c r="Q930" s="241" t="n">
        <f aca="false">SUMPRODUCT(F930:M930,$F$1012:$M$1012)</f>
        <v>1169.49037319889</v>
      </c>
      <c r="R930" s="249" t="n">
        <v>0.215267998149357</v>
      </c>
      <c r="S930" s="243" t="n">
        <f aca="false">1-EXP(-(1/0.25)*(P930/ABS($P$1010)))</f>
        <v>0.966749043457383</v>
      </c>
      <c r="T930" s="244" t="n">
        <f aca="false">SUMPRODUCT(B930:G930,$B$1010:$G$1010)</f>
        <v>-6386.0459666497</v>
      </c>
    </row>
    <row r="931" customFormat="false" ht="12.75" hidden="false" customHeight="false" outlineLevel="0" collapsed="false">
      <c r="A931" s="235"/>
      <c r="B931" s="245"/>
      <c r="C931" s="245"/>
      <c r="D931" s="245"/>
      <c r="E931" s="245"/>
      <c r="F931" s="246"/>
      <c r="G931" s="247" t="n">
        <v>-5972.55725094755</v>
      </c>
      <c r="H931" s="248" t="n">
        <v>2737.6023172992</v>
      </c>
      <c r="I931" s="248" t="n">
        <v>2735.38832183947</v>
      </c>
      <c r="J931" s="248" t="n">
        <v>3104.54105789495</v>
      </c>
      <c r="K931" s="246" t="n">
        <v>0</v>
      </c>
      <c r="L931" s="246" t="n">
        <v>0</v>
      </c>
      <c r="M931" s="246" t="n">
        <v>0</v>
      </c>
      <c r="N931" s="0"/>
      <c r="O931" s="248" t="n">
        <v>1190.49574324288</v>
      </c>
      <c r="P931" s="240" t="n">
        <f aca="false">SUMPRODUCT(F931:M931,$F$1010:$M$1010)</f>
        <v>1677.81952466491</v>
      </c>
      <c r="Q931" s="241" t="n">
        <f aca="false">SUMPRODUCT(F931:M931,$F$1012:$M$1012)</f>
        <v>1592.76505192107</v>
      </c>
      <c r="R931" s="249" t="n">
        <v>0.215615417784396</v>
      </c>
      <c r="S931" s="243" t="n">
        <f aca="false">1-EXP(-(1/0.25)*(P931/ABS($P$1010)))</f>
        <v>0.989453705283216</v>
      </c>
      <c r="T931" s="244" t="n">
        <f aca="false">SUMPRODUCT(B931:G931,$B$1010:$G$1010)</f>
        <v>-5972.55725094755</v>
      </c>
    </row>
    <row r="932" customFormat="false" ht="12.75" hidden="false" customHeight="false" outlineLevel="0" collapsed="false">
      <c r="A932" s="235"/>
      <c r="B932" s="245"/>
      <c r="C932" s="245"/>
      <c r="D932" s="245"/>
      <c r="E932" s="245"/>
      <c r="F932" s="246"/>
      <c r="G932" s="247" t="n">
        <v>-6540.35475305663</v>
      </c>
      <c r="H932" s="248" t="n">
        <v>2740.74303687738</v>
      </c>
      <c r="I932" s="248" t="n">
        <v>2747.62657517941</v>
      </c>
      <c r="J932" s="248" t="n">
        <v>3106.88080310983</v>
      </c>
      <c r="K932" s="246" t="n">
        <v>0</v>
      </c>
      <c r="L932" s="246" t="n">
        <v>0</v>
      </c>
      <c r="M932" s="246" t="n">
        <v>0</v>
      </c>
      <c r="N932" s="0"/>
      <c r="O932" s="248" t="n">
        <v>681.517614204852</v>
      </c>
      <c r="P932" s="240" t="n">
        <f aca="false">SUMPRODUCT(F932:M932,$F$1010:$M$1010)</f>
        <v>1125.88950125413</v>
      </c>
      <c r="Q932" s="241" t="n">
        <f aca="false">SUMPRODUCT(F932:M932,$F$1012:$M$1012)</f>
        <v>1040.66446468948</v>
      </c>
      <c r="R932" s="249" t="n">
        <v>0.215712621634296</v>
      </c>
      <c r="S932" s="243" t="n">
        <f aca="false">1-EXP(-(1/0.25)*(P932/ABS($P$1010)))</f>
        <v>0.952857295497598</v>
      </c>
      <c r="T932" s="244" t="n">
        <f aca="false">SUMPRODUCT(B932:G932,$B$1010:$G$1010)</f>
        <v>-6540.35475305663</v>
      </c>
    </row>
    <row r="933" customFormat="false" ht="12.75" hidden="false" customHeight="false" outlineLevel="0" collapsed="false">
      <c r="A933" s="235"/>
      <c r="B933" s="245"/>
      <c r="C933" s="245"/>
      <c r="D933" s="245"/>
      <c r="E933" s="245"/>
      <c r="F933" s="246"/>
      <c r="G933" s="247" t="n">
        <v>-6130.03980044317</v>
      </c>
      <c r="H933" s="248" t="n">
        <v>2777.29082146803</v>
      </c>
      <c r="I933" s="248" t="n">
        <v>2724.64835974379</v>
      </c>
      <c r="J933" s="248" t="n">
        <v>3102.75498243493</v>
      </c>
      <c r="K933" s="246" t="n">
        <v>0</v>
      </c>
      <c r="L933" s="246" t="n">
        <v>0</v>
      </c>
      <c r="M933" s="246" t="n">
        <v>0</v>
      </c>
      <c r="N933" s="0"/>
      <c r="O933" s="248" t="n">
        <v>1069.45654964034</v>
      </c>
      <c r="P933" s="240" t="n">
        <f aca="false">SUMPRODUCT(F933:M933,$F$1010:$M$1010)</f>
        <v>1546.70286056432</v>
      </c>
      <c r="Q933" s="241" t="n">
        <f aca="false">SUMPRODUCT(F933:M933,$F$1012:$M$1012)</f>
        <v>1461.5716150322</v>
      </c>
      <c r="R933" s="249" t="n">
        <v>0.21586011477115</v>
      </c>
      <c r="S933" s="243" t="n">
        <f aca="false">1-EXP(-(1/0.25)*(P933/ABS($P$1010)))</f>
        <v>0.984948186268445</v>
      </c>
      <c r="T933" s="244" t="n">
        <f aca="false">SUMPRODUCT(B933:G933,$B$1010:$G$1010)</f>
        <v>-6130.03980044317</v>
      </c>
    </row>
    <row r="934" customFormat="false" ht="12.75" hidden="false" customHeight="false" outlineLevel="0" collapsed="false">
      <c r="A934" s="235"/>
      <c r="B934" s="245"/>
      <c r="C934" s="245"/>
      <c r="D934" s="245"/>
      <c r="E934" s="245"/>
      <c r="F934" s="246"/>
      <c r="G934" s="247" t="n">
        <v>-5848.6699372653</v>
      </c>
      <c r="H934" s="248" t="n">
        <v>2721.4190424763</v>
      </c>
      <c r="I934" s="248" t="n">
        <v>2720.56999894225</v>
      </c>
      <c r="J934" s="248" t="n">
        <v>3106.69596233039</v>
      </c>
      <c r="K934" s="246" t="n">
        <v>0</v>
      </c>
      <c r="L934" s="246" t="n">
        <v>0</v>
      </c>
      <c r="M934" s="246" t="n">
        <v>0</v>
      </c>
      <c r="N934" s="0"/>
      <c r="O934" s="248" t="n">
        <v>1280.83598602861</v>
      </c>
      <c r="P934" s="240" t="n">
        <f aca="false">SUMPRODUCT(F934:M934,$F$1010:$M$1010)</f>
        <v>1775.0244374285</v>
      </c>
      <c r="Q934" s="241" t="n">
        <f aca="false">SUMPRODUCT(F934:M934,$F$1012:$M$1012)</f>
        <v>1690.17140459807</v>
      </c>
      <c r="R934" s="249" t="n">
        <v>0.21588808870299</v>
      </c>
      <c r="S934" s="243" t="n">
        <f aca="false">1-EXP(-(1/0.25)*(P934/ABS($P$1010)))</f>
        <v>0.991898458151784</v>
      </c>
      <c r="T934" s="244" t="n">
        <f aca="false">SUMPRODUCT(B934:G934,$B$1010:$G$1010)</f>
        <v>-5848.6699372653</v>
      </c>
    </row>
    <row r="935" customFormat="false" ht="12.75" hidden="false" customHeight="false" outlineLevel="0" collapsed="false">
      <c r="A935" s="235"/>
      <c r="B935" s="245"/>
      <c r="C935" s="245"/>
      <c r="D935" s="245"/>
      <c r="E935" s="245"/>
      <c r="F935" s="246"/>
      <c r="G935" s="247" t="n">
        <v>-6213.10641195138</v>
      </c>
      <c r="H935" s="248" t="n">
        <v>2750.88918264742</v>
      </c>
      <c r="I935" s="248" t="n">
        <v>2707.90108252632</v>
      </c>
      <c r="J935" s="248" t="n">
        <v>3102.82083705602</v>
      </c>
      <c r="K935" s="246" t="n">
        <v>0</v>
      </c>
      <c r="L935" s="246" t="n">
        <v>0</v>
      </c>
      <c r="M935" s="246" t="n">
        <v>0</v>
      </c>
      <c r="N935" s="0"/>
      <c r="O935" s="248" t="n">
        <v>957.539418016542</v>
      </c>
      <c r="P935" s="240" t="n">
        <f aca="false">SUMPRODUCT(F935:M935,$F$1010:$M$1010)</f>
        <v>1423.82049084346</v>
      </c>
      <c r="Q935" s="241" t="n">
        <f aca="false">SUMPRODUCT(F935:M935,$F$1012:$M$1012)</f>
        <v>1338.99274237902</v>
      </c>
      <c r="R935" s="249" t="n">
        <v>0.216146791487036</v>
      </c>
      <c r="S935" s="243" t="n">
        <f aca="false">1-EXP(-(1/0.25)*(P935/ABS($P$1010)))</f>
        <v>0.978992437505181</v>
      </c>
      <c r="T935" s="244" t="n">
        <f aca="false">SUMPRODUCT(B935:G935,$B$1010:$G$1010)</f>
        <v>-6213.10641195138</v>
      </c>
    </row>
    <row r="936" customFormat="false" ht="12.75" hidden="false" customHeight="false" outlineLevel="0" collapsed="false">
      <c r="A936" s="235"/>
      <c r="B936" s="245"/>
      <c r="C936" s="245"/>
      <c r="D936" s="245"/>
      <c r="E936" s="245"/>
      <c r="F936" s="246"/>
      <c r="G936" s="247" t="n">
        <v>-5962.51682582241</v>
      </c>
      <c r="H936" s="248" t="n">
        <v>2727.27268237499</v>
      </c>
      <c r="I936" s="248" t="n">
        <v>2751.26265679676</v>
      </c>
      <c r="J936" s="248" t="n">
        <v>3106.17219821786</v>
      </c>
      <c r="K936" s="246" t="n">
        <v>0</v>
      </c>
      <c r="L936" s="246" t="n">
        <v>0</v>
      </c>
      <c r="M936" s="246" t="n">
        <v>0</v>
      </c>
      <c r="N936" s="0"/>
      <c r="O936" s="248" t="n">
        <v>1204.55225866226</v>
      </c>
      <c r="P936" s="240" t="n">
        <f aca="false">SUMPRODUCT(F936:M936,$F$1010:$M$1010)</f>
        <v>1693.65922295747</v>
      </c>
      <c r="Q936" s="241" t="n">
        <f aca="false">SUMPRODUCT(F936:M936,$F$1012:$M$1012)</f>
        <v>1608.47879580311</v>
      </c>
      <c r="R936" s="249" t="n">
        <v>0.216301176785928</v>
      </c>
      <c r="S936" s="243" t="n">
        <f aca="false">1-EXP(-(1/0.25)*(P936/ABS($P$1010)))</f>
        <v>0.989897317795736</v>
      </c>
      <c r="T936" s="244" t="n">
        <f aca="false">SUMPRODUCT(B936:G936,$B$1010:$G$1010)</f>
        <v>-5962.51682582241</v>
      </c>
    </row>
    <row r="937" customFormat="false" ht="12.75" hidden="false" customHeight="false" outlineLevel="0" collapsed="false">
      <c r="A937" s="235"/>
      <c r="B937" s="245"/>
      <c r="C937" s="245"/>
      <c r="D937" s="245"/>
      <c r="E937" s="245"/>
      <c r="F937" s="246"/>
      <c r="G937" s="247" t="n">
        <v>-6152.44700039807</v>
      </c>
      <c r="H937" s="248" t="n">
        <v>2728.47495858953</v>
      </c>
      <c r="I937" s="248" t="n">
        <v>2725.75436861121</v>
      </c>
      <c r="J937" s="248" t="n">
        <v>3104.1406786621</v>
      </c>
      <c r="K937" s="246" t="n">
        <v>0</v>
      </c>
      <c r="L937" s="246" t="n">
        <v>0</v>
      </c>
      <c r="M937" s="246" t="n">
        <v>0</v>
      </c>
      <c r="N937" s="0"/>
      <c r="O937" s="248" t="n">
        <v>1009.28400760679</v>
      </c>
      <c r="P937" s="240" t="n">
        <f aca="false">SUMPRODUCT(F937:M937,$F$1010:$M$1010)</f>
        <v>1480.37559567415</v>
      </c>
      <c r="Q937" s="241" t="n">
        <f aca="false">SUMPRODUCT(F937:M937,$F$1012:$M$1012)</f>
        <v>1395.47006745602</v>
      </c>
      <c r="R937" s="249" t="n">
        <v>0.216752082580053</v>
      </c>
      <c r="S937" s="243" t="n">
        <f aca="false">1-EXP(-(1/0.25)*(P937/ABS($P$1010)))</f>
        <v>0.981980642552246</v>
      </c>
      <c r="T937" s="244" t="n">
        <f aca="false">SUMPRODUCT(B937:G937,$B$1010:$G$1010)</f>
        <v>-6152.44700039807</v>
      </c>
    </row>
    <row r="938" customFormat="false" ht="12.75" hidden="false" customHeight="false" outlineLevel="0" collapsed="false">
      <c r="A938" s="235"/>
      <c r="B938" s="245"/>
      <c r="C938" s="245"/>
      <c r="D938" s="245"/>
      <c r="E938" s="245"/>
      <c r="F938" s="246"/>
      <c r="G938" s="247" t="n">
        <v>-6383.75922660044</v>
      </c>
      <c r="H938" s="248" t="n">
        <v>2756.71559552161</v>
      </c>
      <c r="I938" s="248" t="n">
        <v>2703.22308629369</v>
      </c>
      <c r="J938" s="248" t="n">
        <v>3103.89597518572</v>
      </c>
      <c r="K938" s="246" t="n">
        <v>0</v>
      </c>
      <c r="L938" s="246" t="n">
        <v>0</v>
      </c>
      <c r="M938" s="246" t="n">
        <v>0</v>
      </c>
      <c r="N938" s="0"/>
      <c r="O938" s="248" t="n">
        <v>802.447033105812</v>
      </c>
      <c r="P938" s="240" t="n">
        <f aca="false">SUMPRODUCT(F938:M938,$F$1010:$M$1010)</f>
        <v>1255.40027407368</v>
      </c>
      <c r="Q938" s="241" t="n">
        <f aca="false">SUMPRODUCT(F938:M938,$F$1012:$M$1012)</f>
        <v>1170.57319720731</v>
      </c>
      <c r="R938" s="249" t="n">
        <v>0.216819690198215</v>
      </c>
      <c r="S938" s="243" t="n">
        <f aca="false">1-EXP(-(1/0.25)*(P938/ABS($P$1010)))</f>
        <v>0.966824482027974</v>
      </c>
      <c r="T938" s="244" t="n">
        <f aca="false">SUMPRODUCT(B938:G938,$B$1010:$G$1010)</f>
        <v>-6383.75922660044</v>
      </c>
    </row>
    <row r="939" customFormat="false" ht="12.75" hidden="false" customHeight="false" outlineLevel="0" collapsed="false">
      <c r="A939" s="235"/>
      <c r="B939" s="245"/>
      <c r="C939" s="245"/>
      <c r="D939" s="245"/>
      <c r="E939" s="245"/>
      <c r="F939" s="246"/>
      <c r="G939" s="247" t="n">
        <v>-6262.00749484692</v>
      </c>
      <c r="H939" s="248" t="n">
        <v>2755.68518919823</v>
      </c>
      <c r="I939" s="248" t="n">
        <v>2750.94077890116</v>
      </c>
      <c r="J939" s="248" t="n">
        <v>3103.50510756699</v>
      </c>
      <c r="K939" s="246" t="n">
        <v>0</v>
      </c>
      <c r="L939" s="246" t="n">
        <v>0</v>
      </c>
      <c r="M939" s="246" t="n">
        <v>0</v>
      </c>
      <c r="N939" s="0"/>
      <c r="O939" s="248" t="n">
        <v>950.678423514793</v>
      </c>
      <c r="P939" s="240" t="n">
        <f aca="false">SUMPRODUCT(F939:M939,$F$1010:$M$1010)</f>
        <v>1418.44602900952</v>
      </c>
      <c r="Q939" s="241" t="n">
        <f aca="false">SUMPRODUCT(F939:M939,$F$1012:$M$1012)</f>
        <v>1333.15716469687</v>
      </c>
      <c r="R939" s="249" t="n">
        <v>0.216991233078167</v>
      </c>
      <c r="S939" s="243" t="n">
        <f aca="false">1-EXP(-(1/0.25)*(P939/ABS($P$1010)))</f>
        <v>0.978683880147658</v>
      </c>
      <c r="T939" s="244" t="n">
        <f aca="false">SUMPRODUCT(B939:G939,$B$1010:$G$1010)</f>
        <v>-6262.00749484692</v>
      </c>
    </row>
    <row r="940" customFormat="false" ht="12.75" hidden="false" customHeight="false" outlineLevel="0" collapsed="false">
      <c r="A940" s="235"/>
      <c r="B940" s="245"/>
      <c r="C940" s="245"/>
      <c r="D940" s="245"/>
      <c r="E940" s="245"/>
      <c r="F940" s="246"/>
      <c r="G940" s="247" t="n">
        <v>-6174.56045131679</v>
      </c>
      <c r="H940" s="248" t="n">
        <v>2743.60837163291</v>
      </c>
      <c r="I940" s="248" t="n">
        <v>2757.75413050658</v>
      </c>
      <c r="J940" s="248" t="n">
        <v>3105.38397121221</v>
      </c>
      <c r="K940" s="246" t="n">
        <v>0</v>
      </c>
      <c r="L940" s="246" t="n">
        <v>0</v>
      </c>
      <c r="M940" s="246" t="n">
        <v>0</v>
      </c>
      <c r="N940" s="0"/>
      <c r="O940" s="248" t="n">
        <v>1027.63848639815</v>
      </c>
      <c r="P940" s="240" t="n">
        <f aca="false">SUMPRODUCT(F940:M940,$F$1010:$M$1010)</f>
        <v>1502.1638961188</v>
      </c>
      <c r="Q940" s="241" t="n">
        <f aca="false">SUMPRODUCT(F940:M940,$F$1012:$M$1012)</f>
        <v>1416.84452250156</v>
      </c>
      <c r="R940" s="249" t="n">
        <v>0.217061453857121</v>
      </c>
      <c r="S940" s="243" t="n">
        <f aca="false">1-EXP(-(1/0.25)*(P940/ABS($P$1010)))</f>
        <v>0.983014938825083</v>
      </c>
      <c r="T940" s="244" t="n">
        <f aca="false">SUMPRODUCT(B940:G940,$B$1010:$G$1010)</f>
        <v>-6174.56045131679</v>
      </c>
    </row>
    <row r="941" customFormat="false" ht="12.75" hidden="false" customHeight="false" outlineLevel="0" collapsed="false">
      <c r="A941" s="235"/>
      <c r="B941" s="245"/>
      <c r="C941" s="245"/>
      <c r="D941" s="245"/>
      <c r="E941" s="245"/>
      <c r="F941" s="246"/>
      <c r="G941" s="247" t="n">
        <v>-6005.12039270333</v>
      </c>
      <c r="H941" s="248" t="n">
        <v>2722.20512032758</v>
      </c>
      <c r="I941" s="248" t="n">
        <v>2737.60525387329</v>
      </c>
      <c r="J941" s="248" t="n">
        <v>3104.86010186373</v>
      </c>
      <c r="K941" s="246" t="n">
        <v>0</v>
      </c>
      <c r="L941" s="246" t="n">
        <v>0</v>
      </c>
      <c r="M941" s="246" t="n">
        <v>0</v>
      </c>
      <c r="N941" s="0"/>
      <c r="O941" s="248" t="n">
        <v>1149.41173987789</v>
      </c>
      <c r="P941" s="240" t="n">
        <f aca="false">SUMPRODUCT(F941:M941,$F$1010:$M$1010)</f>
        <v>1632.97123347589</v>
      </c>
      <c r="Q941" s="241" t="n">
        <f aca="false">SUMPRODUCT(F941:M941,$F$1012:$M$1012)</f>
        <v>1547.97110752774</v>
      </c>
      <c r="R941" s="249" t="n">
        <v>0.21764651961505</v>
      </c>
      <c r="S941" s="243" t="n">
        <f aca="false">1-EXP(-(1/0.25)*(P941/ABS($P$1010)))</f>
        <v>0.988089152898811</v>
      </c>
      <c r="T941" s="244" t="n">
        <f aca="false">SUMPRODUCT(B941:G941,$B$1010:$G$1010)</f>
        <v>-6005.12039270333</v>
      </c>
    </row>
    <row r="942" customFormat="false" ht="12.75" hidden="false" customHeight="false" outlineLevel="0" collapsed="false">
      <c r="A942" s="235"/>
      <c r="B942" s="245"/>
      <c r="C942" s="245"/>
      <c r="D942" s="245"/>
      <c r="E942" s="245"/>
      <c r="F942" s="246"/>
      <c r="G942" s="247" t="n">
        <v>-5937.12661663224</v>
      </c>
      <c r="H942" s="248" t="n">
        <v>2751.45238328883</v>
      </c>
      <c r="I942" s="248" t="n">
        <v>2770.02463150798</v>
      </c>
      <c r="J942" s="248" t="n">
        <v>3105.97453862178</v>
      </c>
      <c r="K942" s="246" t="n">
        <v>0</v>
      </c>
      <c r="L942" s="246" t="n">
        <v>0</v>
      </c>
      <c r="M942" s="246" t="n">
        <v>0</v>
      </c>
      <c r="N942" s="0"/>
      <c r="O942" s="248" t="n">
        <v>1262.9497760443</v>
      </c>
      <c r="P942" s="240" t="n">
        <f aca="false">SUMPRODUCT(F942:M942,$F$1010:$M$1010)</f>
        <v>1758.45491316287</v>
      </c>
      <c r="Q942" s="241" t="n">
        <f aca="false">SUMPRODUCT(F942:M942,$F$1012:$M$1012)</f>
        <v>1672.96454080627</v>
      </c>
      <c r="R942" s="249" t="n">
        <v>0.217834677879259</v>
      </c>
      <c r="S942" s="243" t="n">
        <f aca="false">1-EXP(-(1/0.25)*(P942/ABS($P$1010)))</f>
        <v>0.991525954083175</v>
      </c>
      <c r="T942" s="244" t="n">
        <f aca="false">SUMPRODUCT(B942:G942,$B$1010:$G$1010)</f>
        <v>-5937.12661663224</v>
      </c>
    </row>
    <row r="943" customFormat="false" ht="12.75" hidden="false" customHeight="false" outlineLevel="0" collapsed="false">
      <c r="A943" s="235"/>
      <c r="B943" s="245"/>
      <c r="C943" s="245"/>
      <c r="D943" s="245"/>
      <c r="E943" s="245"/>
      <c r="F943" s="246"/>
      <c r="G943" s="247" t="n">
        <v>-5848.91243233847</v>
      </c>
      <c r="H943" s="248" t="n">
        <v>2748.84255530816</v>
      </c>
      <c r="I943" s="248" t="n">
        <v>2741.24160184917</v>
      </c>
      <c r="J943" s="248" t="n">
        <v>3105.31210648403</v>
      </c>
      <c r="K943" s="246" t="n">
        <v>0</v>
      </c>
      <c r="L943" s="246" t="n">
        <v>0</v>
      </c>
      <c r="M943" s="246" t="n">
        <v>0</v>
      </c>
      <c r="N943" s="0"/>
      <c r="O943" s="248" t="n">
        <v>1319.01763343675</v>
      </c>
      <c r="P943" s="240" t="n">
        <f aca="false">SUMPRODUCT(F943:M943,$F$1010:$M$1010)</f>
        <v>1817.95131219271</v>
      </c>
      <c r="Q943" s="241" t="n">
        <f aca="false">SUMPRODUCT(F943:M943,$F$1012:$M$1012)</f>
        <v>1732.76905453674</v>
      </c>
      <c r="R943" s="249" t="n">
        <v>0.218051645897469</v>
      </c>
      <c r="S943" s="243" t="n">
        <f aca="false">1-EXP(-(1/0.25)*(P943/ABS($P$1010)))</f>
        <v>0.992789110291175</v>
      </c>
      <c r="T943" s="244" t="n">
        <f aca="false">SUMPRODUCT(B943:G943,$B$1010:$G$1010)</f>
        <v>-5848.91243233847</v>
      </c>
    </row>
    <row r="944" customFormat="false" ht="12.75" hidden="false" customHeight="false" outlineLevel="0" collapsed="false">
      <c r="A944" s="235"/>
      <c r="B944" s="245"/>
      <c r="C944" s="245"/>
      <c r="D944" s="245"/>
      <c r="E944" s="245"/>
      <c r="F944" s="246"/>
      <c r="G944" s="247" t="n">
        <v>-6108.68340606683</v>
      </c>
      <c r="H944" s="248" t="n">
        <v>2771.8276611106</v>
      </c>
      <c r="I944" s="248" t="n">
        <v>2740.37775789019</v>
      </c>
      <c r="J944" s="248" t="n">
        <v>3105.43729392268</v>
      </c>
      <c r="K944" s="246" t="n">
        <v>0</v>
      </c>
      <c r="L944" s="246" t="n">
        <v>0</v>
      </c>
      <c r="M944" s="246" t="n">
        <v>0</v>
      </c>
      <c r="N944" s="0"/>
      <c r="O944" s="248" t="n">
        <v>1098.7036851947</v>
      </c>
      <c r="P944" s="240" t="n">
        <f aca="false">SUMPRODUCT(F944:M944,$F$1010:$M$1010)</f>
        <v>1579.21136420303</v>
      </c>
      <c r="Q944" s="241" t="n">
        <f aca="false">SUMPRODUCT(F944:M944,$F$1012:$M$1012)</f>
        <v>1493.9153054603</v>
      </c>
      <c r="R944" s="249" t="n">
        <v>0.218075527465216</v>
      </c>
      <c r="S944" s="243" t="n">
        <f aca="false">1-EXP(-(1/0.25)*(P944/ABS($P$1010)))</f>
        <v>0.986218848351261</v>
      </c>
      <c r="T944" s="244" t="n">
        <f aca="false">SUMPRODUCT(B944:G944,$B$1010:$G$1010)</f>
        <v>-6108.68340606683</v>
      </c>
    </row>
    <row r="945" customFormat="false" ht="12.75" hidden="false" customHeight="false" outlineLevel="0" collapsed="false">
      <c r="A945" s="235"/>
      <c r="B945" s="245"/>
      <c r="C945" s="245"/>
      <c r="D945" s="245"/>
      <c r="E945" s="245"/>
      <c r="F945" s="246"/>
      <c r="G945" s="247" t="n">
        <v>-6656.27969355674</v>
      </c>
      <c r="H945" s="248" t="n">
        <v>2738.92018740434</v>
      </c>
      <c r="I945" s="248" t="n">
        <v>2757.39799562743</v>
      </c>
      <c r="J945" s="248" t="n">
        <v>3105.42381319161</v>
      </c>
      <c r="K945" s="246" t="n">
        <v>0</v>
      </c>
      <c r="L945" s="246" t="n">
        <v>0</v>
      </c>
      <c r="M945" s="246" t="n">
        <v>0</v>
      </c>
      <c r="N945" s="0"/>
      <c r="O945" s="248" t="n">
        <v>579.800313031936</v>
      </c>
      <c r="P945" s="240" t="n">
        <f aca="false">SUMPRODUCT(F945:M945,$F$1010:$M$1010)</f>
        <v>1015.73509621729</v>
      </c>
      <c r="Q945" s="241" t="n">
        <f aca="false">SUMPRODUCT(F945:M945,$F$1012:$M$1012)</f>
        <v>930.443289314704</v>
      </c>
      <c r="R945" s="249" t="n">
        <v>0.21881820580444</v>
      </c>
      <c r="S945" s="243" t="n">
        <f aca="false">1-EXP(-(1/0.25)*(P945/ABS($P$1010)))</f>
        <v>0.936436979271313</v>
      </c>
      <c r="T945" s="244" t="n">
        <f aca="false">SUMPRODUCT(B945:G945,$B$1010:$G$1010)</f>
        <v>-6656.27969355674</v>
      </c>
    </row>
    <row r="946" customFormat="false" ht="12.75" hidden="false" customHeight="false" outlineLevel="0" collapsed="false">
      <c r="A946" s="235"/>
      <c r="B946" s="245"/>
      <c r="C946" s="245"/>
      <c r="D946" s="245"/>
      <c r="E946" s="245"/>
      <c r="F946" s="246"/>
      <c r="G946" s="247" t="n">
        <v>-6467.21832049581</v>
      </c>
      <c r="H946" s="248" t="n">
        <v>2756.85620511937</v>
      </c>
      <c r="I946" s="248" t="n">
        <v>2717.21586710059</v>
      </c>
      <c r="J946" s="248" t="n">
        <v>3107.03783745082</v>
      </c>
      <c r="K946" s="246" t="n">
        <v>0</v>
      </c>
      <c r="L946" s="246" t="n">
        <v>0</v>
      </c>
      <c r="M946" s="246" t="n">
        <v>0</v>
      </c>
      <c r="N946" s="0"/>
      <c r="O946" s="248" t="n">
        <v>738.896630899451</v>
      </c>
      <c r="P946" s="240" t="n">
        <f aca="false">SUMPRODUCT(F946:M946,$F$1010:$M$1010)</f>
        <v>1187.2210796783</v>
      </c>
      <c r="Q946" s="241" t="n">
        <f aca="false">SUMPRODUCT(F946:M946,$F$1012:$M$1012)</f>
        <v>1102.21053678774</v>
      </c>
      <c r="R946" s="249" t="n">
        <v>0.218893959910911</v>
      </c>
      <c r="S946" s="243" t="n">
        <f aca="false">1-EXP(-(1/0.25)*(P946/ABS($P$1010)))</f>
        <v>0.960083705000849</v>
      </c>
      <c r="T946" s="244" t="n">
        <f aca="false">SUMPRODUCT(B946:G946,$B$1010:$G$1010)</f>
        <v>-6467.21832049581</v>
      </c>
    </row>
    <row r="947" customFormat="false" ht="12.75" hidden="false" customHeight="false" outlineLevel="0" collapsed="false">
      <c r="A947" s="235"/>
      <c r="B947" s="245"/>
      <c r="C947" s="245"/>
      <c r="D947" s="245"/>
      <c r="E947" s="245"/>
      <c r="F947" s="246"/>
      <c r="G947" s="247" t="n">
        <v>-5945.76931798067</v>
      </c>
      <c r="H947" s="248" t="n">
        <v>2754.60312742684</v>
      </c>
      <c r="I947" s="248" t="n">
        <v>2730.27463944206</v>
      </c>
      <c r="J947" s="248" t="n">
        <v>3105.16472480759</v>
      </c>
      <c r="K947" s="246" t="n">
        <v>0</v>
      </c>
      <c r="L947" s="246" t="n">
        <v>0</v>
      </c>
      <c r="M947" s="246" t="n">
        <v>0</v>
      </c>
      <c r="N947" s="0"/>
      <c r="O947" s="248" t="n">
        <v>1226.03705421486</v>
      </c>
      <c r="P947" s="240" t="n">
        <f aca="false">SUMPRODUCT(F947:M947,$F$1010:$M$1010)</f>
        <v>1716.61732739423</v>
      </c>
      <c r="Q947" s="241" t="n">
        <f aca="false">SUMPRODUCT(F947:M947,$F$1012:$M$1012)</f>
        <v>1631.51555088104</v>
      </c>
      <c r="R947" s="249" t="n">
        <v>0.218987140827799</v>
      </c>
      <c r="S947" s="243" t="n">
        <f aca="false">1-EXP(-(1/0.25)*(P947/ABS($P$1010)))</f>
        <v>0.990507378189198</v>
      </c>
      <c r="T947" s="244" t="n">
        <f aca="false">SUMPRODUCT(B947:G947,$B$1010:$G$1010)</f>
        <v>-5945.76931798067</v>
      </c>
    </row>
    <row r="948" customFormat="false" ht="12.75" hidden="false" customHeight="false" outlineLevel="0" collapsed="false">
      <c r="A948" s="235"/>
      <c r="B948" s="245"/>
      <c r="C948" s="245"/>
      <c r="D948" s="245"/>
      <c r="E948" s="245"/>
      <c r="F948" s="246"/>
      <c r="G948" s="247" t="n">
        <v>-6513.74198701056</v>
      </c>
      <c r="H948" s="248" t="n">
        <v>2719.95939394826</v>
      </c>
      <c r="I948" s="248" t="n">
        <v>2709.91430651653</v>
      </c>
      <c r="J948" s="248" t="n">
        <v>3106.73933119321</v>
      </c>
      <c r="K948" s="246" t="n">
        <v>0</v>
      </c>
      <c r="L948" s="246" t="n">
        <v>0</v>
      </c>
      <c r="M948" s="246" t="n">
        <v>0</v>
      </c>
      <c r="N948" s="0"/>
      <c r="O948" s="248" t="n">
        <v>658.846023771264</v>
      </c>
      <c r="P948" s="240" t="n">
        <f aca="false">SUMPRODUCT(F948:M948,$F$1010:$M$1010)</f>
        <v>1099.09901987646</v>
      </c>
      <c r="Q948" s="241" t="n">
        <f aca="false">SUMPRODUCT(F948:M948,$F$1012:$M$1012)</f>
        <v>1014.3585899507</v>
      </c>
      <c r="R948" s="249" t="n">
        <v>0.219072948840533</v>
      </c>
      <c r="S948" s="243" t="n">
        <f aca="false">1-EXP(-(1/0.25)*(P948/ABS($P$1010)))</f>
        <v>0.949303202502715</v>
      </c>
      <c r="T948" s="244" t="n">
        <f aca="false">SUMPRODUCT(B948:G948,$B$1010:$G$1010)</f>
        <v>-6513.74198701056</v>
      </c>
    </row>
    <row r="949" customFormat="false" ht="12.75" hidden="false" customHeight="false" outlineLevel="0" collapsed="false">
      <c r="A949" s="235"/>
      <c r="B949" s="245"/>
      <c r="C949" s="245"/>
      <c r="D949" s="245"/>
      <c r="E949" s="245"/>
      <c r="F949" s="246"/>
      <c r="G949" s="247" t="n">
        <v>-6197.65686438688</v>
      </c>
      <c r="H949" s="248" t="n">
        <v>2737.24366988868</v>
      </c>
      <c r="I949" s="248" t="n">
        <v>2776.40393108783</v>
      </c>
      <c r="J949" s="248" t="n">
        <v>3106.24231983564</v>
      </c>
      <c r="K949" s="246" t="n">
        <v>0</v>
      </c>
      <c r="L949" s="246" t="n">
        <v>0</v>
      </c>
      <c r="M949" s="246" t="n">
        <v>0</v>
      </c>
      <c r="N949" s="0"/>
      <c r="O949" s="248" t="n">
        <v>1016.15365834777</v>
      </c>
      <c r="P949" s="240" t="n">
        <f aca="false">SUMPRODUCT(F949:M949,$F$1010:$M$1010)</f>
        <v>1490.43372805975</v>
      </c>
      <c r="Q949" s="241" t="n">
        <f aca="false">SUMPRODUCT(F949:M949,$F$1012:$M$1012)</f>
        <v>1404.95095486741</v>
      </c>
      <c r="R949" s="249" t="n">
        <v>0.219103554968899</v>
      </c>
      <c r="S949" s="243" t="n">
        <f aca="false">1-EXP(-(1/0.25)*(P949/ABS($P$1010)))</f>
        <v>0.982465707357703</v>
      </c>
      <c r="T949" s="244" t="n">
        <f aca="false">SUMPRODUCT(B949:G949,$B$1010:$G$1010)</f>
        <v>-6197.65686438688</v>
      </c>
    </row>
    <row r="950" customFormat="false" ht="12.75" hidden="false" customHeight="false" outlineLevel="0" collapsed="false">
      <c r="A950" s="235"/>
      <c r="B950" s="245"/>
      <c r="C950" s="245"/>
      <c r="D950" s="245"/>
      <c r="E950" s="245"/>
      <c r="F950" s="246"/>
      <c r="G950" s="247" t="n">
        <v>-6218.43440208026</v>
      </c>
      <c r="H950" s="248" t="n">
        <v>2781.96247680217</v>
      </c>
      <c r="I950" s="248" t="n">
        <v>2721.70446674973</v>
      </c>
      <c r="J950" s="248" t="n">
        <v>3104.82364021482</v>
      </c>
      <c r="K950" s="246" t="n">
        <v>0</v>
      </c>
      <c r="L950" s="246" t="n">
        <v>0</v>
      </c>
      <c r="M950" s="246" t="n">
        <v>0</v>
      </c>
      <c r="N950" s="0"/>
      <c r="O950" s="248" t="n">
        <v>991.204856362845</v>
      </c>
      <c r="P950" s="240" t="n">
        <f aca="false">SUMPRODUCT(F950:M950,$F$1010:$M$1010)</f>
        <v>1461.83873147748</v>
      </c>
      <c r="Q950" s="241" t="n">
        <f aca="false">SUMPRODUCT(F950:M950,$F$1012:$M$1012)</f>
        <v>1376.68308760352</v>
      </c>
      <c r="R950" s="249" t="n">
        <v>0.219152954129377</v>
      </c>
      <c r="S950" s="243" t="n">
        <f aca="false">1-EXP(-(1/0.25)*(P950/ABS($P$1010)))</f>
        <v>0.981051254503232</v>
      </c>
      <c r="T950" s="244" t="n">
        <f aca="false">SUMPRODUCT(B950:G950,$B$1010:$G$1010)</f>
        <v>-6218.43440208026</v>
      </c>
    </row>
    <row r="951" customFormat="false" ht="12.75" hidden="false" customHeight="false" outlineLevel="0" collapsed="false">
      <c r="A951" s="235"/>
      <c r="B951" s="245"/>
      <c r="C951" s="245"/>
      <c r="D951" s="245"/>
      <c r="E951" s="245"/>
      <c r="F951" s="246"/>
      <c r="G951" s="247" t="n">
        <v>-6492.94566230545</v>
      </c>
      <c r="H951" s="248" t="n">
        <v>2772.68300507884</v>
      </c>
      <c r="I951" s="248" t="n">
        <v>2748.52740618513</v>
      </c>
      <c r="J951" s="248" t="n">
        <v>3105.02987538294</v>
      </c>
      <c r="K951" s="246" t="n">
        <v>0</v>
      </c>
      <c r="L951" s="246" t="n">
        <v>0</v>
      </c>
      <c r="M951" s="246" t="n">
        <v>0</v>
      </c>
      <c r="N951" s="0"/>
      <c r="O951" s="248" t="n">
        <v>751.635390085424</v>
      </c>
      <c r="P951" s="240" t="n">
        <f aca="false">SUMPRODUCT(F951:M951,$F$1010:$M$1010)</f>
        <v>1202.68718665725</v>
      </c>
      <c r="Q951" s="241" t="n">
        <f aca="false">SUMPRODUCT(F951:M951,$F$1012:$M$1012)</f>
        <v>1117.31163215884</v>
      </c>
      <c r="R951" s="249" t="n">
        <v>0.219399138169522</v>
      </c>
      <c r="S951" s="243" t="n">
        <f aca="false">1-EXP(-(1/0.25)*(P951/ABS($P$1010)))</f>
        <v>0.96172394254127</v>
      </c>
      <c r="T951" s="244" t="n">
        <f aca="false">SUMPRODUCT(B951:G951,$B$1010:$G$1010)</f>
        <v>-6492.94566230545</v>
      </c>
    </row>
    <row r="952" customFormat="false" ht="12.75" hidden="false" customHeight="false" outlineLevel="0" collapsed="false">
      <c r="A952" s="235"/>
      <c r="B952" s="245"/>
      <c r="C952" s="245"/>
      <c r="D952" s="245"/>
      <c r="E952" s="245"/>
      <c r="F952" s="246"/>
      <c r="G952" s="247" t="n">
        <v>-6362.93825187637</v>
      </c>
      <c r="H952" s="248" t="n">
        <v>2738.15631412478</v>
      </c>
      <c r="I952" s="248" t="n">
        <v>2740.67293401699</v>
      </c>
      <c r="J952" s="248" t="n">
        <v>3106.2804393268</v>
      </c>
      <c r="K952" s="246" t="n">
        <v>0</v>
      </c>
      <c r="L952" s="246" t="n">
        <v>0</v>
      </c>
      <c r="M952" s="246" t="n">
        <v>0</v>
      </c>
      <c r="N952" s="0"/>
      <c r="O952" s="248" t="n">
        <v>836.843628372229</v>
      </c>
      <c r="P952" s="240" t="n">
        <f aca="false">SUMPRODUCT(F952:M952,$F$1010:$M$1010)</f>
        <v>1294.14935819066</v>
      </c>
      <c r="Q952" s="241" t="n">
        <f aca="false">SUMPRODUCT(F952:M952,$F$1012:$M$1012)</f>
        <v>1209.01520571062</v>
      </c>
      <c r="R952" s="249" t="n">
        <v>0.21965932428628</v>
      </c>
      <c r="S952" s="243" t="n">
        <f aca="false">1-EXP(-(1/0.25)*(P952/ABS($P$1010)))</f>
        <v>0.970135077610815</v>
      </c>
      <c r="T952" s="244" t="n">
        <f aca="false">SUMPRODUCT(B952:G952,$B$1010:$G$1010)</f>
        <v>-6362.93825187637</v>
      </c>
    </row>
    <row r="953" customFormat="false" ht="12.75" hidden="false" customHeight="false" outlineLevel="0" collapsed="false">
      <c r="A953" s="235"/>
      <c r="B953" s="245"/>
      <c r="C953" s="245"/>
      <c r="D953" s="245"/>
      <c r="E953" s="245"/>
      <c r="F953" s="246"/>
      <c r="G953" s="247" t="n">
        <v>-6250.60853528695</v>
      </c>
      <c r="H953" s="248" t="n">
        <v>2778.52704676029</v>
      </c>
      <c r="I953" s="248" t="n">
        <v>2743.79884047263</v>
      </c>
      <c r="J953" s="248" t="n">
        <v>3103.71531203163</v>
      </c>
      <c r="K953" s="246" t="n">
        <v>0</v>
      </c>
      <c r="L953" s="246" t="n">
        <v>0</v>
      </c>
      <c r="M953" s="246" t="n">
        <v>0</v>
      </c>
      <c r="N953" s="0"/>
      <c r="O953" s="248" t="n">
        <v>975.120242485159</v>
      </c>
      <c r="P953" s="240" t="n">
        <f aca="false">SUMPRODUCT(F953:M953,$F$1010:$M$1010)</f>
        <v>1445.20827905216</v>
      </c>
      <c r="Q953" s="241" t="n">
        <f aca="false">SUMPRODUCT(F953:M953,$F$1012:$M$1012)</f>
        <v>1359.86736106312</v>
      </c>
      <c r="R953" s="249" t="n">
        <v>0.219731495935374</v>
      </c>
      <c r="S953" s="243" t="n">
        <f aca="false">1-EXP(-(1/0.25)*(P953/ABS($P$1010)))</f>
        <v>0.980176725952638</v>
      </c>
      <c r="T953" s="244" t="n">
        <f aca="false">SUMPRODUCT(B953:G953,$B$1010:$G$1010)</f>
        <v>-6250.60853528695</v>
      </c>
    </row>
    <row r="954" customFormat="false" ht="12.75" hidden="false" customHeight="false" outlineLevel="0" collapsed="false">
      <c r="A954" s="235"/>
      <c r="B954" s="245"/>
      <c r="C954" s="245"/>
      <c r="D954" s="245"/>
      <c r="E954" s="245"/>
      <c r="F954" s="246"/>
      <c r="G954" s="247" t="n">
        <v>-5844.65542239315</v>
      </c>
      <c r="H954" s="248" t="n">
        <v>2746.31499725317</v>
      </c>
      <c r="I954" s="248" t="n">
        <v>2745.9699613384</v>
      </c>
      <c r="J954" s="248" t="n">
        <v>3102.65939328521</v>
      </c>
      <c r="K954" s="246" t="n">
        <v>0</v>
      </c>
      <c r="L954" s="246" t="n">
        <v>0</v>
      </c>
      <c r="M954" s="246" t="n">
        <v>0</v>
      </c>
      <c r="N954" s="0"/>
      <c r="O954" s="248" t="n">
        <v>1322.57928544325</v>
      </c>
      <c r="P954" s="240" t="n">
        <f aca="false">SUMPRODUCT(F954:M954,$F$1010:$M$1010)</f>
        <v>1821.80097239498</v>
      </c>
      <c r="Q954" s="241" t="n">
        <f aca="false">SUMPRODUCT(F954:M954,$F$1012:$M$1012)</f>
        <v>1736.62238803078</v>
      </c>
      <c r="R954" s="249" t="n">
        <v>0.220084846609699</v>
      </c>
      <c r="S954" s="243" t="n">
        <f aca="false">1-EXP(-(1/0.25)*(P954/ABS($P$1010)))</f>
        <v>0.992864030753724</v>
      </c>
      <c r="T954" s="244" t="n">
        <f aca="false">SUMPRODUCT(B954:G954,$B$1010:$G$1010)</f>
        <v>-5844.65542239315</v>
      </c>
    </row>
    <row r="955" customFormat="false" ht="12.75" hidden="false" customHeight="false" outlineLevel="0" collapsed="false">
      <c r="A955" s="235"/>
      <c r="B955" s="245"/>
      <c r="C955" s="245"/>
      <c r="D955" s="245"/>
      <c r="E955" s="245"/>
      <c r="F955" s="246"/>
      <c r="G955" s="247" t="n">
        <v>-6072.97642498673</v>
      </c>
      <c r="H955" s="248" t="n">
        <v>2780.93486140498</v>
      </c>
      <c r="I955" s="248" t="n">
        <v>2716.30511395596</v>
      </c>
      <c r="J955" s="248" t="n">
        <v>3106.30928161072</v>
      </c>
      <c r="K955" s="246" t="n">
        <v>0</v>
      </c>
      <c r="L955" s="246" t="n">
        <v>0</v>
      </c>
      <c r="M955" s="246" t="n">
        <v>0</v>
      </c>
      <c r="N955" s="0"/>
      <c r="O955" s="248" t="n">
        <v>1121.13668516357</v>
      </c>
      <c r="P955" s="240" t="n">
        <f aca="false">SUMPRODUCT(F955:M955,$F$1010:$M$1010)</f>
        <v>1602.76265086811</v>
      </c>
      <c r="Q955" s="241" t="n">
        <f aca="false">SUMPRODUCT(F955:M955,$F$1012:$M$1012)</f>
        <v>1517.64502219384</v>
      </c>
      <c r="R955" s="249" t="n">
        <v>0.220241360108242</v>
      </c>
      <c r="S955" s="243" t="n">
        <f aca="false">1-EXP(-(1/0.25)*(P955/ABS($P$1010)))</f>
        <v>0.987071859046049</v>
      </c>
      <c r="T955" s="244" t="n">
        <f aca="false">SUMPRODUCT(B955:G955,$B$1010:$G$1010)</f>
        <v>-6072.97642498673</v>
      </c>
    </row>
    <row r="956" customFormat="false" ht="12.75" hidden="false" customHeight="false" outlineLevel="0" collapsed="false">
      <c r="A956" s="235"/>
      <c r="B956" s="245"/>
      <c r="C956" s="245"/>
      <c r="D956" s="245"/>
      <c r="E956" s="245"/>
      <c r="F956" s="246"/>
      <c r="G956" s="247" t="n">
        <v>-6461.60298151149</v>
      </c>
      <c r="H956" s="248" t="n">
        <v>2717.94802122312</v>
      </c>
      <c r="I956" s="248" t="n">
        <v>2721.72351067488</v>
      </c>
      <c r="J956" s="248" t="n">
        <v>3106.88042932361</v>
      </c>
      <c r="K956" s="246" t="n">
        <v>0</v>
      </c>
      <c r="L956" s="246" t="n">
        <v>0</v>
      </c>
      <c r="M956" s="246" t="n">
        <v>0</v>
      </c>
      <c r="N956" s="0"/>
      <c r="O956" s="248" t="n">
        <v>714.478866824861</v>
      </c>
      <c r="P956" s="240" t="n">
        <f aca="false">SUMPRODUCT(F956:M956,$F$1010:$M$1010)</f>
        <v>1160.00065671914</v>
      </c>
      <c r="Q956" s="241" t="n">
        <f aca="false">SUMPRODUCT(F956:M956,$F$1012:$M$1012)</f>
        <v>1075.15181916902</v>
      </c>
      <c r="R956" s="249" t="n">
        <v>0.220277907240992</v>
      </c>
      <c r="S956" s="243" t="n">
        <f aca="false">1-EXP(-(1/0.25)*(P956/ABS($P$1010)))</f>
        <v>0.957024312116716</v>
      </c>
      <c r="T956" s="244" t="n">
        <f aca="false">SUMPRODUCT(B956:G956,$B$1010:$G$1010)</f>
        <v>-6461.60298151149</v>
      </c>
    </row>
    <row r="957" customFormat="false" ht="12.75" hidden="false" customHeight="false" outlineLevel="0" collapsed="false">
      <c r="A957" s="235"/>
      <c r="B957" s="245"/>
      <c r="C957" s="245"/>
      <c r="D957" s="245"/>
      <c r="E957" s="245"/>
      <c r="F957" s="246"/>
      <c r="G957" s="247" t="n">
        <v>-6116.32295940916</v>
      </c>
      <c r="H957" s="248" t="n">
        <v>2749.77040338322</v>
      </c>
      <c r="I957" s="248" t="n">
        <v>2741.95124173475</v>
      </c>
      <c r="J957" s="248" t="n">
        <v>3104.00653484482</v>
      </c>
      <c r="K957" s="246" t="n">
        <v>0</v>
      </c>
      <c r="L957" s="246" t="n">
        <v>0</v>
      </c>
      <c r="M957" s="246" t="n">
        <v>0</v>
      </c>
      <c r="N957" s="0"/>
      <c r="O957" s="248" t="n">
        <v>1073.16270111168</v>
      </c>
      <c r="P957" s="240" t="n">
        <f aca="false">SUMPRODUCT(F957:M957,$F$1010:$M$1010)</f>
        <v>1550.94643444899</v>
      </c>
      <c r="Q957" s="241" t="n">
        <f aca="false">SUMPRODUCT(F957:M957,$F$1012:$M$1012)</f>
        <v>1465.7706119135</v>
      </c>
      <c r="R957" s="249" t="n">
        <v>0.220561598435532</v>
      </c>
      <c r="S957" s="243" t="n">
        <f aca="false">1-EXP(-(1/0.25)*(P957/ABS($P$1010)))</f>
        <v>0.985120483445527</v>
      </c>
      <c r="T957" s="244" t="n">
        <f aca="false">SUMPRODUCT(B957:G957,$B$1010:$G$1010)</f>
        <v>-6116.32295940916</v>
      </c>
    </row>
    <row r="958" customFormat="false" ht="12.75" hidden="false" customHeight="false" outlineLevel="0" collapsed="false">
      <c r="A958" s="235"/>
      <c r="B958" s="245"/>
      <c r="C958" s="245"/>
      <c r="D958" s="245"/>
      <c r="E958" s="245"/>
      <c r="F958" s="246"/>
      <c r="G958" s="247" t="n">
        <v>-6039.0459864484</v>
      </c>
      <c r="H958" s="248" t="n">
        <v>2765.61581616039</v>
      </c>
      <c r="I958" s="248" t="n">
        <v>2710.56745511451</v>
      </c>
      <c r="J958" s="248" t="n">
        <v>3106.70968065634</v>
      </c>
      <c r="K958" s="246" t="n">
        <v>0</v>
      </c>
      <c r="L958" s="246" t="n">
        <v>0</v>
      </c>
      <c r="M958" s="246" t="n">
        <v>0</v>
      </c>
      <c r="N958" s="0"/>
      <c r="O958" s="248" t="n">
        <v>1135.19883874417</v>
      </c>
      <c r="P958" s="240" t="n">
        <f aca="false">SUMPRODUCT(F958:M958,$F$1010:$M$1010)</f>
        <v>1617.44950485079</v>
      </c>
      <c r="Q958" s="241" t="n">
        <f aca="false">SUMPRODUCT(F958:M958,$F$1012:$M$1012)</f>
        <v>1532.46346720128</v>
      </c>
      <c r="R958" s="249" t="n">
        <v>0.220594561670376</v>
      </c>
      <c r="S958" s="243" t="n">
        <f aca="false">1-EXP(-(1/0.25)*(P958/ABS($P$1010)))</f>
        <v>0.987576864792135</v>
      </c>
      <c r="T958" s="244" t="n">
        <f aca="false">SUMPRODUCT(B958:G958,$B$1010:$G$1010)</f>
        <v>-6039.0459864484</v>
      </c>
    </row>
    <row r="959" customFormat="false" ht="12.75" hidden="false" customHeight="false" outlineLevel="0" collapsed="false">
      <c r="A959" s="235"/>
      <c r="B959" s="245"/>
      <c r="C959" s="245"/>
      <c r="D959" s="245"/>
      <c r="E959" s="245"/>
      <c r="F959" s="246"/>
      <c r="G959" s="247" t="n">
        <v>-6406.17720148807</v>
      </c>
      <c r="H959" s="248" t="n">
        <v>2755.0324068355</v>
      </c>
      <c r="I959" s="248" t="n">
        <v>2735.48648871319</v>
      </c>
      <c r="J959" s="248" t="n">
        <v>3104.37921893506</v>
      </c>
      <c r="K959" s="246" t="n">
        <v>0</v>
      </c>
      <c r="L959" s="246" t="n">
        <v>0</v>
      </c>
      <c r="M959" s="246" t="n">
        <v>0</v>
      </c>
      <c r="N959" s="0"/>
      <c r="O959" s="248" t="n">
        <v>805.919072859731</v>
      </c>
      <c r="P959" s="240" t="n">
        <f aca="false">SUMPRODUCT(F959:M959,$F$1010:$M$1010)</f>
        <v>1260.60318995408</v>
      </c>
      <c r="Q959" s="241" t="n">
        <f aca="false">SUMPRODUCT(F959:M959,$F$1012:$M$1012)</f>
        <v>1175.45856363013</v>
      </c>
      <c r="R959" s="249" t="n">
        <v>0.220712282021587</v>
      </c>
      <c r="S959" s="243" t="n">
        <f aca="false">1-EXP(-(1/0.25)*(P959/ABS($P$1010)))</f>
        <v>0.96728948754699</v>
      </c>
      <c r="T959" s="244" t="n">
        <f aca="false">SUMPRODUCT(B959:G959,$B$1010:$G$1010)</f>
        <v>-6406.17720148807</v>
      </c>
    </row>
    <row r="960" customFormat="false" ht="12.75" hidden="false" customHeight="false" outlineLevel="0" collapsed="false">
      <c r="A960" s="235"/>
      <c r="B960" s="245"/>
      <c r="C960" s="245"/>
      <c r="D960" s="245"/>
      <c r="E960" s="245"/>
      <c r="F960" s="246"/>
      <c r="G960" s="247" t="n">
        <v>-6250.40939451995</v>
      </c>
      <c r="H960" s="248" t="n">
        <v>2732.83179275532</v>
      </c>
      <c r="I960" s="248" t="n">
        <v>2736.87290631643</v>
      </c>
      <c r="J960" s="248" t="n">
        <v>3105.51410065533</v>
      </c>
      <c r="K960" s="246" t="n">
        <v>0</v>
      </c>
      <c r="L960" s="246" t="n">
        <v>0</v>
      </c>
      <c r="M960" s="246" t="n">
        <v>0</v>
      </c>
      <c r="N960" s="0"/>
      <c r="O960" s="248" t="n">
        <v>932.436633540925</v>
      </c>
      <c r="P960" s="240" t="n">
        <f aca="false">SUMPRODUCT(F960:M960,$F$1010:$M$1010)</f>
        <v>1397.61217007455</v>
      </c>
      <c r="Q960" s="241" t="n">
        <f aca="false">SUMPRODUCT(F960:M960,$F$1012:$M$1012)</f>
        <v>1312.5543581385</v>
      </c>
      <c r="R960" s="249" t="n">
        <v>0.220861442871193</v>
      </c>
      <c r="S960" s="243" t="n">
        <f aca="false">1-EXP(-(1/0.25)*(P960/ABS($P$1010)))</f>
        <v>0.977444328418061</v>
      </c>
      <c r="T960" s="244" t="n">
        <f aca="false">SUMPRODUCT(B960:G960,$B$1010:$G$1010)</f>
        <v>-6250.40939451995</v>
      </c>
    </row>
    <row r="961" customFormat="false" ht="12.75" hidden="false" customHeight="false" outlineLevel="0" collapsed="false">
      <c r="A961" s="235"/>
      <c r="B961" s="245"/>
      <c r="C961" s="245"/>
      <c r="D961" s="245"/>
      <c r="E961" s="245"/>
      <c r="F961" s="246"/>
      <c r="G961" s="247" t="n">
        <v>-6599.96242925996</v>
      </c>
      <c r="H961" s="248" t="n">
        <v>2710.65699715585</v>
      </c>
      <c r="I961" s="248" t="n">
        <v>2730.76206792813</v>
      </c>
      <c r="J961" s="248" t="n">
        <v>3103.03592829917</v>
      </c>
      <c r="K961" s="246" t="n">
        <v>0</v>
      </c>
      <c r="L961" s="246" t="n">
        <v>0</v>
      </c>
      <c r="M961" s="246" t="n">
        <v>0</v>
      </c>
      <c r="N961" s="0"/>
      <c r="O961" s="248" t="n">
        <v>585.175062721502</v>
      </c>
      <c r="P961" s="240" t="n">
        <f aca="false">SUMPRODUCT(F961:M961,$F$1010:$M$1010)</f>
        <v>1019.57766995589</v>
      </c>
      <c r="Q961" s="241" t="n">
        <f aca="false">SUMPRODUCT(F961:M961,$F$1012:$M$1012)</f>
        <v>934.731538288308</v>
      </c>
      <c r="R961" s="249" t="n">
        <v>0.220997426921562</v>
      </c>
      <c r="S961" s="243" t="n">
        <f aca="false">1-EXP(-(1/0.25)*(P961/ABS($P$1010)))</f>
        <v>0.937096183683699</v>
      </c>
      <c r="T961" s="244" t="n">
        <f aca="false">SUMPRODUCT(B961:G961,$B$1010:$G$1010)</f>
        <v>-6599.96242925996</v>
      </c>
    </row>
    <row r="962" customFormat="false" ht="12.75" hidden="false" customHeight="false" outlineLevel="0" collapsed="false">
      <c r="A962" s="235"/>
      <c r="B962" s="245"/>
      <c r="C962" s="245"/>
      <c r="D962" s="245"/>
      <c r="E962" s="245"/>
      <c r="F962" s="246"/>
      <c r="G962" s="247" t="n">
        <v>-6528.59527738353</v>
      </c>
      <c r="H962" s="248" t="n">
        <v>2704.18239523852</v>
      </c>
      <c r="I962" s="248" t="n">
        <v>2733.98379601491</v>
      </c>
      <c r="J962" s="248" t="n">
        <v>3105.14400934526</v>
      </c>
      <c r="K962" s="246" t="n">
        <v>0</v>
      </c>
      <c r="L962" s="246" t="n">
        <v>0</v>
      </c>
      <c r="M962" s="246" t="n">
        <v>0</v>
      </c>
      <c r="N962" s="0"/>
      <c r="O962" s="248" t="n">
        <v>649.438103071997</v>
      </c>
      <c r="P962" s="240" t="n">
        <f aca="false">SUMPRODUCT(F962:M962,$F$1010:$M$1010)</f>
        <v>1089.49131236777</v>
      </c>
      <c r="Q962" s="241" t="n">
        <f aca="false">SUMPRODUCT(F962:M962,$F$1012:$M$1012)</f>
        <v>1004.61763644838</v>
      </c>
      <c r="R962" s="249" t="n">
        <v>0.221385330857241</v>
      </c>
      <c r="S962" s="243" t="n">
        <f aca="false">1-EXP(-(1/0.25)*(P962/ABS($P$1010)))</f>
        <v>0.947964364817035</v>
      </c>
      <c r="T962" s="244" t="n">
        <f aca="false">SUMPRODUCT(B962:G962,$B$1010:$G$1010)</f>
        <v>-6528.59527738353</v>
      </c>
    </row>
    <row r="963" customFormat="false" ht="12.75" hidden="false" customHeight="false" outlineLevel="0" collapsed="false">
      <c r="A963" s="235"/>
      <c r="B963" s="245"/>
      <c r="C963" s="245"/>
      <c r="D963" s="245"/>
      <c r="E963" s="245"/>
      <c r="F963" s="246"/>
      <c r="G963" s="247" t="n">
        <v>-6198.25925411939</v>
      </c>
      <c r="H963" s="248" t="n">
        <v>2746.7534964287</v>
      </c>
      <c r="I963" s="248" t="n">
        <v>2729.76378684025</v>
      </c>
      <c r="J963" s="248" t="n">
        <v>3101.06542871172</v>
      </c>
      <c r="K963" s="246" t="n">
        <v>0</v>
      </c>
      <c r="L963" s="246" t="n">
        <v>0</v>
      </c>
      <c r="M963" s="246" t="n">
        <v>0</v>
      </c>
      <c r="N963" s="0"/>
      <c r="O963" s="248" t="n">
        <v>983.516334761807</v>
      </c>
      <c r="P963" s="240" t="n">
        <f aca="false">SUMPRODUCT(F963:M963,$F$1010:$M$1010)</f>
        <v>1452.79651936696</v>
      </c>
      <c r="Q963" s="241" t="n">
        <f aca="false">SUMPRODUCT(F963:M963,$F$1012:$M$1012)</f>
        <v>1367.79855220395</v>
      </c>
      <c r="R963" s="249" t="n">
        <v>0.221484868136806</v>
      </c>
      <c r="S963" s="243" t="n">
        <f aca="false">1-EXP(-(1/0.25)*(P963/ABS($P$1010)))</f>
        <v>0.980580658506166</v>
      </c>
      <c r="T963" s="244" t="n">
        <f aca="false">SUMPRODUCT(B963:G963,$B$1010:$G$1010)</f>
        <v>-6198.25925411939</v>
      </c>
    </row>
    <row r="964" customFormat="false" ht="12.75" hidden="false" customHeight="false" outlineLevel="0" collapsed="false">
      <c r="A964" s="235"/>
      <c r="B964" s="245"/>
      <c r="C964" s="245"/>
      <c r="D964" s="245"/>
      <c r="E964" s="245"/>
      <c r="F964" s="246"/>
      <c r="G964" s="247" t="n">
        <v>-6009.20574461849</v>
      </c>
      <c r="H964" s="248" t="n">
        <v>2738.24009674178</v>
      </c>
      <c r="I964" s="248" t="n">
        <v>2744.70351468775</v>
      </c>
      <c r="J964" s="248" t="n">
        <v>3104.69158318437</v>
      </c>
      <c r="K964" s="246" t="n">
        <v>0</v>
      </c>
      <c r="L964" s="246" t="n">
        <v>0</v>
      </c>
      <c r="M964" s="246" t="n">
        <v>0</v>
      </c>
      <c r="N964" s="0"/>
      <c r="O964" s="248" t="n">
        <v>1164.67026928404</v>
      </c>
      <c r="P964" s="240" t="n">
        <f aca="false">SUMPRODUCT(F964:M964,$F$1010:$M$1010)</f>
        <v>1650.21586991763</v>
      </c>
      <c r="Q964" s="241" t="n">
        <f aca="false">SUMPRODUCT(F964:M964,$F$1012:$M$1012)</f>
        <v>1565.0636625753</v>
      </c>
      <c r="R964" s="249" t="n">
        <v>0.22157530382343</v>
      </c>
      <c r="S964" s="243" t="n">
        <f aca="false">1-EXP(-(1/0.25)*(P964/ABS($P$1010)))</f>
        <v>0.98863357052049</v>
      </c>
      <c r="T964" s="244" t="n">
        <f aca="false">SUMPRODUCT(B964:G964,$B$1010:$G$1010)</f>
        <v>-6009.20574461849</v>
      </c>
    </row>
    <row r="965" customFormat="false" ht="12.75" hidden="false" customHeight="false" outlineLevel="0" collapsed="false">
      <c r="A965" s="235"/>
      <c r="B965" s="245"/>
      <c r="C965" s="245"/>
      <c r="D965" s="245"/>
      <c r="E965" s="245"/>
      <c r="F965" s="246"/>
      <c r="G965" s="247" t="n">
        <v>-6319.85413116305</v>
      </c>
      <c r="H965" s="248" t="n">
        <v>2756.26042238279</v>
      </c>
      <c r="I965" s="248" t="n">
        <v>2676.60286021912</v>
      </c>
      <c r="J965" s="248" t="n">
        <v>3105.60498558937</v>
      </c>
      <c r="K965" s="246" t="n">
        <v>0</v>
      </c>
      <c r="L965" s="246" t="n">
        <v>0</v>
      </c>
      <c r="M965" s="246" t="n">
        <v>0</v>
      </c>
      <c r="N965" s="0"/>
      <c r="O965" s="248" t="n">
        <v>841.350595573624</v>
      </c>
      <c r="P965" s="240" t="n">
        <f aca="false">SUMPRODUCT(F965:M965,$F$1010:$M$1010)</f>
        <v>1296.55683525641</v>
      </c>
      <c r="Q965" s="241" t="n">
        <f aca="false">SUMPRODUCT(F965:M965,$F$1012:$M$1012)</f>
        <v>1211.97184345206</v>
      </c>
      <c r="R965" s="249" t="n">
        <v>0.221615214227909</v>
      </c>
      <c r="S965" s="243" t="n">
        <f aca="false">1-EXP(-(1/0.25)*(P965/ABS($P$1010)))</f>
        <v>0.970329506670975</v>
      </c>
      <c r="T965" s="244" t="n">
        <f aca="false">SUMPRODUCT(B965:G965,$B$1010:$G$1010)</f>
        <v>-6319.85413116305</v>
      </c>
    </row>
    <row r="966" customFormat="false" ht="12.75" hidden="false" customHeight="false" outlineLevel="0" collapsed="false">
      <c r="A966" s="235"/>
      <c r="B966" s="245"/>
      <c r="C966" s="245"/>
      <c r="D966" s="245"/>
      <c r="E966" s="245"/>
      <c r="F966" s="246"/>
      <c r="G966" s="247" t="n">
        <v>-6438.16669002955</v>
      </c>
      <c r="H966" s="248" t="n">
        <v>2752.85670357683</v>
      </c>
      <c r="I966" s="248" t="n">
        <v>2696.75676789639</v>
      </c>
      <c r="J966" s="248" t="n">
        <v>3105.22908378211</v>
      </c>
      <c r="K966" s="246" t="n">
        <v>0</v>
      </c>
      <c r="L966" s="246" t="n">
        <v>0</v>
      </c>
      <c r="M966" s="246" t="n">
        <v>0</v>
      </c>
      <c r="N966" s="0"/>
      <c r="O966" s="248" t="n">
        <v>744.979737151568</v>
      </c>
      <c r="P966" s="240" t="n">
        <f aca="false">SUMPRODUCT(F966:M966,$F$1010:$M$1010)</f>
        <v>1192.7048124429</v>
      </c>
      <c r="Q966" s="241" t="n">
        <f aca="false">SUMPRODUCT(F966:M966,$F$1012:$M$1012)</f>
        <v>1107.94331721029</v>
      </c>
      <c r="R966" s="249" t="n">
        <v>0.222776994642516</v>
      </c>
      <c r="S966" s="243" t="n">
        <f aca="false">1-EXP(-(1/0.25)*(P966/ABS($P$1010)))</f>
        <v>0.960673165977745</v>
      </c>
      <c r="T966" s="244" t="n">
        <f aca="false">SUMPRODUCT(B966:G966,$B$1010:$G$1010)</f>
        <v>-6438.16669002955</v>
      </c>
    </row>
    <row r="967" customFormat="false" ht="12.75" hidden="false" customHeight="false" outlineLevel="0" collapsed="false">
      <c r="A967" s="235"/>
      <c r="B967" s="245"/>
      <c r="C967" s="245"/>
      <c r="D967" s="245"/>
      <c r="E967" s="245"/>
      <c r="F967" s="246"/>
      <c r="G967" s="247" t="n">
        <v>-6203.83873520327</v>
      </c>
      <c r="H967" s="248" t="n">
        <v>2746.73938377993</v>
      </c>
      <c r="I967" s="248" t="n">
        <v>2772.18966143175</v>
      </c>
      <c r="J967" s="248" t="n">
        <v>3107.23049645552</v>
      </c>
      <c r="K967" s="246" t="n">
        <v>0</v>
      </c>
      <c r="L967" s="246" t="n">
        <v>0</v>
      </c>
      <c r="M967" s="246" t="n">
        <v>0</v>
      </c>
      <c r="N967" s="0"/>
      <c r="O967" s="248" t="n">
        <v>1015.93311593927</v>
      </c>
      <c r="P967" s="240" t="n">
        <f aca="false">SUMPRODUCT(F967:M967,$F$1010:$M$1010)</f>
        <v>1490.28847136257</v>
      </c>
      <c r="Q967" s="241" t="n">
        <f aca="false">SUMPRODUCT(F967:M967,$F$1012:$M$1012)</f>
        <v>1404.7837448943</v>
      </c>
      <c r="R967" s="249" t="n">
        <v>0.222851859419179</v>
      </c>
      <c r="S967" s="243" t="n">
        <f aca="false">1-EXP(-(1/0.25)*(P967/ABS($P$1010)))</f>
        <v>0.982458795971519</v>
      </c>
      <c r="T967" s="244" t="n">
        <f aca="false">SUMPRODUCT(B967:G967,$B$1010:$G$1010)</f>
        <v>-6203.83873520327</v>
      </c>
    </row>
    <row r="968" customFormat="false" ht="12.75" hidden="false" customHeight="false" outlineLevel="0" collapsed="false">
      <c r="A968" s="235"/>
      <c r="B968" s="245"/>
      <c r="C968" s="245"/>
      <c r="D968" s="245"/>
      <c r="E968" s="245"/>
      <c r="F968" s="246"/>
      <c r="G968" s="247" t="n">
        <v>-6159.45045487172</v>
      </c>
      <c r="H968" s="248" t="n">
        <v>2724.73638534017</v>
      </c>
      <c r="I968" s="248" t="n">
        <v>2715.50912763908</v>
      </c>
      <c r="J968" s="248" t="n">
        <v>3105.38441946285</v>
      </c>
      <c r="K968" s="246" t="n">
        <v>0</v>
      </c>
      <c r="L968" s="246" t="n">
        <v>0</v>
      </c>
      <c r="M968" s="246" t="n">
        <v>0</v>
      </c>
      <c r="N968" s="0"/>
      <c r="O968" s="248" t="n">
        <v>992.557396720426</v>
      </c>
      <c r="P968" s="240" t="n">
        <f aca="false">SUMPRODUCT(F968:M968,$F$1010:$M$1010)</f>
        <v>1461.74876476267</v>
      </c>
      <c r="Q968" s="241" t="n">
        <f aca="false">SUMPRODUCT(F968:M968,$F$1012:$M$1012)</f>
        <v>1376.94687508882</v>
      </c>
      <c r="R968" s="249" t="n">
        <v>0.223685582613311</v>
      </c>
      <c r="S968" s="243" t="n">
        <f aca="false">1-EXP(-(1/0.25)*(P968/ABS($P$1010)))</f>
        <v>0.981046628877446</v>
      </c>
      <c r="T968" s="244" t="n">
        <f aca="false">SUMPRODUCT(B968:G968,$B$1010:$G$1010)</f>
        <v>-6159.45045487172</v>
      </c>
    </row>
    <row r="969" customFormat="false" ht="12.75" hidden="false" customHeight="false" outlineLevel="0" collapsed="false">
      <c r="A969" s="235"/>
      <c r="B969" s="245"/>
      <c r="C969" s="245"/>
      <c r="D969" s="245"/>
      <c r="E969" s="245"/>
      <c r="F969" s="246"/>
      <c r="G969" s="247" t="n">
        <v>-6090.64239336659</v>
      </c>
      <c r="H969" s="248" t="n">
        <v>2756.08956286154</v>
      </c>
      <c r="I969" s="248" t="n">
        <v>2724.03067969374</v>
      </c>
      <c r="J969" s="248" t="n">
        <v>3104.9722756557</v>
      </c>
      <c r="K969" s="246" t="n">
        <v>0</v>
      </c>
      <c r="L969" s="246" t="n">
        <v>0</v>
      </c>
      <c r="M969" s="246" t="n">
        <v>0</v>
      </c>
      <c r="N969" s="0"/>
      <c r="O969" s="248" t="n">
        <v>1088.87000725358</v>
      </c>
      <c r="P969" s="240" t="n">
        <f aca="false">SUMPRODUCT(F969:M969,$F$1010:$M$1010)</f>
        <v>1567.41074106673</v>
      </c>
      <c r="Q969" s="241" t="n">
        <f aca="false">SUMPRODUCT(F969:M969,$F$1012:$M$1012)</f>
        <v>1482.36571927829</v>
      </c>
      <c r="R969" s="249" t="n">
        <v>0.22381229329399</v>
      </c>
      <c r="S969" s="243" t="n">
        <f aca="false">1-EXP(-(1/0.25)*(P969/ABS($P$1010)))</f>
        <v>0.985770499313126</v>
      </c>
      <c r="T969" s="244" t="n">
        <f aca="false">SUMPRODUCT(B969:G969,$B$1010:$G$1010)</f>
        <v>-6090.64239336659</v>
      </c>
    </row>
    <row r="970" customFormat="false" ht="12.75" hidden="false" customHeight="false" outlineLevel="0" collapsed="false">
      <c r="A970" s="235"/>
      <c r="B970" s="245"/>
      <c r="C970" s="245"/>
      <c r="D970" s="245"/>
      <c r="E970" s="245"/>
      <c r="F970" s="246"/>
      <c r="G970" s="247" t="n">
        <v>-6363.78932990263</v>
      </c>
      <c r="H970" s="248" t="n">
        <v>2786.32432715017</v>
      </c>
      <c r="I970" s="248" t="n">
        <v>2737.43776592666</v>
      </c>
      <c r="J970" s="248" t="n">
        <v>3105.49882533271</v>
      </c>
      <c r="K970" s="246" t="n">
        <v>0</v>
      </c>
      <c r="L970" s="246" t="n">
        <v>0</v>
      </c>
      <c r="M970" s="246" t="n">
        <v>0</v>
      </c>
      <c r="N970" s="0"/>
      <c r="O970" s="248" t="n">
        <v>873.819980492286</v>
      </c>
      <c r="P970" s="240" t="n">
        <f aca="false">SUMPRODUCT(F970:M970,$F$1010:$M$1010)</f>
        <v>1335.21680203052</v>
      </c>
      <c r="Q970" s="241" t="n">
        <f aca="false">SUMPRODUCT(F970:M970,$F$1012:$M$1012)</f>
        <v>1249.87293988692</v>
      </c>
      <c r="R970" s="249" t="n">
        <v>0.224208160007777</v>
      </c>
      <c r="S970" s="243" t="n">
        <f aca="false">1-EXP(-(1/0.25)*(P970/ABS($P$1010)))</f>
        <v>0.973283876120748</v>
      </c>
      <c r="T970" s="244" t="n">
        <f aca="false">SUMPRODUCT(B970:G970,$B$1010:$G$1010)</f>
        <v>-6363.78932990263</v>
      </c>
    </row>
    <row r="971" customFormat="false" ht="12.75" hidden="false" customHeight="false" outlineLevel="0" collapsed="false">
      <c r="A971" s="235"/>
      <c r="B971" s="245"/>
      <c r="C971" s="245"/>
      <c r="D971" s="245"/>
      <c r="E971" s="245"/>
      <c r="F971" s="246"/>
      <c r="G971" s="247" t="n">
        <v>-6638.37319855275</v>
      </c>
      <c r="H971" s="248" t="n">
        <v>2744.26788102667</v>
      </c>
      <c r="I971" s="248" t="n">
        <v>2771.72972182356</v>
      </c>
      <c r="J971" s="248" t="n">
        <v>3107.30233692722</v>
      </c>
      <c r="K971" s="246" t="n">
        <v>0</v>
      </c>
      <c r="L971" s="246" t="n">
        <v>0</v>
      </c>
      <c r="M971" s="246" t="n">
        <v>0</v>
      </c>
      <c r="N971" s="0"/>
      <c r="O971" s="248" t="n">
        <v>613.368971756311</v>
      </c>
      <c r="P971" s="240" t="n">
        <f aca="false">SUMPRODUCT(F971:M971,$F$1010:$M$1010)</f>
        <v>1053.07122816182</v>
      </c>
      <c r="Q971" s="241" t="n">
        <f aca="false">SUMPRODUCT(F971:M971,$F$1012:$M$1012)</f>
        <v>967.583016673212</v>
      </c>
      <c r="R971" s="249" t="n">
        <v>0.224289195856488</v>
      </c>
      <c r="S971" s="243" t="n">
        <f aca="false">1-EXP(-(1/0.25)*(P971/ABS($P$1010)))</f>
        <v>0.942560185982529</v>
      </c>
      <c r="T971" s="244" t="n">
        <f aca="false">SUMPRODUCT(B971:G971,$B$1010:$G$1010)</f>
        <v>-6638.37319855275</v>
      </c>
    </row>
    <row r="972" customFormat="false" ht="12.75" hidden="false" customHeight="false" outlineLevel="0" collapsed="false">
      <c r="A972" s="235"/>
      <c r="B972" s="245"/>
      <c r="C972" s="245"/>
      <c r="D972" s="245"/>
      <c r="E972" s="245"/>
      <c r="F972" s="246"/>
      <c r="G972" s="247" t="n">
        <v>-6378.71195753109</v>
      </c>
      <c r="H972" s="248" t="n">
        <v>2760.62952130681</v>
      </c>
      <c r="I972" s="248" t="n">
        <v>2701.77362356076</v>
      </c>
      <c r="J972" s="248" t="n">
        <v>3104.96443338537</v>
      </c>
      <c r="K972" s="246" t="n">
        <v>0</v>
      </c>
      <c r="L972" s="246" t="n">
        <v>0</v>
      </c>
      <c r="M972" s="246" t="n">
        <v>0</v>
      </c>
      <c r="N972" s="0"/>
      <c r="O972" s="248" t="n">
        <v>810.050676996112</v>
      </c>
      <c r="P972" s="240" t="n">
        <f aca="false">SUMPRODUCT(F972:M972,$F$1010:$M$1010)</f>
        <v>1263.7513165753</v>
      </c>
      <c r="Q972" s="241" t="n">
        <f aca="false">SUMPRODUCT(F972:M972,$F$1012:$M$1012)</f>
        <v>1178.90305846685</v>
      </c>
      <c r="R972" s="249" t="n">
        <v>0.2246330642162</v>
      </c>
      <c r="S972" s="243" t="n">
        <f aca="false">1-EXP(-(1/0.25)*(P972/ABS($P$1010)))</f>
        <v>0.967567677459844</v>
      </c>
      <c r="T972" s="244" t="n">
        <f aca="false">SUMPRODUCT(B972:G972,$B$1010:$G$1010)</f>
        <v>-6378.71195753109</v>
      </c>
    </row>
    <row r="973" customFormat="false" ht="12.75" hidden="false" customHeight="false" outlineLevel="0" collapsed="false">
      <c r="A973" s="235"/>
      <c r="B973" s="245"/>
      <c r="C973" s="245"/>
      <c r="D973" s="245"/>
      <c r="E973" s="245"/>
      <c r="F973" s="246"/>
      <c r="G973" s="247" t="n">
        <v>-6141.72587684475</v>
      </c>
      <c r="H973" s="248" t="n">
        <v>2751.71746867674</v>
      </c>
      <c r="I973" s="248" t="n">
        <v>2714.34805027098</v>
      </c>
      <c r="J973" s="248" t="n">
        <v>3103.36541585635</v>
      </c>
      <c r="K973" s="246" t="n">
        <v>0</v>
      </c>
      <c r="L973" s="246" t="n">
        <v>0</v>
      </c>
      <c r="M973" s="246" t="n">
        <v>0</v>
      </c>
      <c r="N973" s="0"/>
      <c r="O973" s="248" t="n">
        <v>1029.4023266011</v>
      </c>
      <c r="P973" s="240" t="n">
        <f aca="false">SUMPRODUCT(F973:M973,$F$1010:$M$1010)</f>
        <v>1502.19836840486</v>
      </c>
      <c r="Q973" s="241" t="n">
        <f aca="false">SUMPRODUCT(F973:M973,$F$1012:$M$1012)</f>
        <v>1417.29476452652</v>
      </c>
      <c r="R973" s="249" t="n">
        <v>0.225150075582147</v>
      </c>
      <c r="S973" s="243" t="n">
        <f aca="false">1-EXP(-(1/0.25)*(P973/ABS($P$1010)))</f>
        <v>0.983016527269635</v>
      </c>
      <c r="T973" s="244" t="n">
        <f aca="false">SUMPRODUCT(B973:G973,$B$1010:$G$1010)</f>
        <v>-6141.72587684475</v>
      </c>
    </row>
    <row r="974" customFormat="false" ht="12.75" hidden="false" customHeight="false" outlineLevel="0" collapsed="false">
      <c r="A974" s="235"/>
      <c r="B974" s="245"/>
      <c r="C974" s="245"/>
      <c r="D974" s="245"/>
      <c r="E974" s="245"/>
      <c r="F974" s="246"/>
      <c r="G974" s="247" t="n">
        <v>-6231.7517309218</v>
      </c>
      <c r="H974" s="248" t="n">
        <v>2757.4546190676</v>
      </c>
      <c r="I974" s="248" t="n">
        <v>2728.30019856886</v>
      </c>
      <c r="J974" s="248" t="n">
        <v>3107.26917823222</v>
      </c>
      <c r="K974" s="246" t="n">
        <v>0</v>
      </c>
      <c r="L974" s="246" t="n">
        <v>0</v>
      </c>
      <c r="M974" s="246" t="n">
        <v>0</v>
      </c>
      <c r="N974" s="0"/>
      <c r="O974" s="248" t="n">
        <v>965.066975883437</v>
      </c>
      <c r="P974" s="240" t="n">
        <f aca="false">SUMPRODUCT(F974:M974,$F$1010:$M$1010)</f>
        <v>1433.34295826818</v>
      </c>
      <c r="Q974" s="241" t="n">
        <f aca="false">SUMPRODUCT(F974:M974,$F$1012:$M$1012)</f>
        <v>1348.21622775035</v>
      </c>
      <c r="R974" s="249" t="n">
        <v>0.225861301781329</v>
      </c>
      <c r="S974" s="243" t="n">
        <f aca="false">1-EXP(-(1/0.25)*(P974/ABS($P$1010)))</f>
        <v>0.979528212517486</v>
      </c>
      <c r="T974" s="244" t="n">
        <f aca="false">SUMPRODUCT(B974:G974,$B$1010:$G$1010)</f>
        <v>-6231.7517309218</v>
      </c>
    </row>
    <row r="975" customFormat="false" ht="12.75" hidden="false" customHeight="false" outlineLevel="0" collapsed="false">
      <c r="A975" s="235"/>
      <c r="B975" s="245"/>
      <c r="C975" s="245"/>
      <c r="D975" s="245"/>
      <c r="E975" s="245"/>
      <c r="F975" s="246"/>
      <c r="G975" s="247" t="n">
        <v>-5800.176785928</v>
      </c>
      <c r="H975" s="248" t="n">
        <v>2769.90638136622</v>
      </c>
      <c r="I975" s="248" t="n">
        <v>2719.67233826135</v>
      </c>
      <c r="J975" s="248" t="n">
        <v>3105.6697069821</v>
      </c>
      <c r="K975" s="246" t="n">
        <v>0</v>
      </c>
      <c r="L975" s="246" t="n">
        <v>0</v>
      </c>
      <c r="M975" s="246" t="n">
        <v>0</v>
      </c>
      <c r="N975" s="0"/>
      <c r="O975" s="248" t="n">
        <v>1365.17356584096</v>
      </c>
      <c r="P975" s="240" t="n">
        <f aca="false">SUMPRODUCT(F975:M975,$F$1010:$M$1010)</f>
        <v>1867.61739280875</v>
      </c>
      <c r="Q975" s="241" t="n">
        <f aca="false">SUMPRODUCT(F975:M975,$F$1012:$M$1012)</f>
        <v>1782.53325522273</v>
      </c>
      <c r="R975" s="249" t="n">
        <v>0.226154960727792</v>
      </c>
      <c r="S975" s="243" t="n">
        <f aca="false">1-EXP(-(1/0.25)*(P975/ABS($P$1010)))</f>
        <v>0.993698128838661</v>
      </c>
      <c r="T975" s="244" t="n">
        <f aca="false">SUMPRODUCT(B975:G975,$B$1010:$G$1010)</f>
        <v>-5800.176785928</v>
      </c>
    </row>
    <row r="976" customFormat="false" ht="12.75" hidden="false" customHeight="false" outlineLevel="0" collapsed="false">
      <c r="A976" s="235"/>
      <c r="B976" s="245"/>
      <c r="C976" s="245"/>
      <c r="D976" s="245"/>
      <c r="E976" s="245"/>
      <c r="F976" s="246"/>
      <c r="G976" s="247" t="n">
        <v>-5957.63916772286</v>
      </c>
      <c r="H976" s="248" t="n">
        <v>2789.7856755387</v>
      </c>
      <c r="I976" s="248" t="n">
        <v>2709.32668259022</v>
      </c>
      <c r="J976" s="248" t="n">
        <v>3104.7492974804</v>
      </c>
      <c r="K976" s="246" t="n">
        <v>0</v>
      </c>
      <c r="L976" s="246" t="n">
        <v>0</v>
      </c>
      <c r="M976" s="246" t="n">
        <v>0</v>
      </c>
      <c r="N976" s="0"/>
      <c r="O976" s="248" t="n">
        <v>1228.28430034206</v>
      </c>
      <c r="P976" s="240" t="n">
        <f aca="false">SUMPRODUCT(F976:M976,$F$1010:$M$1010)</f>
        <v>1718.90616074552</v>
      </c>
      <c r="Q976" s="241" t="n">
        <f aca="false">SUMPRODUCT(F976:M976,$F$1012:$M$1012)</f>
        <v>1633.83312535757</v>
      </c>
      <c r="R976" s="249" t="n">
        <v>0.226434349160445</v>
      </c>
      <c r="S976" s="243" t="n">
        <f aca="false">1-EXP(-(1/0.25)*(P976/ABS($P$1010)))</f>
        <v>0.990566141709078</v>
      </c>
      <c r="T976" s="244" t="n">
        <f aca="false">SUMPRODUCT(B976:G976,$B$1010:$G$1010)</f>
        <v>-5957.63916772286</v>
      </c>
    </row>
    <row r="977" customFormat="false" ht="12.75" hidden="false" customHeight="false" outlineLevel="0" collapsed="false">
      <c r="A977" s="235"/>
      <c r="B977" s="245"/>
      <c r="C977" s="245"/>
      <c r="D977" s="245"/>
      <c r="E977" s="245"/>
      <c r="F977" s="246"/>
      <c r="G977" s="247" t="n">
        <v>-5872.68490776812</v>
      </c>
      <c r="H977" s="248" t="n">
        <v>2734.17431719114</v>
      </c>
      <c r="I977" s="248" t="n">
        <v>2734.61966324863</v>
      </c>
      <c r="J977" s="248" t="n">
        <v>3104.23584769089</v>
      </c>
      <c r="K977" s="246" t="n">
        <v>0</v>
      </c>
      <c r="L977" s="246" t="n">
        <v>0</v>
      </c>
      <c r="M977" s="246" t="n">
        <v>0</v>
      </c>
      <c r="N977" s="0"/>
      <c r="O977" s="248" t="n">
        <v>1278.74079114164</v>
      </c>
      <c r="P977" s="240" t="n">
        <f aca="false">SUMPRODUCT(F977:M977,$F$1010:$M$1010)</f>
        <v>1773.51189166292</v>
      </c>
      <c r="Q977" s="241" t="n">
        <f aca="false">SUMPRODUCT(F977:M977,$F$1012:$M$1012)</f>
        <v>1688.48730523593</v>
      </c>
      <c r="R977" s="249" t="n">
        <v>0.226521888750093</v>
      </c>
      <c r="S977" s="243" t="n">
        <f aca="false">1-EXP(-(1/0.25)*(P977/ABS($P$1010)))</f>
        <v>0.991865144460369</v>
      </c>
      <c r="T977" s="244" t="n">
        <f aca="false">SUMPRODUCT(B977:G977,$B$1010:$G$1010)</f>
        <v>-5872.68490776812</v>
      </c>
    </row>
    <row r="978" customFormat="false" ht="12.75" hidden="false" customHeight="false" outlineLevel="0" collapsed="false">
      <c r="A978" s="235"/>
      <c r="B978" s="245"/>
      <c r="C978" s="245"/>
      <c r="D978" s="245"/>
      <c r="E978" s="245"/>
      <c r="F978" s="246"/>
      <c r="G978" s="247" t="n">
        <v>-5993.10444769292</v>
      </c>
      <c r="H978" s="248" t="n">
        <v>2737.7430168331</v>
      </c>
      <c r="I978" s="248" t="n">
        <v>2743.59081486043</v>
      </c>
      <c r="J978" s="248" t="n">
        <v>3103.26394849494</v>
      </c>
      <c r="K978" s="246" t="n">
        <v>0</v>
      </c>
      <c r="L978" s="246" t="n">
        <v>0</v>
      </c>
      <c r="M978" s="246" t="n">
        <v>0</v>
      </c>
      <c r="N978" s="0"/>
      <c r="O978" s="248" t="n">
        <v>1177.18061631953</v>
      </c>
      <c r="P978" s="240" t="n">
        <f aca="false">SUMPRODUCT(F978:M978,$F$1010:$M$1010)</f>
        <v>1663.64781416421</v>
      </c>
      <c r="Q978" s="241" t="n">
        <f aca="false">SUMPRODUCT(F978:M978,$F$1012:$M$1012)</f>
        <v>1578.52928415753</v>
      </c>
      <c r="R978" s="249" t="n">
        <v>0.227869540620373</v>
      </c>
      <c r="S978" s="243" t="n">
        <f aca="false">1-EXP(-(1/0.25)*(P978/ABS($P$1010)))</f>
        <v>0.989040321875718</v>
      </c>
      <c r="T978" s="244" t="n">
        <f aca="false">SUMPRODUCT(B978:G978,$B$1010:$G$1010)</f>
        <v>-5993.10444769292</v>
      </c>
    </row>
    <row r="979" customFormat="false" ht="12.75" hidden="false" customHeight="false" outlineLevel="0" collapsed="false">
      <c r="A979" s="235"/>
      <c r="B979" s="245"/>
      <c r="C979" s="245"/>
      <c r="D979" s="245"/>
      <c r="E979" s="245"/>
      <c r="F979" s="246"/>
      <c r="G979" s="247" t="n">
        <v>-6368.93988889294</v>
      </c>
      <c r="H979" s="248" t="n">
        <v>2739.35591148775</v>
      </c>
      <c r="I979" s="248" t="n">
        <v>2769.74062662513</v>
      </c>
      <c r="J979" s="248" t="n">
        <v>3104.6547853766</v>
      </c>
      <c r="K979" s="246" t="n">
        <v>0</v>
      </c>
      <c r="L979" s="246" t="n">
        <v>0</v>
      </c>
      <c r="M979" s="246" t="n">
        <v>0</v>
      </c>
      <c r="N979" s="0"/>
      <c r="O979" s="248" t="n">
        <v>853.865714655985</v>
      </c>
      <c r="P979" s="240" t="n">
        <f aca="false">SUMPRODUCT(F979:M979,$F$1010:$M$1010)</f>
        <v>1313.85423264222</v>
      </c>
      <c r="Q979" s="241" t="n">
        <f aca="false">SUMPRODUCT(F979:M979,$F$1012:$M$1012)</f>
        <v>1228.44867454574</v>
      </c>
      <c r="R979" s="249" t="n">
        <v>0.227877269400173</v>
      </c>
      <c r="S979" s="243" t="n">
        <f aca="false">1-EXP(-(1/0.25)*(P979/ABS($P$1010)))</f>
        <v>0.971689729850988</v>
      </c>
      <c r="T979" s="244" t="n">
        <f aca="false">SUMPRODUCT(B979:G979,$B$1010:$G$1010)</f>
        <v>-6368.93988889294</v>
      </c>
    </row>
    <row r="980" customFormat="false" ht="12.75" hidden="false" customHeight="false" outlineLevel="0" collapsed="false">
      <c r="A980" s="235"/>
      <c r="B980" s="245"/>
      <c r="C980" s="245"/>
      <c r="D980" s="245"/>
      <c r="E980" s="245"/>
      <c r="F980" s="246"/>
      <c r="G980" s="247" t="n">
        <v>-6661.55692365462</v>
      </c>
      <c r="H980" s="248" t="n">
        <v>2717.25195673389</v>
      </c>
      <c r="I980" s="248" t="n">
        <v>2727.17863364547</v>
      </c>
      <c r="J980" s="248" t="n">
        <v>3105.55963728728</v>
      </c>
      <c r="K980" s="246" t="n">
        <v>0</v>
      </c>
      <c r="L980" s="246" t="n">
        <v>0</v>
      </c>
      <c r="M980" s="246" t="n">
        <v>0</v>
      </c>
      <c r="N980" s="0"/>
      <c r="O980" s="248" t="n">
        <v>533.062318998923</v>
      </c>
      <c r="P980" s="240" t="n">
        <f aca="false">SUMPRODUCT(F980:M980,$F$1010:$M$1010)</f>
        <v>963.142878779554</v>
      </c>
      <c r="Q980" s="241" t="n">
        <f aca="false">SUMPRODUCT(F980:M980,$F$1012:$M$1012)</f>
        <v>878.26220270084</v>
      </c>
      <c r="R980" s="249" t="n">
        <v>0.228089986520875</v>
      </c>
      <c r="S980" s="243" t="n">
        <f aca="false">1-EXP(-(1/0.25)*(P980/ABS($P$1010)))</f>
        <v>0.926688585669123</v>
      </c>
      <c r="T980" s="244" t="n">
        <f aca="false">SUMPRODUCT(B980:G980,$B$1010:$G$1010)</f>
        <v>-6661.55692365462</v>
      </c>
    </row>
    <row r="981" customFormat="false" ht="12.75" hidden="false" customHeight="false" outlineLevel="0" collapsed="false">
      <c r="A981" s="235"/>
      <c r="B981" s="245"/>
      <c r="C981" s="245"/>
      <c r="D981" s="245"/>
      <c r="E981" s="245"/>
      <c r="F981" s="246"/>
      <c r="G981" s="247" t="n">
        <v>-5942.19121894947</v>
      </c>
      <c r="H981" s="248" t="n">
        <v>2739.23097896618</v>
      </c>
      <c r="I981" s="248" t="n">
        <v>2714.35994793871</v>
      </c>
      <c r="J981" s="248" t="n">
        <v>3104.32636338739</v>
      </c>
      <c r="K981" s="246" t="n">
        <v>0</v>
      </c>
      <c r="L981" s="246" t="n">
        <v>0</v>
      </c>
      <c r="M981" s="246" t="n">
        <v>0</v>
      </c>
      <c r="N981" s="0"/>
      <c r="O981" s="248" t="n">
        <v>1203.26406793033</v>
      </c>
      <c r="P981" s="240" t="n">
        <f aca="false">SUMPRODUCT(F981:M981,$F$1010:$M$1010)</f>
        <v>1690.76960375468</v>
      </c>
      <c r="Q981" s="241" t="n">
        <f aca="false">SUMPRODUCT(F981:M981,$F$1012:$M$1012)</f>
        <v>1605.9179034867</v>
      </c>
      <c r="R981" s="249" t="n">
        <v>0.22837011320114</v>
      </c>
      <c r="S981" s="243" t="n">
        <f aca="false">1-EXP(-(1/0.25)*(P981/ABS($P$1010)))</f>
        <v>0.989817805198279</v>
      </c>
      <c r="T981" s="244" t="n">
        <f aca="false">SUMPRODUCT(B981:G981,$B$1010:$G$1010)</f>
        <v>-5942.19121894947</v>
      </c>
    </row>
    <row r="982" customFormat="false" ht="12.75" hidden="false" customHeight="false" outlineLevel="0" collapsed="false">
      <c r="A982" s="235"/>
      <c r="B982" s="245"/>
      <c r="C982" s="245"/>
      <c r="D982" s="245"/>
      <c r="E982" s="245"/>
      <c r="F982" s="246"/>
      <c r="G982" s="247" t="n">
        <v>-6141.43543580014</v>
      </c>
      <c r="H982" s="248" t="n">
        <v>2725.07131332762</v>
      </c>
      <c r="I982" s="248" t="n">
        <v>2691.15843029343</v>
      </c>
      <c r="J982" s="248" t="n">
        <v>3104.45422471978</v>
      </c>
      <c r="K982" s="246" t="n">
        <v>0</v>
      </c>
      <c r="L982" s="246" t="n">
        <v>0</v>
      </c>
      <c r="M982" s="246" t="n">
        <v>0</v>
      </c>
      <c r="N982" s="0"/>
      <c r="O982" s="248" t="n">
        <v>989.745396966595</v>
      </c>
      <c r="P982" s="240" t="n">
        <f aca="false">SUMPRODUCT(F982:M982,$F$1010:$M$1010)</f>
        <v>1457.5559866709</v>
      </c>
      <c r="Q982" s="241" t="n">
        <f aca="false">SUMPRODUCT(F982:M982,$F$1012:$M$1012)</f>
        <v>1373.00661499928</v>
      </c>
      <c r="R982" s="249" t="n">
        <v>0.22841788550322</v>
      </c>
      <c r="S982" s="243" t="n">
        <f aca="false">1-EXP(-(1/0.25)*(P982/ABS($P$1010)))</f>
        <v>0.980829800592486</v>
      </c>
      <c r="T982" s="244" t="n">
        <f aca="false">SUMPRODUCT(B982:G982,$B$1010:$G$1010)</f>
        <v>-6141.43543580014</v>
      </c>
    </row>
    <row r="983" customFormat="false" ht="12.75" hidden="false" customHeight="false" outlineLevel="0" collapsed="false">
      <c r="A983" s="235"/>
      <c r="B983" s="245"/>
      <c r="C983" s="245"/>
      <c r="D983" s="245"/>
      <c r="E983" s="245"/>
      <c r="F983" s="246"/>
      <c r="G983" s="247" t="n">
        <v>-6407.36700619608</v>
      </c>
      <c r="H983" s="248" t="n">
        <v>2772.69059992547</v>
      </c>
      <c r="I983" s="248" t="n">
        <v>2695.70134428131</v>
      </c>
      <c r="J983" s="248" t="n">
        <v>3104.44549549426</v>
      </c>
      <c r="K983" s="246" t="n">
        <v>0</v>
      </c>
      <c r="L983" s="246" t="n">
        <v>0</v>
      </c>
      <c r="M983" s="246" t="n">
        <v>0</v>
      </c>
      <c r="N983" s="0"/>
      <c r="O983" s="248" t="n">
        <v>788.775315746407</v>
      </c>
      <c r="P983" s="240" t="n">
        <f aca="false">SUMPRODUCT(F983:M983,$F$1010:$M$1010)</f>
        <v>1240.62174610544</v>
      </c>
      <c r="Q983" s="241" t="n">
        <f aca="false">SUMPRODUCT(F983:M983,$F$1012:$M$1012)</f>
        <v>1155.77764271789</v>
      </c>
      <c r="R983" s="249" t="n">
        <v>0.228555878060082</v>
      </c>
      <c r="S983" s="243" t="n">
        <f aca="false">1-EXP(-(1/0.25)*(P983/ABS($P$1010)))</f>
        <v>0.965467295349424</v>
      </c>
      <c r="T983" s="244" t="n">
        <f aca="false">SUMPRODUCT(B983:G983,$B$1010:$G$1010)</f>
        <v>-6407.36700619608</v>
      </c>
    </row>
    <row r="984" customFormat="false" ht="12.75" hidden="false" customHeight="false" outlineLevel="0" collapsed="false">
      <c r="A984" s="235"/>
      <c r="B984" s="245"/>
      <c r="C984" s="245"/>
      <c r="D984" s="245"/>
      <c r="E984" s="245"/>
      <c r="F984" s="246"/>
      <c r="G984" s="247" t="n">
        <v>-6211.95433777027</v>
      </c>
      <c r="H984" s="248" t="n">
        <v>2728.01642860903</v>
      </c>
      <c r="I984" s="248" t="n">
        <v>2757.26801988924</v>
      </c>
      <c r="J984" s="248" t="n">
        <v>3105.5347379558</v>
      </c>
      <c r="K984" s="246" t="n">
        <v>0</v>
      </c>
      <c r="L984" s="246" t="n">
        <v>0</v>
      </c>
      <c r="M984" s="246" t="n">
        <v>0</v>
      </c>
      <c r="N984" s="0"/>
      <c r="O984" s="248" t="n">
        <v>979.708720929922</v>
      </c>
      <c r="P984" s="240" t="n">
        <f aca="false">SUMPRODUCT(F984:M984,$F$1010:$M$1010)</f>
        <v>1449.74580332663</v>
      </c>
      <c r="Q984" s="241" t="n">
        <f aca="false">SUMPRODUCT(F984:M984,$F$1012:$M$1012)</f>
        <v>1364.51093711657</v>
      </c>
      <c r="R984" s="249" t="n">
        <v>0.228944064643939</v>
      </c>
      <c r="S984" s="243" t="n">
        <f aca="false">1-EXP(-(1/0.25)*(P984/ABS($P$1010)))</f>
        <v>0.98041926355196</v>
      </c>
      <c r="T984" s="244" t="n">
        <f aca="false">SUMPRODUCT(B984:G984,$B$1010:$G$1010)</f>
        <v>-6211.95433777027</v>
      </c>
    </row>
    <row r="985" customFormat="false" ht="12.75" hidden="false" customHeight="false" outlineLevel="0" collapsed="false">
      <c r="A985" s="235"/>
      <c r="B985" s="245"/>
      <c r="C985" s="245"/>
      <c r="D985" s="245"/>
      <c r="E985" s="245"/>
      <c r="F985" s="246"/>
      <c r="G985" s="247" t="n">
        <v>-5919.90478847214</v>
      </c>
      <c r="H985" s="248" t="n">
        <v>2764.10977030018</v>
      </c>
      <c r="I985" s="248" t="n">
        <v>2705.41279206266</v>
      </c>
      <c r="J985" s="248" t="n">
        <v>3104.72653108386</v>
      </c>
      <c r="K985" s="246" t="n">
        <v>0</v>
      </c>
      <c r="L985" s="246" t="n">
        <v>0</v>
      </c>
      <c r="M985" s="246" t="n">
        <v>0</v>
      </c>
      <c r="N985" s="0"/>
      <c r="O985" s="248" t="n">
        <v>1238.18633339264</v>
      </c>
      <c r="P985" s="240" t="n">
        <f aca="false">SUMPRODUCT(F985:M985,$F$1010:$M$1010)</f>
        <v>1728.89113544354</v>
      </c>
      <c r="Q985" s="241" t="n">
        <f aca="false">SUMPRODUCT(F985:M985,$F$1012:$M$1012)</f>
        <v>1643.99190859446</v>
      </c>
      <c r="R985" s="249" t="n">
        <v>0.229299375106555</v>
      </c>
      <c r="S985" s="243" t="n">
        <f aca="false">1-EXP(-(1/0.25)*(P985/ABS($P$1010)))</f>
        <v>0.990818270440048</v>
      </c>
      <c r="T985" s="244" t="n">
        <f aca="false">SUMPRODUCT(B985:G985,$B$1010:$G$1010)</f>
        <v>-5919.90478847214</v>
      </c>
    </row>
    <row r="986" customFormat="false" ht="12.75" hidden="false" customHeight="false" outlineLevel="0" collapsed="false">
      <c r="A986" s="235"/>
      <c r="B986" s="245"/>
      <c r="C986" s="245"/>
      <c r="D986" s="245"/>
      <c r="E986" s="245"/>
      <c r="F986" s="246"/>
      <c r="G986" s="247" t="n">
        <v>-6037.04551241539</v>
      </c>
      <c r="H986" s="248" t="n">
        <v>2715.96657481223</v>
      </c>
      <c r="I986" s="248" t="n">
        <v>2696.25690956086</v>
      </c>
      <c r="J986" s="248" t="n">
        <v>3104.46479991476</v>
      </c>
      <c r="K986" s="246" t="n">
        <v>0</v>
      </c>
      <c r="L986" s="246" t="n">
        <v>0</v>
      </c>
      <c r="M986" s="246" t="n">
        <v>0</v>
      </c>
      <c r="N986" s="0"/>
      <c r="O986" s="248" t="n">
        <v>1082.14564302007</v>
      </c>
      <c r="P986" s="240" t="n">
        <f aca="false">SUMPRODUCT(F986:M986,$F$1010:$M$1010)</f>
        <v>1557.91196713246</v>
      </c>
      <c r="Q986" s="241" t="n">
        <f aca="false">SUMPRODUCT(F986:M986,$F$1012:$M$1012)</f>
        <v>1473.3597139257</v>
      </c>
      <c r="R986" s="249" t="n">
        <v>0.230601051415648</v>
      </c>
      <c r="S986" s="243" t="n">
        <f aca="false">1-EXP(-(1/0.25)*(P986/ABS($P$1010)))</f>
        <v>0.985399032184282</v>
      </c>
      <c r="T986" s="244" t="n">
        <f aca="false">SUMPRODUCT(B986:G986,$B$1010:$G$1010)</f>
        <v>-6037.04551241539</v>
      </c>
    </row>
    <row r="987" customFormat="false" ht="12.75" hidden="false" customHeight="false" outlineLevel="0" collapsed="false">
      <c r="A987" s="235"/>
      <c r="B987" s="245"/>
      <c r="C987" s="245"/>
      <c r="D987" s="245"/>
      <c r="E987" s="245"/>
      <c r="F987" s="246"/>
      <c r="G987" s="247" t="n">
        <v>-6295.7715104047</v>
      </c>
      <c r="H987" s="248" t="n">
        <v>2760.64045843604</v>
      </c>
      <c r="I987" s="248" t="n">
        <v>2744.51766805756</v>
      </c>
      <c r="J987" s="248" t="n">
        <v>3103.81298083371</v>
      </c>
      <c r="K987" s="246" t="n">
        <v>0</v>
      </c>
      <c r="L987" s="246" t="n">
        <v>0</v>
      </c>
      <c r="M987" s="246" t="n">
        <v>0</v>
      </c>
      <c r="N987" s="0"/>
      <c r="O987" s="248" t="n">
        <v>918.992817346314</v>
      </c>
      <c r="P987" s="240" t="n">
        <f aca="false">SUMPRODUCT(F987:M987,$F$1010:$M$1010)</f>
        <v>1383.88586105631</v>
      </c>
      <c r="Q987" s="241" t="n">
        <f aca="false">SUMPRODUCT(F987:M987,$F$1012:$M$1012)</f>
        <v>1298.63029993693</v>
      </c>
      <c r="R987" s="249" t="n">
        <v>0.230630772201086</v>
      </c>
      <c r="S987" s="243" t="n">
        <f aca="false">1-EXP(-(1/0.25)*(P987/ABS($P$1010)))</f>
        <v>0.976588520409512</v>
      </c>
      <c r="T987" s="244" t="n">
        <f aca="false">SUMPRODUCT(B987:G987,$B$1010:$G$1010)</f>
        <v>-6295.7715104047</v>
      </c>
    </row>
    <row r="988" customFormat="false" ht="12.75" hidden="false" customHeight="false" outlineLevel="0" collapsed="false">
      <c r="A988" s="235"/>
      <c r="B988" s="245"/>
      <c r="C988" s="245"/>
      <c r="D988" s="245"/>
      <c r="E988" s="245"/>
      <c r="F988" s="246"/>
      <c r="G988" s="247" t="n">
        <v>-5906.79226454194</v>
      </c>
      <c r="H988" s="248" t="n">
        <v>2762.13594065645</v>
      </c>
      <c r="I988" s="248" t="n">
        <v>2743.03191713025</v>
      </c>
      <c r="J988" s="248" t="n">
        <v>3105.54995282098</v>
      </c>
      <c r="K988" s="246" t="n">
        <v>0</v>
      </c>
      <c r="L988" s="246" t="n">
        <v>0</v>
      </c>
      <c r="M988" s="246" t="n">
        <v>0</v>
      </c>
      <c r="N988" s="0"/>
      <c r="O988" s="248" t="n">
        <v>1278.559030903</v>
      </c>
      <c r="P988" s="240" t="n">
        <f aca="false">SUMPRODUCT(F988:M988,$F$1010:$M$1010)</f>
        <v>1774.41877054075</v>
      </c>
      <c r="Q988" s="241" t="n">
        <f aca="false">SUMPRODUCT(F988:M988,$F$1012:$M$1012)</f>
        <v>1689.14568959362</v>
      </c>
      <c r="R988" s="249" t="n">
        <v>0.232705092925511</v>
      </c>
      <c r="S988" s="243" t="n">
        <f aca="false">1-EXP(-(1/0.25)*(P988/ABS($P$1010)))</f>
        <v>0.991885134798551</v>
      </c>
      <c r="T988" s="244" t="n">
        <f aca="false">SUMPRODUCT(B988:G988,$B$1010:$G$1010)</f>
        <v>-5906.79226454194</v>
      </c>
    </row>
    <row r="989" customFormat="false" ht="12.75" hidden="false" customHeight="false" outlineLevel="0" collapsed="false">
      <c r="A989" s="235"/>
      <c r="B989" s="245"/>
      <c r="C989" s="245"/>
      <c r="D989" s="245"/>
      <c r="E989" s="245"/>
      <c r="F989" s="246"/>
      <c r="G989" s="247" t="n">
        <v>-6459.32369371423</v>
      </c>
      <c r="H989" s="248" t="n">
        <v>2752.07921905205</v>
      </c>
      <c r="I989" s="248" t="n">
        <v>2733.61030455476</v>
      </c>
      <c r="J989" s="248" t="n">
        <v>3105.15150402689</v>
      </c>
      <c r="K989" s="246" t="n">
        <v>0</v>
      </c>
      <c r="L989" s="246" t="n">
        <v>0</v>
      </c>
      <c r="M989" s="246" t="n">
        <v>0</v>
      </c>
      <c r="N989" s="0"/>
      <c r="O989" s="248" t="n">
        <v>753.562469001721</v>
      </c>
      <c r="P989" s="240" t="n">
        <f aca="false">SUMPRODUCT(F989:M989,$F$1010:$M$1010)</f>
        <v>1203.64709394692</v>
      </c>
      <c r="Q989" s="241" t="n">
        <f aca="false">SUMPRODUCT(F989:M989,$F$1012:$M$1012)</f>
        <v>1118.52570327411</v>
      </c>
      <c r="R989" s="249" t="n">
        <v>0.23534410873767</v>
      </c>
      <c r="S989" s="243" t="n">
        <f aca="false">1-EXP(-(1/0.25)*(P989/ABS($P$1010)))</f>
        <v>0.961823493688611</v>
      </c>
      <c r="T989" s="244" t="n">
        <f aca="false">SUMPRODUCT(B989:G989,$B$1010:$G$1010)</f>
        <v>-6459.32369371423</v>
      </c>
    </row>
    <row r="990" customFormat="false" ht="12.75" hidden="false" customHeight="false" outlineLevel="0" collapsed="false">
      <c r="A990" s="235"/>
      <c r="B990" s="245"/>
      <c r="C990" s="245"/>
      <c r="D990" s="245"/>
      <c r="E990" s="245"/>
      <c r="F990" s="246"/>
      <c r="G990" s="247" t="n">
        <v>-6087.20594942277</v>
      </c>
      <c r="H990" s="248" t="n">
        <v>2749.22829967718</v>
      </c>
      <c r="I990" s="248" t="n">
        <v>2730.01328749775</v>
      </c>
      <c r="J990" s="248" t="n">
        <v>3104.56883339463</v>
      </c>
      <c r="K990" s="246" t="n">
        <v>0</v>
      </c>
      <c r="L990" s="246" t="n">
        <v>0</v>
      </c>
      <c r="M990" s="246" t="n">
        <v>0</v>
      </c>
      <c r="N990" s="0"/>
      <c r="O990" s="248" t="n">
        <v>1090.59797863975</v>
      </c>
      <c r="P990" s="240" t="n">
        <f aca="false">SUMPRODUCT(F990:M990,$F$1010:$M$1010)</f>
        <v>1569.3701900934</v>
      </c>
      <c r="Q990" s="241" t="n">
        <f aca="false">SUMPRODUCT(F990:M990,$F$1012:$M$1012)</f>
        <v>1484.30757117913</v>
      </c>
      <c r="R990" s="249" t="n">
        <v>0.235833792889767</v>
      </c>
      <c r="S990" s="243" t="n">
        <f aca="false">1-EXP(-(1/0.25)*(P990/ABS($P$1010)))</f>
        <v>0.985845943354414</v>
      </c>
      <c r="T990" s="244" t="n">
        <f aca="false">SUMPRODUCT(B990:G990,$B$1010:$G$1010)</f>
        <v>-6087.20594942277</v>
      </c>
    </row>
    <row r="991" customFormat="false" ht="12.75" hidden="false" customHeight="false" outlineLevel="0" collapsed="false">
      <c r="A991" s="235"/>
      <c r="B991" s="245"/>
      <c r="C991" s="245"/>
      <c r="D991" s="245"/>
      <c r="E991" s="245"/>
      <c r="F991" s="246"/>
      <c r="G991" s="247" t="n">
        <v>-6520.88646612139</v>
      </c>
      <c r="H991" s="248" t="n">
        <v>2778.77361137413</v>
      </c>
      <c r="I991" s="248" t="n">
        <v>2684.85609304327</v>
      </c>
      <c r="J991" s="248" t="n">
        <v>3103.5443844329</v>
      </c>
      <c r="K991" s="246" t="n">
        <v>0</v>
      </c>
      <c r="L991" s="246" t="n">
        <v>0</v>
      </c>
      <c r="M991" s="246" t="n">
        <v>0</v>
      </c>
      <c r="N991" s="0"/>
      <c r="O991" s="248" t="n">
        <v>680.276678314941</v>
      </c>
      <c r="P991" s="240" t="n">
        <f aca="false">SUMPRODUCT(F991:M991,$F$1010:$M$1010)</f>
        <v>1122.40103377141</v>
      </c>
      <c r="Q991" s="241" t="n">
        <f aca="false">SUMPRODUCT(F991:M991,$F$1012:$M$1012)</f>
        <v>1037.64509803457</v>
      </c>
      <c r="R991" s="249" t="n">
        <v>0.237263630342235</v>
      </c>
      <c r="S991" s="243" t="n">
        <f aca="false">1-EXP(-(1/0.25)*(P991/ABS($P$1010)))</f>
        <v>0.952409003368226</v>
      </c>
      <c r="T991" s="244" t="n">
        <f aca="false">SUMPRODUCT(B991:G991,$B$1010:$G$1010)</f>
        <v>-6520.88646612139</v>
      </c>
    </row>
    <row r="992" customFormat="false" ht="12.75" hidden="false" customHeight="false" outlineLevel="0" collapsed="false">
      <c r="A992" s="235"/>
      <c r="B992" s="245"/>
      <c r="C992" s="245"/>
      <c r="D992" s="245"/>
      <c r="E992" s="245"/>
      <c r="F992" s="246"/>
      <c r="G992" s="247" t="n">
        <v>-5991.67436653308</v>
      </c>
      <c r="H992" s="248" t="n">
        <v>2741.51727742302</v>
      </c>
      <c r="I992" s="248" t="n">
        <v>2725.3670796476</v>
      </c>
      <c r="J992" s="248" t="n">
        <v>3106.41226585227</v>
      </c>
      <c r="K992" s="246" t="n">
        <v>0</v>
      </c>
      <c r="L992" s="246" t="n">
        <v>0</v>
      </c>
      <c r="M992" s="246" t="n">
        <v>0</v>
      </c>
      <c r="N992" s="0"/>
      <c r="O992" s="248" t="n">
        <v>1169.73048303344</v>
      </c>
      <c r="P992" s="240" t="n">
        <f aca="false">SUMPRODUCT(F992:M992,$F$1010:$M$1010)</f>
        <v>1655.03382602977</v>
      </c>
      <c r="Q992" s="241" t="n">
        <f aca="false">SUMPRODUCT(F992:M992,$F$1012:$M$1012)</f>
        <v>1570.03180474216</v>
      </c>
      <c r="R992" s="249" t="n">
        <v>0.238111443653784</v>
      </c>
      <c r="S992" s="243" t="n">
        <f aca="false">1-EXP(-(1/0.25)*(P992/ABS($P$1010)))</f>
        <v>0.988781177457694</v>
      </c>
      <c r="T992" s="244" t="n">
        <f aca="false">SUMPRODUCT(B992:G992,$B$1010:$G$1010)</f>
        <v>-5991.67436653308</v>
      </c>
    </row>
    <row r="993" customFormat="false" ht="12.75" hidden="false" customHeight="false" outlineLevel="0" collapsed="false">
      <c r="A993" s="235"/>
      <c r="B993" s="245"/>
      <c r="C993" s="245"/>
      <c r="D993" s="245"/>
      <c r="E993" s="245"/>
      <c r="F993" s="246"/>
      <c r="G993" s="247" t="n">
        <v>-5944.80067010319</v>
      </c>
      <c r="H993" s="248" t="n">
        <v>2727.43635100814</v>
      </c>
      <c r="I993" s="248" t="n">
        <v>2663.04322831787</v>
      </c>
      <c r="J993" s="248" t="n">
        <v>3105.27715603573</v>
      </c>
      <c r="K993" s="246" t="n">
        <v>0</v>
      </c>
      <c r="L993" s="246" t="n">
        <v>0</v>
      </c>
      <c r="M993" s="246" t="n">
        <v>0</v>
      </c>
      <c r="N993" s="0"/>
      <c r="O993" s="248" t="n">
        <v>1151.4659614912</v>
      </c>
      <c r="P993" s="240" t="n">
        <f aca="false">SUMPRODUCT(F993:M993,$F$1010:$M$1010)</f>
        <v>1632.02070674784</v>
      </c>
      <c r="Q993" s="241" t="n">
        <f aca="false">SUMPRODUCT(F993:M993,$F$1012:$M$1012)</f>
        <v>1547.72587418836</v>
      </c>
      <c r="R993" s="249" t="n">
        <v>0.238158062481245</v>
      </c>
      <c r="S993" s="243" t="n">
        <f aca="false">1-EXP(-(1/0.25)*(P993/ABS($P$1010)))</f>
        <v>0.988058397437012</v>
      </c>
      <c r="T993" s="244" t="n">
        <f aca="false">SUMPRODUCT(B993:G993,$B$1010:$G$1010)</f>
        <v>-5944.80067010319</v>
      </c>
    </row>
    <row r="994" customFormat="false" ht="12.75" hidden="false" customHeight="false" outlineLevel="0" collapsed="false">
      <c r="A994" s="235"/>
      <c r="B994" s="245"/>
      <c r="C994" s="245"/>
      <c r="D994" s="245"/>
      <c r="E994" s="245"/>
      <c r="F994" s="246"/>
      <c r="G994" s="247" t="n">
        <v>-6107.89952725246</v>
      </c>
      <c r="H994" s="248" t="n">
        <v>2724.07531820101</v>
      </c>
      <c r="I994" s="248" t="n">
        <v>2717.85407926656</v>
      </c>
      <c r="J994" s="248" t="n">
        <v>3107.45813921877</v>
      </c>
      <c r="K994" s="246" t="n">
        <v>0</v>
      </c>
      <c r="L994" s="246" t="n">
        <v>0</v>
      </c>
      <c r="M994" s="246" t="n">
        <v>0</v>
      </c>
      <c r="N994" s="0"/>
      <c r="O994" s="248" t="n">
        <v>1042.79248628598</v>
      </c>
      <c r="P994" s="240" t="n">
        <f aca="false">SUMPRODUCT(F994:M994,$F$1010:$M$1010)</f>
        <v>1516.5220196262</v>
      </c>
      <c r="Q994" s="241" t="n">
        <f aca="false">SUMPRODUCT(F994:M994,$F$1012:$M$1012)</f>
        <v>1431.67125042529</v>
      </c>
      <c r="R994" s="249" t="n">
        <v>0.238599723738198</v>
      </c>
      <c r="S994" s="243" t="n">
        <f aca="false">1-EXP(-(1/0.25)*(P994/ABS($P$1010)))</f>
        <v>0.983663855085496</v>
      </c>
      <c r="T994" s="244" t="n">
        <f aca="false">SUMPRODUCT(B994:G994,$B$1010:$G$1010)</f>
        <v>-6107.89952725246</v>
      </c>
    </row>
    <row r="995" customFormat="false" ht="12.75" hidden="false" customHeight="false" outlineLevel="0" collapsed="false">
      <c r="A995" s="235"/>
      <c r="B995" s="245"/>
      <c r="C995" s="245"/>
      <c r="D995" s="245"/>
      <c r="E995" s="245"/>
      <c r="F995" s="246"/>
      <c r="G995" s="247" t="n">
        <v>-6439.49414463338</v>
      </c>
      <c r="H995" s="248" t="n">
        <v>2718.71520735558</v>
      </c>
      <c r="I995" s="248" t="n">
        <v>2742.7930207678</v>
      </c>
      <c r="J995" s="248" t="n">
        <v>3104.3436234085</v>
      </c>
      <c r="K995" s="246" t="n">
        <v>0</v>
      </c>
      <c r="L995" s="246" t="n">
        <v>0</v>
      </c>
      <c r="M995" s="246" t="n">
        <v>0</v>
      </c>
      <c r="N995" s="0"/>
      <c r="O995" s="248" t="n">
        <v>750.119473552956</v>
      </c>
      <c r="P995" s="240" t="n">
        <f aca="false">SUMPRODUCT(F995:M995,$F$1010:$M$1010)</f>
        <v>1199.49770606918</v>
      </c>
      <c r="Q995" s="241" t="n">
        <f aca="false">SUMPRODUCT(F995:M995,$F$1012:$M$1012)</f>
        <v>1114.47175471207</v>
      </c>
      <c r="R995" s="249" t="n">
        <v>0.238753622302118</v>
      </c>
      <c r="S995" s="243" t="n">
        <f aca="false">1-EXP(-(1/0.25)*(P995/ABS($P$1010)))</f>
        <v>0.961391296242963</v>
      </c>
      <c r="T995" s="244" t="n">
        <f aca="false">SUMPRODUCT(B995:G995,$B$1010:$G$1010)</f>
        <v>-6439.49414463338</v>
      </c>
    </row>
    <row r="996" customFormat="false" ht="12.75" hidden="false" customHeight="false" outlineLevel="0" collapsed="false">
      <c r="A996" s="235"/>
      <c r="B996" s="245"/>
      <c r="C996" s="245"/>
      <c r="D996" s="245"/>
      <c r="E996" s="245"/>
      <c r="F996" s="246"/>
      <c r="G996" s="247" t="n">
        <v>-6460.07422051272</v>
      </c>
      <c r="H996" s="248" t="n">
        <v>2761.42452564221</v>
      </c>
      <c r="I996" s="248" t="n">
        <v>2739.1490063915</v>
      </c>
      <c r="J996" s="248" t="n">
        <v>3105.39060620298</v>
      </c>
      <c r="K996" s="246" t="n">
        <v>0</v>
      </c>
      <c r="L996" s="246" t="n">
        <v>0</v>
      </c>
      <c r="M996" s="246" t="n">
        <v>0</v>
      </c>
      <c r="N996" s="0"/>
      <c r="O996" s="248" t="n">
        <v>765.294059609632</v>
      </c>
      <c r="P996" s="240" t="n">
        <f aca="false">SUMPRODUCT(F996:M996,$F$1010:$M$1010)</f>
        <v>1216.86435189497</v>
      </c>
      <c r="Q996" s="241" t="n">
        <f aca="false">SUMPRODUCT(F996:M996,$F$1012:$M$1012)</f>
        <v>1131.63570460984</v>
      </c>
      <c r="R996" s="249" t="n">
        <v>0.239429668610193</v>
      </c>
      <c r="S996" s="243" t="n">
        <f aca="false">1-EXP(-(1/0.25)*(P996/ABS($P$1010)))</f>
        <v>0.963168205840661</v>
      </c>
      <c r="T996" s="244" t="n">
        <f aca="false">SUMPRODUCT(B996:G996,$B$1010:$G$1010)</f>
        <v>-6460.07422051272</v>
      </c>
    </row>
    <row r="997" customFormat="false" ht="12.75" hidden="false" customHeight="false" outlineLevel="0" collapsed="false">
      <c r="A997" s="235"/>
      <c r="B997" s="245"/>
      <c r="C997" s="245"/>
      <c r="D997" s="245"/>
      <c r="E997" s="245"/>
      <c r="F997" s="246"/>
      <c r="G997" s="247" t="n">
        <v>-6389.94108047627</v>
      </c>
      <c r="H997" s="248" t="n">
        <v>2753.1988546639</v>
      </c>
      <c r="I997" s="248" t="n">
        <v>2744.48596400149</v>
      </c>
      <c r="J997" s="248" t="n">
        <v>3105.12559271375</v>
      </c>
      <c r="K997" s="246" t="n">
        <v>0</v>
      </c>
      <c r="L997" s="246" t="n">
        <v>0</v>
      </c>
      <c r="M997" s="246" t="n">
        <v>0</v>
      </c>
      <c r="N997" s="0"/>
      <c r="O997" s="248" t="n">
        <v>826.880936196529</v>
      </c>
      <c r="P997" s="240" t="n">
        <f aca="false">SUMPRODUCT(F997:M997,$F$1010:$M$1010)</f>
        <v>1283.77324634003</v>
      </c>
      <c r="Q997" s="241" t="n">
        <f aca="false">SUMPRODUCT(F997:M997,$F$1012:$M$1012)</f>
        <v>1198.53861267915</v>
      </c>
      <c r="R997" s="249" t="n">
        <v>0.239602851232282</v>
      </c>
      <c r="S997" s="243" t="n">
        <f aca="false">1-EXP(-(1/0.25)*(P997/ABS($P$1010)))</f>
        <v>0.969282412686551</v>
      </c>
      <c r="T997" s="244" t="n">
        <f aca="false">SUMPRODUCT(B997:G997,$B$1010:$G$1010)</f>
        <v>-6389.94108047627</v>
      </c>
    </row>
    <row r="998" customFormat="false" ht="12.75" hidden="false" customHeight="false" outlineLevel="0" collapsed="false">
      <c r="A998" s="235"/>
      <c r="B998" s="245"/>
      <c r="C998" s="245"/>
      <c r="D998" s="245"/>
      <c r="E998" s="245"/>
      <c r="F998" s="246"/>
      <c r="G998" s="247" t="n">
        <v>-5770.74581337877</v>
      </c>
      <c r="H998" s="248" t="n">
        <v>2752.60391923436</v>
      </c>
      <c r="I998" s="248" t="n">
        <v>2694.90724570219</v>
      </c>
      <c r="J998" s="248" t="n">
        <v>3105.69433124423</v>
      </c>
      <c r="K998" s="246" t="n">
        <v>0</v>
      </c>
      <c r="L998" s="246" t="n">
        <v>0</v>
      </c>
      <c r="M998" s="246" t="n">
        <v>0</v>
      </c>
      <c r="N998" s="0"/>
      <c r="O998" s="248" t="n">
        <v>1358.2801760871</v>
      </c>
      <c r="P998" s="240" t="n">
        <f aca="false">SUMPRODUCT(F998:M998,$F$1010:$M$1010)</f>
        <v>1858.62932567341</v>
      </c>
      <c r="Q998" s="241" t="n">
        <f aca="false">SUMPRODUCT(F998:M998,$F$1012:$M$1012)</f>
        <v>1773.88094472972</v>
      </c>
      <c r="R998" s="249" t="n">
        <v>0.23961285261869</v>
      </c>
      <c r="S998" s="243" t="n">
        <f aca="false">1-EXP(-(1/0.25)*(P998/ABS($P$1010)))</f>
        <v>0.993542569218204</v>
      </c>
      <c r="T998" s="244" t="n">
        <f aca="false">SUMPRODUCT(B998:G998,$B$1010:$G$1010)</f>
        <v>-5770.74581337877</v>
      </c>
    </row>
    <row r="999" customFormat="false" ht="12.75" hidden="false" customHeight="false" outlineLevel="0" collapsed="false">
      <c r="A999" s="235"/>
      <c r="B999" s="245"/>
      <c r="C999" s="245"/>
      <c r="D999" s="245"/>
      <c r="E999" s="245"/>
      <c r="F999" s="246"/>
      <c r="G999" s="247" t="n">
        <v>-5810.79073193225</v>
      </c>
      <c r="H999" s="248" t="n">
        <v>2759.40053166652</v>
      </c>
      <c r="I999" s="248" t="n">
        <v>2734.97906284141</v>
      </c>
      <c r="J999" s="248" t="n">
        <v>3103.32333074539</v>
      </c>
      <c r="K999" s="246" t="n">
        <v>0</v>
      </c>
      <c r="L999" s="246" t="n">
        <v>0</v>
      </c>
      <c r="M999" s="246" t="n">
        <v>0</v>
      </c>
      <c r="N999" s="0"/>
      <c r="O999" s="248" t="n">
        <v>1356.75628003228</v>
      </c>
      <c r="P999" s="240" t="n">
        <f aca="false">SUMPRODUCT(F999:M999,$F$1010:$M$1010)</f>
        <v>1858.76729896189</v>
      </c>
      <c r="Q999" s="241" t="n">
        <f aca="false">SUMPRODUCT(F999:M999,$F$1012:$M$1012)</f>
        <v>1773.61960695244</v>
      </c>
      <c r="R999" s="249" t="n">
        <v>0.240689477780853</v>
      </c>
      <c r="S999" s="243" t="n">
        <f aca="false">1-EXP(-(1/0.25)*(P999/ABS($P$1010)))</f>
        <v>0.993544985951141</v>
      </c>
      <c r="T999" s="244" t="n">
        <f aca="false">SUMPRODUCT(B999:G999,$B$1010:$G$1010)</f>
        <v>-5810.79073193225</v>
      </c>
    </row>
    <row r="1000" customFormat="false" ht="12.75" hidden="false" customHeight="false" outlineLevel="0" collapsed="false">
      <c r="A1000" s="235"/>
      <c r="B1000" s="245"/>
      <c r="C1000" s="245"/>
      <c r="D1000" s="245"/>
      <c r="E1000" s="245"/>
      <c r="F1000" s="246"/>
      <c r="G1000" s="247" t="n">
        <v>-6293.15144313004</v>
      </c>
      <c r="H1000" s="248" t="n">
        <v>2707.58438645727</v>
      </c>
      <c r="I1000" s="248" t="n">
        <v>2722.819461339</v>
      </c>
      <c r="J1000" s="248" t="n">
        <v>3105.60323558672</v>
      </c>
      <c r="K1000" s="246" t="n">
        <v>0</v>
      </c>
      <c r="L1000" s="246" t="n">
        <v>0</v>
      </c>
      <c r="M1000" s="246" t="n">
        <v>0</v>
      </c>
      <c r="N1000" s="0"/>
      <c r="O1000" s="248" t="n">
        <v>860.753565423392</v>
      </c>
      <c r="P1000" s="240" t="n">
        <f aca="false">SUMPRODUCT(F1000:M1000,$F$1010:$M$1010)</f>
        <v>1318.56831379824</v>
      </c>
      <c r="Q1000" s="241" t="n">
        <f aca="false">SUMPRODUCT(F1000:M1000,$F$1012:$M$1012)</f>
        <v>1233.78093130151</v>
      </c>
      <c r="R1000" s="249" t="n">
        <v>0.246099431723185</v>
      </c>
      <c r="S1000" s="243" t="n">
        <f aca="false">1-EXP(-(1/0.25)*(P1000/ABS($P$1010)))</f>
        <v>0.972049497410168</v>
      </c>
      <c r="T1000" s="244" t="n">
        <f aca="false">SUMPRODUCT(B1000:G1000,$B$1010:$G$1010)</f>
        <v>-6293.15144313004</v>
      </c>
    </row>
    <row r="1001" customFormat="false" ht="12.75" hidden="false" customHeight="false" outlineLevel="0" collapsed="false">
      <c r="A1001" s="235"/>
      <c r="B1001" s="245"/>
      <c r="C1001" s="245"/>
      <c r="D1001" s="245"/>
      <c r="E1001" s="245"/>
      <c r="F1001" s="246"/>
      <c r="G1001" s="247" t="n">
        <v>-6219.02964623419</v>
      </c>
      <c r="H1001" s="248" t="n">
        <v>2727.62108323815</v>
      </c>
      <c r="I1001" s="248" t="n">
        <v>2723.48164807702</v>
      </c>
      <c r="J1001" s="248" t="n">
        <v>3106.88722350265</v>
      </c>
      <c r="K1001" s="246" t="n">
        <v>0</v>
      </c>
      <c r="L1001" s="246" t="n">
        <v>0</v>
      </c>
      <c r="M1001" s="246" t="n">
        <v>0</v>
      </c>
      <c r="N1001" s="0"/>
      <c r="O1001" s="248" t="n">
        <v>947.444610771432</v>
      </c>
      <c r="P1001" s="240" t="n">
        <f aca="false">SUMPRODUCT(F1001:M1001,$F$1010:$M$1010)</f>
        <v>1413.27990444396</v>
      </c>
      <c r="Q1001" s="241" t="n">
        <f aca="false">SUMPRODUCT(F1001:M1001,$F$1012:$M$1012)</f>
        <v>1328.36280224233</v>
      </c>
      <c r="R1001" s="249" t="n">
        <v>0.249676566609796</v>
      </c>
      <c r="S1001" s="243" t="n">
        <f aca="false">1-EXP(-(1/0.25)*(P1001/ABS($P$1010)))</f>
        <v>0.978383012662034</v>
      </c>
      <c r="T1001" s="244" t="n">
        <f aca="false">SUMPRODUCT(B1001:G1001,$B$1010:$G$1010)</f>
        <v>-6219.02964623419</v>
      </c>
    </row>
    <row r="1002" customFormat="false" ht="12.75" hidden="false" customHeight="false" outlineLevel="0" collapsed="false">
      <c r="A1002" s="244"/>
      <c r="B1002" s="241"/>
      <c r="C1002" s="241"/>
      <c r="D1002" s="241"/>
      <c r="E1002" s="241"/>
      <c r="F1002" s="241"/>
      <c r="G1002" s="241"/>
      <c r="H1002" s="250"/>
      <c r="I1002" s="250"/>
      <c r="J1002" s="250"/>
      <c r="K1002" s="250"/>
      <c r="L1002" s="250"/>
      <c r="M1002" s="250"/>
      <c r="N1002" s="251"/>
      <c r="O1002" s="252"/>
      <c r="P1002" s="253"/>
      <c r="Q1002" s="241"/>
      <c r="R1002" s="254"/>
      <c r="S1002" s="243" t="n">
        <f aca="false">AVERAGE(S2:S1001)</f>
        <v>0.976933911685696</v>
      </c>
    </row>
    <row r="1003" customFormat="false" ht="12.75" hidden="false" customHeight="false" outlineLevel="0" collapsed="false">
      <c r="B1003" s="255"/>
      <c r="C1003" s="255"/>
      <c r="D1003" s="255"/>
      <c r="E1003" s="255"/>
      <c r="F1003" s="255"/>
      <c r="G1003" s="255"/>
      <c r="H1003" s="250"/>
      <c r="I1003" s="250"/>
      <c r="J1003" s="250"/>
      <c r="K1003" s="250"/>
      <c r="L1003" s="250"/>
      <c r="M1003" s="250"/>
      <c r="N1003" s="251"/>
      <c r="O1003" s="256"/>
      <c r="P1003" s="257"/>
      <c r="Q1003" s="11"/>
      <c r="R1003" s="243"/>
    </row>
    <row r="1004" customFormat="false" ht="13.5" hidden="false" customHeight="false" outlineLevel="0" collapsed="false">
      <c r="B1004" s="258"/>
      <c r="C1004" s="258"/>
      <c r="D1004" s="258"/>
      <c r="E1004" s="258"/>
      <c r="F1004" s="258"/>
      <c r="G1004" s="258"/>
      <c r="H1004" s="258"/>
      <c r="I1004" s="258"/>
      <c r="J1004" s="258"/>
      <c r="K1004" s="258"/>
      <c r="L1004" s="258"/>
      <c r="M1004" s="258"/>
      <c r="N1004" s="251"/>
      <c r="O1004" s="259"/>
      <c r="P1004" s="240"/>
      <c r="Q1004" s="252"/>
      <c r="R1004" s="243"/>
    </row>
    <row r="1005" customFormat="false" ht="13.5" hidden="false" customHeight="false" outlineLevel="0" collapsed="false">
      <c r="B1005" s="258"/>
      <c r="C1005" s="258"/>
      <c r="D1005" s="258"/>
      <c r="E1005" s="258"/>
      <c r="F1005" s="258"/>
      <c r="G1005" s="258"/>
      <c r="H1005" s="258"/>
      <c r="I1005" s="258"/>
      <c r="J1005" s="258"/>
      <c r="K1005" s="258"/>
      <c r="L1005" s="258"/>
      <c r="M1005" s="251"/>
      <c r="N1005" s="260" t="s">
        <v>109</v>
      </c>
      <c r="O1005" s="261" t="s">
        <v>110</v>
      </c>
      <c r="P1005" s="262" t="s">
        <v>111</v>
      </c>
      <c r="Q1005" s="263" t="s">
        <v>112</v>
      </c>
      <c r="R1005" s="263" t="s">
        <v>113</v>
      </c>
      <c r="T1005" s="11"/>
    </row>
    <row r="1006" customFormat="false" ht="12.75" hidden="false" customHeight="false" outlineLevel="0" collapsed="false">
      <c r="B1006" s="258" t="n">
        <f aca="false">C1006-1</f>
        <v>-5</v>
      </c>
      <c r="C1006" s="258" t="n">
        <f aca="false">D1006-1</f>
        <v>-4</v>
      </c>
      <c r="D1006" s="258" t="n">
        <f aca="false">E1006-1</f>
        <v>-3</v>
      </c>
      <c r="E1006" s="258" t="n">
        <f aca="false">F1006-1</f>
        <v>-2</v>
      </c>
      <c r="F1006" s="258" t="n">
        <f aca="false">G1006-1</f>
        <v>-1</v>
      </c>
      <c r="G1006" s="258" t="n">
        <v>0</v>
      </c>
      <c r="H1006" s="258" t="n">
        <v>1</v>
      </c>
      <c r="I1006" s="258" t="n">
        <v>2</v>
      </c>
      <c r="J1006" s="258" t="n">
        <v>3</v>
      </c>
      <c r="K1006" s="258" t="n">
        <v>4</v>
      </c>
      <c r="L1006" s="258" t="n">
        <v>5</v>
      </c>
      <c r="M1006" s="258" t="n">
        <v>6</v>
      </c>
      <c r="N1006" s="264" t="s">
        <v>114</v>
      </c>
      <c r="O1006" s="265" t="n">
        <f aca="false">PERCENTILE(O$2:O$1001,0.05)</f>
        <v>630.1461554646</v>
      </c>
      <c r="P1006" s="266" t="n">
        <f aca="false">PERCENTILE(P2:P1001,0.05)</f>
        <v>1068.94446126738</v>
      </c>
      <c r="Q1006" s="267" t="n">
        <f aca="false">PERCENTILE(Q$2:Q$1001,0.05)</f>
        <v>983.975919093007</v>
      </c>
      <c r="R1006" s="267" t="n">
        <f aca="false">PERCENTILE(T2:T1001,0.05)</f>
        <v>-6572.45511371626</v>
      </c>
      <c r="T1006" s="11"/>
    </row>
    <row r="1007" customFormat="false" ht="12.75" hidden="false" customHeight="false" outlineLevel="0" collapsed="false">
      <c r="B1007" s="268"/>
      <c r="C1007" s="268"/>
      <c r="D1007" s="268"/>
      <c r="E1007" s="268"/>
      <c r="F1007" s="268"/>
      <c r="G1007" s="268"/>
      <c r="H1007" s="268"/>
      <c r="I1007" s="268"/>
      <c r="J1007" s="268"/>
      <c r="K1007" s="268"/>
      <c r="L1007" s="268"/>
      <c r="M1007" s="251"/>
      <c r="N1007" s="269" t="s">
        <v>115</v>
      </c>
      <c r="O1007" s="270" t="n">
        <f aca="false">PERCENTILE(O$2:$O$1001,0.1)</f>
        <v>711.854778408706</v>
      </c>
      <c r="P1007" s="271" t="n">
        <f aca="false">PERCENTILE(P2:P1001,0.1)</f>
        <v>1156.67917903967</v>
      </c>
      <c r="Q1007" s="272" t="n">
        <f aca="false">PERCENTILE(Q$2:Q$1001,0.1)</f>
        <v>1072.11105172503</v>
      </c>
      <c r="R1007" s="272" t="n">
        <f aca="false">PERCENTILE(T2:T1001,0.1)</f>
        <v>-6487.19623009436</v>
      </c>
      <c r="T1007" s="11"/>
    </row>
    <row r="1008" customFormat="false" ht="12.75" hidden="false" customHeight="false" outlineLevel="0" collapsed="false">
      <c r="A1008" s="225" t="s">
        <v>116</v>
      </c>
      <c r="B1008" s="273" t="n">
        <v>0.05</v>
      </c>
      <c r="C1008" s="273" t="n">
        <v>0.05</v>
      </c>
      <c r="D1008" s="273" t="n">
        <v>0.05</v>
      </c>
      <c r="E1008" s="273" t="n">
        <v>0.06</v>
      </c>
      <c r="F1008" s="273" t="n">
        <v>0.06</v>
      </c>
      <c r="G1008" s="273" t="n">
        <v>0.06</v>
      </c>
      <c r="H1008" s="273" t="n">
        <v>0.0594</v>
      </c>
      <c r="I1008" s="273" t="n">
        <v>0.0584</v>
      </c>
      <c r="J1008" s="273" t="n">
        <v>0.0576</v>
      </c>
      <c r="K1008" s="273" t="n">
        <v>0.0569</v>
      </c>
      <c r="L1008" s="273" t="n">
        <v>0.0569</v>
      </c>
      <c r="M1008" s="274" t="n">
        <v>0.0573</v>
      </c>
      <c r="N1008" s="269" t="s">
        <v>117</v>
      </c>
      <c r="O1008" s="270" t="n">
        <f aca="false">PERCENTILE(O$2:$O$1001,0.9)</f>
        <v>1290.2862739091</v>
      </c>
      <c r="P1008" s="271" t="n">
        <f aca="false">PERCENTILE(P2:P1001,0.9)</f>
        <v>1785.06504011237</v>
      </c>
      <c r="Q1008" s="272" t="n">
        <f aca="false">PERCENTILE(Q$2:Q$1001,0.9)</f>
        <v>1700.26033169597</v>
      </c>
      <c r="R1008" s="272" t="n">
        <f aca="false">PERCENTILE(T2:T1001,0.9)</f>
        <v>-5872.18243691416</v>
      </c>
      <c r="T1008" s="11"/>
    </row>
    <row r="1009" customFormat="false" ht="12.75" hidden="false" customHeight="false" outlineLevel="0" collapsed="false">
      <c r="B1009" s="258"/>
      <c r="C1009" s="258"/>
      <c r="D1009" s="258"/>
      <c r="E1009" s="258"/>
      <c r="F1009" s="258"/>
      <c r="G1009" s="258"/>
      <c r="H1009" s="258"/>
      <c r="I1009" s="258"/>
      <c r="J1009" s="258"/>
      <c r="K1009" s="258"/>
      <c r="L1009" s="258"/>
      <c r="M1009" s="251"/>
      <c r="N1009" s="275" t="s">
        <v>118</v>
      </c>
      <c r="O1009" s="270" t="n">
        <f aca="false">PERCENTILE(O$2:$O$1001,0.95)</f>
        <v>1355.45176504567</v>
      </c>
      <c r="P1009" s="271" t="n">
        <f aca="false">PERCENTILE(P2:P1001,0.95)</f>
        <v>1858.01690983935</v>
      </c>
      <c r="Q1009" s="272" t="n">
        <f aca="false">PERCENTILE(Q$2:Q$1001,0.95)</f>
        <v>1772.66059840589</v>
      </c>
      <c r="R1009" s="272" t="n">
        <f aca="false">PERCENTILE(T2:T1001,0.95)</f>
        <v>-5801.95215375672</v>
      </c>
      <c r="T1009" s="11"/>
    </row>
    <row r="1010" customFormat="false" ht="12.75" hidden="false" customHeight="false" outlineLevel="0" collapsed="false">
      <c r="A1010" s="225" t="s">
        <v>119</v>
      </c>
      <c r="B1010" s="276" t="n">
        <f aca="false">1/(B1008+1)^B1006</f>
        <v>1.2762815625</v>
      </c>
      <c r="C1010" s="276" t="n">
        <f aca="false">1/(C1008+1)^C1006</f>
        <v>1.21550625</v>
      </c>
      <c r="D1010" s="276" t="n">
        <f aca="false">1/(D1008+1)^D1006</f>
        <v>1.157625</v>
      </c>
      <c r="E1010" s="276" t="n">
        <f aca="false">1/(E1008+1)^E1006</f>
        <v>1.1236</v>
      </c>
      <c r="F1010" s="276" t="n">
        <f aca="false">1/(F1008+1)^F1006</f>
        <v>1.06</v>
      </c>
      <c r="G1010" s="276" t="n">
        <f aca="false">1/(G1008+1)^G1006</f>
        <v>1</v>
      </c>
      <c r="H1010" s="276" t="n">
        <f aca="false">1/(H1008+1)^H1006</f>
        <v>0.943930526713234</v>
      </c>
      <c r="I1010" s="276" t="n">
        <f aca="false">1/(I1008+1)^I1006</f>
        <v>0.892689317265497</v>
      </c>
      <c r="J1010" s="276" t="n">
        <f aca="false">1/(J1008+1)^J1006</f>
        <v>0.845348280435842</v>
      </c>
      <c r="K1010" s="276" t="n">
        <f aca="false">1/(K1008+1)^K1006</f>
        <v>0.801427809581357</v>
      </c>
      <c r="L1010" s="276" t="n">
        <f aca="false">1/(L1008+1)^L1006</f>
        <v>0.758281587265926</v>
      </c>
      <c r="M1010" s="276" t="n">
        <f aca="false">1/(M1008+1)^M1006</f>
        <v>0.715831172417422</v>
      </c>
      <c r="N1010" s="277" t="s">
        <v>120</v>
      </c>
      <c r="O1010" s="270" t="n">
        <f aca="false">AVERAGE(O$2:$O$1001)</f>
        <v>1003.36517266435</v>
      </c>
      <c r="P1010" s="271" t="n">
        <f aca="false">AVERAGE(P2:P1001)</f>
        <v>1474.3643596342</v>
      </c>
      <c r="Q1010" s="272" t="n">
        <f aca="false">AVERAGE(Q$2:Q$1001)</f>
        <v>1389.36422393039</v>
      </c>
      <c r="R1010" s="272" t="n">
        <f aca="false">AVERAGE(T2:T1001)</f>
        <v>-6175.36622914109</v>
      </c>
      <c r="T1010" s="11"/>
    </row>
    <row r="1011" customFormat="false" ht="13.5" hidden="false" customHeight="false" outlineLevel="0" collapsed="false">
      <c r="B1011" s="258"/>
      <c r="C1011" s="258"/>
      <c r="D1011" s="258"/>
      <c r="E1011" s="258"/>
      <c r="F1011" s="258"/>
      <c r="G1011" s="258"/>
      <c r="H1011" s="258"/>
      <c r="I1011" s="258"/>
      <c r="J1011" s="258"/>
      <c r="K1011" s="258"/>
      <c r="L1011" s="258"/>
      <c r="M1011" s="251"/>
      <c r="N1011" s="278"/>
      <c r="O1011" s="279"/>
      <c r="P1011" s="280"/>
      <c r="Q1011" s="281"/>
      <c r="R1011" s="281"/>
      <c r="T1011" s="11"/>
    </row>
    <row r="1012" customFormat="false" ht="13.5" hidden="false" customHeight="false" outlineLevel="0" collapsed="false">
      <c r="A1012" s="225" t="s">
        <v>121</v>
      </c>
      <c r="B1012" s="282" t="n">
        <f aca="false">B1010</f>
        <v>1.2762815625</v>
      </c>
      <c r="C1012" s="282" t="n">
        <f aca="false">C1010</f>
        <v>1.21550625</v>
      </c>
      <c r="D1012" s="282" t="n">
        <f aca="false">D1010</f>
        <v>1.157625</v>
      </c>
      <c r="E1012" s="282" t="n">
        <f aca="false">E1010</f>
        <v>1.1236</v>
      </c>
      <c r="F1012" s="282" t="n">
        <f aca="false">F1010</f>
        <v>1.06</v>
      </c>
      <c r="G1012" s="282" t="n">
        <f aca="false">G1010</f>
        <v>1</v>
      </c>
      <c r="H1012" s="282" t="n">
        <f aca="false">1/(1+H1008+$R$1018)^H1006</f>
        <v>0.938683639167995</v>
      </c>
      <c r="I1012" s="282" t="n">
        <f aca="false">1/(1+I1008+$R$1018)^I1006</f>
        <v>0.882783505464324</v>
      </c>
      <c r="J1012" s="282" t="n">
        <f aca="false">1/(1+J1008+$R$1018)^J1006</f>
        <v>0.83130616003571</v>
      </c>
      <c r="K1012" s="282" t="n">
        <f aca="false">1/(1+K1008+$R$1018)^K1006</f>
        <v>0.783715499012492</v>
      </c>
      <c r="L1012" s="282" t="n">
        <f aca="false">1/(1+L1008+$R$1018)^L1006</f>
        <v>0.737391359697938</v>
      </c>
      <c r="M1012" s="282" t="n">
        <f aca="false">1/(1+M1008+$R$1018)^M1006</f>
        <v>0.692240716451144</v>
      </c>
      <c r="N1012" s="283" t="s">
        <v>122</v>
      </c>
      <c r="O1012" s="284" t="n">
        <f aca="false">O1010/(O1010-O1006)</f>
        <v>2.68840848516391</v>
      </c>
      <c r="P1012" s="285" t="n">
        <f aca="false">P1010/(P1010-P1006)</f>
        <v>3.63663541324312</v>
      </c>
      <c r="Q1012" s="285" t="n">
        <f aca="false">Q1010/(Q1010-Q1006)</f>
        <v>3.42724298493938</v>
      </c>
      <c r="R1012" s="285"/>
      <c r="T1012" s="11"/>
    </row>
    <row r="1013" customFormat="false" ht="13.5" hidden="false" customHeight="false" outlineLevel="0" collapsed="false">
      <c r="B1013" s="258"/>
      <c r="C1013" s="258"/>
      <c r="D1013" s="258"/>
      <c r="E1013" s="258"/>
      <c r="F1013" s="258"/>
      <c r="G1013" s="258"/>
      <c r="H1013" s="251"/>
      <c r="I1013" s="251"/>
      <c r="J1013" s="251"/>
      <c r="K1013" s="251"/>
      <c r="L1013" s="251"/>
      <c r="M1013" s="251"/>
      <c r="N1013" s="251"/>
    </row>
    <row r="1014" customFormat="false" ht="12.75" hidden="false" customHeight="false" outlineLevel="0" collapsed="false">
      <c r="B1014" s="258"/>
      <c r="C1014" s="258"/>
      <c r="D1014" s="258"/>
      <c r="E1014" s="258"/>
      <c r="F1014" s="258"/>
      <c r="G1014" s="258"/>
      <c r="H1014" s="251"/>
      <c r="I1014" s="251"/>
      <c r="J1014" s="251"/>
      <c r="K1014" s="251"/>
      <c r="L1014" s="251"/>
      <c r="M1014" s="251"/>
      <c r="N1014" s="251"/>
      <c r="P1014" s="226" t="n">
        <f aca="false">COUNTIF(Q2:Q1001,"&lt;0")</f>
        <v>0</v>
      </c>
      <c r="Q1014" s="286" t="s">
        <v>123</v>
      </c>
      <c r="R1014" s="287" t="n">
        <f aca="false">AVERAGE(S2:S1001)</f>
        <v>0.976933911685696</v>
      </c>
    </row>
    <row r="1015" customFormat="false" ht="13.5" hidden="false" customHeight="false" outlineLevel="0" collapsed="false">
      <c r="B1015" s="258"/>
      <c r="C1015" s="258"/>
      <c r="D1015" s="258"/>
      <c r="E1015" s="258"/>
      <c r="F1015" s="258"/>
      <c r="G1015" s="258"/>
      <c r="H1015" s="251"/>
      <c r="I1015" s="251"/>
      <c r="J1015" s="251"/>
      <c r="K1015" s="251"/>
      <c r="L1015" s="251"/>
      <c r="M1015" s="251"/>
      <c r="N1015" s="251"/>
      <c r="Q1015" s="288" t="s">
        <v>124</v>
      </c>
      <c r="R1015" s="289" t="n">
        <f aca="false">ABS(P1010)*(-0.25)*LN(1-R1014)</f>
        <v>1389.36422390026</v>
      </c>
    </row>
    <row r="1016" customFormat="false" ht="12.75" hidden="false" customHeight="false" outlineLevel="0" collapsed="false">
      <c r="B1016" s="258"/>
      <c r="C1016" s="258"/>
      <c r="D1016" s="258"/>
      <c r="E1016" s="258"/>
      <c r="F1016" s="258"/>
      <c r="G1016" s="258"/>
      <c r="H1016" s="251"/>
      <c r="I1016" s="251"/>
      <c r="J1016" s="251"/>
      <c r="K1016" s="251"/>
      <c r="L1016" s="251"/>
      <c r="M1016" s="251"/>
      <c r="N1016" s="251"/>
      <c r="Q1016" s="286" t="s">
        <v>125</v>
      </c>
      <c r="R1016" s="290" t="n">
        <f aca="false">AVERAGE(R2:R1001)</f>
        <v>0.180675295057917</v>
      </c>
    </row>
    <row r="1017" customFormat="false" ht="12.75" hidden="false" customHeight="false" outlineLevel="0" collapsed="false">
      <c r="B1017" s="258"/>
      <c r="C1017" s="258"/>
      <c r="D1017" s="258"/>
      <c r="E1017" s="258"/>
      <c r="F1017" s="258"/>
      <c r="G1017" s="258"/>
      <c r="H1017" s="251"/>
      <c r="I1017" s="251"/>
      <c r="J1017" s="251"/>
      <c r="K1017" s="251"/>
      <c r="L1017" s="251"/>
      <c r="M1017" s="251"/>
      <c r="N1017" s="251"/>
      <c r="Q1017" s="291" t="s">
        <v>126</v>
      </c>
      <c r="R1017" s="292" t="n">
        <f aca="false">AVERAGE(H1008:M1008)</f>
        <v>0.05775</v>
      </c>
    </row>
    <row r="1018" customFormat="false" ht="12.75" hidden="false" customHeight="false" outlineLevel="0" collapsed="false">
      <c r="B1018" s="258"/>
      <c r="C1018" s="258"/>
      <c r="D1018" s="258"/>
      <c r="E1018" s="258"/>
      <c r="F1018" s="258"/>
      <c r="G1018" s="258"/>
      <c r="H1018" s="251"/>
      <c r="I1018" s="251"/>
      <c r="J1018" s="251"/>
      <c r="K1018" s="251"/>
      <c r="L1018" s="251"/>
      <c r="M1018" s="251"/>
      <c r="N1018" s="251"/>
      <c r="Q1018" s="291" t="s">
        <v>127</v>
      </c>
      <c r="R1018" s="292" t="n">
        <v>0.00592164647756454</v>
      </c>
    </row>
    <row r="1019" customFormat="false" ht="13.5" hidden="false" customHeight="false" outlineLevel="0" collapsed="false">
      <c r="B1019" s="258"/>
      <c r="C1019" s="258"/>
      <c r="D1019" s="258"/>
      <c r="E1019" s="258"/>
      <c r="F1019" s="258"/>
      <c r="G1019" s="258"/>
      <c r="H1019" s="251"/>
      <c r="I1019" s="251"/>
      <c r="J1019" s="251"/>
      <c r="K1019" s="251"/>
      <c r="L1019" s="251"/>
      <c r="M1019" s="251"/>
      <c r="N1019" s="251"/>
      <c r="Q1019" s="293" t="s">
        <v>128</v>
      </c>
      <c r="R1019" s="294" t="n">
        <f aca="false">R1017+R1018</f>
        <v>0.0636716464775645</v>
      </c>
    </row>
    <row r="1020" customFormat="false" ht="13.5" hidden="false" customHeight="false" outlineLevel="0" collapsed="false">
      <c r="Q1020" s="295" t="s">
        <v>129</v>
      </c>
      <c r="R1020" s="296" t="n">
        <f aca="false">R1015-AVERAGE(Q2:Q1001)</f>
        <v>-3.01292857329827E-008</v>
      </c>
    </row>
    <row r="1022" customFormat="false" ht="12.75" hidden="false" customHeight="false" outlineLevel="0" collapsed="false">
      <c r="Q1022" s="0"/>
      <c r="R1022" s="0"/>
    </row>
    <row r="1023" customFormat="false" ht="12.75" hidden="false" customHeight="false" outlineLevel="0" collapsed="false">
      <c r="Q1023" s="0"/>
      <c r="R1023" s="0"/>
    </row>
    <row r="1024" customFormat="false" ht="12.75" hidden="false" customHeight="false" outlineLevel="0" collapsed="false">
      <c r="Q1024" s="0"/>
      <c r="R1024" s="0"/>
    </row>
    <row r="1025" customFormat="false" ht="12.75" hidden="false" customHeight="false" outlineLevel="0" collapsed="false">
      <c r="Q1025" s="0"/>
      <c r="R1025" s="0"/>
    </row>
  </sheetData>
  <sheetProtection sheet="true" password="c317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&amp;C&amp;"Arial,Bold"Risk
Assessment of Exchange</oddHeader>
    <oddFooter>&amp;L&amp;D&amp;CPage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98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R35" activeCellId="0" sqref="R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97" width="3.85"/>
    <col collapsed="false" customWidth="true" hidden="false" outlineLevel="0" max="3" min="3" style="297" width="5.28"/>
    <col collapsed="false" customWidth="true" hidden="false" outlineLevel="0" max="4" min="4" style="297" width="12.28"/>
    <col collapsed="false" customWidth="true" hidden="false" outlineLevel="0" max="5" min="5" style="297" width="15.7"/>
    <col collapsed="false" customWidth="true" hidden="false" outlineLevel="0" max="6" min="6" style="297" width="1.7"/>
    <col collapsed="false" customWidth="true" hidden="false" outlineLevel="0" max="7" min="7" style="297" width="5.28"/>
    <col collapsed="false" customWidth="true" hidden="false" outlineLevel="0" max="8" min="8" style="297" width="15.7"/>
    <col collapsed="false" customWidth="true" hidden="false" outlineLevel="0" max="9" min="9" style="297" width="9.7"/>
    <col collapsed="false" customWidth="true" hidden="false" outlineLevel="0" max="10" min="10" style="297" width="6.28"/>
    <col collapsed="false" customWidth="false" hidden="false" outlineLevel="0" max="257" min="11" style="297" width="9.14"/>
  </cols>
  <sheetData>
    <row r="1" customFormat="false" ht="12.75" hidden="false" customHeight="false" outlineLevel="0" collapsed="false">
      <c r="E1" s="298"/>
    </row>
    <row r="2" customFormat="false" ht="12.75" hidden="false" customHeight="false" outlineLevel="0" collapsed="false">
      <c r="F2" s="299" t="s">
        <v>130</v>
      </c>
    </row>
    <row r="3" customFormat="false" ht="12.75" hidden="false" customHeight="false" outlineLevel="0" collapsed="false">
      <c r="F3" s="300" t="s">
        <v>131</v>
      </c>
    </row>
    <row r="4" customFormat="false" ht="12.75" hidden="false" customHeight="false" outlineLevel="0" collapsed="false">
      <c r="F4" s="300" t="s">
        <v>132</v>
      </c>
    </row>
    <row r="27" customFormat="false" ht="12.75" hidden="false" customHeight="false" outlineLevel="0" collapsed="false">
      <c r="E27" s="299" t="s">
        <v>133</v>
      </c>
    </row>
    <row r="28" customFormat="false" ht="12.75" hidden="false" customHeight="false" outlineLevel="0" collapsed="false">
      <c r="E28" s="300" t="s">
        <v>134</v>
      </c>
    </row>
    <row r="29" customFormat="false" ht="12.75" hidden="false" customHeight="false" outlineLevel="0" collapsed="false">
      <c r="E29" s="300" t="s">
        <v>135</v>
      </c>
    </row>
    <row r="96" customFormat="false" ht="12.75" hidden="false" customHeight="false" outlineLevel="0" collapsed="false">
      <c r="A96" s="301" t="s">
        <v>136</v>
      </c>
      <c r="J96" s="302" t="s">
        <v>137</v>
      </c>
    </row>
    <row r="98" customFormat="false" ht="12.75" hidden="false" customHeight="false" outlineLevel="0" collapsed="false">
      <c r="B98" s="303" t="s">
        <v>138</v>
      </c>
    </row>
    <row r="99" customFormat="false" ht="12.75" hidden="false" customHeight="false" outlineLevel="0" collapsed="false">
      <c r="C99" s="303" t="s">
        <v>139</v>
      </c>
    </row>
    <row r="100" customFormat="false" ht="12.75" hidden="false" customHeight="false" outlineLevel="0" collapsed="false">
      <c r="C100" s="303" t="s">
        <v>140</v>
      </c>
    </row>
    <row r="101" customFormat="false" ht="12.75" hidden="false" customHeight="false" outlineLevel="0" collapsed="false">
      <c r="C101" s="303" t="s">
        <v>141</v>
      </c>
    </row>
    <row r="103" customFormat="false" ht="12.75" hidden="false" customHeight="false" outlineLevel="0" collapsed="false">
      <c r="B103" s="303" t="s">
        <v>142</v>
      </c>
      <c r="H103" s="304" t="s">
        <v>143</v>
      </c>
    </row>
    <row r="104" customFormat="false" ht="12.75" hidden="false" customHeight="false" outlineLevel="0" collapsed="false">
      <c r="C104" s="303" t="s">
        <v>144</v>
      </c>
      <c r="H104" s="297" t="n">
        <v>1000</v>
      </c>
    </row>
    <row r="105" customFormat="false" ht="12.75" hidden="false" customHeight="false" outlineLevel="0" collapsed="false">
      <c r="C105" s="303" t="s">
        <v>120</v>
      </c>
      <c r="H105" s="305" t="n">
        <v>0.180675295057917</v>
      </c>
    </row>
    <row r="106" customFormat="false" ht="12.75" hidden="false" customHeight="false" outlineLevel="0" collapsed="false">
      <c r="C106" s="303" t="s">
        <v>145</v>
      </c>
      <c r="H106" s="305" t="n">
        <v>0.180647374716234</v>
      </c>
    </row>
    <row r="107" customFormat="false" ht="12.75" hidden="false" customHeight="false" outlineLevel="0" collapsed="false">
      <c r="C107" s="303" t="s">
        <v>146</v>
      </c>
      <c r="H107" s="306" t="s">
        <v>147</v>
      </c>
    </row>
    <row r="108" customFormat="false" ht="12.75" hidden="false" customHeight="false" outlineLevel="0" collapsed="false">
      <c r="C108" s="303" t="s">
        <v>148</v>
      </c>
      <c r="H108" s="305" t="n">
        <v>0.0237528599381757</v>
      </c>
    </row>
    <row r="109" customFormat="false" ht="12.75" hidden="false" customHeight="false" outlineLevel="0" collapsed="false">
      <c r="C109" s="303" t="s">
        <v>149</v>
      </c>
      <c r="H109" s="305" t="n">
        <v>0.000564198355242593</v>
      </c>
    </row>
    <row r="110" customFormat="false" ht="12.75" hidden="false" customHeight="false" outlineLevel="0" collapsed="false">
      <c r="C110" s="303" t="s">
        <v>150</v>
      </c>
      <c r="H110" s="307" t="n">
        <v>-0.0946629386417769</v>
      </c>
    </row>
    <row r="111" customFormat="false" ht="12.75" hidden="false" customHeight="false" outlineLevel="0" collapsed="false">
      <c r="C111" s="303" t="s">
        <v>151</v>
      </c>
      <c r="H111" s="307" t="n">
        <v>3.05343214698226</v>
      </c>
    </row>
    <row r="112" customFormat="false" ht="12.75" hidden="false" customHeight="false" outlineLevel="0" collapsed="false">
      <c r="C112" s="303" t="s">
        <v>152</v>
      </c>
      <c r="H112" s="307" t="n">
        <v>0.131467115803307</v>
      </c>
    </row>
    <row r="113" customFormat="false" ht="12.75" hidden="false" customHeight="false" outlineLevel="0" collapsed="false">
      <c r="C113" s="303" t="s">
        <v>153</v>
      </c>
      <c r="H113" s="305" t="n">
        <v>0.0983143533927374</v>
      </c>
    </row>
    <row r="114" customFormat="false" ht="12.75" hidden="false" customHeight="false" outlineLevel="0" collapsed="false">
      <c r="C114" s="303" t="s">
        <v>154</v>
      </c>
      <c r="H114" s="305" t="n">
        <v>0.249676566609796</v>
      </c>
    </row>
    <row r="115" customFormat="false" ht="12.75" hidden="false" customHeight="false" outlineLevel="0" collapsed="false">
      <c r="C115" s="303" t="s">
        <v>155</v>
      </c>
      <c r="H115" s="305" t="n">
        <v>0.151362213217059</v>
      </c>
    </row>
    <row r="116" customFormat="false" ht="12.75" hidden="false" customHeight="false" outlineLevel="0" collapsed="false">
      <c r="C116" s="303" t="s">
        <v>156</v>
      </c>
      <c r="H116" s="308" t="n">
        <v>0.000751131383476016</v>
      </c>
    </row>
    <row r="135" customFormat="false" ht="12.75" hidden="false" customHeight="false" outlineLevel="0" collapsed="false">
      <c r="A135" s="301"/>
      <c r="J135" s="302" t="s">
        <v>137</v>
      </c>
    </row>
    <row r="137" customFormat="false" ht="12.75" hidden="false" customHeight="false" outlineLevel="0" collapsed="false">
      <c r="B137" s="303" t="s">
        <v>157</v>
      </c>
    </row>
    <row r="139" customFormat="false" ht="12.75" hidden="false" customHeight="false" outlineLevel="0" collapsed="false">
      <c r="D139" s="304" t="s">
        <v>158</v>
      </c>
      <c r="H139" s="304" t="s">
        <v>159</v>
      </c>
    </row>
    <row r="140" customFormat="false" ht="12.75" hidden="false" customHeight="false" outlineLevel="0" collapsed="false">
      <c r="D140" s="309" t="n">
        <v>0</v>
      </c>
      <c r="H140" s="305" t="n">
        <v>0.0983143533927374</v>
      </c>
    </row>
    <row r="141" customFormat="false" ht="12.75" hidden="false" customHeight="false" outlineLevel="0" collapsed="false">
      <c r="D141" s="309" t="n">
        <v>0.25</v>
      </c>
      <c r="H141" s="305" t="n">
        <v>0.165151014702924</v>
      </c>
    </row>
    <row r="142" customFormat="false" ht="12.75" hidden="false" customHeight="false" outlineLevel="0" collapsed="false">
      <c r="D142" s="309" t="n">
        <v>0.5</v>
      </c>
      <c r="H142" s="305" t="n">
        <v>0.180647374716234</v>
      </c>
    </row>
    <row r="143" customFormat="false" ht="12.75" hidden="false" customHeight="false" outlineLevel="0" collapsed="false">
      <c r="D143" s="309" t="n">
        <v>0.75</v>
      </c>
      <c r="H143" s="305" t="n">
        <v>0.19628928337316</v>
      </c>
    </row>
    <row r="144" customFormat="false" ht="12.75" hidden="false" customHeight="false" outlineLevel="0" collapsed="false">
      <c r="D144" s="309" t="n">
        <v>1</v>
      </c>
      <c r="H144" s="305" t="n">
        <v>0.249676566609796</v>
      </c>
    </row>
    <row r="146" customFormat="false" ht="12.75" hidden="false" customHeight="false" outlineLevel="0" collapsed="false">
      <c r="A146" s="303" t="s">
        <v>160</v>
      </c>
    </row>
    <row r="148" customFormat="false" ht="12.75" hidden="false" customHeight="false" outlineLevel="0" collapsed="false">
      <c r="A148" s="301" t="s">
        <v>161</v>
      </c>
      <c r="J148" s="302" t="s">
        <v>162</v>
      </c>
    </row>
    <row r="150" customFormat="false" ht="12.75" hidden="false" customHeight="false" outlineLevel="0" collapsed="false">
      <c r="B150" s="303" t="s">
        <v>138</v>
      </c>
    </row>
    <row r="151" customFormat="false" ht="12.75" hidden="false" customHeight="false" outlineLevel="0" collapsed="false">
      <c r="C151" s="303" t="s">
        <v>163</v>
      </c>
    </row>
    <row r="152" customFormat="false" ht="12.75" hidden="false" customHeight="false" outlineLevel="0" collapsed="false">
      <c r="C152" s="303" t="s">
        <v>164</v>
      </c>
    </row>
    <row r="153" customFormat="false" ht="12.75" hidden="false" customHeight="false" outlineLevel="0" collapsed="false">
      <c r="C153" s="303" t="s">
        <v>165</v>
      </c>
    </row>
    <row r="155" customFormat="false" ht="12.75" hidden="false" customHeight="false" outlineLevel="0" collapsed="false">
      <c r="B155" s="303" t="s">
        <v>142</v>
      </c>
      <c r="H155" s="304" t="s">
        <v>143</v>
      </c>
    </row>
    <row r="156" customFormat="false" ht="12.75" hidden="false" customHeight="false" outlineLevel="0" collapsed="false">
      <c r="C156" s="303" t="s">
        <v>144</v>
      </c>
      <c r="H156" s="297" t="n">
        <v>1000</v>
      </c>
    </row>
    <row r="157" customFormat="false" ht="12.75" hidden="false" customHeight="false" outlineLevel="0" collapsed="false">
      <c r="C157" s="303" t="s">
        <v>120</v>
      </c>
      <c r="H157" s="310" t="n">
        <v>2747.10758459355</v>
      </c>
    </row>
    <row r="158" customFormat="false" ht="12.75" hidden="false" customHeight="false" outlineLevel="0" collapsed="false">
      <c r="C158" s="303" t="s">
        <v>145</v>
      </c>
      <c r="H158" s="310" t="n">
        <v>2747.06099910987</v>
      </c>
    </row>
    <row r="159" customFormat="false" ht="12.75" hidden="false" customHeight="false" outlineLevel="0" collapsed="false">
      <c r="C159" s="303" t="s">
        <v>146</v>
      </c>
      <c r="H159" s="306" t="s">
        <v>147</v>
      </c>
    </row>
    <row r="160" customFormat="false" ht="12.75" hidden="false" customHeight="false" outlineLevel="0" collapsed="false">
      <c r="C160" s="303" t="s">
        <v>148</v>
      </c>
      <c r="H160" s="310" t="n">
        <v>20.5764710165442</v>
      </c>
    </row>
    <row r="161" customFormat="false" ht="12.75" hidden="false" customHeight="false" outlineLevel="0" collapsed="false">
      <c r="C161" s="303" t="s">
        <v>149</v>
      </c>
      <c r="H161" s="310" t="n">
        <v>423.391159494683</v>
      </c>
    </row>
    <row r="162" customFormat="false" ht="12.75" hidden="false" customHeight="false" outlineLevel="0" collapsed="false">
      <c r="C162" s="303" t="s">
        <v>150</v>
      </c>
      <c r="H162" s="307" t="n">
        <v>-0.211956892892591</v>
      </c>
    </row>
    <row r="163" customFormat="false" ht="12.75" hidden="false" customHeight="false" outlineLevel="0" collapsed="false">
      <c r="C163" s="303" t="s">
        <v>151</v>
      </c>
      <c r="H163" s="307" t="n">
        <v>3.05884276976186</v>
      </c>
    </row>
    <row r="164" customFormat="false" ht="12.75" hidden="false" customHeight="false" outlineLevel="0" collapsed="false">
      <c r="C164" s="303" t="s">
        <v>152</v>
      </c>
      <c r="H164" s="307" t="n">
        <v>0.0074902312279075</v>
      </c>
    </row>
    <row r="165" customFormat="false" ht="12.75" hidden="false" customHeight="false" outlineLevel="0" collapsed="false">
      <c r="C165" s="303" t="s">
        <v>153</v>
      </c>
      <c r="H165" s="310" t="n">
        <v>2677.2793263123</v>
      </c>
    </row>
    <row r="166" customFormat="false" ht="12.75" hidden="false" customHeight="false" outlineLevel="0" collapsed="false">
      <c r="C166" s="303" t="s">
        <v>154</v>
      </c>
      <c r="H166" s="310" t="n">
        <v>2811.7442173537</v>
      </c>
    </row>
    <row r="167" customFormat="false" ht="12.75" hidden="false" customHeight="false" outlineLevel="0" collapsed="false">
      <c r="C167" s="303" t="s">
        <v>155</v>
      </c>
      <c r="H167" s="310" t="n">
        <v>134.464891041403</v>
      </c>
    </row>
    <row r="168" customFormat="false" ht="12.75" hidden="false" customHeight="false" outlineLevel="0" collapsed="false">
      <c r="C168" s="303" t="s">
        <v>156</v>
      </c>
      <c r="H168" s="307" t="n">
        <v>0.650685146207198</v>
      </c>
    </row>
    <row r="187" customFormat="false" ht="12.75" hidden="false" customHeight="false" outlineLevel="0" collapsed="false">
      <c r="A187" s="301"/>
      <c r="J187" s="302" t="s">
        <v>162</v>
      </c>
    </row>
    <row r="189" customFormat="false" ht="12.75" hidden="false" customHeight="false" outlineLevel="0" collapsed="false">
      <c r="B189" s="303" t="s">
        <v>157</v>
      </c>
    </row>
    <row r="191" customFormat="false" ht="12.75" hidden="false" customHeight="false" outlineLevel="0" collapsed="false">
      <c r="D191" s="304" t="s">
        <v>158</v>
      </c>
      <c r="H191" s="304" t="s">
        <v>166</v>
      </c>
    </row>
    <row r="192" customFormat="false" ht="12.75" hidden="false" customHeight="false" outlineLevel="0" collapsed="false">
      <c r="D192" s="309" t="n">
        <v>0</v>
      </c>
      <c r="H192" s="310" t="n">
        <v>2677.2793263123</v>
      </c>
    </row>
    <row r="193" customFormat="false" ht="12.75" hidden="false" customHeight="false" outlineLevel="0" collapsed="false">
      <c r="D193" s="309" t="n">
        <v>0.25</v>
      </c>
      <c r="H193" s="310" t="n">
        <v>2735.19949396579</v>
      </c>
    </row>
    <row r="194" customFormat="false" ht="12.75" hidden="false" customHeight="false" outlineLevel="0" collapsed="false">
      <c r="D194" s="309" t="n">
        <v>0.5</v>
      </c>
      <c r="H194" s="310" t="n">
        <v>2747.06099910987</v>
      </c>
    </row>
    <row r="195" customFormat="false" ht="12.75" hidden="false" customHeight="false" outlineLevel="0" collapsed="false">
      <c r="D195" s="309" t="n">
        <v>0.75</v>
      </c>
      <c r="H195" s="310" t="n">
        <v>2760.64045843604</v>
      </c>
    </row>
    <row r="196" customFormat="false" ht="12.75" hidden="false" customHeight="false" outlineLevel="0" collapsed="false">
      <c r="D196" s="309" t="n">
        <v>1</v>
      </c>
      <c r="H196" s="310" t="n">
        <v>2811.7442173537</v>
      </c>
    </row>
    <row r="198" customFormat="false" ht="12.75" hidden="false" customHeight="false" outlineLevel="0" collapsed="false">
      <c r="A198" s="303" t="s">
        <v>160</v>
      </c>
    </row>
    <row r="200" customFormat="false" ht="12.75" hidden="false" customHeight="false" outlineLevel="0" collapsed="false">
      <c r="A200" s="301" t="s">
        <v>167</v>
      </c>
      <c r="J200" s="302" t="s">
        <v>168</v>
      </c>
    </row>
    <row r="202" customFormat="false" ht="12.75" hidden="false" customHeight="false" outlineLevel="0" collapsed="false">
      <c r="B202" s="303" t="s">
        <v>138</v>
      </c>
    </row>
    <row r="203" customFormat="false" ht="12.75" hidden="false" customHeight="false" outlineLevel="0" collapsed="false">
      <c r="C203" s="303" t="s">
        <v>169</v>
      </c>
    </row>
    <row r="204" customFormat="false" ht="12.75" hidden="false" customHeight="false" outlineLevel="0" collapsed="false">
      <c r="C204" s="303" t="s">
        <v>170</v>
      </c>
    </row>
    <row r="205" customFormat="false" ht="12.75" hidden="false" customHeight="false" outlineLevel="0" collapsed="false">
      <c r="C205" s="303" t="s">
        <v>165</v>
      </c>
    </row>
    <row r="207" customFormat="false" ht="12.75" hidden="false" customHeight="false" outlineLevel="0" collapsed="false">
      <c r="B207" s="303" t="s">
        <v>142</v>
      </c>
      <c r="H207" s="304" t="s">
        <v>143</v>
      </c>
    </row>
    <row r="208" customFormat="false" ht="12.75" hidden="false" customHeight="false" outlineLevel="0" collapsed="false">
      <c r="C208" s="303" t="s">
        <v>144</v>
      </c>
      <c r="H208" s="297" t="n">
        <v>1000</v>
      </c>
    </row>
    <row r="209" customFormat="false" ht="12.75" hidden="false" customHeight="false" outlineLevel="0" collapsed="false">
      <c r="C209" s="303" t="s">
        <v>120</v>
      </c>
      <c r="H209" s="310" t="n">
        <v>2724.10115979974</v>
      </c>
    </row>
    <row r="210" customFormat="false" ht="12.75" hidden="false" customHeight="false" outlineLevel="0" collapsed="false">
      <c r="C210" s="303" t="s">
        <v>145</v>
      </c>
      <c r="H210" s="310" t="n">
        <v>2725.09307889098</v>
      </c>
    </row>
    <row r="211" customFormat="false" ht="12.75" hidden="false" customHeight="false" outlineLevel="0" collapsed="false">
      <c r="C211" s="303" t="s">
        <v>146</v>
      </c>
      <c r="H211" s="306" t="s">
        <v>147</v>
      </c>
    </row>
    <row r="212" customFormat="false" ht="12.75" hidden="false" customHeight="false" outlineLevel="0" collapsed="false">
      <c r="C212" s="303" t="s">
        <v>148</v>
      </c>
      <c r="H212" s="310" t="n">
        <v>25.5440890076464</v>
      </c>
    </row>
    <row r="213" customFormat="false" ht="12.75" hidden="false" customHeight="false" outlineLevel="0" collapsed="false">
      <c r="C213" s="303" t="s">
        <v>149</v>
      </c>
      <c r="H213" s="310" t="n">
        <v>652.50048323056</v>
      </c>
    </row>
    <row r="214" customFormat="false" ht="12.75" hidden="false" customHeight="false" outlineLevel="0" collapsed="false">
      <c r="C214" s="303" t="s">
        <v>150</v>
      </c>
      <c r="H214" s="307" t="n">
        <v>-0.235393350842455</v>
      </c>
    </row>
    <row r="215" customFormat="false" ht="12.75" hidden="false" customHeight="false" outlineLevel="0" collapsed="false">
      <c r="C215" s="303" t="s">
        <v>151</v>
      </c>
      <c r="H215" s="307" t="n">
        <v>3.0140159207734</v>
      </c>
    </row>
    <row r="216" customFormat="false" ht="12.75" hidden="false" customHeight="false" outlineLevel="0" collapsed="false">
      <c r="C216" s="303" t="s">
        <v>152</v>
      </c>
      <c r="H216" s="307" t="n">
        <v>0.00937707064062343</v>
      </c>
    </row>
    <row r="217" customFormat="false" ht="12.75" hidden="false" customHeight="false" outlineLevel="0" collapsed="false">
      <c r="C217" s="303" t="s">
        <v>153</v>
      </c>
      <c r="H217" s="310" t="n">
        <v>2629.9574287124</v>
      </c>
    </row>
    <row r="218" customFormat="false" ht="12.75" hidden="false" customHeight="false" outlineLevel="0" collapsed="false">
      <c r="C218" s="303" t="s">
        <v>154</v>
      </c>
      <c r="H218" s="310" t="n">
        <v>2795.55158111342</v>
      </c>
    </row>
    <row r="219" customFormat="false" ht="12.75" hidden="false" customHeight="false" outlineLevel="0" collapsed="false">
      <c r="C219" s="303" t="s">
        <v>155</v>
      </c>
      <c r="H219" s="310" t="n">
        <v>165.59415240102</v>
      </c>
    </row>
    <row r="220" customFormat="false" ht="12.75" hidden="false" customHeight="false" outlineLevel="0" collapsed="false">
      <c r="C220" s="303" t="s">
        <v>156</v>
      </c>
      <c r="H220" s="307" t="n">
        <v>0.807775020182328</v>
      </c>
    </row>
    <row r="239" customFormat="false" ht="12.75" hidden="false" customHeight="false" outlineLevel="0" collapsed="false">
      <c r="A239" s="301"/>
      <c r="J239" s="302" t="s">
        <v>168</v>
      </c>
    </row>
    <row r="241" customFormat="false" ht="12.75" hidden="false" customHeight="false" outlineLevel="0" collapsed="false">
      <c r="B241" s="303" t="s">
        <v>157</v>
      </c>
    </row>
    <row r="243" customFormat="false" ht="12.75" hidden="false" customHeight="false" outlineLevel="0" collapsed="false">
      <c r="D243" s="304" t="s">
        <v>158</v>
      </c>
      <c r="H243" s="304" t="s">
        <v>166</v>
      </c>
    </row>
    <row r="244" customFormat="false" ht="12.75" hidden="false" customHeight="false" outlineLevel="0" collapsed="false">
      <c r="D244" s="309" t="n">
        <v>0</v>
      </c>
      <c r="H244" s="310" t="n">
        <v>2629.9574287124</v>
      </c>
    </row>
    <row r="245" customFormat="false" ht="12.75" hidden="false" customHeight="false" outlineLevel="0" collapsed="false">
      <c r="D245" s="309" t="n">
        <v>0.25</v>
      </c>
      <c r="H245" s="310" t="n">
        <v>2707.02540334316</v>
      </c>
    </row>
    <row r="246" customFormat="false" ht="12.75" hidden="false" customHeight="false" outlineLevel="0" collapsed="false">
      <c r="D246" s="309" t="n">
        <v>0.5</v>
      </c>
      <c r="H246" s="310" t="n">
        <v>2725.09307889098</v>
      </c>
    </row>
    <row r="247" customFormat="false" ht="12.75" hidden="false" customHeight="false" outlineLevel="0" collapsed="false">
      <c r="D247" s="309" t="n">
        <v>0.75</v>
      </c>
      <c r="H247" s="310" t="n">
        <v>2742.23462536712</v>
      </c>
    </row>
    <row r="248" customFormat="false" ht="12.75" hidden="false" customHeight="false" outlineLevel="0" collapsed="false">
      <c r="D248" s="309" t="n">
        <v>1</v>
      </c>
      <c r="H248" s="310" t="n">
        <v>2795.55158111342</v>
      </c>
    </row>
    <row r="250" customFormat="false" ht="12.75" hidden="false" customHeight="false" outlineLevel="0" collapsed="false">
      <c r="A250" s="303" t="s">
        <v>160</v>
      </c>
    </row>
    <row r="252" customFormat="false" ht="12.75" hidden="false" customHeight="false" outlineLevel="0" collapsed="false">
      <c r="A252" s="301" t="s">
        <v>171</v>
      </c>
      <c r="J252" s="302" t="s">
        <v>172</v>
      </c>
    </row>
    <row r="254" customFormat="false" ht="12.75" hidden="false" customHeight="false" outlineLevel="0" collapsed="false">
      <c r="B254" s="303" t="s">
        <v>138</v>
      </c>
    </row>
    <row r="255" customFormat="false" ht="12.75" hidden="false" customHeight="false" outlineLevel="0" collapsed="false">
      <c r="C255" s="303" t="s">
        <v>173</v>
      </c>
    </row>
    <row r="256" customFormat="false" ht="12.75" hidden="false" customHeight="false" outlineLevel="0" collapsed="false">
      <c r="C256" s="303" t="s">
        <v>174</v>
      </c>
    </row>
    <row r="257" customFormat="false" ht="12.75" hidden="false" customHeight="false" outlineLevel="0" collapsed="false">
      <c r="C257" s="303" t="s">
        <v>175</v>
      </c>
    </row>
    <row r="259" customFormat="false" ht="12.75" hidden="false" customHeight="false" outlineLevel="0" collapsed="false">
      <c r="B259" s="303" t="s">
        <v>142</v>
      </c>
      <c r="H259" s="304" t="s">
        <v>143</v>
      </c>
    </row>
    <row r="260" customFormat="false" ht="12.75" hidden="false" customHeight="false" outlineLevel="0" collapsed="false">
      <c r="C260" s="303" t="s">
        <v>144</v>
      </c>
      <c r="H260" s="297" t="n">
        <v>1000</v>
      </c>
    </row>
    <row r="261" customFormat="false" ht="12.75" hidden="false" customHeight="false" outlineLevel="0" collapsed="false">
      <c r="C261" s="303" t="s">
        <v>120</v>
      </c>
      <c r="H261" s="310" t="n">
        <v>3105.08217235016</v>
      </c>
    </row>
    <row r="262" customFormat="false" ht="12.75" hidden="false" customHeight="false" outlineLevel="0" collapsed="false">
      <c r="C262" s="303" t="s">
        <v>145</v>
      </c>
      <c r="H262" s="310" t="n">
        <v>3105.21274329146</v>
      </c>
    </row>
    <row r="263" customFormat="false" ht="12.75" hidden="false" customHeight="false" outlineLevel="0" collapsed="false">
      <c r="C263" s="303" t="s">
        <v>146</v>
      </c>
      <c r="H263" s="306" t="s">
        <v>147</v>
      </c>
    </row>
    <row r="264" customFormat="false" ht="12.75" hidden="false" customHeight="false" outlineLevel="0" collapsed="false">
      <c r="C264" s="303" t="s">
        <v>148</v>
      </c>
      <c r="H264" s="310" t="n">
        <v>1.37082467764221</v>
      </c>
    </row>
    <row r="265" customFormat="false" ht="12.75" hidden="false" customHeight="false" outlineLevel="0" collapsed="false">
      <c r="C265" s="303" t="s">
        <v>149</v>
      </c>
      <c r="H265" s="310" t="n">
        <v>1.87916029683287</v>
      </c>
    </row>
    <row r="266" customFormat="false" ht="12.75" hidden="false" customHeight="false" outlineLevel="0" collapsed="false">
      <c r="C266" s="303" t="s">
        <v>150</v>
      </c>
      <c r="H266" s="307" t="n">
        <v>-0.545632807581602</v>
      </c>
    </row>
    <row r="267" customFormat="false" ht="12.75" hidden="false" customHeight="false" outlineLevel="0" collapsed="false">
      <c r="C267" s="303" t="s">
        <v>151</v>
      </c>
      <c r="H267" s="307" t="n">
        <v>3.77098151381775</v>
      </c>
    </row>
    <row r="268" customFormat="false" ht="12.75" hidden="false" customHeight="false" outlineLevel="0" collapsed="false">
      <c r="C268" s="303" t="s">
        <v>152</v>
      </c>
      <c r="H268" s="307" t="n">
        <v>0.000441477745693495</v>
      </c>
    </row>
    <row r="269" customFormat="false" ht="12.75" hidden="false" customHeight="false" outlineLevel="0" collapsed="false">
      <c r="C269" s="303" t="s">
        <v>153</v>
      </c>
      <c r="H269" s="310" t="n">
        <v>3099.19725137769</v>
      </c>
    </row>
    <row r="270" customFormat="false" ht="12.75" hidden="false" customHeight="false" outlineLevel="0" collapsed="false">
      <c r="C270" s="303" t="s">
        <v>154</v>
      </c>
      <c r="H270" s="310" t="n">
        <v>3108.62259204032</v>
      </c>
    </row>
    <row r="271" customFormat="false" ht="12.75" hidden="false" customHeight="false" outlineLevel="0" collapsed="false">
      <c r="C271" s="303" t="s">
        <v>155</v>
      </c>
      <c r="H271" s="310" t="n">
        <v>9.42534066263534</v>
      </c>
    </row>
    <row r="272" customFormat="false" ht="12.75" hidden="false" customHeight="false" outlineLevel="0" collapsed="false">
      <c r="C272" s="303" t="s">
        <v>156</v>
      </c>
      <c r="H272" s="307" t="n">
        <v>0.0433492825411548</v>
      </c>
    </row>
    <row r="291" customFormat="false" ht="12.75" hidden="false" customHeight="false" outlineLevel="0" collapsed="false">
      <c r="A291" s="301"/>
      <c r="J291" s="302" t="s">
        <v>172</v>
      </c>
    </row>
    <row r="293" customFormat="false" ht="12.75" hidden="false" customHeight="false" outlineLevel="0" collapsed="false">
      <c r="B293" s="303" t="s">
        <v>157</v>
      </c>
    </row>
    <row r="295" customFormat="false" ht="12.75" hidden="false" customHeight="false" outlineLevel="0" collapsed="false">
      <c r="D295" s="304" t="s">
        <v>158</v>
      </c>
      <c r="H295" s="304" t="s">
        <v>166</v>
      </c>
    </row>
    <row r="296" customFormat="false" ht="12.75" hidden="false" customHeight="false" outlineLevel="0" collapsed="false">
      <c r="D296" s="309" t="n">
        <v>0</v>
      </c>
      <c r="H296" s="310" t="n">
        <v>3099.19725137769</v>
      </c>
    </row>
    <row r="297" customFormat="false" ht="12.75" hidden="false" customHeight="false" outlineLevel="0" collapsed="false">
      <c r="D297" s="309" t="n">
        <v>0.25</v>
      </c>
      <c r="H297" s="310" t="n">
        <v>3104.22239054123</v>
      </c>
    </row>
    <row r="298" customFormat="false" ht="12.75" hidden="false" customHeight="false" outlineLevel="0" collapsed="false">
      <c r="D298" s="309" t="n">
        <v>0.5</v>
      </c>
      <c r="H298" s="310" t="n">
        <v>3105.21274329146</v>
      </c>
    </row>
    <row r="299" customFormat="false" ht="12.75" hidden="false" customHeight="false" outlineLevel="0" collapsed="false">
      <c r="D299" s="309" t="n">
        <v>0.75</v>
      </c>
      <c r="H299" s="310" t="n">
        <v>3106.00145700506</v>
      </c>
    </row>
    <row r="300" customFormat="false" ht="12.75" hidden="false" customHeight="false" outlineLevel="0" collapsed="false">
      <c r="D300" s="309" t="n">
        <v>1</v>
      </c>
      <c r="H300" s="310" t="n">
        <v>3108.62259204032</v>
      </c>
    </row>
    <row r="302" customFormat="false" ht="12.75" hidden="false" customHeight="false" outlineLevel="0" collapsed="false">
      <c r="A302" s="303" t="s">
        <v>160</v>
      </c>
    </row>
    <row r="304" customFormat="false" ht="12.75" hidden="false" customHeight="false" outlineLevel="0" collapsed="false">
      <c r="A304" s="301" t="s">
        <v>176</v>
      </c>
      <c r="J304" s="302" t="s">
        <v>177</v>
      </c>
    </row>
    <row r="306" customFormat="false" ht="12.75" hidden="false" customHeight="false" outlineLevel="0" collapsed="false">
      <c r="B306" s="303" t="s">
        <v>138</v>
      </c>
    </row>
    <row r="307" customFormat="false" ht="12.75" hidden="false" customHeight="false" outlineLevel="0" collapsed="false">
      <c r="C307" s="303" t="s">
        <v>178</v>
      </c>
    </row>
    <row r="308" customFormat="false" ht="12.75" hidden="false" customHeight="false" outlineLevel="0" collapsed="false">
      <c r="C308" s="303" t="s">
        <v>179</v>
      </c>
    </row>
    <row r="309" customFormat="false" ht="12.75" hidden="false" customHeight="false" outlineLevel="0" collapsed="false">
      <c r="C309" s="303" t="s">
        <v>180</v>
      </c>
    </row>
    <row r="311" customFormat="false" ht="12.75" hidden="false" customHeight="false" outlineLevel="0" collapsed="false">
      <c r="B311" s="303" t="s">
        <v>142</v>
      </c>
      <c r="H311" s="304" t="s">
        <v>143</v>
      </c>
    </row>
    <row r="312" customFormat="false" ht="12.75" hidden="false" customHeight="false" outlineLevel="0" collapsed="false">
      <c r="C312" s="303" t="s">
        <v>144</v>
      </c>
      <c r="H312" s="297" t="n">
        <v>1000</v>
      </c>
    </row>
    <row r="313" customFormat="false" ht="12.75" hidden="false" customHeight="false" outlineLevel="0" collapsed="false">
      <c r="C313" s="303" t="s">
        <v>120</v>
      </c>
      <c r="H313" s="310" t="n">
        <v>1003.36517266435</v>
      </c>
    </row>
    <row r="314" customFormat="false" ht="12.75" hidden="false" customHeight="false" outlineLevel="0" collapsed="false">
      <c r="C314" s="303" t="s">
        <v>145</v>
      </c>
      <c r="H314" s="310" t="n">
        <v>1010.43676467193</v>
      </c>
    </row>
    <row r="315" customFormat="false" ht="12.75" hidden="false" customHeight="false" outlineLevel="0" collapsed="false">
      <c r="C315" s="303" t="s">
        <v>146</v>
      </c>
      <c r="H315" s="306" t="s">
        <v>147</v>
      </c>
    </row>
    <row r="316" customFormat="false" ht="12.75" hidden="false" customHeight="false" outlineLevel="0" collapsed="false">
      <c r="C316" s="303" t="s">
        <v>148</v>
      </c>
      <c r="H316" s="310" t="n">
        <v>222.341688205001</v>
      </c>
    </row>
    <row r="317" customFormat="false" ht="12.75" hidden="false" customHeight="false" outlineLevel="0" collapsed="false">
      <c r="C317" s="303" t="s">
        <v>149</v>
      </c>
      <c r="H317" s="310" t="n">
        <v>49435.82631385</v>
      </c>
    </row>
    <row r="318" customFormat="false" ht="12.75" hidden="false" customHeight="false" outlineLevel="0" collapsed="false">
      <c r="C318" s="303" t="s">
        <v>150</v>
      </c>
      <c r="H318" s="307" t="n">
        <v>-0.296422740425326</v>
      </c>
    </row>
    <row r="319" customFormat="false" ht="12.75" hidden="false" customHeight="false" outlineLevel="0" collapsed="false">
      <c r="C319" s="303" t="s">
        <v>151</v>
      </c>
      <c r="H319" s="307" t="n">
        <v>3.2410467882919</v>
      </c>
    </row>
    <row r="320" customFormat="false" ht="12.75" hidden="false" customHeight="false" outlineLevel="0" collapsed="false">
      <c r="C320" s="303" t="s">
        <v>152</v>
      </c>
      <c r="H320" s="307" t="n">
        <v>0.22159597947235</v>
      </c>
    </row>
    <row r="321" customFormat="false" ht="12.75" hidden="false" customHeight="false" outlineLevel="0" collapsed="false">
      <c r="C321" s="303" t="s">
        <v>153</v>
      </c>
      <c r="H321" s="310" t="n">
        <v>148.835362208454</v>
      </c>
    </row>
    <row r="322" customFormat="false" ht="12.75" hidden="false" customHeight="false" outlineLevel="0" collapsed="false">
      <c r="C322" s="303" t="s">
        <v>154</v>
      </c>
      <c r="H322" s="310" t="n">
        <v>1590.38996126682</v>
      </c>
    </row>
    <row r="323" customFormat="false" ht="12.75" hidden="false" customHeight="false" outlineLevel="0" collapsed="false">
      <c r="C323" s="303" t="s">
        <v>155</v>
      </c>
      <c r="H323" s="310" t="n">
        <v>1441.55459905837</v>
      </c>
    </row>
    <row r="324" customFormat="false" ht="12.75" hidden="false" customHeight="false" outlineLevel="0" collapsed="false">
      <c r="C324" s="303" t="s">
        <v>156</v>
      </c>
      <c r="H324" s="307" t="n">
        <v>7.03106153534799</v>
      </c>
    </row>
    <row r="343" customFormat="false" ht="12.75" hidden="false" customHeight="false" outlineLevel="0" collapsed="false">
      <c r="A343" s="301"/>
      <c r="J343" s="302" t="s">
        <v>177</v>
      </c>
    </row>
    <row r="345" customFormat="false" ht="12.75" hidden="false" customHeight="false" outlineLevel="0" collapsed="false">
      <c r="B345" s="303" t="s">
        <v>157</v>
      </c>
    </row>
    <row r="347" customFormat="false" ht="12.75" hidden="false" customHeight="false" outlineLevel="0" collapsed="false">
      <c r="D347" s="304" t="s">
        <v>158</v>
      </c>
      <c r="H347" s="304" t="s">
        <v>166</v>
      </c>
    </row>
    <row r="348" customFormat="false" ht="12.75" hidden="false" customHeight="false" outlineLevel="0" collapsed="false">
      <c r="D348" s="309" t="n">
        <v>0</v>
      </c>
      <c r="H348" s="310" t="n">
        <v>148.835362208454</v>
      </c>
    </row>
    <row r="349" customFormat="false" ht="12.75" hidden="false" customHeight="false" outlineLevel="0" collapsed="false">
      <c r="D349" s="309" t="n">
        <v>0.25</v>
      </c>
      <c r="H349" s="310" t="n">
        <v>862.606060915561</v>
      </c>
    </row>
    <row r="350" customFormat="false" ht="12.75" hidden="false" customHeight="false" outlineLevel="0" collapsed="false">
      <c r="D350" s="309" t="n">
        <v>0.5</v>
      </c>
      <c r="H350" s="310" t="n">
        <v>1010.43676467193</v>
      </c>
    </row>
    <row r="351" customFormat="false" ht="12.75" hidden="false" customHeight="false" outlineLevel="0" collapsed="false">
      <c r="D351" s="309" t="n">
        <v>0.75</v>
      </c>
      <c r="H351" s="310" t="n">
        <v>1153.09857498477</v>
      </c>
    </row>
    <row r="352" customFormat="false" ht="12.75" hidden="false" customHeight="false" outlineLevel="0" collapsed="false">
      <c r="D352" s="309" t="n">
        <v>1</v>
      </c>
      <c r="H352" s="310" t="n">
        <v>1590.38996126682</v>
      </c>
    </row>
    <row r="354" customFormat="false" ht="12.75" hidden="false" customHeight="false" outlineLevel="0" collapsed="false">
      <c r="A354" s="303" t="s">
        <v>160</v>
      </c>
    </row>
    <row r="356" customFormat="false" ht="12.75" hidden="false" customHeight="false" outlineLevel="0" collapsed="false">
      <c r="A356" s="301"/>
      <c r="J356" s="302" t="s">
        <v>181</v>
      </c>
    </row>
    <row r="358" customFormat="false" ht="12.75" hidden="false" customHeight="false" outlineLevel="0" collapsed="false">
      <c r="B358" s="303" t="s">
        <v>138</v>
      </c>
    </row>
    <row r="359" customFormat="false" ht="12.75" hidden="false" customHeight="false" outlineLevel="0" collapsed="false">
      <c r="C359" s="303" t="s">
        <v>182</v>
      </c>
    </row>
    <row r="360" customFormat="false" ht="12.75" hidden="false" customHeight="false" outlineLevel="0" collapsed="false">
      <c r="C360" s="303" t="s">
        <v>183</v>
      </c>
    </row>
    <row r="361" customFormat="false" ht="12.75" hidden="false" customHeight="false" outlineLevel="0" collapsed="false">
      <c r="C361" s="303" t="s">
        <v>184</v>
      </c>
    </row>
    <row r="363" customFormat="false" ht="12.75" hidden="false" customHeight="false" outlineLevel="0" collapsed="false">
      <c r="B363" s="303" t="s">
        <v>142</v>
      </c>
      <c r="H363" s="304" t="s">
        <v>143</v>
      </c>
    </row>
    <row r="364" customFormat="false" ht="12.75" hidden="false" customHeight="false" outlineLevel="0" collapsed="false">
      <c r="C364" s="303" t="s">
        <v>144</v>
      </c>
      <c r="H364" s="297" t="n">
        <v>1000</v>
      </c>
    </row>
    <row r="365" customFormat="false" ht="12.75" hidden="false" customHeight="false" outlineLevel="0" collapsed="false">
      <c r="C365" s="303" t="s">
        <v>120</v>
      </c>
      <c r="H365" s="311" t="n">
        <v>-6175.36622914109</v>
      </c>
    </row>
    <row r="366" customFormat="false" ht="12.75" hidden="false" customHeight="false" outlineLevel="0" collapsed="false">
      <c r="C366" s="303" t="s">
        <v>145</v>
      </c>
      <c r="H366" s="311" t="n">
        <v>-6166.48770218463</v>
      </c>
    </row>
    <row r="367" customFormat="false" ht="12.75" hidden="false" customHeight="false" outlineLevel="0" collapsed="false">
      <c r="C367" s="303" t="s">
        <v>146</v>
      </c>
      <c r="H367" s="306" t="s">
        <v>147</v>
      </c>
    </row>
    <row r="368" customFormat="false" ht="12.75" hidden="false" customHeight="false" outlineLevel="0" collapsed="false">
      <c r="C368" s="303" t="s">
        <v>148</v>
      </c>
      <c r="H368" s="311" t="n">
        <v>240.374775721845</v>
      </c>
    </row>
    <row r="369" customFormat="false" ht="12.75" hidden="false" customHeight="false" outlineLevel="0" collapsed="false">
      <c r="C369" s="303" t="s">
        <v>149</v>
      </c>
      <c r="H369" s="311" t="n">
        <v>57780.0328033274</v>
      </c>
    </row>
    <row r="370" customFormat="false" ht="12.75" hidden="false" customHeight="false" outlineLevel="0" collapsed="false">
      <c r="C370" s="303" t="s">
        <v>150</v>
      </c>
      <c r="H370" s="307" t="n">
        <v>-0.318398660702602</v>
      </c>
    </row>
    <row r="371" customFormat="false" ht="12.75" hidden="false" customHeight="false" outlineLevel="0" collapsed="false">
      <c r="C371" s="303" t="s">
        <v>151</v>
      </c>
      <c r="H371" s="307" t="n">
        <v>3.271734396924</v>
      </c>
    </row>
    <row r="372" customFormat="false" ht="12.75" hidden="false" customHeight="false" outlineLevel="0" collapsed="false">
      <c r="C372" s="303" t="s">
        <v>152</v>
      </c>
      <c r="H372" s="307" t="n">
        <v>-0.038924780620708</v>
      </c>
    </row>
    <row r="373" customFormat="false" ht="12.75" hidden="false" customHeight="false" outlineLevel="0" collapsed="false">
      <c r="C373" s="303" t="s">
        <v>153</v>
      </c>
      <c r="H373" s="311" t="n">
        <v>-7090.84699352154</v>
      </c>
    </row>
    <row r="374" customFormat="false" ht="12.75" hidden="false" customHeight="false" outlineLevel="0" collapsed="false">
      <c r="C374" s="303" t="s">
        <v>154</v>
      </c>
      <c r="H374" s="311" t="n">
        <v>-5520.62113211393</v>
      </c>
    </row>
    <row r="375" customFormat="false" ht="12.75" hidden="false" customHeight="false" outlineLevel="0" collapsed="false">
      <c r="C375" s="303" t="s">
        <v>155</v>
      </c>
      <c r="H375" s="311" t="n">
        <v>1570.22586140761</v>
      </c>
    </row>
    <row r="376" customFormat="false" ht="12.75" hidden="false" customHeight="false" outlineLevel="0" collapsed="false">
      <c r="C376" s="303" t="s">
        <v>156</v>
      </c>
      <c r="H376" s="298" t="n">
        <v>7.60131783333176</v>
      </c>
    </row>
    <row r="395" customFormat="false" ht="12.75" hidden="false" customHeight="false" outlineLevel="0" collapsed="false">
      <c r="A395" s="301"/>
      <c r="J395" s="302" t="s">
        <v>181</v>
      </c>
    </row>
    <row r="397" customFormat="false" ht="12.75" hidden="false" customHeight="false" outlineLevel="0" collapsed="false">
      <c r="B397" s="303" t="s">
        <v>157</v>
      </c>
    </row>
    <row r="399" customFormat="false" ht="12.75" hidden="false" customHeight="false" outlineLevel="0" collapsed="false">
      <c r="D399" s="304" t="s">
        <v>158</v>
      </c>
      <c r="H399" s="304" t="s">
        <v>166</v>
      </c>
    </row>
    <row r="400" customFormat="false" ht="12.75" hidden="false" customHeight="false" outlineLevel="0" collapsed="false">
      <c r="D400" s="309" t="n">
        <v>0</v>
      </c>
      <c r="H400" s="311" t="n">
        <v>-7090.84699352154</v>
      </c>
    </row>
    <row r="401" customFormat="false" ht="12.75" hidden="false" customHeight="false" outlineLevel="0" collapsed="false">
      <c r="D401" s="309" t="n">
        <v>0.25</v>
      </c>
      <c r="H401" s="311" t="n">
        <v>-6327.19480675191</v>
      </c>
    </row>
    <row r="402" customFormat="false" ht="12.75" hidden="false" customHeight="false" outlineLevel="0" collapsed="false">
      <c r="D402" s="309" t="n">
        <v>0.5</v>
      </c>
      <c r="H402" s="311" t="n">
        <v>-6166.48770218463</v>
      </c>
    </row>
    <row r="403" customFormat="false" ht="12.75" hidden="false" customHeight="false" outlineLevel="0" collapsed="false">
      <c r="D403" s="309" t="n">
        <v>0.75</v>
      </c>
      <c r="H403" s="311" t="n">
        <v>-6015.8106394608</v>
      </c>
    </row>
    <row r="404" customFormat="false" ht="12.75" hidden="false" customHeight="false" outlineLevel="0" collapsed="false">
      <c r="D404" s="309" t="n">
        <v>1</v>
      </c>
      <c r="H404" s="311" t="n">
        <v>-5520.62113211393</v>
      </c>
    </row>
    <row r="406" customFormat="false" ht="12.75" hidden="false" customHeight="false" outlineLevel="0" collapsed="false">
      <c r="A406" s="303" t="s">
        <v>160</v>
      </c>
    </row>
    <row r="408" customFormat="false" ht="12.75" hidden="false" customHeight="false" outlineLevel="0" collapsed="false">
      <c r="F408" s="312" t="s">
        <v>185</v>
      </c>
    </row>
    <row r="411" customFormat="false" ht="12.75" hidden="false" customHeight="false" outlineLevel="0" collapsed="false">
      <c r="A411" s="301" t="s">
        <v>186</v>
      </c>
      <c r="J411" s="302" t="s">
        <v>187</v>
      </c>
    </row>
    <row r="413" customFormat="false" ht="12.75" hidden="false" customHeight="false" outlineLevel="0" collapsed="false">
      <c r="B413" s="303" t="s">
        <v>188</v>
      </c>
    </row>
    <row r="414" customFormat="false" ht="12.75" hidden="false" customHeight="false" outlineLevel="0" collapsed="false">
      <c r="C414" s="303" t="s">
        <v>120</v>
      </c>
      <c r="E414" s="311" t="n">
        <v>365</v>
      </c>
    </row>
    <row r="415" customFormat="false" ht="12.75" hidden="false" customHeight="false" outlineLevel="0" collapsed="false">
      <c r="C415" s="303" t="s">
        <v>189</v>
      </c>
      <c r="E415" s="311" t="n">
        <v>36.5</v>
      </c>
    </row>
    <row r="417" customFormat="false" ht="12.75" hidden="false" customHeight="false" outlineLevel="0" collapsed="false">
      <c r="B417" s="303" t="s">
        <v>190</v>
      </c>
    </row>
    <row r="418" customFormat="false" ht="12.75" hidden="false" customHeight="false" outlineLevel="0" collapsed="false">
      <c r="B418" s="303" t="s">
        <v>191</v>
      </c>
    </row>
    <row r="421" customFormat="false" ht="12.75" hidden="false" customHeight="false" outlineLevel="0" collapsed="false">
      <c r="A421" s="301" t="s">
        <v>192</v>
      </c>
      <c r="J421" s="302" t="s">
        <v>193</v>
      </c>
    </row>
    <row r="423" customFormat="false" ht="12.75" hidden="false" customHeight="false" outlineLevel="0" collapsed="false">
      <c r="B423" s="303" t="s">
        <v>188</v>
      </c>
    </row>
    <row r="424" customFormat="false" ht="12.75" hidden="false" customHeight="false" outlineLevel="0" collapsed="false">
      <c r="C424" s="303" t="s">
        <v>120</v>
      </c>
      <c r="E424" s="311" t="n">
        <v>389</v>
      </c>
    </row>
    <row r="425" customFormat="false" ht="12.75" hidden="false" customHeight="false" outlineLevel="0" collapsed="false">
      <c r="C425" s="303" t="s">
        <v>189</v>
      </c>
      <c r="E425" s="311" t="n">
        <v>38.9</v>
      </c>
    </row>
    <row r="427" customFormat="false" ht="12.75" hidden="false" customHeight="false" outlineLevel="0" collapsed="false">
      <c r="B427" s="303" t="s">
        <v>190</v>
      </c>
    </row>
    <row r="428" customFormat="false" ht="12.75" hidden="false" customHeight="false" outlineLevel="0" collapsed="false">
      <c r="B428" s="303" t="s">
        <v>194</v>
      </c>
    </row>
    <row r="431" customFormat="false" ht="12.75" hidden="false" customHeight="false" outlineLevel="0" collapsed="false">
      <c r="A431" s="301" t="s">
        <v>195</v>
      </c>
      <c r="J431" s="302" t="s">
        <v>196</v>
      </c>
    </row>
    <row r="433" customFormat="false" ht="12.75" hidden="false" customHeight="false" outlineLevel="0" collapsed="false">
      <c r="B433" s="303" t="s">
        <v>188</v>
      </c>
    </row>
    <row r="434" customFormat="false" ht="12.75" hidden="false" customHeight="false" outlineLevel="0" collapsed="false">
      <c r="C434" s="303" t="s">
        <v>120</v>
      </c>
      <c r="E434" s="311" t="n">
        <v>6.6</v>
      </c>
    </row>
    <row r="435" customFormat="false" ht="12.75" hidden="false" customHeight="false" outlineLevel="0" collapsed="false">
      <c r="C435" s="303" t="s">
        <v>189</v>
      </c>
      <c r="E435" s="311" t="n">
        <v>0.66</v>
      </c>
    </row>
    <row r="437" customFormat="false" ht="12.75" hidden="false" customHeight="false" outlineLevel="0" collapsed="false">
      <c r="B437" s="303" t="s">
        <v>190</v>
      </c>
    </row>
    <row r="438" customFormat="false" ht="12.75" hidden="false" customHeight="false" outlineLevel="0" collapsed="false">
      <c r="B438" s="303" t="s">
        <v>197</v>
      </c>
    </row>
    <row r="441" customFormat="false" ht="12.75" hidden="false" customHeight="false" outlineLevel="0" collapsed="false">
      <c r="A441" s="301" t="s">
        <v>198</v>
      </c>
      <c r="J441" s="302" t="s">
        <v>199</v>
      </c>
    </row>
    <row r="443" customFormat="false" ht="12.75" hidden="false" customHeight="false" outlineLevel="0" collapsed="false">
      <c r="B443" s="303" t="s">
        <v>188</v>
      </c>
    </row>
    <row r="444" customFormat="false" ht="12.75" hidden="false" customHeight="false" outlineLevel="0" collapsed="false">
      <c r="C444" s="303" t="s">
        <v>120</v>
      </c>
      <c r="E444" s="311" t="n">
        <v>4</v>
      </c>
    </row>
    <row r="445" customFormat="false" ht="12.75" hidden="false" customHeight="false" outlineLevel="0" collapsed="false">
      <c r="C445" s="303" t="s">
        <v>189</v>
      </c>
      <c r="E445" s="311" t="n">
        <v>0.4</v>
      </c>
    </row>
    <row r="447" customFormat="false" ht="12.75" hidden="false" customHeight="false" outlineLevel="0" collapsed="false">
      <c r="B447" s="303" t="s">
        <v>190</v>
      </c>
    </row>
    <row r="448" customFormat="false" ht="12.75" hidden="false" customHeight="false" outlineLevel="0" collapsed="false">
      <c r="B448" s="303" t="s">
        <v>200</v>
      </c>
    </row>
    <row r="450" customFormat="false" ht="12.75" hidden="false" customHeight="false" outlineLevel="0" collapsed="false">
      <c r="A450" s="301" t="s">
        <v>201</v>
      </c>
      <c r="J450" s="302" t="s">
        <v>202</v>
      </c>
    </row>
    <row r="452" customFormat="false" ht="12.75" hidden="false" customHeight="false" outlineLevel="0" collapsed="false">
      <c r="B452" s="303" t="s">
        <v>188</v>
      </c>
    </row>
    <row r="453" customFormat="false" ht="12.75" hidden="false" customHeight="false" outlineLevel="0" collapsed="false">
      <c r="C453" s="303" t="s">
        <v>120</v>
      </c>
      <c r="E453" s="311" t="n">
        <v>9.6</v>
      </c>
    </row>
    <row r="454" customFormat="false" ht="12.75" hidden="false" customHeight="false" outlineLevel="0" collapsed="false">
      <c r="C454" s="303" t="s">
        <v>189</v>
      </c>
      <c r="E454" s="311" t="n">
        <v>0.96</v>
      </c>
    </row>
    <row r="456" customFormat="false" ht="12.75" hidden="false" customHeight="false" outlineLevel="0" collapsed="false">
      <c r="B456" s="303" t="s">
        <v>190</v>
      </c>
    </row>
    <row r="457" customFormat="false" ht="12.75" hidden="false" customHeight="false" outlineLevel="0" collapsed="false">
      <c r="B457" s="303" t="s">
        <v>203</v>
      </c>
    </row>
    <row r="460" customFormat="false" ht="12.75" hidden="false" customHeight="false" outlineLevel="0" collapsed="false">
      <c r="A460" s="301" t="s">
        <v>204</v>
      </c>
      <c r="J460" s="302" t="s">
        <v>205</v>
      </c>
    </row>
    <row r="462" customFormat="false" ht="12.75" hidden="false" customHeight="false" outlineLevel="0" collapsed="false">
      <c r="B462" s="303" t="s">
        <v>188</v>
      </c>
    </row>
    <row r="463" customFormat="false" ht="12.75" hidden="false" customHeight="false" outlineLevel="0" collapsed="false">
      <c r="C463" s="303" t="s">
        <v>120</v>
      </c>
      <c r="E463" s="311" t="n">
        <v>9.6</v>
      </c>
    </row>
    <row r="464" customFormat="false" ht="12.75" hidden="false" customHeight="false" outlineLevel="0" collapsed="false">
      <c r="C464" s="303" t="s">
        <v>189</v>
      </c>
      <c r="E464" s="311" t="n">
        <v>0.96</v>
      </c>
    </row>
    <row r="466" customFormat="false" ht="12.75" hidden="false" customHeight="false" outlineLevel="0" collapsed="false">
      <c r="B466" s="303" t="s">
        <v>190</v>
      </c>
    </row>
    <row r="467" customFormat="false" ht="12.75" hidden="false" customHeight="false" outlineLevel="0" collapsed="false">
      <c r="B467" s="303" t="s">
        <v>203</v>
      </c>
    </row>
    <row r="470" customFormat="false" ht="12.75" hidden="false" customHeight="false" outlineLevel="0" collapsed="false">
      <c r="A470" s="301" t="s">
        <v>206</v>
      </c>
      <c r="J470" s="302" t="s">
        <v>207</v>
      </c>
    </row>
    <row r="472" customFormat="false" ht="12.75" hidden="false" customHeight="false" outlineLevel="0" collapsed="false">
      <c r="B472" s="303" t="s">
        <v>188</v>
      </c>
    </row>
    <row r="473" customFormat="false" ht="12.75" hidden="false" customHeight="false" outlineLevel="0" collapsed="false">
      <c r="C473" s="303" t="s">
        <v>120</v>
      </c>
      <c r="E473" s="311" t="n">
        <v>1792</v>
      </c>
    </row>
    <row r="474" customFormat="false" ht="12.75" hidden="false" customHeight="false" outlineLevel="0" collapsed="false">
      <c r="C474" s="303" t="s">
        <v>189</v>
      </c>
      <c r="E474" s="311" t="n">
        <v>179.2</v>
      </c>
    </row>
    <row r="476" customFormat="false" ht="12.75" hidden="false" customHeight="false" outlineLevel="0" collapsed="false">
      <c r="B476" s="303" t="s">
        <v>190</v>
      </c>
    </row>
    <row r="477" customFormat="false" ht="12.75" hidden="false" customHeight="false" outlineLevel="0" collapsed="false">
      <c r="B477" s="303" t="s">
        <v>208</v>
      </c>
    </row>
    <row r="480" customFormat="false" ht="12.75" hidden="false" customHeight="false" outlineLevel="0" collapsed="false">
      <c r="A480" s="301" t="s">
        <v>209</v>
      </c>
      <c r="J480" s="302" t="s">
        <v>210</v>
      </c>
    </row>
    <row r="482" customFormat="false" ht="12.75" hidden="false" customHeight="false" outlineLevel="0" collapsed="false">
      <c r="B482" s="303" t="s">
        <v>188</v>
      </c>
    </row>
    <row r="483" customFormat="false" ht="12.75" hidden="false" customHeight="false" outlineLevel="0" collapsed="false">
      <c r="C483" s="303" t="s">
        <v>120</v>
      </c>
      <c r="E483" s="311" t="n">
        <v>805</v>
      </c>
    </row>
    <row r="484" customFormat="false" ht="12.75" hidden="false" customHeight="false" outlineLevel="0" collapsed="false">
      <c r="C484" s="303" t="s">
        <v>189</v>
      </c>
      <c r="E484" s="311" t="n">
        <v>80.5</v>
      </c>
    </row>
    <row r="486" customFormat="false" ht="12.75" hidden="false" customHeight="false" outlineLevel="0" collapsed="false">
      <c r="B486" s="303" t="s">
        <v>190</v>
      </c>
    </row>
    <row r="487" customFormat="false" ht="12.75" hidden="false" customHeight="false" outlineLevel="0" collapsed="false">
      <c r="B487" s="303" t="s">
        <v>211</v>
      </c>
    </row>
    <row r="489" customFormat="false" ht="12.75" hidden="false" customHeight="false" outlineLevel="0" collapsed="false">
      <c r="A489" s="301" t="s">
        <v>212</v>
      </c>
      <c r="J489" s="302" t="s">
        <v>213</v>
      </c>
    </row>
    <row r="491" customFormat="false" ht="12.75" hidden="false" customHeight="false" outlineLevel="0" collapsed="false">
      <c r="B491" s="303" t="s">
        <v>188</v>
      </c>
    </row>
    <row r="492" customFormat="false" ht="12.75" hidden="false" customHeight="false" outlineLevel="0" collapsed="false">
      <c r="C492" s="303" t="s">
        <v>120</v>
      </c>
      <c r="E492" s="311" t="n">
        <v>200</v>
      </c>
    </row>
    <row r="493" customFormat="false" ht="12.75" hidden="false" customHeight="false" outlineLevel="0" collapsed="false">
      <c r="C493" s="303" t="s">
        <v>189</v>
      </c>
      <c r="E493" s="311" t="n">
        <v>20</v>
      </c>
    </row>
    <row r="495" customFormat="false" ht="12.75" hidden="false" customHeight="false" outlineLevel="0" collapsed="false">
      <c r="B495" s="303" t="s">
        <v>190</v>
      </c>
    </row>
    <row r="496" customFormat="false" ht="12.75" hidden="false" customHeight="false" outlineLevel="0" collapsed="false">
      <c r="B496" s="303" t="s">
        <v>214</v>
      </c>
    </row>
    <row r="499" customFormat="false" ht="12.75" hidden="false" customHeight="false" outlineLevel="0" collapsed="false">
      <c r="A499" s="301" t="s">
        <v>215</v>
      </c>
      <c r="J499" s="302" t="s">
        <v>216</v>
      </c>
    </row>
    <row r="501" customFormat="false" ht="12.75" hidden="false" customHeight="false" outlineLevel="0" collapsed="false">
      <c r="B501" s="303" t="s">
        <v>188</v>
      </c>
    </row>
    <row r="502" customFormat="false" ht="12.75" hidden="false" customHeight="false" outlineLevel="0" collapsed="false">
      <c r="C502" s="303" t="s">
        <v>120</v>
      </c>
      <c r="E502" s="311" t="n">
        <v>621</v>
      </c>
    </row>
    <row r="503" customFormat="false" ht="12.75" hidden="false" customHeight="false" outlineLevel="0" collapsed="false">
      <c r="C503" s="303" t="s">
        <v>189</v>
      </c>
      <c r="E503" s="311" t="n">
        <v>62.1</v>
      </c>
    </row>
    <row r="505" customFormat="false" ht="12.75" hidden="false" customHeight="false" outlineLevel="0" collapsed="false">
      <c r="B505" s="303" t="s">
        <v>190</v>
      </c>
    </row>
    <row r="506" customFormat="false" ht="12.75" hidden="false" customHeight="false" outlineLevel="0" collapsed="false">
      <c r="B506" s="303" t="s">
        <v>217</v>
      </c>
    </row>
    <row r="509" customFormat="false" ht="12.75" hidden="false" customHeight="false" outlineLevel="0" collapsed="false">
      <c r="A509" s="301" t="s">
        <v>218</v>
      </c>
      <c r="J509" s="302" t="s">
        <v>219</v>
      </c>
    </row>
    <row r="511" customFormat="false" ht="12.75" hidden="false" customHeight="false" outlineLevel="0" collapsed="false">
      <c r="B511" s="303" t="s">
        <v>188</v>
      </c>
    </row>
    <row r="512" customFormat="false" ht="12.75" hidden="false" customHeight="false" outlineLevel="0" collapsed="false">
      <c r="C512" s="303" t="s">
        <v>120</v>
      </c>
      <c r="E512" s="311" t="n">
        <v>68</v>
      </c>
    </row>
    <row r="513" customFormat="false" ht="12.75" hidden="false" customHeight="false" outlineLevel="0" collapsed="false">
      <c r="C513" s="303" t="s">
        <v>189</v>
      </c>
      <c r="E513" s="311" t="n">
        <v>6.8</v>
      </c>
    </row>
    <row r="515" customFormat="false" ht="12.75" hidden="false" customHeight="false" outlineLevel="0" collapsed="false">
      <c r="B515" s="303" t="s">
        <v>190</v>
      </c>
    </row>
    <row r="516" customFormat="false" ht="12.75" hidden="false" customHeight="false" outlineLevel="0" collapsed="false">
      <c r="B516" s="303" t="s">
        <v>220</v>
      </c>
    </row>
    <row r="519" customFormat="false" ht="12.75" hidden="false" customHeight="false" outlineLevel="0" collapsed="false">
      <c r="A519" s="301" t="s">
        <v>221</v>
      </c>
      <c r="J519" s="302" t="s">
        <v>222</v>
      </c>
    </row>
    <row r="521" customFormat="false" ht="12.75" hidden="false" customHeight="false" outlineLevel="0" collapsed="false">
      <c r="B521" s="303" t="s">
        <v>188</v>
      </c>
    </row>
    <row r="522" customFormat="false" ht="12.75" hidden="false" customHeight="false" outlineLevel="0" collapsed="false">
      <c r="C522" s="303" t="s">
        <v>120</v>
      </c>
      <c r="E522" s="311" t="n">
        <v>39</v>
      </c>
    </row>
    <row r="523" customFormat="false" ht="12.75" hidden="false" customHeight="false" outlineLevel="0" collapsed="false">
      <c r="C523" s="303" t="s">
        <v>189</v>
      </c>
      <c r="E523" s="311" t="n">
        <v>3.9</v>
      </c>
    </row>
    <row r="525" customFormat="false" ht="12.75" hidden="false" customHeight="false" outlineLevel="0" collapsed="false">
      <c r="B525" s="303" t="s">
        <v>190</v>
      </c>
    </row>
    <row r="526" customFormat="false" ht="12.75" hidden="false" customHeight="false" outlineLevel="0" collapsed="false">
      <c r="B526" s="303" t="s">
        <v>223</v>
      </c>
    </row>
    <row r="528" customFormat="false" ht="12.75" hidden="false" customHeight="false" outlineLevel="0" collapsed="false">
      <c r="A528" s="301" t="s">
        <v>224</v>
      </c>
      <c r="J528" s="302" t="s">
        <v>225</v>
      </c>
    </row>
    <row r="530" customFormat="false" ht="12.75" hidden="false" customHeight="false" outlineLevel="0" collapsed="false">
      <c r="B530" s="303" t="s">
        <v>188</v>
      </c>
    </row>
    <row r="531" customFormat="false" ht="12.75" hidden="false" customHeight="false" outlineLevel="0" collapsed="false">
      <c r="C531" s="303" t="s">
        <v>120</v>
      </c>
      <c r="E531" s="311" t="n">
        <v>856</v>
      </c>
    </row>
    <row r="532" customFormat="false" ht="12.75" hidden="false" customHeight="false" outlineLevel="0" collapsed="false">
      <c r="C532" s="303" t="s">
        <v>189</v>
      </c>
      <c r="E532" s="311" t="n">
        <v>85.6</v>
      </c>
    </row>
    <row r="534" customFormat="false" ht="12.75" hidden="false" customHeight="false" outlineLevel="0" collapsed="false">
      <c r="B534" s="303" t="s">
        <v>190</v>
      </c>
    </row>
    <row r="535" customFormat="false" ht="12.75" hidden="false" customHeight="false" outlineLevel="0" collapsed="false">
      <c r="B535" s="303" t="s">
        <v>226</v>
      </c>
    </row>
    <row r="538" customFormat="false" ht="12.75" hidden="false" customHeight="false" outlineLevel="0" collapsed="false">
      <c r="A538" s="301" t="s">
        <v>227</v>
      </c>
      <c r="J538" s="302" t="s">
        <v>228</v>
      </c>
    </row>
    <row r="540" customFormat="false" ht="12.75" hidden="false" customHeight="false" outlineLevel="0" collapsed="false">
      <c r="B540" s="303" t="s">
        <v>188</v>
      </c>
    </row>
    <row r="541" customFormat="false" ht="12.75" hidden="false" customHeight="false" outlineLevel="0" collapsed="false">
      <c r="C541" s="303" t="s">
        <v>120</v>
      </c>
      <c r="E541" s="311" t="n">
        <v>978</v>
      </c>
    </row>
    <row r="542" customFormat="false" ht="12.75" hidden="false" customHeight="false" outlineLevel="0" collapsed="false">
      <c r="C542" s="303" t="s">
        <v>189</v>
      </c>
      <c r="E542" s="311" t="n">
        <v>97.8</v>
      </c>
    </row>
    <row r="544" customFormat="false" ht="12.75" hidden="false" customHeight="false" outlineLevel="0" collapsed="false">
      <c r="B544" s="303" t="s">
        <v>190</v>
      </c>
    </row>
    <row r="545" customFormat="false" ht="12.75" hidden="false" customHeight="false" outlineLevel="0" collapsed="false">
      <c r="B545" s="303" t="s">
        <v>229</v>
      </c>
    </row>
    <row r="548" customFormat="false" ht="12.75" hidden="false" customHeight="false" outlineLevel="0" collapsed="false">
      <c r="A548" s="301" t="s">
        <v>230</v>
      </c>
      <c r="J548" s="302" t="s">
        <v>231</v>
      </c>
    </row>
    <row r="550" customFormat="false" ht="12.75" hidden="false" customHeight="false" outlineLevel="0" collapsed="false">
      <c r="B550" s="303" t="s">
        <v>188</v>
      </c>
    </row>
    <row r="551" customFormat="false" ht="12.75" hidden="false" customHeight="false" outlineLevel="0" collapsed="false">
      <c r="C551" s="303" t="s">
        <v>120</v>
      </c>
      <c r="E551" s="311" t="n">
        <v>2.71828182845905</v>
      </c>
    </row>
    <row r="552" customFormat="false" ht="12.75" hidden="false" customHeight="false" outlineLevel="0" collapsed="false">
      <c r="C552" s="303" t="s">
        <v>189</v>
      </c>
      <c r="E552" s="311" t="n">
        <v>1</v>
      </c>
    </row>
    <row r="554" customFormat="false" ht="12.75" hidden="false" customHeight="false" outlineLevel="0" collapsed="false">
      <c r="B554" s="303" t="s">
        <v>190</v>
      </c>
    </row>
    <row r="555" customFormat="false" ht="12.75" hidden="false" customHeight="false" outlineLevel="0" collapsed="false">
      <c r="B555" s="303" t="s">
        <v>232</v>
      </c>
    </row>
    <row r="558" customFormat="false" ht="12.75" hidden="false" customHeight="false" outlineLevel="0" collapsed="false">
      <c r="A558" s="301" t="s">
        <v>233</v>
      </c>
      <c r="J558" s="302" t="s">
        <v>234</v>
      </c>
    </row>
    <row r="560" customFormat="false" ht="12.75" hidden="false" customHeight="false" outlineLevel="0" collapsed="false">
      <c r="B560" s="303" t="s">
        <v>188</v>
      </c>
    </row>
    <row r="561" customFormat="false" ht="12.75" hidden="false" customHeight="false" outlineLevel="0" collapsed="false">
      <c r="C561" s="303" t="s">
        <v>120</v>
      </c>
      <c r="E561" s="311" t="n">
        <v>15</v>
      </c>
    </row>
    <row r="562" customFormat="false" ht="12.75" hidden="false" customHeight="false" outlineLevel="0" collapsed="false">
      <c r="C562" s="303" t="s">
        <v>189</v>
      </c>
      <c r="E562" s="311" t="n">
        <v>1.5</v>
      </c>
    </row>
    <row r="564" customFormat="false" ht="12.75" hidden="false" customHeight="false" outlineLevel="0" collapsed="false">
      <c r="B564" s="303" t="s">
        <v>190</v>
      </c>
    </row>
    <row r="565" customFormat="false" ht="12.75" hidden="false" customHeight="false" outlineLevel="0" collapsed="false">
      <c r="B565" s="303" t="s">
        <v>235</v>
      </c>
    </row>
    <row r="567" customFormat="false" ht="12.75" hidden="false" customHeight="false" outlineLevel="0" collapsed="false">
      <c r="A567" s="301" t="s">
        <v>236</v>
      </c>
      <c r="J567" s="302" t="s">
        <v>237</v>
      </c>
    </row>
    <row r="569" customFormat="false" ht="12.75" hidden="false" customHeight="false" outlineLevel="0" collapsed="false">
      <c r="B569" s="303" t="s">
        <v>188</v>
      </c>
    </row>
    <row r="570" customFormat="false" ht="12.75" hidden="false" customHeight="false" outlineLevel="0" collapsed="false">
      <c r="C570" s="303" t="s">
        <v>120</v>
      </c>
      <c r="E570" s="311" t="n">
        <v>7.5</v>
      </c>
    </row>
    <row r="571" customFormat="false" ht="12.75" hidden="false" customHeight="false" outlineLevel="0" collapsed="false">
      <c r="C571" s="303" t="s">
        <v>189</v>
      </c>
      <c r="E571" s="311" t="n">
        <v>0.75</v>
      </c>
    </row>
    <row r="573" customFormat="false" ht="12.75" hidden="false" customHeight="false" outlineLevel="0" collapsed="false">
      <c r="B573" s="303" t="s">
        <v>190</v>
      </c>
    </row>
    <row r="574" customFormat="false" ht="12.75" hidden="false" customHeight="false" outlineLevel="0" collapsed="false">
      <c r="B574" s="303" t="s">
        <v>197</v>
      </c>
    </row>
    <row r="577" customFormat="false" ht="12.75" hidden="false" customHeight="false" outlineLevel="0" collapsed="false">
      <c r="A577" s="301" t="s">
        <v>238</v>
      </c>
      <c r="J577" s="302" t="s">
        <v>239</v>
      </c>
    </row>
    <row r="579" customFormat="false" ht="12.75" hidden="false" customHeight="false" outlineLevel="0" collapsed="false">
      <c r="B579" s="303" t="s">
        <v>188</v>
      </c>
    </row>
    <row r="580" customFormat="false" ht="12.75" hidden="false" customHeight="false" outlineLevel="0" collapsed="false">
      <c r="C580" s="303" t="s">
        <v>120</v>
      </c>
      <c r="E580" s="311" t="n">
        <v>7.5</v>
      </c>
    </row>
    <row r="581" customFormat="false" ht="12.75" hidden="false" customHeight="false" outlineLevel="0" collapsed="false">
      <c r="C581" s="303" t="s">
        <v>189</v>
      </c>
      <c r="E581" s="311" t="n">
        <v>0.75</v>
      </c>
    </row>
    <row r="583" customFormat="false" ht="12.75" hidden="false" customHeight="false" outlineLevel="0" collapsed="false">
      <c r="B583" s="303" t="s">
        <v>190</v>
      </c>
    </row>
    <row r="584" customFormat="false" ht="12.75" hidden="false" customHeight="false" outlineLevel="0" collapsed="false">
      <c r="B584" s="303" t="s">
        <v>197</v>
      </c>
    </row>
    <row r="587" customFormat="false" ht="12.75" hidden="false" customHeight="false" outlineLevel="0" collapsed="false">
      <c r="A587" s="301" t="s">
        <v>240</v>
      </c>
      <c r="J587" s="302" t="s">
        <v>241</v>
      </c>
    </row>
    <row r="589" customFormat="false" ht="12.75" hidden="false" customHeight="false" outlineLevel="0" collapsed="false">
      <c r="B589" s="303" t="s">
        <v>188</v>
      </c>
    </row>
    <row r="590" customFormat="false" ht="12.75" hidden="false" customHeight="false" outlineLevel="0" collapsed="false">
      <c r="C590" s="303" t="s">
        <v>120</v>
      </c>
      <c r="E590" s="311" t="n">
        <v>189</v>
      </c>
    </row>
    <row r="591" customFormat="false" ht="12.75" hidden="false" customHeight="false" outlineLevel="0" collapsed="false">
      <c r="C591" s="303" t="s">
        <v>189</v>
      </c>
      <c r="E591" s="311" t="n">
        <v>18.9</v>
      </c>
    </row>
    <row r="593" customFormat="false" ht="12.75" hidden="false" customHeight="false" outlineLevel="0" collapsed="false">
      <c r="B593" s="303" t="s">
        <v>190</v>
      </c>
    </row>
    <row r="594" customFormat="false" ht="12.75" hidden="false" customHeight="false" outlineLevel="0" collapsed="false">
      <c r="B594" s="303" t="s">
        <v>242</v>
      </c>
    </row>
    <row r="597" customFormat="false" ht="12.75" hidden="false" customHeight="false" outlineLevel="0" collapsed="false">
      <c r="A597" s="301" t="s">
        <v>243</v>
      </c>
      <c r="J597" s="302" t="s">
        <v>244</v>
      </c>
    </row>
    <row r="599" customFormat="false" ht="12.75" hidden="false" customHeight="false" outlineLevel="0" collapsed="false">
      <c r="B599" s="303" t="s">
        <v>188</v>
      </c>
    </row>
    <row r="600" customFormat="false" ht="12.75" hidden="false" customHeight="false" outlineLevel="0" collapsed="false">
      <c r="C600" s="303" t="s">
        <v>120</v>
      </c>
      <c r="E600" s="311" t="n">
        <v>52</v>
      </c>
    </row>
    <row r="601" customFormat="false" ht="12.75" hidden="false" customHeight="false" outlineLevel="0" collapsed="false">
      <c r="C601" s="303" t="s">
        <v>189</v>
      </c>
      <c r="E601" s="311" t="n">
        <v>5.2</v>
      </c>
    </row>
    <row r="603" customFormat="false" ht="12.75" hidden="false" customHeight="false" outlineLevel="0" collapsed="false">
      <c r="B603" s="303" t="s">
        <v>190</v>
      </c>
    </row>
    <row r="604" customFormat="false" ht="12.75" hidden="false" customHeight="false" outlineLevel="0" collapsed="false">
      <c r="B604" s="303" t="s">
        <v>245</v>
      </c>
    </row>
    <row r="606" customFormat="false" ht="12.75" hidden="false" customHeight="false" outlineLevel="0" collapsed="false">
      <c r="A606" s="301" t="s">
        <v>246</v>
      </c>
      <c r="J606" s="302" t="s">
        <v>247</v>
      </c>
    </row>
    <row r="608" customFormat="false" ht="12.75" hidden="false" customHeight="false" outlineLevel="0" collapsed="false">
      <c r="B608" s="303" t="s">
        <v>188</v>
      </c>
    </row>
    <row r="609" customFormat="false" ht="12.75" hidden="false" customHeight="false" outlineLevel="0" collapsed="false">
      <c r="C609" s="303" t="s">
        <v>120</v>
      </c>
      <c r="E609" s="311" t="n">
        <v>2.71828182845905</v>
      </c>
    </row>
    <row r="610" customFormat="false" ht="12.75" hidden="false" customHeight="false" outlineLevel="0" collapsed="false">
      <c r="C610" s="303" t="s">
        <v>189</v>
      </c>
      <c r="E610" s="311" t="n">
        <v>1</v>
      </c>
    </row>
    <row r="612" customFormat="false" ht="12.75" hidden="false" customHeight="false" outlineLevel="0" collapsed="false">
      <c r="B612" s="303" t="s">
        <v>190</v>
      </c>
    </row>
    <row r="613" customFormat="false" ht="12.75" hidden="false" customHeight="false" outlineLevel="0" collapsed="false">
      <c r="B613" s="303" t="s">
        <v>232</v>
      </c>
    </row>
    <row r="616" customFormat="false" ht="12.75" hidden="false" customHeight="false" outlineLevel="0" collapsed="false">
      <c r="A616" s="301" t="s">
        <v>248</v>
      </c>
      <c r="J616" s="302" t="s">
        <v>249</v>
      </c>
    </row>
    <row r="618" customFormat="false" ht="12.75" hidden="false" customHeight="false" outlineLevel="0" collapsed="false">
      <c r="B618" s="303" t="s">
        <v>188</v>
      </c>
    </row>
    <row r="619" customFormat="false" ht="12.75" hidden="false" customHeight="false" outlineLevel="0" collapsed="false">
      <c r="C619" s="303" t="s">
        <v>120</v>
      </c>
      <c r="E619" s="311" t="n">
        <v>90</v>
      </c>
    </row>
    <row r="620" customFormat="false" ht="12.75" hidden="false" customHeight="false" outlineLevel="0" collapsed="false">
      <c r="C620" s="303" t="s">
        <v>189</v>
      </c>
      <c r="E620" s="311" t="n">
        <v>9</v>
      </c>
    </row>
    <row r="622" customFormat="false" ht="12.75" hidden="false" customHeight="false" outlineLevel="0" collapsed="false">
      <c r="B622" s="303" t="s">
        <v>190</v>
      </c>
    </row>
    <row r="623" customFormat="false" ht="12.75" hidden="false" customHeight="false" outlineLevel="0" collapsed="false">
      <c r="B623" s="303" t="s">
        <v>250</v>
      </c>
    </row>
    <row r="626" customFormat="false" ht="12.75" hidden="false" customHeight="false" outlineLevel="0" collapsed="false">
      <c r="A626" s="301" t="s">
        <v>251</v>
      </c>
      <c r="J626" s="302" t="s">
        <v>252</v>
      </c>
    </row>
    <row r="628" customFormat="false" ht="12.75" hidden="false" customHeight="false" outlineLevel="0" collapsed="false">
      <c r="B628" s="303" t="s">
        <v>188</v>
      </c>
    </row>
    <row r="629" customFormat="false" ht="12.75" hidden="false" customHeight="false" outlineLevel="0" collapsed="false">
      <c r="C629" s="303" t="s">
        <v>120</v>
      </c>
      <c r="E629" s="311" t="n">
        <v>250</v>
      </c>
    </row>
    <row r="630" customFormat="false" ht="12.75" hidden="false" customHeight="false" outlineLevel="0" collapsed="false">
      <c r="C630" s="303" t="s">
        <v>189</v>
      </c>
      <c r="E630" s="311" t="n">
        <v>25</v>
      </c>
    </row>
    <row r="632" customFormat="false" ht="12.75" hidden="false" customHeight="false" outlineLevel="0" collapsed="false">
      <c r="B632" s="303" t="s">
        <v>190</v>
      </c>
    </row>
    <row r="633" customFormat="false" ht="12.75" hidden="false" customHeight="false" outlineLevel="0" collapsed="false">
      <c r="B633" s="303" t="s">
        <v>253</v>
      </c>
    </row>
    <row r="636" customFormat="false" ht="12.75" hidden="false" customHeight="false" outlineLevel="0" collapsed="false">
      <c r="A636" s="301" t="s">
        <v>254</v>
      </c>
      <c r="J636" s="302" t="s">
        <v>255</v>
      </c>
    </row>
    <row r="638" customFormat="false" ht="12.75" hidden="false" customHeight="false" outlineLevel="0" collapsed="false">
      <c r="B638" s="303" t="s">
        <v>188</v>
      </c>
    </row>
    <row r="639" customFormat="false" ht="12.75" hidden="false" customHeight="false" outlineLevel="0" collapsed="false">
      <c r="C639" s="303" t="s">
        <v>120</v>
      </c>
      <c r="E639" s="311" t="n">
        <v>10</v>
      </c>
    </row>
    <row r="640" customFormat="false" ht="12.75" hidden="false" customHeight="false" outlineLevel="0" collapsed="false">
      <c r="C640" s="303" t="s">
        <v>189</v>
      </c>
      <c r="E640" s="311" t="n">
        <v>1</v>
      </c>
    </row>
    <row r="642" customFormat="false" ht="12.75" hidden="false" customHeight="false" outlineLevel="0" collapsed="false">
      <c r="B642" s="303" t="s">
        <v>190</v>
      </c>
    </row>
    <row r="643" customFormat="false" ht="12.75" hidden="false" customHeight="false" outlineLevel="0" collapsed="false">
      <c r="B643" s="303" t="s">
        <v>203</v>
      </c>
    </row>
    <row r="646" customFormat="false" ht="12.75" hidden="false" customHeight="false" outlineLevel="0" collapsed="false">
      <c r="A646" s="303" t="s">
        <v>256</v>
      </c>
    </row>
    <row r="648" customFormat="false" ht="12.75" hidden="false" customHeight="false" outlineLevel="0" collapsed="false">
      <c r="F648" s="312" t="s">
        <v>257</v>
      </c>
    </row>
    <row r="650" customFormat="false" ht="12.75" hidden="false" customHeight="false" outlineLevel="0" collapsed="false">
      <c r="A650" s="301" t="s">
        <v>258</v>
      </c>
      <c r="J650" s="302" t="s">
        <v>259</v>
      </c>
    </row>
    <row r="652" customFormat="false" ht="12.75" hidden="false" customHeight="false" outlineLevel="0" collapsed="false">
      <c r="B652" s="303" t="s">
        <v>260</v>
      </c>
    </row>
    <row r="653" customFormat="false" ht="12.75" hidden="false" customHeight="false" outlineLevel="0" collapsed="false">
      <c r="C653" s="303" t="s">
        <v>261</v>
      </c>
      <c r="E653" s="313" t="n">
        <v>1990</v>
      </c>
    </row>
    <row r="654" customFormat="false" ht="12.75" hidden="false" customHeight="false" outlineLevel="0" collapsed="false">
      <c r="C654" s="303" t="s">
        <v>262</v>
      </c>
      <c r="E654" s="313" t="n">
        <v>2432</v>
      </c>
    </row>
    <row r="656" customFormat="false" ht="12.75" hidden="false" customHeight="false" outlineLevel="0" collapsed="false">
      <c r="A656" s="301" t="s">
        <v>263</v>
      </c>
      <c r="J656" s="302" t="s">
        <v>264</v>
      </c>
    </row>
    <row r="658" customFormat="false" ht="12.75" hidden="false" customHeight="false" outlineLevel="0" collapsed="false">
      <c r="B658" s="303" t="s">
        <v>260</v>
      </c>
    </row>
    <row r="659" customFormat="false" ht="12.75" hidden="false" customHeight="false" outlineLevel="0" collapsed="false">
      <c r="C659" s="303" t="s">
        <v>261</v>
      </c>
      <c r="E659" s="313" t="n">
        <v>171</v>
      </c>
    </row>
    <row r="660" customFormat="false" ht="12.75" hidden="false" customHeight="false" outlineLevel="0" collapsed="false">
      <c r="C660" s="303" t="s">
        <v>262</v>
      </c>
      <c r="E660" s="313" t="n">
        <v>209</v>
      </c>
    </row>
    <row r="662" customFormat="false" ht="12.75" hidden="false" customHeight="false" outlineLevel="0" collapsed="false">
      <c r="A662" s="301" t="s">
        <v>265</v>
      </c>
      <c r="J662" s="302" t="s">
        <v>266</v>
      </c>
    </row>
    <row r="664" customFormat="false" ht="12.75" hidden="false" customHeight="false" outlineLevel="0" collapsed="false">
      <c r="B664" s="303" t="s">
        <v>260</v>
      </c>
    </row>
    <row r="665" customFormat="false" ht="12.75" hidden="false" customHeight="false" outlineLevel="0" collapsed="false">
      <c r="C665" s="303" t="s">
        <v>261</v>
      </c>
      <c r="E665" s="313" t="n">
        <v>149</v>
      </c>
    </row>
    <row r="666" customFormat="false" ht="12.75" hidden="false" customHeight="false" outlineLevel="0" collapsed="false">
      <c r="C666" s="303" t="s">
        <v>262</v>
      </c>
      <c r="E666" s="313" t="n">
        <v>182</v>
      </c>
    </row>
    <row r="668" customFormat="false" ht="12.75" hidden="false" customHeight="false" outlineLevel="0" collapsed="false">
      <c r="A668" s="301" t="s">
        <v>267</v>
      </c>
      <c r="J668" s="302" t="s">
        <v>268</v>
      </c>
    </row>
    <row r="670" customFormat="false" ht="12.75" hidden="false" customHeight="false" outlineLevel="0" collapsed="false">
      <c r="B670" s="303" t="s">
        <v>260</v>
      </c>
    </row>
    <row r="671" customFormat="false" ht="12.75" hidden="false" customHeight="false" outlineLevel="0" collapsed="false">
      <c r="C671" s="303" t="s">
        <v>261</v>
      </c>
      <c r="E671" s="313" t="n">
        <v>119</v>
      </c>
    </row>
    <row r="672" customFormat="false" ht="12.75" hidden="false" customHeight="false" outlineLevel="0" collapsed="false">
      <c r="C672" s="303" t="s">
        <v>262</v>
      </c>
      <c r="E672" s="313" t="n">
        <v>145</v>
      </c>
    </row>
    <row r="674" customFormat="false" ht="12.75" hidden="false" customHeight="false" outlineLevel="0" collapsed="false">
      <c r="A674" s="301" t="s">
        <v>269</v>
      </c>
      <c r="J674" s="302" t="s">
        <v>270</v>
      </c>
    </row>
    <row r="676" customFormat="false" ht="12.75" hidden="false" customHeight="false" outlineLevel="0" collapsed="false">
      <c r="B676" s="303" t="s">
        <v>260</v>
      </c>
    </row>
    <row r="677" customFormat="false" ht="12.75" hidden="false" customHeight="false" outlineLevel="0" collapsed="false">
      <c r="C677" s="303" t="s">
        <v>261</v>
      </c>
      <c r="E677" s="313" t="n">
        <v>36</v>
      </c>
    </row>
    <row r="678" customFormat="false" ht="12.75" hidden="false" customHeight="false" outlineLevel="0" collapsed="false">
      <c r="C678" s="303" t="s">
        <v>262</v>
      </c>
      <c r="E678" s="313" t="n">
        <v>44</v>
      </c>
    </row>
    <row r="680" customFormat="false" ht="12.75" hidden="false" customHeight="false" outlineLevel="0" collapsed="false">
      <c r="A680" s="301" t="s">
        <v>271</v>
      </c>
      <c r="J680" s="302" t="s">
        <v>272</v>
      </c>
    </row>
    <row r="682" customFormat="false" ht="12.75" hidden="false" customHeight="false" outlineLevel="0" collapsed="false">
      <c r="B682" s="303" t="s">
        <v>260</v>
      </c>
    </row>
    <row r="683" customFormat="false" ht="12.75" hidden="false" customHeight="false" outlineLevel="0" collapsed="false">
      <c r="C683" s="303" t="s">
        <v>261</v>
      </c>
      <c r="E683" s="313" t="n">
        <v>59</v>
      </c>
    </row>
    <row r="684" customFormat="false" ht="12.75" hidden="false" customHeight="false" outlineLevel="0" collapsed="false">
      <c r="C684" s="303" t="s">
        <v>262</v>
      </c>
      <c r="E684" s="313" t="n">
        <v>73</v>
      </c>
    </row>
    <row r="686" customFormat="false" ht="12.75" hidden="false" customHeight="false" outlineLevel="0" collapsed="false">
      <c r="A686" s="301" t="s">
        <v>273</v>
      </c>
      <c r="J686" s="302" t="s">
        <v>274</v>
      </c>
    </row>
    <row r="688" customFormat="false" ht="12.75" hidden="false" customHeight="false" outlineLevel="0" collapsed="false">
      <c r="B688" s="303" t="s">
        <v>260</v>
      </c>
    </row>
    <row r="689" customFormat="false" ht="12.75" hidden="false" customHeight="false" outlineLevel="0" collapsed="false">
      <c r="C689" s="303" t="s">
        <v>261</v>
      </c>
      <c r="E689" s="313" t="n">
        <v>89</v>
      </c>
    </row>
    <row r="690" customFormat="false" ht="12.75" hidden="false" customHeight="false" outlineLevel="0" collapsed="false">
      <c r="C690" s="303" t="s">
        <v>262</v>
      </c>
      <c r="E690" s="313" t="n">
        <v>109</v>
      </c>
    </row>
    <row r="692" customFormat="false" ht="12.75" hidden="false" customHeight="false" outlineLevel="0" collapsed="false">
      <c r="A692" s="301" t="s">
        <v>275</v>
      </c>
      <c r="J692" s="302" t="s">
        <v>276</v>
      </c>
    </row>
    <row r="695" customFormat="false" ht="12.75" hidden="false" customHeight="false" outlineLevel="0" collapsed="false">
      <c r="B695" s="303" t="s">
        <v>260</v>
      </c>
    </row>
    <row r="696" customFormat="false" ht="12.75" hidden="false" customHeight="false" outlineLevel="0" collapsed="false">
      <c r="C696" s="303" t="s">
        <v>261</v>
      </c>
      <c r="E696" s="313" t="n">
        <v>111</v>
      </c>
    </row>
    <row r="697" customFormat="false" ht="12.75" hidden="false" customHeight="false" outlineLevel="0" collapsed="false">
      <c r="C697" s="303" t="s">
        <v>262</v>
      </c>
      <c r="E697" s="313" t="n">
        <v>136</v>
      </c>
    </row>
    <row r="699" customFormat="false" ht="12.75" hidden="false" customHeight="false" outlineLevel="0" collapsed="false">
      <c r="A699" s="301" t="s">
        <v>277</v>
      </c>
      <c r="J699" s="302" t="s">
        <v>278</v>
      </c>
    </row>
    <row r="701" customFormat="false" ht="12.75" hidden="false" customHeight="false" outlineLevel="0" collapsed="false">
      <c r="B701" s="303" t="s">
        <v>260</v>
      </c>
    </row>
    <row r="702" customFormat="false" ht="12.75" hidden="false" customHeight="false" outlineLevel="0" collapsed="false">
      <c r="C702" s="303" t="s">
        <v>261</v>
      </c>
      <c r="E702" s="313" t="n">
        <v>1990</v>
      </c>
    </row>
    <row r="703" customFormat="false" ht="12.75" hidden="false" customHeight="false" outlineLevel="0" collapsed="false">
      <c r="C703" s="303" t="s">
        <v>262</v>
      </c>
      <c r="E703" s="313" t="n">
        <v>2432</v>
      </c>
    </row>
    <row r="705" customFormat="false" ht="12.75" hidden="false" customHeight="false" outlineLevel="0" collapsed="false">
      <c r="A705" s="301" t="s">
        <v>279</v>
      </c>
      <c r="J705" s="302" t="s">
        <v>280</v>
      </c>
    </row>
    <row r="707" customFormat="false" ht="12.75" hidden="false" customHeight="false" outlineLevel="0" collapsed="false">
      <c r="B707" s="303" t="s">
        <v>260</v>
      </c>
    </row>
    <row r="708" customFormat="false" ht="12.75" hidden="false" customHeight="false" outlineLevel="0" collapsed="false">
      <c r="C708" s="303" t="s">
        <v>261</v>
      </c>
      <c r="E708" s="313" t="n">
        <v>171</v>
      </c>
    </row>
    <row r="709" customFormat="false" ht="12.75" hidden="false" customHeight="false" outlineLevel="0" collapsed="false">
      <c r="C709" s="303" t="s">
        <v>262</v>
      </c>
      <c r="E709" s="313" t="n">
        <v>209</v>
      </c>
    </row>
    <row r="711" customFormat="false" ht="12.75" hidden="false" customHeight="false" outlineLevel="0" collapsed="false">
      <c r="A711" s="301" t="s">
        <v>281</v>
      </c>
      <c r="J711" s="302" t="s">
        <v>282</v>
      </c>
    </row>
    <row r="713" customFormat="false" ht="12.75" hidden="false" customHeight="false" outlineLevel="0" collapsed="false">
      <c r="B713" s="303" t="s">
        <v>260</v>
      </c>
    </row>
    <row r="714" customFormat="false" ht="12.75" hidden="false" customHeight="false" outlineLevel="0" collapsed="false">
      <c r="C714" s="303" t="s">
        <v>261</v>
      </c>
      <c r="E714" s="313" t="n">
        <v>149</v>
      </c>
    </row>
    <row r="715" customFormat="false" ht="12.75" hidden="false" customHeight="false" outlineLevel="0" collapsed="false">
      <c r="C715" s="303" t="s">
        <v>262</v>
      </c>
      <c r="E715" s="313" t="n">
        <v>182</v>
      </c>
    </row>
    <row r="717" customFormat="false" ht="12.75" hidden="false" customHeight="false" outlineLevel="0" collapsed="false">
      <c r="A717" s="301" t="s">
        <v>283</v>
      </c>
      <c r="J717" s="302" t="s">
        <v>284</v>
      </c>
    </row>
    <row r="719" customFormat="false" ht="12.75" hidden="false" customHeight="false" outlineLevel="0" collapsed="false">
      <c r="B719" s="303" t="s">
        <v>260</v>
      </c>
    </row>
    <row r="720" customFormat="false" ht="12.75" hidden="false" customHeight="false" outlineLevel="0" collapsed="false">
      <c r="C720" s="303" t="s">
        <v>261</v>
      </c>
      <c r="E720" s="313" t="n">
        <v>119</v>
      </c>
    </row>
    <row r="721" customFormat="false" ht="12.75" hidden="false" customHeight="false" outlineLevel="0" collapsed="false">
      <c r="C721" s="303" t="s">
        <v>262</v>
      </c>
      <c r="E721" s="313" t="n">
        <v>145</v>
      </c>
    </row>
    <row r="723" customFormat="false" ht="12.75" hidden="false" customHeight="false" outlineLevel="0" collapsed="false">
      <c r="A723" s="301" t="s">
        <v>285</v>
      </c>
      <c r="J723" s="302" t="s">
        <v>286</v>
      </c>
    </row>
    <row r="725" customFormat="false" ht="12.75" hidden="false" customHeight="false" outlineLevel="0" collapsed="false">
      <c r="B725" s="303" t="s">
        <v>260</v>
      </c>
    </row>
    <row r="726" customFormat="false" ht="12.75" hidden="false" customHeight="false" outlineLevel="0" collapsed="false">
      <c r="C726" s="303" t="s">
        <v>261</v>
      </c>
      <c r="E726" s="313" t="n">
        <v>36</v>
      </c>
    </row>
    <row r="727" customFormat="false" ht="12.75" hidden="false" customHeight="false" outlineLevel="0" collapsed="false">
      <c r="C727" s="303" t="s">
        <v>262</v>
      </c>
      <c r="E727" s="313" t="n">
        <v>44</v>
      </c>
    </row>
    <row r="729" customFormat="false" ht="12.75" hidden="false" customHeight="false" outlineLevel="0" collapsed="false">
      <c r="A729" s="301" t="s">
        <v>287</v>
      </c>
      <c r="J729" s="302" t="s">
        <v>288</v>
      </c>
    </row>
    <row r="731" customFormat="false" ht="12.75" hidden="false" customHeight="false" outlineLevel="0" collapsed="false">
      <c r="B731" s="303" t="s">
        <v>260</v>
      </c>
    </row>
    <row r="732" customFormat="false" ht="12.75" hidden="false" customHeight="false" outlineLevel="0" collapsed="false">
      <c r="C732" s="303" t="s">
        <v>261</v>
      </c>
      <c r="E732" s="313" t="n">
        <v>59</v>
      </c>
    </row>
    <row r="733" customFormat="false" ht="12.75" hidden="false" customHeight="false" outlineLevel="0" collapsed="false">
      <c r="C733" s="303" t="s">
        <v>262</v>
      </c>
      <c r="E733" s="313" t="n">
        <v>73</v>
      </c>
    </row>
    <row r="735" customFormat="false" ht="12.75" hidden="false" customHeight="false" outlineLevel="0" collapsed="false">
      <c r="A735" s="301" t="s">
        <v>289</v>
      </c>
      <c r="J735" s="302" t="s">
        <v>290</v>
      </c>
    </row>
    <row r="737" customFormat="false" ht="12.75" hidden="false" customHeight="false" outlineLevel="0" collapsed="false">
      <c r="B737" s="303" t="s">
        <v>260</v>
      </c>
    </row>
    <row r="738" customFormat="false" ht="12.75" hidden="false" customHeight="false" outlineLevel="0" collapsed="false">
      <c r="C738" s="303" t="s">
        <v>261</v>
      </c>
      <c r="E738" s="313" t="n">
        <v>89</v>
      </c>
    </row>
    <row r="739" customFormat="false" ht="12.75" hidden="false" customHeight="false" outlineLevel="0" collapsed="false">
      <c r="C739" s="303" t="s">
        <v>262</v>
      </c>
      <c r="E739" s="313" t="n">
        <v>109</v>
      </c>
    </row>
    <row r="741" customFormat="false" ht="12.75" hidden="false" customHeight="false" outlineLevel="0" collapsed="false">
      <c r="A741" s="301" t="s">
        <v>291</v>
      </c>
      <c r="J741" s="302" t="s">
        <v>292</v>
      </c>
    </row>
    <row r="744" customFormat="false" ht="12.75" hidden="false" customHeight="false" outlineLevel="0" collapsed="false">
      <c r="B744" s="303" t="s">
        <v>260</v>
      </c>
    </row>
    <row r="745" customFormat="false" ht="12.75" hidden="false" customHeight="false" outlineLevel="0" collapsed="false">
      <c r="C745" s="303" t="s">
        <v>261</v>
      </c>
      <c r="E745" s="313" t="n">
        <v>111</v>
      </c>
    </row>
    <row r="746" customFormat="false" ht="12.75" hidden="false" customHeight="false" outlineLevel="0" collapsed="false">
      <c r="C746" s="303" t="s">
        <v>262</v>
      </c>
      <c r="E746" s="313" t="n">
        <v>136</v>
      </c>
    </row>
    <row r="748" customFormat="false" ht="12.75" hidden="false" customHeight="false" outlineLevel="0" collapsed="false">
      <c r="A748" s="301" t="s">
        <v>293</v>
      </c>
      <c r="J748" s="302" t="s">
        <v>294</v>
      </c>
    </row>
    <row r="750" customFormat="false" ht="12.75" hidden="false" customHeight="false" outlineLevel="0" collapsed="false">
      <c r="B750" s="303" t="s">
        <v>260</v>
      </c>
    </row>
    <row r="751" customFormat="false" ht="12.75" hidden="false" customHeight="false" outlineLevel="0" collapsed="false">
      <c r="C751" s="303" t="s">
        <v>261</v>
      </c>
      <c r="E751" s="313" t="n">
        <v>2050</v>
      </c>
    </row>
    <row r="752" customFormat="false" ht="12.75" hidden="false" customHeight="false" outlineLevel="0" collapsed="false">
      <c r="C752" s="303" t="s">
        <v>262</v>
      </c>
      <c r="E752" s="313" t="n">
        <v>2506</v>
      </c>
    </row>
    <row r="754" customFormat="false" ht="12.75" hidden="false" customHeight="false" outlineLevel="0" collapsed="false">
      <c r="A754" s="301" t="s">
        <v>295</v>
      </c>
      <c r="J754" s="302" t="s">
        <v>296</v>
      </c>
    </row>
    <row r="756" customFormat="false" ht="12.75" hidden="false" customHeight="false" outlineLevel="0" collapsed="false">
      <c r="B756" s="303" t="s">
        <v>260</v>
      </c>
    </row>
    <row r="757" customFormat="false" ht="12.75" hidden="false" customHeight="false" outlineLevel="0" collapsed="false">
      <c r="C757" s="303" t="s">
        <v>261</v>
      </c>
      <c r="E757" s="313" t="n">
        <v>176</v>
      </c>
    </row>
    <row r="758" customFormat="false" ht="12.75" hidden="false" customHeight="false" outlineLevel="0" collapsed="false">
      <c r="C758" s="303" t="s">
        <v>262</v>
      </c>
      <c r="E758" s="313" t="n">
        <v>215</v>
      </c>
    </row>
    <row r="760" customFormat="false" ht="12.75" hidden="false" customHeight="false" outlineLevel="0" collapsed="false">
      <c r="A760" s="301" t="s">
        <v>297</v>
      </c>
      <c r="J760" s="302" t="s">
        <v>298</v>
      </c>
    </row>
    <row r="762" customFormat="false" ht="12.75" hidden="false" customHeight="false" outlineLevel="0" collapsed="false">
      <c r="B762" s="303" t="s">
        <v>260</v>
      </c>
    </row>
    <row r="763" customFormat="false" ht="12.75" hidden="false" customHeight="false" outlineLevel="0" collapsed="false">
      <c r="C763" s="303" t="s">
        <v>261</v>
      </c>
      <c r="E763" s="313" t="n">
        <v>153</v>
      </c>
    </row>
    <row r="764" customFormat="false" ht="12.75" hidden="false" customHeight="false" outlineLevel="0" collapsed="false">
      <c r="C764" s="303" t="s">
        <v>262</v>
      </c>
      <c r="E764" s="313" t="n">
        <v>187</v>
      </c>
    </row>
    <row r="766" customFormat="false" ht="12.75" hidden="false" customHeight="false" outlineLevel="0" collapsed="false">
      <c r="A766" s="301" t="s">
        <v>299</v>
      </c>
      <c r="J766" s="302" t="s">
        <v>300</v>
      </c>
    </row>
    <row r="768" customFormat="false" ht="12.75" hidden="false" customHeight="false" outlineLevel="0" collapsed="false">
      <c r="B768" s="303" t="s">
        <v>260</v>
      </c>
    </row>
    <row r="769" customFormat="false" ht="12.75" hidden="false" customHeight="false" outlineLevel="0" collapsed="false">
      <c r="C769" s="303" t="s">
        <v>261</v>
      </c>
      <c r="E769" s="313" t="n">
        <v>122</v>
      </c>
    </row>
    <row r="770" customFormat="false" ht="12.75" hidden="false" customHeight="false" outlineLevel="0" collapsed="false">
      <c r="C770" s="303" t="s">
        <v>262</v>
      </c>
      <c r="E770" s="313" t="n">
        <v>150</v>
      </c>
    </row>
    <row r="772" customFormat="false" ht="12.75" hidden="false" customHeight="false" outlineLevel="0" collapsed="false">
      <c r="A772" s="301" t="s">
        <v>301</v>
      </c>
      <c r="J772" s="302" t="s">
        <v>302</v>
      </c>
    </row>
    <row r="774" customFormat="false" ht="12.75" hidden="false" customHeight="false" outlineLevel="0" collapsed="false">
      <c r="B774" s="303" t="s">
        <v>260</v>
      </c>
    </row>
    <row r="775" customFormat="false" ht="12.75" hidden="false" customHeight="false" outlineLevel="0" collapsed="false">
      <c r="C775" s="303" t="s">
        <v>261</v>
      </c>
      <c r="E775" s="313" t="n">
        <v>37</v>
      </c>
    </row>
    <row r="776" customFormat="false" ht="12.75" hidden="false" customHeight="false" outlineLevel="0" collapsed="false">
      <c r="C776" s="303" t="s">
        <v>262</v>
      </c>
      <c r="E776" s="313" t="n">
        <v>45</v>
      </c>
    </row>
    <row r="778" customFormat="false" ht="12.75" hidden="false" customHeight="false" outlineLevel="0" collapsed="false">
      <c r="A778" s="301" t="s">
        <v>303</v>
      </c>
      <c r="J778" s="302" t="s">
        <v>304</v>
      </c>
    </row>
    <row r="780" customFormat="false" ht="12.75" hidden="false" customHeight="false" outlineLevel="0" collapsed="false">
      <c r="B780" s="303" t="s">
        <v>260</v>
      </c>
    </row>
    <row r="781" customFormat="false" ht="12.75" hidden="false" customHeight="false" outlineLevel="0" collapsed="false">
      <c r="C781" s="303" t="s">
        <v>261</v>
      </c>
      <c r="E781" s="313" t="n">
        <v>61</v>
      </c>
    </row>
    <row r="782" customFormat="false" ht="12.75" hidden="false" customHeight="false" outlineLevel="0" collapsed="false">
      <c r="C782" s="303" t="s">
        <v>262</v>
      </c>
      <c r="E782" s="313" t="n">
        <v>75</v>
      </c>
    </row>
    <row r="784" customFormat="false" ht="12.75" hidden="false" customHeight="false" outlineLevel="0" collapsed="false">
      <c r="A784" s="301" t="s">
        <v>305</v>
      </c>
      <c r="J784" s="302" t="s">
        <v>306</v>
      </c>
    </row>
    <row r="786" customFormat="false" ht="12.75" hidden="false" customHeight="false" outlineLevel="0" collapsed="false">
      <c r="B786" s="303" t="s">
        <v>260</v>
      </c>
    </row>
    <row r="787" customFormat="false" ht="12.75" hidden="false" customHeight="false" outlineLevel="0" collapsed="false">
      <c r="C787" s="303" t="s">
        <v>261</v>
      </c>
      <c r="E787" s="313" t="n">
        <v>92</v>
      </c>
    </row>
    <row r="788" customFormat="false" ht="12.75" hidden="false" customHeight="false" outlineLevel="0" collapsed="false">
      <c r="C788" s="303" t="s">
        <v>262</v>
      </c>
      <c r="E788" s="313" t="n">
        <v>112</v>
      </c>
    </row>
    <row r="790" customFormat="false" ht="12.75" hidden="false" customHeight="false" outlineLevel="0" collapsed="false">
      <c r="A790" s="301" t="s">
        <v>307</v>
      </c>
      <c r="J790" s="302" t="s">
        <v>308</v>
      </c>
    </row>
    <row r="793" customFormat="false" ht="12.75" hidden="false" customHeight="false" outlineLevel="0" collapsed="false">
      <c r="B793" s="303" t="s">
        <v>260</v>
      </c>
    </row>
    <row r="794" customFormat="false" ht="12.75" hidden="false" customHeight="false" outlineLevel="0" collapsed="false">
      <c r="C794" s="303" t="s">
        <v>261</v>
      </c>
      <c r="E794" s="313" t="n">
        <v>115</v>
      </c>
    </row>
    <row r="795" customFormat="false" ht="12.75" hidden="false" customHeight="false" outlineLevel="0" collapsed="false">
      <c r="C795" s="303" t="s">
        <v>262</v>
      </c>
      <c r="E795" s="313" t="n">
        <v>140</v>
      </c>
    </row>
    <row r="798" customFormat="false" ht="12.75" hidden="false" customHeight="false" outlineLevel="0" collapsed="false">
      <c r="A798" s="303" t="s">
        <v>309</v>
      </c>
    </row>
  </sheetData>
  <sheetProtection sheet="true" password="c317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99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&amp;C&amp;"Arial,Bold"Exchange Project</oddHeader>
    <oddFooter>&amp;CPage &amp;P of &amp;N</oddFooter>
  </headerFooter>
  <rowBreaks count="17" manualBreakCount="17">
    <brk id="54" man="true" max="16383" min="0"/>
    <brk id="94" man="true" max="16383" min="0"/>
    <brk id="146" man="true" max="16383" min="0"/>
    <brk id="198" man="true" max="16383" min="0"/>
    <brk id="250" man="true" max="16383" min="0"/>
    <brk id="302" man="true" max="16383" min="0"/>
    <brk id="354" man="true" max="16383" min="0"/>
    <brk id="406" man="true" max="16383" min="0"/>
    <brk id="448" man="true" max="16383" min="0"/>
    <brk id="487" man="true" max="16383" min="0"/>
    <brk id="526" man="true" max="16383" min="0"/>
    <brk id="565" man="true" max="16383" min="0"/>
    <brk id="604" man="true" max="16383" min="0"/>
    <brk id="646" man="true" max="16383" min="0"/>
    <brk id="697" man="true" max="16383" min="0"/>
    <brk id="747" man="true" max="16383" min="0"/>
    <brk id="798" man="true" max="16383" min="0"/>
  </rowBreaks>
  <colBreaks count="1" manualBreakCount="1">
    <brk id="10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17.5625" defaultRowHeight="12.75" customHeight="true" zeroHeight="false" outlineLevelRow="0" outlineLevelCol="0"/>
  <cols>
    <col collapsed="false" customWidth="false" hidden="false" outlineLevel="0" max="1" min="1" style="249" width="17.56"/>
    <col collapsed="false" customWidth="false" hidden="false" outlineLevel="0" max="2" min="2" style="247" width="17.56"/>
    <col collapsed="false" customWidth="false" hidden="false" outlineLevel="0" max="6" min="3" style="248" width="17.56"/>
    <col collapsed="false" customWidth="true" hidden="false" outlineLevel="0" max="7" min="7" style="314" width="9.14"/>
    <col collapsed="false" customWidth="false" hidden="false" outlineLevel="0" max="257" min="8" style="314" width="17.56"/>
  </cols>
  <sheetData>
    <row r="1" customFormat="false" ht="12.75" hidden="false" customHeight="false" outlineLevel="0" collapsed="false">
      <c r="A1" s="315" t="s">
        <v>82</v>
      </c>
      <c r="B1" s="316" t="s">
        <v>310</v>
      </c>
      <c r="C1" s="317" t="s">
        <v>311</v>
      </c>
      <c r="D1" s="317" t="s">
        <v>312</v>
      </c>
      <c r="E1" s="317" t="s">
        <v>313</v>
      </c>
      <c r="F1" s="317" t="s">
        <v>314</v>
      </c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  <c r="BB1" s="318"/>
      <c r="BC1" s="318"/>
      <c r="BD1" s="318"/>
      <c r="BE1" s="318"/>
      <c r="BF1" s="318"/>
      <c r="BG1" s="318"/>
      <c r="BH1" s="318"/>
      <c r="BI1" s="318"/>
      <c r="BJ1" s="318"/>
      <c r="BK1" s="318"/>
      <c r="BL1" s="318"/>
      <c r="BM1" s="318"/>
      <c r="BN1" s="318"/>
      <c r="BO1" s="318"/>
      <c r="BP1" s="318"/>
      <c r="BQ1" s="318"/>
      <c r="BR1" s="318"/>
      <c r="BS1" s="318"/>
      <c r="BT1" s="318"/>
      <c r="BU1" s="318"/>
      <c r="BV1" s="318"/>
      <c r="BW1" s="318"/>
      <c r="BX1" s="318"/>
      <c r="BY1" s="318"/>
      <c r="BZ1" s="318"/>
      <c r="CA1" s="318"/>
      <c r="CB1" s="318"/>
      <c r="CC1" s="318"/>
      <c r="CD1" s="318"/>
      <c r="CE1" s="318"/>
      <c r="CF1" s="318"/>
      <c r="CG1" s="318"/>
      <c r="CH1" s="318"/>
      <c r="CI1" s="318"/>
      <c r="CJ1" s="318"/>
      <c r="CK1" s="318"/>
      <c r="CL1" s="318"/>
      <c r="CM1" s="318"/>
      <c r="CN1" s="318"/>
      <c r="CO1" s="318"/>
      <c r="CP1" s="318"/>
      <c r="CQ1" s="318"/>
      <c r="CR1" s="318"/>
      <c r="CS1" s="318"/>
      <c r="CT1" s="318"/>
      <c r="CU1" s="318"/>
      <c r="CV1" s="318"/>
      <c r="CW1" s="318"/>
      <c r="CX1" s="318"/>
      <c r="CY1" s="318"/>
      <c r="CZ1" s="318"/>
      <c r="DA1" s="318"/>
      <c r="DB1" s="318"/>
      <c r="DC1" s="318"/>
      <c r="DD1" s="318"/>
      <c r="DE1" s="318"/>
      <c r="DF1" s="318"/>
      <c r="DG1" s="318"/>
      <c r="DH1" s="318"/>
      <c r="DI1" s="318"/>
      <c r="DJ1" s="318"/>
      <c r="DK1" s="318"/>
      <c r="DL1" s="318"/>
      <c r="DM1" s="318"/>
      <c r="DN1" s="318"/>
      <c r="DO1" s="318"/>
      <c r="DP1" s="318"/>
      <c r="DQ1" s="318"/>
      <c r="DR1" s="318"/>
      <c r="DS1" s="318"/>
      <c r="DT1" s="318"/>
      <c r="DU1" s="318"/>
      <c r="DV1" s="318"/>
      <c r="DW1" s="318"/>
      <c r="DX1" s="318"/>
      <c r="DY1" s="318"/>
      <c r="DZ1" s="318"/>
      <c r="EA1" s="318"/>
      <c r="EB1" s="318"/>
      <c r="EC1" s="318"/>
      <c r="ED1" s="318"/>
      <c r="EE1" s="318"/>
      <c r="EF1" s="318"/>
      <c r="EG1" s="318"/>
      <c r="EH1" s="318"/>
      <c r="EI1" s="318"/>
      <c r="EJ1" s="318"/>
      <c r="EK1" s="318"/>
      <c r="EL1" s="318"/>
      <c r="EM1" s="318"/>
      <c r="EN1" s="318"/>
      <c r="EO1" s="318"/>
      <c r="EP1" s="318"/>
      <c r="EQ1" s="318"/>
      <c r="ER1" s="318"/>
      <c r="ES1" s="318"/>
      <c r="ET1" s="318"/>
      <c r="EU1" s="318"/>
      <c r="EV1" s="318"/>
      <c r="EW1" s="318"/>
      <c r="EX1" s="318"/>
      <c r="EY1" s="318"/>
      <c r="EZ1" s="318"/>
      <c r="FA1" s="318"/>
      <c r="FB1" s="318"/>
      <c r="FC1" s="318"/>
      <c r="FD1" s="318"/>
      <c r="FE1" s="318"/>
      <c r="FF1" s="318"/>
      <c r="FG1" s="318"/>
      <c r="FH1" s="318"/>
      <c r="FI1" s="318"/>
      <c r="FJ1" s="318"/>
      <c r="FK1" s="318"/>
      <c r="FL1" s="318"/>
      <c r="FM1" s="318"/>
      <c r="FN1" s="318"/>
      <c r="FO1" s="318"/>
      <c r="FP1" s="318"/>
      <c r="FQ1" s="318"/>
      <c r="FR1" s="318"/>
      <c r="FS1" s="318"/>
      <c r="FT1" s="318"/>
      <c r="FU1" s="318"/>
      <c r="FV1" s="318"/>
      <c r="FW1" s="318"/>
      <c r="FX1" s="318"/>
      <c r="FY1" s="318"/>
      <c r="FZ1" s="318"/>
      <c r="GA1" s="318"/>
      <c r="GB1" s="318"/>
      <c r="GC1" s="318"/>
      <c r="GD1" s="318"/>
      <c r="GE1" s="318"/>
      <c r="GF1" s="318"/>
      <c r="GG1" s="318"/>
      <c r="GH1" s="318"/>
      <c r="GI1" s="318"/>
      <c r="GJ1" s="318"/>
      <c r="GK1" s="318"/>
      <c r="GL1" s="318"/>
      <c r="GM1" s="318"/>
      <c r="GN1" s="318"/>
      <c r="GO1" s="318"/>
      <c r="GP1" s="318"/>
      <c r="GQ1" s="318"/>
      <c r="GR1" s="318"/>
      <c r="GS1" s="318"/>
      <c r="GT1" s="318"/>
      <c r="GU1" s="318"/>
      <c r="GV1" s="318"/>
      <c r="GW1" s="318"/>
      <c r="GX1" s="318"/>
      <c r="GY1" s="318"/>
      <c r="GZ1" s="318"/>
      <c r="HA1" s="318"/>
      <c r="HB1" s="318"/>
      <c r="HC1" s="318"/>
      <c r="HD1" s="318"/>
      <c r="HE1" s="318"/>
      <c r="HF1" s="318"/>
      <c r="HG1" s="318"/>
      <c r="HH1" s="318"/>
      <c r="HI1" s="318"/>
      <c r="HJ1" s="318"/>
      <c r="HK1" s="318"/>
      <c r="HL1" s="318"/>
      <c r="HM1" s="318"/>
      <c r="HN1" s="318"/>
      <c r="HO1" s="318"/>
      <c r="HP1" s="318"/>
      <c r="HQ1" s="318"/>
      <c r="HR1" s="318"/>
      <c r="HS1" s="318"/>
      <c r="HT1" s="318"/>
      <c r="HU1" s="318"/>
      <c r="HV1" s="318"/>
      <c r="HW1" s="318"/>
      <c r="HX1" s="318"/>
      <c r="HY1" s="318"/>
      <c r="HZ1" s="318"/>
      <c r="IA1" s="318"/>
      <c r="IB1" s="318"/>
      <c r="IC1" s="318"/>
      <c r="ID1" s="318"/>
      <c r="IE1" s="318"/>
      <c r="IF1" s="318"/>
      <c r="IG1" s="318"/>
      <c r="IH1" s="318"/>
      <c r="II1" s="318"/>
      <c r="IJ1" s="318"/>
      <c r="IK1" s="318"/>
      <c r="IL1" s="318"/>
      <c r="IM1" s="318"/>
      <c r="IN1" s="318"/>
      <c r="IO1" s="318"/>
      <c r="IP1" s="318"/>
      <c r="IQ1" s="318"/>
      <c r="IR1" s="318"/>
      <c r="IS1" s="318"/>
      <c r="IT1" s="318"/>
      <c r="IU1" s="318"/>
      <c r="IV1" s="318"/>
      <c r="IW1" s="318"/>
    </row>
    <row r="2" customFormat="false" ht="12.75" hidden="false" customHeight="false" outlineLevel="0" collapsed="false">
      <c r="A2" s="242" t="n">
        <v>0.0983143533927374</v>
      </c>
      <c r="B2" s="238" t="n">
        <v>-6324.7461470148</v>
      </c>
      <c r="C2" s="239" t="n">
        <v>2737.02477770228</v>
      </c>
      <c r="D2" s="239" t="n">
        <v>2734.40681328849</v>
      </c>
      <c r="E2" s="239" t="n">
        <v>3101.33694941816</v>
      </c>
      <c r="F2" s="239" t="n">
        <v>862.606060915561</v>
      </c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F2" s="319"/>
      <c r="BG2" s="319"/>
      <c r="BH2" s="319"/>
      <c r="BI2" s="319"/>
      <c r="BJ2" s="319"/>
      <c r="BK2" s="319"/>
      <c r="BL2" s="319"/>
      <c r="BM2" s="319"/>
      <c r="BN2" s="319"/>
      <c r="BO2" s="319"/>
      <c r="BP2" s="319"/>
      <c r="BQ2" s="319"/>
      <c r="BR2" s="319"/>
      <c r="BS2" s="319"/>
      <c r="BT2" s="319"/>
      <c r="BU2" s="319"/>
      <c r="BV2" s="319"/>
      <c r="BW2" s="319"/>
      <c r="BX2" s="319"/>
      <c r="BY2" s="319"/>
      <c r="BZ2" s="319"/>
      <c r="CA2" s="319"/>
      <c r="CB2" s="319"/>
      <c r="CC2" s="319"/>
      <c r="CD2" s="319"/>
      <c r="CE2" s="319"/>
      <c r="CF2" s="319"/>
      <c r="CG2" s="319"/>
      <c r="CH2" s="319"/>
      <c r="CI2" s="319"/>
      <c r="CJ2" s="319"/>
      <c r="CK2" s="319"/>
      <c r="CL2" s="319"/>
      <c r="CM2" s="319"/>
      <c r="CN2" s="319"/>
      <c r="CO2" s="319"/>
      <c r="CP2" s="319"/>
      <c r="CQ2" s="319"/>
      <c r="CR2" s="319"/>
      <c r="CS2" s="319"/>
      <c r="CT2" s="319"/>
      <c r="CU2" s="319"/>
      <c r="CV2" s="319"/>
      <c r="CW2" s="319"/>
      <c r="CX2" s="319"/>
      <c r="CY2" s="319"/>
      <c r="CZ2" s="319"/>
      <c r="DA2" s="319"/>
      <c r="DB2" s="319"/>
      <c r="DC2" s="319"/>
      <c r="DD2" s="319"/>
      <c r="DE2" s="319"/>
      <c r="DF2" s="319"/>
      <c r="DG2" s="319"/>
      <c r="DH2" s="319"/>
      <c r="DI2" s="319"/>
      <c r="DJ2" s="319"/>
      <c r="DK2" s="319"/>
      <c r="DL2" s="319"/>
      <c r="DM2" s="319"/>
      <c r="DN2" s="319"/>
      <c r="DO2" s="319"/>
      <c r="DP2" s="319"/>
      <c r="DQ2" s="319"/>
      <c r="DR2" s="319"/>
      <c r="DS2" s="319"/>
      <c r="DT2" s="319"/>
      <c r="DU2" s="319"/>
      <c r="DV2" s="319"/>
      <c r="DW2" s="319"/>
      <c r="DX2" s="319"/>
      <c r="DY2" s="319"/>
      <c r="DZ2" s="319"/>
      <c r="EA2" s="319"/>
      <c r="EB2" s="319"/>
      <c r="EC2" s="319"/>
      <c r="ED2" s="319"/>
      <c r="EE2" s="319"/>
      <c r="EF2" s="319"/>
      <c r="EG2" s="319"/>
      <c r="EH2" s="319"/>
      <c r="EI2" s="319"/>
      <c r="EJ2" s="319"/>
      <c r="EK2" s="319"/>
      <c r="EL2" s="319"/>
      <c r="EM2" s="319"/>
      <c r="EN2" s="319"/>
      <c r="EO2" s="319"/>
      <c r="EP2" s="319"/>
      <c r="EQ2" s="319"/>
      <c r="ER2" s="319"/>
      <c r="ES2" s="319"/>
      <c r="ET2" s="319"/>
      <c r="EU2" s="319"/>
      <c r="EV2" s="319"/>
      <c r="EW2" s="319"/>
      <c r="EX2" s="319"/>
      <c r="EY2" s="319"/>
      <c r="EZ2" s="319"/>
      <c r="FA2" s="319"/>
      <c r="FB2" s="319"/>
      <c r="FC2" s="319"/>
      <c r="FD2" s="319"/>
      <c r="FE2" s="319"/>
      <c r="FF2" s="319"/>
      <c r="FG2" s="319"/>
      <c r="FH2" s="319"/>
      <c r="FI2" s="319"/>
      <c r="FJ2" s="319"/>
      <c r="FK2" s="319"/>
      <c r="FL2" s="319"/>
      <c r="FM2" s="319"/>
      <c r="FN2" s="319"/>
      <c r="FO2" s="319"/>
      <c r="FP2" s="319"/>
      <c r="FQ2" s="319"/>
      <c r="FR2" s="319"/>
      <c r="FS2" s="319"/>
      <c r="FT2" s="319"/>
      <c r="FU2" s="319"/>
      <c r="FV2" s="319"/>
      <c r="FW2" s="319"/>
      <c r="FX2" s="319"/>
      <c r="FY2" s="319"/>
      <c r="FZ2" s="319"/>
      <c r="GA2" s="319"/>
      <c r="GB2" s="319"/>
      <c r="GC2" s="319"/>
      <c r="GD2" s="319"/>
      <c r="GE2" s="319"/>
      <c r="GF2" s="319"/>
      <c r="GG2" s="319"/>
      <c r="GH2" s="319"/>
      <c r="GI2" s="319"/>
      <c r="GJ2" s="319"/>
      <c r="GK2" s="319"/>
      <c r="GL2" s="319"/>
      <c r="GM2" s="319"/>
      <c r="GN2" s="319"/>
      <c r="GO2" s="319"/>
      <c r="GP2" s="319"/>
      <c r="GQ2" s="319"/>
      <c r="GR2" s="319"/>
      <c r="GS2" s="319"/>
      <c r="GT2" s="319"/>
      <c r="GU2" s="319"/>
      <c r="GV2" s="319"/>
      <c r="GW2" s="319"/>
      <c r="GX2" s="319"/>
      <c r="GY2" s="319"/>
      <c r="GZ2" s="319"/>
      <c r="HA2" s="319"/>
      <c r="HB2" s="319"/>
      <c r="HC2" s="319"/>
      <c r="HD2" s="319"/>
      <c r="HE2" s="319"/>
      <c r="HF2" s="319"/>
      <c r="HG2" s="319"/>
      <c r="HH2" s="319"/>
      <c r="HI2" s="319"/>
      <c r="HJ2" s="319"/>
      <c r="HK2" s="319"/>
      <c r="HL2" s="319"/>
      <c r="HM2" s="319"/>
      <c r="HN2" s="319"/>
      <c r="HO2" s="319"/>
      <c r="HP2" s="319"/>
      <c r="HQ2" s="319"/>
      <c r="HR2" s="319"/>
      <c r="HS2" s="319"/>
      <c r="HT2" s="319"/>
      <c r="HU2" s="319"/>
      <c r="HV2" s="319"/>
      <c r="HW2" s="319"/>
      <c r="HX2" s="319"/>
      <c r="HY2" s="319"/>
      <c r="HZ2" s="319"/>
      <c r="IA2" s="319"/>
      <c r="IB2" s="319"/>
      <c r="IC2" s="319"/>
      <c r="ID2" s="319"/>
      <c r="IE2" s="319"/>
      <c r="IF2" s="319"/>
      <c r="IG2" s="319"/>
      <c r="IH2" s="319"/>
      <c r="II2" s="319"/>
      <c r="IJ2" s="319"/>
      <c r="IK2" s="319"/>
      <c r="IL2" s="319"/>
      <c r="IM2" s="319"/>
      <c r="IN2" s="319"/>
      <c r="IO2" s="319"/>
      <c r="IP2" s="319"/>
      <c r="IQ2" s="319"/>
      <c r="IR2" s="319"/>
      <c r="IS2" s="319"/>
      <c r="IT2" s="319"/>
      <c r="IU2" s="319"/>
      <c r="IV2" s="319"/>
      <c r="IW2" s="319"/>
    </row>
    <row r="3" customFormat="false" ht="12.75" hidden="false" customHeight="false" outlineLevel="0" collapsed="false">
      <c r="A3" s="249" t="n">
        <v>0.0988502760292561</v>
      </c>
      <c r="B3" s="247" t="n">
        <v>-6222.16649681642</v>
      </c>
      <c r="C3" s="248" t="n">
        <v>2752.3057114811</v>
      </c>
      <c r="D3" s="248" t="n">
        <v>2750.66885326383</v>
      </c>
      <c r="E3" s="248" t="n">
        <v>3107.73595344373</v>
      </c>
      <c r="F3" s="248" t="n">
        <v>987.332242461961</v>
      </c>
    </row>
    <row r="4" customFormat="false" ht="12.75" hidden="false" customHeight="false" outlineLevel="0" collapsed="false">
      <c r="A4" s="249" t="n">
        <v>0.111479391282504</v>
      </c>
      <c r="B4" s="247" t="n">
        <v>-5783.05519014935</v>
      </c>
      <c r="C4" s="248" t="n">
        <v>2740.26022770171</v>
      </c>
      <c r="D4" s="248" t="n">
        <v>2725.66517513632</v>
      </c>
      <c r="E4" s="248" t="n">
        <v>3106.99799162072</v>
      </c>
      <c r="F4" s="248" t="n">
        <v>1361.43487097371</v>
      </c>
    </row>
    <row r="5" customFormat="false" ht="12.75" hidden="false" customHeight="false" outlineLevel="0" collapsed="false">
      <c r="A5" s="249" t="n">
        <v>0.113734219385268</v>
      </c>
      <c r="B5" s="247" t="n">
        <v>-5913.53829221942</v>
      </c>
      <c r="C5" s="248" t="n">
        <v>2730.00521783446</v>
      </c>
      <c r="D5" s="248" t="n">
        <v>2685.31520884057</v>
      </c>
      <c r="E5" s="248" t="n">
        <v>3106.59977776458</v>
      </c>
      <c r="F5" s="248" t="n">
        <v>1200.77865850025</v>
      </c>
    </row>
    <row r="6" customFormat="false" ht="12.75" hidden="false" customHeight="false" outlineLevel="0" collapsed="false">
      <c r="A6" s="249" t="n">
        <v>0.115052654907558</v>
      </c>
      <c r="B6" s="247" t="n">
        <v>-6446.58942789425</v>
      </c>
      <c r="C6" s="248" t="n">
        <v>2758.82056772392</v>
      </c>
      <c r="D6" s="248" t="n">
        <v>2749.80923115616</v>
      </c>
      <c r="E6" s="248" t="n">
        <v>3105.80201904277</v>
      </c>
      <c r="F6" s="248" t="n">
        <v>784.124982291398</v>
      </c>
    </row>
    <row r="7" customFormat="false" ht="12.75" hidden="false" customHeight="false" outlineLevel="0" collapsed="false">
      <c r="A7" s="249" t="n">
        <v>0.116470739493698</v>
      </c>
      <c r="B7" s="247" t="n">
        <v>-6175.03039706129</v>
      </c>
      <c r="C7" s="248" t="n">
        <v>2741.22809209447</v>
      </c>
      <c r="D7" s="248" t="n">
        <v>2729.42909278383</v>
      </c>
      <c r="E7" s="248" t="n">
        <v>3104.08062999495</v>
      </c>
      <c r="F7" s="248" t="n">
        <v>1002.12897269686</v>
      </c>
    </row>
    <row r="8" customFormat="false" ht="12.75" hidden="false" customHeight="false" outlineLevel="0" collapsed="false">
      <c r="A8" s="249" t="n">
        <v>0.117780477338245</v>
      </c>
      <c r="B8" s="247" t="n">
        <v>-6167.38891749994</v>
      </c>
      <c r="C8" s="248" t="n">
        <v>2771.48838143375</v>
      </c>
      <c r="D8" s="248" t="n">
        <v>2708.51049714077</v>
      </c>
      <c r="E8" s="248" t="n">
        <v>3104.85242619118</v>
      </c>
      <c r="F8" s="248" t="n">
        <v>1019.04655929031</v>
      </c>
    </row>
    <row r="9" customFormat="false" ht="12.75" hidden="false" customHeight="false" outlineLevel="0" collapsed="false">
      <c r="A9" s="249" t="n">
        <v>0.120582015323578</v>
      </c>
      <c r="B9" s="247" t="n">
        <v>-6000.17325414535</v>
      </c>
      <c r="C9" s="248" t="n">
        <v>2757.49417450601</v>
      </c>
      <c r="D9" s="248" t="n">
        <v>2732.18793146005</v>
      </c>
      <c r="E9" s="248" t="n">
        <v>3103.99086913304</v>
      </c>
      <c r="F9" s="248" t="n">
        <v>1179.03847249402</v>
      </c>
    </row>
    <row r="10" customFormat="false" ht="12.75" hidden="false" customHeight="false" outlineLevel="0" collapsed="false">
      <c r="A10" s="249" t="n">
        <v>0.121183967175943</v>
      </c>
      <c r="B10" s="247" t="n">
        <v>-6375.68995578607</v>
      </c>
      <c r="C10" s="248" t="n">
        <v>2764.74976009708</v>
      </c>
      <c r="D10" s="248" t="n">
        <v>2667.22917782159</v>
      </c>
      <c r="E10" s="248" t="n">
        <v>3105.21263178605</v>
      </c>
      <c r="F10" s="248" t="n">
        <v>789.528347081859</v>
      </c>
    </row>
    <row r="11" customFormat="false" ht="12.75" hidden="false" customHeight="false" outlineLevel="0" collapsed="false">
      <c r="A11" s="249" t="n">
        <v>0.121473364589467</v>
      </c>
      <c r="B11" s="247" t="n">
        <v>-5793.61296373922</v>
      </c>
      <c r="C11" s="248" t="n">
        <v>2738.25274878729</v>
      </c>
      <c r="D11" s="248" t="n">
        <v>2670.60953505534</v>
      </c>
      <c r="E11" s="248" t="n">
        <v>3105.94769192648</v>
      </c>
      <c r="F11" s="248" t="n">
        <v>1306.25804894814</v>
      </c>
    </row>
    <row r="12" customFormat="false" ht="12.75" hidden="false" customHeight="false" outlineLevel="0" collapsed="false">
      <c r="A12" s="249" t="n">
        <v>0.123025889376873</v>
      </c>
      <c r="B12" s="247" t="n">
        <v>-6041.05261898324</v>
      </c>
      <c r="C12" s="248" t="n">
        <v>2766.28929652393</v>
      </c>
      <c r="D12" s="248" t="n">
        <v>2731.5042457249</v>
      </c>
      <c r="E12" s="248" t="n">
        <v>3105.72156640892</v>
      </c>
      <c r="F12" s="248" t="n">
        <v>1149.56230756347</v>
      </c>
    </row>
    <row r="13" customFormat="false" ht="12.75" hidden="false" customHeight="false" outlineLevel="0" collapsed="false">
      <c r="A13" s="249" t="n">
        <v>0.124104253920057</v>
      </c>
      <c r="B13" s="247" t="n">
        <v>-6262.86123708257</v>
      </c>
      <c r="C13" s="248" t="n">
        <v>2723.33573311272</v>
      </c>
      <c r="D13" s="248" t="n">
        <v>2699.29367755015</v>
      </c>
      <c r="E13" s="248" t="n">
        <v>3104.92551608561</v>
      </c>
      <c r="F13" s="248" t="n">
        <v>883.145388777791</v>
      </c>
    </row>
    <row r="14" customFormat="false" ht="12.75" hidden="false" customHeight="false" outlineLevel="0" collapsed="false">
      <c r="A14" s="249" t="n">
        <v>0.125127612884813</v>
      </c>
      <c r="B14" s="247" t="n">
        <v>-6398.37347232065</v>
      </c>
      <c r="C14" s="248" t="n">
        <v>2785.86348376853</v>
      </c>
      <c r="D14" s="248" t="n">
        <v>2678.89502317411</v>
      </c>
      <c r="E14" s="248" t="n">
        <v>3104.55453655498</v>
      </c>
      <c r="F14" s="248" t="n">
        <v>795.181956809563</v>
      </c>
    </row>
    <row r="15" customFormat="false" ht="12.75" hidden="false" customHeight="false" outlineLevel="0" collapsed="false">
      <c r="A15" s="249" t="n">
        <v>0.125818500953783</v>
      </c>
      <c r="B15" s="247" t="n">
        <v>-5940.52887246796</v>
      </c>
      <c r="C15" s="248" t="n">
        <v>2736.44306532598</v>
      </c>
      <c r="D15" s="248" t="n">
        <v>2749.53865647112</v>
      </c>
      <c r="E15" s="248" t="n">
        <v>3104.91660590791</v>
      </c>
      <c r="F15" s="248" t="n">
        <v>1230.32839665798</v>
      </c>
    </row>
    <row r="16" customFormat="false" ht="12.75" hidden="false" customHeight="false" outlineLevel="0" collapsed="false">
      <c r="A16" s="249" t="n">
        <v>0.126148643188504</v>
      </c>
      <c r="B16" s="247" t="n">
        <v>-5959.25643083559</v>
      </c>
      <c r="C16" s="248" t="n">
        <v>2758.43978428072</v>
      </c>
      <c r="D16" s="248" t="n">
        <v>2665.03929312306</v>
      </c>
      <c r="E16" s="248" t="n">
        <v>3105.79932991832</v>
      </c>
      <c r="F16" s="248" t="n">
        <v>1166.38050818831</v>
      </c>
    </row>
    <row r="17" customFormat="false" ht="12.75" hidden="false" customHeight="false" outlineLevel="0" collapsed="false">
      <c r="A17" s="249" t="n">
        <v>0.12690704082833</v>
      </c>
      <c r="B17" s="247" t="n">
        <v>-6361.13756757667</v>
      </c>
      <c r="C17" s="248" t="n">
        <v>2711.24565567321</v>
      </c>
      <c r="D17" s="248" t="n">
        <v>2685.99367009307</v>
      </c>
      <c r="E17" s="248" t="n">
        <v>3103.92123122516</v>
      </c>
      <c r="F17" s="248" t="n">
        <v>771.281151559979</v>
      </c>
    </row>
    <row r="18" customFormat="false" ht="12.75" hidden="false" customHeight="false" outlineLevel="0" collapsed="false">
      <c r="A18" s="249" t="n">
        <v>0.128319576838795</v>
      </c>
      <c r="B18" s="247" t="n">
        <v>-6037.14074927546</v>
      </c>
      <c r="C18" s="248" t="n">
        <v>2735.80624040019</v>
      </c>
      <c r="D18" s="248" t="n">
        <v>2763.39022262236</v>
      </c>
      <c r="E18" s="248" t="n">
        <v>3105.28558012074</v>
      </c>
      <c r="F18" s="248" t="n">
        <v>1151.9018562039</v>
      </c>
    </row>
    <row r="19" customFormat="false" ht="12.75" hidden="false" customHeight="false" outlineLevel="0" collapsed="false">
      <c r="A19" s="249" t="n">
        <v>0.128895185371926</v>
      </c>
      <c r="B19" s="247" t="n">
        <v>-6238.5680906954</v>
      </c>
      <c r="C19" s="248" t="n">
        <v>2756.25847931884</v>
      </c>
      <c r="D19" s="248" t="n">
        <v>2730.70868955037</v>
      </c>
      <c r="E19" s="248" t="n">
        <v>3103.64398476265</v>
      </c>
      <c r="F19" s="248" t="n">
        <v>957.049197291107</v>
      </c>
    </row>
    <row r="20" customFormat="false" ht="12.75" hidden="false" customHeight="false" outlineLevel="0" collapsed="false">
      <c r="A20" s="249" t="n">
        <v>0.129654094951131</v>
      </c>
      <c r="B20" s="247" t="n">
        <v>-6236.01437320554</v>
      </c>
      <c r="C20" s="248" t="n">
        <v>2722.00756300076</v>
      </c>
      <c r="D20" s="248" t="n">
        <v>2675.66230066215</v>
      </c>
      <c r="E20" s="248" t="n">
        <v>3103.78970542362</v>
      </c>
      <c r="F20" s="248" t="n">
        <v>887.470091843771</v>
      </c>
    </row>
    <row r="21" customFormat="false" ht="12.75" hidden="false" customHeight="false" outlineLevel="0" collapsed="false">
      <c r="A21" s="249" t="n">
        <v>0.130483318355137</v>
      </c>
      <c r="B21" s="247" t="n">
        <v>-6367.48674206801</v>
      </c>
      <c r="C21" s="248" t="n">
        <v>2757.47602831617</v>
      </c>
      <c r="D21" s="248" t="n">
        <v>2739.00645117832</v>
      </c>
      <c r="E21" s="248" t="n">
        <v>3105.25116523448</v>
      </c>
      <c r="F21" s="248" t="n">
        <v>846.997287054217</v>
      </c>
    </row>
    <row r="22" customFormat="false" ht="12.75" hidden="false" customHeight="false" outlineLevel="0" collapsed="false">
      <c r="A22" s="249" t="n">
        <v>0.131938928200435</v>
      </c>
      <c r="B22" s="247" t="n">
        <v>-6387.04496947901</v>
      </c>
      <c r="C22" s="248" t="n">
        <v>2698.72664296772</v>
      </c>
      <c r="D22" s="248" t="n">
        <v>2730.57659360108</v>
      </c>
      <c r="E22" s="248" t="n">
        <v>3104.32366848905</v>
      </c>
      <c r="F22" s="248" t="n">
        <v>771.91347453791</v>
      </c>
    </row>
    <row r="23" customFormat="false" ht="12.75" hidden="false" customHeight="false" outlineLevel="0" collapsed="false">
      <c r="A23" s="249" t="n">
        <v>0.132195817654523</v>
      </c>
      <c r="B23" s="247" t="n">
        <v>-6480.9676749039</v>
      </c>
      <c r="C23" s="248" t="n">
        <v>2756.46410978053</v>
      </c>
      <c r="D23" s="248" t="n">
        <v>2739.17006750715</v>
      </c>
      <c r="E23" s="248" t="n">
        <v>3103.94091687156</v>
      </c>
      <c r="F23" s="248" t="n">
        <v>740.820562871491</v>
      </c>
    </row>
    <row r="24" customFormat="false" ht="12.75" hidden="false" customHeight="false" outlineLevel="0" collapsed="false">
      <c r="A24" s="249" t="n">
        <v>0.132360800956091</v>
      </c>
      <c r="B24" s="247" t="n">
        <v>-6181.82863150353</v>
      </c>
      <c r="C24" s="248" t="n">
        <v>2762.72464049289</v>
      </c>
      <c r="D24" s="248" t="n">
        <v>2721.50983519352</v>
      </c>
      <c r="E24" s="248" t="n">
        <v>3105.53384762572</v>
      </c>
      <c r="F24" s="248" t="n">
        <v>1008.95909716931</v>
      </c>
    </row>
    <row r="25" customFormat="false" ht="12.75" hidden="false" customHeight="false" outlineLevel="0" collapsed="false">
      <c r="A25" s="249" t="n">
        <v>0.132581298214704</v>
      </c>
      <c r="B25" s="247" t="n">
        <v>-6271.36471934054</v>
      </c>
      <c r="C25" s="248" t="n">
        <v>2759.5390599212</v>
      </c>
      <c r="D25" s="248" t="n">
        <v>2756.38197966725</v>
      </c>
      <c r="E25" s="248" t="n">
        <v>3101.20342126858</v>
      </c>
      <c r="F25" s="248" t="n">
        <v>947.923706283603</v>
      </c>
    </row>
    <row r="26" customFormat="false" ht="12.75" hidden="false" customHeight="false" outlineLevel="0" collapsed="false">
      <c r="A26" s="249" t="n">
        <v>0.132693398172518</v>
      </c>
      <c r="B26" s="247" t="n">
        <v>-6075.45597204687</v>
      </c>
      <c r="C26" s="248" t="n">
        <v>2750.81138418964</v>
      </c>
      <c r="D26" s="248" t="n">
        <v>2696.62515839201</v>
      </c>
      <c r="E26" s="248" t="n">
        <v>3104.8509558494</v>
      </c>
      <c r="F26" s="248" t="n">
        <v>1076.8890089594</v>
      </c>
    </row>
    <row r="27" customFormat="false" ht="12.75" hidden="false" customHeight="false" outlineLevel="0" collapsed="false">
      <c r="A27" s="249" t="n">
        <v>0.132929601771223</v>
      </c>
      <c r="B27" s="247" t="n">
        <v>-6208.90380763729</v>
      </c>
      <c r="C27" s="248" t="n">
        <v>2789.0442631271</v>
      </c>
      <c r="D27" s="248" t="n">
        <v>2745.18378455486</v>
      </c>
      <c r="E27" s="248" t="n">
        <v>3105.09288364195</v>
      </c>
      <c r="F27" s="248" t="n">
        <v>1024.51734361961</v>
      </c>
    </row>
    <row r="28" customFormat="false" ht="12.75" hidden="false" customHeight="false" outlineLevel="0" collapsed="false">
      <c r="A28" s="249" t="n">
        <v>0.133236205338974</v>
      </c>
      <c r="B28" s="247" t="n">
        <v>-6269.0204405972</v>
      </c>
      <c r="C28" s="248" t="n">
        <v>2765.96452015721</v>
      </c>
      <c r="D28" s="248" t="n">
        <v>2750.88027678032</v>
      </c>
      <c r="E28" s="248" t="n">
        <v>3102.96850359218</v>
      </c>
      <c r="F28" s="248" t="n">
        <v>952.504432616193</v>
      </c>
    </row>
    <row r="29" customFormat="false" ht="12.75" hidden="false" customHeight="false" outlineLevel="0" collapsed="false">
      <c r="A29" s="249" t="n">
        <v>0.133305996035498</v>
      </c>
      <c r="B29" s="247" t="n">
        <v>-6679.24428815411</v>
      </c>
      <c r="C29" s="248" t="n">
        <v>2758.57668722457</v>
      </c>
      <c r="D29" s="248" t="n">
        <v>2691.56384389206</v>
      </c>
      <c r="E29" s="248" t="n">
        <v>3105.94562921105</v>
      </c>
      <c r="F29" s="248" t="n">
        <v>524.283222344886</v>
      </c>
    </row>
    <row r="30" customFormat="false" ht="12.75" hidden="false" customHeight="false" outlineLevel="0" collapsed="false">
      <c r="A30" s="249" t="n">
        <v>0.134210392542819</v>
      </c>
      <c r="B30" s="247" t="n">
        <v>-6222.32692531882</v>
      </c>
      <c r="C30" s="248" t="n">
        <v>2742.95469150493</v>
      </c>
      <c r="D30" s="248" t="n">
        <v>2669.50483893509</v>
      </c>
      <c r="E30" s="248" t="n">
        <v>3103.3264631121</v>
      </c>
      <c r="F30" s="248" t="n">
        <v>912.697054788212</v>
      </c>
    </row>
    <row r="31" customFormat="false" ht="12.75" hidden="false" customHeight="false" outlineLevel="0" collapsed="false">
      <c r="A31" s="249" t="n">
        <v>0.135147312123762</v>
      </c>
      <c r="B31" s="247" t="n">
        <v>-6254.6396990087</v>
      </c>
      <c r="C31" s="248" t="n">
        <v>2716.13430694879</v>
      </c>
      <c r="D31" s="248" t="n">
        <v>2696.90417101191</v>
      </c>
      <c r="E31" s="248" t="n">
        <v>3106.00024853096</v>
      </c>
      <c r="F31" s="248" t="n">
        <v>883.516224506992</v>
      </c>
    </row>
    <row r="32" customFormat="false" ht="12.75" hidden="false" customHeight="false" outlineLevel="0" collapsed="false">
      <c r="A32" s="249" t="n">
        <v>0.135161992754944</v>
      </c>
      <c r="B32" s="247" t="n">
        <v>-5986.86899003539</v>
      </c>
      <c r="C32" s="248" t="n">
        <v>2738.93354729181</v>
      </c>
      <c r="D32" s="248" t="n">
        <v>2759.87005687633</v>
      </c>
      <c r="E32" s="248" t="n">
        <v>3108.30407658583</v>
      </c>
      <c r="F32" s="248" t="n">
        <v>1200.27071734893</v>
      </c>
    </row>
    <row r="33" customFormat="false" ht="12.75" hidden="false" customHeight="false" outlineLevel="0" collapsed="false">
      <c r="A33" s="249" t="n">
        <v>0.135774102411957</v>
      </c>
      <c r="B33" s="247" t="n">
        <v>-6063.50978821157</v>
      </c>
      <c r="C33" s="248" t="n">
        <v>2736.07627208424</v>
      </c>
      <c r="D33" s="248" t="n">
        <v>2759.74670244104</v>
      </c>
      <c r="E33" s="248" t="n">
        <v>3106.10168498121</v>
      </c>
      <c r="F33" s="248" t="n">
        <v>1125.58921267828</v>
      </c>
    </row>
    <row r="34" customFormat="false" ht="12.75" hidden="false" customHeight="false" outlineLevel="0" collapsed="false">
      <c r="A34" s="249" t="n">
        <v>0.13647374802824</v>
      </c>
      <c r="B34" s="247" t="n">
        <v>-6325.28625430582</v>
      </c>
      <c r="C34" s="248" t="n">
        <v>2737.89090521281</v>
      </c>
      <c r="D34" s="248" t="n">
        <v>2700.41633064977</v>
      </c>
      <c r="E34" s="248" t="n">
        <v>3104.36860396731</v>
      </c>
      <c r="F34" s="248" t="n">
        <v>838.478205136929</v>
      </c>
    </row>
    <row r="35" customFormat="false" ht="12.75" hidden="false" customHeight="false" outlineLevel="0" collapsed="false">
      <c r="A35" s="249" t="n">
        <v>0.13684875011661</v>
      </c>
      <c r="B35" s="247" t="n">
        <v>-6256.96571817078</v>
      </c>
      <c r="C35" s="248" t="n">
        <v>2772.77507278052</v>
      </c>
      <c r="D35" s="248" t="n">
        <v>2703.25918756612</v>
      </c>
      <c r="E35" s="248" t="n">
        <v>3105.50459670126</v>
      </c>
      <c r="F35" s="248" t="n">
        <v>934.014849772392</v>
      </c>
    </row>
    <row r="36" customFormat="false" ht="12.75" hidden="false" customHeight="false" outlineLevel="0" collapsed="false">
      <c r="A36" s="249" t="n">
        <v>0.137176167256681</v>
      </c>
      <c r="B36" s="247" t="n">
        <v>-6240.4066121076</v>
      </c>
      <c r="C36" s="248" t="n">
        <v>2758.9359286756</v>
      </c>
      <c r="D36" s="248" t="n">
        <v>2749.30581006075</v>
      </c>
      <c r="E36" s="248" t="n">
        <v>3105.77001142528</v>
      </c>
      <c r="F36" s="248" t="n">
        <v>973.679388038927</v>
      </c>
    </row>
    <row r="37" customFormat="false" ht="12.75" hidden="false" customHeight="false" outlineLevel="0" collapsed="false">
      <c r="A37" s="249" t="n">
        <v>0.137659519275421</v>
      </c>
      <c r="B37" s="247" t="n">
        <v>-6554.12292648655</v>
      </c>
      <c r="C37" s="248" t="n">
        <v>2736.34387955341</v>
      </c>
      <c r="D37" s="248" t="n">
        <v>2697.3054440147</v>
      </c>
      <c r="E37" s="248" t="n">
        <v>3104.80422455878</v>
      </c>
      <c r="F37" s="248" t="n">
        <v>624.315485248192</v>
      </c>
    </row>
    <row r="38" customFormat="false" ht="12.75" hidden="false" customHeight="false" outlineLevel="0" collapsed="false">
      <c r="A38" s="249" t="n">
        <v>0.137708857499875</v>
      </c>
      <c r="B38" s="247" t="n">
        <v>-6149.95123652573</v>
      </c>
      <c r="C38" s="248" t="n">
        <v>2745.5221895196</v>
      </c>
      <c r="D38" s="248" t="n">
        <v>2697.66893210917</v>
      </c>
      <c r="E38" s="248" t="n">
        <v>3104.57890604082</v>
      </c>
      <c r="F38" s="248" t="n">
        <v>1004.42068882551</v>
      </c>
    </row>
    <row r="39" customFormat="false" ht="12.75" hidden="false" customHeight="false" outlineLevel="0" collapsed="false">
      <c r="A39" s="249" t="n">
        <v>0.137864659778131</v>
      </c>
      <c r="B39" s="247" t="n">
        <v>-6107.15945480578</v>
      </c>
      <c r="C39" s="248" t="n">
        <v>2739.41251763504</v>
      </c>
      <c r="D39" s="248" t="n">
        <v>2692.87718158779</v>
      </c>
      <c r="E39" s="248" t="n">
        <v>3103.85561341738</v>
      </c>
      <c r="F39" s="248" t="n">
        <v>1034.38377605287</v>
      </c>
    </row>
    <row r="40" customFormat="false" ht="12.75" hidden="false" customHeight="false" outlineLevel="0" collapsed="false">
      <c r="A40" s="249" t="n">
        <v>0.138005659708175</v>
      </c>
      <c r="B40" s="247" t="n">
        <v>-6292.60826579782</v>
      </c>
      <c r="C40" s="248" t="n">
        <v>2761.27342047825</v>
      </c>
      <c r="D40" s="248" t="n">
        <v>2719.06214984761</v>
      </c>
      <c r="E40" s="248" t="n">
        <v>3104.21751943992</v>
      </c>
      <c r="F40" s="248" t="n">
        <v>902.853734244986</v>
      </c>
    </row>
    <row r="41" customFormat="false" ht="12.75" hidden="false" customHeight="false" outlineLevel="0" collapsed="false">
      <c r="A41" s="249" t="n">
        <v>0.138393730085054</v>
      </c>
      <c r="B41" s="247" t="n">
        <v>-6299.77550765471</v>
      </c>
      <c r="C41" s="248" t="n">
        <v>2751.51413321996</v>
      </c>
      <c r="D41" s="248" t="n">
        <v>2765.65275033016</v>
      </c>
      <c r="E41" s="248" t="n">
        <v>3104.97847263645</v>
      </c>
      <c r="F41" s="248" t="n">
        <v>924.90991896805</v>
      </c>
    </row>
    <row r="42" customFormat="false" ht="12.75" hidden="false" customHeight="false" outlineLevel="0" collapsed="false">
      <c r="A42" s="249" t="n">
        <v>0.138550822054446</v>
      </c>
      <c r="B42" s="247" t="n">
        <v>-5973.0420598263</v>
      </c>
      <c r="C42" s="248" t="n">
        <v>2750.35368766838</v>
      </c>
      <c r="D42" s="248" t="n">
        <v>2726.92569425756</v>
      </c>
      <c r="E42" s="248" t="n">
        <v>3104.43223200829</v>
      </c>
      <c r="F42" s="248" t="n">
        <v>1194.17579113591</v>
      </c>
    </row>
    <row r="43" customFormat="false" ht="12.75" hidden="false" customHeight="false" outlineLevel="0" collapsed="false">
      <c r="A43" s="249" t="n">
        <v>0.138762195680941</v>
      </c>
      <c r="B43" s="247" t="n">
        <v>-5854.76458990663</v>
      </c>
      <c r="C43" s="248" t="n">
        <v>2768.22599246119</v>
      </c>
      <c r="D43" s="248" t="n">
        <v>2701.48917454102</v>
      </c>
      <c r="E43" s="248" t="n">
        <v>3104.53788969998</v>
      </c>
      <c r="F43" s="248" t="n">
        <v>1298.4645084072</v>
      </c>
    </row>
    <row r="44" customFormat="false" ht="12.75" hidden="false" customHeight="false" outlineLevel="0" collapsed="false">
      <c r="A44" s="249" t="n">
        <v>0.139188465293922</v>
      </c>
      <c r="B44" s="247" t="n">
        <v>-6160.19777789543</v>
      </c>
      <c r="C44" s="248" t="n">
        <v>2726.20724023473</v>
      </c>
      <c r="D44" s="248" t="n">
        <v>2720.22216040396</v>
      </c>
      <c r="E44" s="248" t="n">
        <v>3104.31603659112</v>
      </c>
      <c r="F44" s="248" t="n">
        <v>996.028885409995</v>
      </c>
    </row>
    <row r="45" customFormat="false" ht="12.75" hidden="false" customHeight="false" outlineLevel="0" collapsed="false">
      <c r="A45" s="249" t="n">
        <v>0.139909963610243</v>
      </c>
      <c r="B45" s="247" t="n">
        <v>-6058.54679818937</v>
      </c>
      <c r="C45" s="248" t="n">
        <v>2758.13376828492</v>
      </c>
      <c r="D45" s="248" t="n">
        <v>2717.98957923728</v>
      </c>
      <c r="E45" s="248" t="n">
        <v>3103.83909304073</v>
      </c>
      <c r="F45" s="248" t="n">
        <v>1114.62742340733</v>
      </c>
    </row>
    <row r="46" customFormat="false" ht="12.75" hidden="false" customHeight="false" outlineLevel="0" collapsed="false">
      <c r="A46" s="249" t="n">
        <v>0.140126148677168</v>
      </c>
      <c r="B46" s="247" t="n">
        <v>-6036.57010638533</v>
      </c>
      <c r="C46" s="248" t="n">
        <v>2756.71187786111</v>
      </c>
      <c r="D46" s="248" t="n">
        <v>2660.93848399625</v>
      </c>
      <c r="E46" s="248" t="n">
        <v>3105.12868138392</v>
      </c>
      <c r="F46" s="248" t="n">
        <v>1090.03247426474</v>
      </c>
    </row>
    <row r="47" customFormat="false" ht="12.75" hidden="false" customHeight="false" outlineLevel="0" collapsed="false">
      <c r="A47" s="249" t="n">
        <v>0.140147768028506</v>
      </c>
      <c r="B47" s="247" t="n">
        <v>-6385.91360306309</v>
      </c>
      <c r="C47" s="248" t="n">
        <v>2709.60577295278</v>
      </c>
      <c r="D47" s="248" t="n">
        <v>2706.78090753786</v>
      </c>
      <c r="E47" s="248" t="n">
        <v>3105.52183222711</v>
      </c>
      <c r="F47" s="248" t="n">
        <v>764.45951593669</v>
      </c>
    </row>
    <row r="48" customFormat="false" ht="12.75" hidden="false" customHeight="false" outlineLevel="0" collapsed="false">
      <c r="A48" s="249" t="n">
        <v>0.140706564439055</v>
      </c>
      <c r="B48" s="247" t="n">
        <v>-6273.95592894194</v>
      </c>
      <c r="C48" s="248" t="n">
        <v>2750.67401105207</v>
      </c>
      <c r="D48" s="248" t="n">
        <v>2728.68972980781</v>
      </c>
      <c r="E48" s="248" t="n">
        <v>3106.3218567507</v>
      </c>
      <c r="F48" s="248" t="n">
        <v>920.073966609248</v>
      </c>
    </row>
    <row r="49" customFormat="false" ht="12.75" hidden="false" customHeight="false" outlineLevel="0" collapsed="false">
      <c r="A49" s="249" t="n">
        <v>0.141020078808444</v>
      </c>
      <c r="B49" s="247" t="n">
        <v>-5862.25839231501</v>
      </c>
      <c r="C49" s="248" t="n">
        <v>2706.72184920673</v>
      </c>
      <c r="D49" s="248" t="n">
        <v>2691.6504506279</v>
      </c>
      <c r="E49" s="248" t="n">
        <v>3102.68683728958</v>
      </c>
      <c r="F49" s="248" t="n">
        <v>1230.39011945036</v>
      </c>
    </row>
    <row r="50" customFormat="false" ht="12.75" hidden="false" customHeight="false" outlineLevel="0" collapsed="false">
      <c r="A50" s="249" t="n">
        <v>0.141541588720947</v>
      </c>
      <c r="B50" s="247" t="n">
        <v>-6177.65128085752</v>
      </c>
      <c r="C50" s="248" t="n">
        <v>2709.69673607805</v>
      </c>
      <c r="D50" s="248" t="n">
        <v>2744.07838330224</v>
      </c>
      <c r="E50" s="248" t="n">
        <v>3106.37833382074</v>
      </c>
      <c r="F50" s="248" t="n">
        <v>986.068345688438</v>
      </c>
    </row>
    <row r="51" customFormat="false" ht="12.75" hidden="false" customHeight="false" outlineLevel="0" collapsed="false">
      <c r="A51" s="249" t="n">
        <v>0.141717644287413</v>
      </c>
      <c r="B51" s="247" t="n">
        <v>-6217.60456842412</v>
      </c>
      <c r="C51" s="248" t="n">
        <v>2707.23354284204</v>
      </c>
      <c r="D51" s="248" t="n">
        <v>2715.81965285373</v>
      </c>
      <c r="E51" s="248" t="n">
        <v>3105.82176866973</v>
      </c>
      <c r="F51" s="248" t="n">
        <v>924.71735453156</v>
      </c>
    </row>
    <row r="52" customFormat="false" ht="12.75" hidden="false" customHeight="false" outlineLevel="0" collapsed="false">
      <c r="A52" s="249" t="n">
        <v>0.141899300605626</v>
      </c>
      <c r="B52" s="247" t="n">
        <v>-6086.58627866898</v>
      </c>
      <c r="C52" s="248" t="n">
        <v>2736.20962629085</v>
      </c>
      <c r="D52" s="248" t="n">
        <v>2758.86902711495</v>
      </c>
      <c r="E52" s="248" t="n">
        <v>3103.20809402449</v>
      </c>
      <c r="F52" s="248" t="n">
        <v>1101.68481674295</v>
      </c>
    </row>
    <row r="53" customFormat="false" ht="12.75" hidden="false" customHeight="false" outlineLevel="0" collapsed="false">
      <c r="A53" s="249" t="n">
        <v>0.14246712460373</v>
      </c>
      <c r="B53" s="247" t="n">
        <v>-6346.02354103031</v>
      </c>
      <c r="C53" s="248" t="n">
        <v>2727.98872428318</v>
      </c>
      <c r="D53" s="248" t="n">
        <v>2720.12033715136</v>
      </c>
      <c r="E53" s="248" t="n">
        <v>3105.87248310932</v>
      </c>
      <c r="F53" s="248" t="n">
        <v>827.453485362074</v>
      </c>
    </row>
    <row r="54" customFormat="false" ht="12.75" hidden="false" customHeight="false" outlineLevel="0" collapsed="false">
      <c r="A54" s="249" t="n">
        <v>0.142861600886591</v>
      </c>
      <c r="B54" s="247" t="n">
        <v>-6064.51463905952</v>
      </c>
      <c r="C54" s="248" t="n">
        <v>2781.25018031891</v>
      </c>
      <c r="D54" s="248" t="n">
        <v>2699.74467448934</v>
      </c>
      <c r="E54" s="248" t="n">
        <v>3107.32548282508</v>
      </c>
      <c r="F54" s="248" t="n">
        <v>1116.99425296978</v>
      </c>
    </row>
    <row r="55" customFormat="false" ht="12.75" hidden="false" customHeight="false" outlineLevel="0" collapsed="false">
      <c r="A55" s="249" t="n">
        <v>0.142862476637799</v>
      </c>
      <c r="B55" s="247" t="n">
        <v>-6135.60206890043</v>
      </c>
      <c r="C55" s="248" t="n">
        <v>2761.14136462647</v>
      </c>
      <c r="D55" s="248" t="n">
        <v>2769.76405362706</v>
      </c>
      <c r="E55" s="248" t="n">
        <v>3103.22803225282</v>
      </c>
      <c r="F55" s="248" t="n">
        <v>1086.21267383095</v>
      </c>
    </row>
    <row r="56" customFormat="false" ht="12.75" hidden="false" customHeight="false" outlineLevel="0" collapsed="false">
      <c r="A56" s="249" t="n">
        <v>0.142873867527262</v>
      </c>
      <c r="B56" s="247" t="n">
        <v>-6525.67192146838</v>
      </c>
      <c r="C56" s="248" t="n">
        <v>2736.47045983722</v>
      </c>
      <c r="D56" s="248" t="n">
        <v>2700.33041054965</v>
      </c>
      <c r="E56" s="248" t="n">
        <v>3104.18656883898</v>
      </c>
      <c r="F56" s="248" t="n">
        <v>652.541401168868</v>
      </c>
    </row>
    <row r="57" customFormat="false" ht="12.75" hidden="false" customHeight="false" outlineLevel="0" collapsed="false">
      <c r="A57" s="249" t="n">
        <v>0.143405904868002</v>
      </c>
      <c r="B57" s="247" t="n">
        <v>-6109.13978306995</v>
      </c>
      <c r="C57" s="248" t="n">
        <v>2755.8108794788</v>
      </c>
      <c r="D57" s="248" t="n">
        <v>2732.56233868603</v>
      </c>
      <c r="E57" s="248" t="n">
        <v>3106.34941286336</v>
      </c>
      <c r="F57" s="248" t="n">
        <v>1079.25284187163</v>
      </c>
    </row>
    <row r="58" customFormat="false" ht="12.75" hidden="false" customHeight="false" outlineLevel="0" collapsed="false">
      <c r="A58" s="249" t="n">
        <v>0.143526262562299</v>
      </c>
      <c r="B58" s="247" t="n">
        <v>-6128.01810032384</v>
      </c>
      <c r="C58" s="248" t="n">
        <v>2740.85899393391</v>
      </c>
      <c r="D58" s="248" t="n">
        <v>2726.56282484573</v>
      </c>
      <c r="E58" s="248" t="n">
        <v>3105.64727188299</v>
      </c>
      <c r="F58" s="248" t="n">
        <v>1043.9976100333</v>
      </c>
    </row>
    <row r="59" customFormat="false" ht="12.75" hidden="false" customHeight="false" outlineLevel="0" collapsed="false">
      <c r="A59" s="249" t="n">
        <v>0.143551325408221</v>
      </c>
      <c r="B59" s="247" t="n">
        <v>-6395.34890844435</v>
      </c>
      <c r="C59" s="248" t="n">
        <v>2774.21035710616</v>
      </c>
      <c r="D59" s="248" t="n">
        <v>2710.08589417854</v>
      </c>
      <c r="E59" s="248" t="n">
        <v>3106.53126088598</v>
      </c>
      <c r="F59" s="248" t="n">
        <v>813.865403609654</v>
      </c>
    </row>
    <row r="60" customFormat="false" ht="12.75" hidden="false" customHeight="false" outlineLevel="0" collapsed="false">
      <c r="A60" s="249" t="n">
        <v>0.143688535435573</v>
      </c>
      <c r="B60" s="247" t="n">
        <v>-6401.72481040027</v>
      </c>
      <c r="C60" s="248" t="n">
        <v>2756.88176858997</v>
      </c>
      <c r="D60" s="248" t="n">
        <v>2729.85105821471</v>
      </c>
      <c r="E60" s="248" t="n">
        <v>3106.38457252103</v>
      </c>
      <c r="F60" s="248" t="n">
        <v>808.628762454554</v>
      </c>
    </row>
    <row r="61" customFormat="false" ht="12.75" hidden="false" customHeight="false" outlineLevel="0" collapsed="false">
      <c r="A61" s="249" t="n">
        <v>0.14383892732272</v>
      </c>
      <c r="B61" s="247" t="n">
        <v>-6198.15184091884</v>
      </c>
      <c r="C61" s="248" t="n">
        <v>2726.55853095377</v>
      </c>
      <c r="D61" s="248" t="n">
        <v>2678.6265137897</v>
      </c>
      <c r="E61" s="248" t="n">
        <v>3106.04836191557</v>
      </c>
      <c r="F61" s="248" t="n">
        <v>930.136284102404</v>
      </c>
    </row>
    <row r="62" customFormat="false" ht="12.75" hidden="false" customHeight="false" outlineLevel="0" collapsed="false">
      <c r="A62" s="249" t="n">
        <v>0.143996274211516</v>
      </c>
      <c r="B62" s="247" t="n">
        <v>-6424.21044942335</v>
      </c>
      <c r="C62" s="248" t="n">
        <v>2740.41172611178</v>
      </c>
      <c r="D62" s="248" t="n">
        <v>2699.27098536697</v>
      </c>
      <c r="E62" s="248" t="n">
        <v>3104.90156315862</v>
      </c>
      <c r="F62" s="248" t="n">
        <v>749.005998137419</v>
      </c>
    </row>
    <row r="63" customFormat="false" ht="12.75" hidden="false" customHeight="false" outlineLevel="0" collapsed="false">
      <c r="A63" s="249" t="n">
        <v>0.144269139101798</v>
      </c>
      <c r="B63" s="247" t="n">
        <v>-6096.81756916546</v>
      </c>
      <c r="C63" s="248" t="n">
        <v>2702.72521266366</v>
      </c>
      <c r="D63" s="248" t="n">
        <v>2717.78198834777</v>
      </c>
      <c r="E63" s="248" t="n">
        <v>3107.67016281288</v>
      </c>
      <c r="F63" s="248" t="n">
        <v>1034.98808104744</v>
      </c>
    </row>
    <row r="64" customFormat="false" ht="12.75" hidden="false" customHeight="false" outlineLevel="0" collapsed="false">
      <c r="A64" s="249" t="n">
        <v>0.144365542101091</v>
      </c>
      <c r="B64" s="247" t="n">
        <v>-6078.32897413608</v>
      </c>
      <c r="C64" s="248" t="n">
        <v>2732.59877574553</v>
      </c>
      <c r="D64" s="248" t="n">
        <v>2693.68006183838</v>
      </c>
      <c r="E64" s="248" t="n">
        <v>3104.83612929514</v>
      </c>
      <c r="F64" s="248" t="n">
        <v>1056.48743809466</v>
      </c>
    </row>
    <row r="65" customFormat="false" ht="12.75" hidden="false" customHeight="false" outlineLevel="0" collapsed="false">
      <c r="A65" s="249" t="n">
        <v>0.144367436221109</v>
      </c>
      <c r="B65" s="247" t="n">
        <v>-5970.4581054656</v>
      </c>
      <c r="C65" s="248" t="n">
        <v>2785.88405840004</v>
      </c>
      <c r="D65" s="248" t="n">
        <v>2747.08876361949</v>
      </c>
      <c r="E65" s="248" t="n">
        <v>3104.45965553919</v>
      </c>
      <c r="F65" s="248" t="n">
        <v>1242.45313019023</v>
      </c>
    </row>
    <row r="66" customFormat="false" ht="12.75" hidden="false" customHeight="false" outlineLevel="0" collapsed="false">
      <c r="A66" s="249" t="n">
        <v>0.144627663298786</v>
      </c>
      <c r="B66" s="247" t="n">
        <v>-6085.81392639736</v>
      </c>
      <c r="C66" s="248" t="n">
        <v>2775.80691662223</v>
      </c>
      <c r="D66" s="248" t="n">
        <v>2728.62101231277</v>
      </c>
      <c r="E66" s="248" t="n">
        <v>3106.06017537218</v>
      </c>
      <c r="F66" s="248" t="n">
        <v>1114.40505894786</v>
      </c>
    </row>
    <row r="67" customFormat="false" ht="12.75" hidden="false" customHeight="false" outlineLevel="0" collapsed="false">
      <c r="A67" s="249" t="n">
        <v>0.144855734022306</v>
      </c>
      <c r="B67" s="247" t="n">
        <v>-6154.65731608279</v>
      </c>
      <c r="C67" s="248" t="n">
        <v>2722.53070298054</v>
      </c>
      <c r="D67" s="248" t="n">
        <v>2702.12672370336</v>
      </c>
      <c r="E67" s="248" t="n">
        <v>3105.42171076565</v>
      </c>
      <c r="F67" s="248" t="n">
        <v>984.676506725149</v>
      </c>
    </row>
    <row r="68" customFormat="false" ht="12.75" hidden="false" customHeight="false" outlineLevel="0" collapsed="false">
      <c r="A68" s="249" t="n">
        <v>0.145052905123183</v>
      </c>
      <c r="B68" s="247" t="n">
        <v>-6322.79038432384</v>
      </c>
      <c r="C68" s="248" t="n">
        <v>2727.82888043077</v>
      </c>
      <c r="D68" s="248" t="n">
        <v>2729.22793130694</v>
      </c>
      <c r="E68" s="248" t="n">
        <v>3105.32692348081</v>
      </c>
      <c r="F68" s="248" t="n">
        <v>855.433566934746</v>
      </c>
    </row>
    <row r="69" customFormat="false" ht="12.75" hidden="false" customHeight="false" outlineLevel="0" collapsed="false">
      <c r="A69" s="249" t="n">
        <v>0.145334543966896</v>
      </c>
      <c r="B69" s="247" t="n">
        <v>-6181.04520153666</v>
      </c>
      <c r="C69" s="248" t="n">
        <v>2726.76893477844</v>
      </c>
      <c r="D69" s="248" t="n">
        <v>2697.84033396674</v>
      </c>
      <c r="E69" s="248" t="n">
        <v>3103.59422567211</v>
      </c>
      <c r="F69" s="248" t="n">
        <v>959.308443094024</v>
      </c>
    </row>
    <row r="70" customFormat="false" ht="12.75" hidden="false" customHeight="false" outlineLevel="0" collapsed="false">
      <c r="A70" s="249" t="n">
        <v>0.145352449201952</v>
      </c>
      <c r="B70" s="247" t="n">
        <v>-6543.61003353469</v>
      </c>
      <c r="C70" s="248" t="n">
        <v>2720.62519893676</v>
      </c>
      <c r="D70" s="248" t="n">
        <v>2734.90996430723</v>
      </c>
      <c r="E70" s="248" t="n">
        <v>3102.52696508713</v>
      </c>
      <c r="F70" s="248" t="n">
        <v>648.396535177698</v>
      </c>
    </row>
    <row r="71" customFormat="false" ht="12.75" hidden="false" customHeight="false" outlineLevel="0" collapsed="false">
      <c r="A71" s="249" t="n">
        <v>0.145471971197457</v>
      </c>
      <c r="B71" s="247" t="n">
        <v>-5764.14289674051</v>
      </c>
      <c r="C71" s="248" t="n">
        <v>2770.57745124976</v>
      </c>
      <c r="D71" s="248" t="n">
        <v>2732.31596977568</v>
      </c>
      <c r="E71" s="248" t="n">
        <v>3105.50507336361</v>
      </c>
      <c r="F71" s="248" t="n">
        <v>1408.6819048421</v>
      </c>
    </row>
    <row r="72" customFormat="false" ht="12.75" hidden="false" customHeight="false" outlineLevel="0" collapsed="false">
      <c r="A72" s="249" t="n">
        <v>0.145542748615348</v>
      </c>
      <c r="B72" s="247" t="n">
        <v>-6034.29329627421</v>
      </c>
      <c r="C72" s="248" t="n">
        <v>2709.95384010758</v>
      </c>
      <c r="D72" s="248" t="n">
        <v>2749.83853843792</v>
      </c>
      <c r="E72" s="248" t="n">
        <v>3106.38583124725</v>
      </c>
      <c r="F72" s="248" t="n">
        <v>1122.80790969247</v>
      </c>
    </row>
    <row r="73" customFormat="false" ht="12.75" hidden="false" customHeight="false" outlineLevel="0" collapsed="false">
      <c r="A73" s="249" t="n">
        <v>0.145765309871084</v>
      </c>
      <c r="B73" s="247" t="n">
        <v>-6586.25748179782</v>
      </c>
      <c r="C73" s="248" t="n">
        <v>2741.55698930428</v>
      </c>
      <c r="D73" s="248" t="n">
        <v>2710.97406385079</v>
      </c>
      <c r="E73" s="248" t="n">
        <v>3106.50147262326</v>
      </c>
      <c r="F73" s="248" t="n">
        <v>611.039219539125</v>
      </c>
    </row>
    <row r="74" customFormat="false" ht="12.75" hidden="false" customHeight="false" outlineLevel="0" collapsed="false">
      <c r="A74" s="249" t="n">
        <v>0.146178260368188</v>
      </c>
      <c r="B74" s="247" t="n">
        <v>-5727.83886606257</v>
      </c>
      <c r="C74" s="248" t="n">
        <v>2740.58560528472</v>
      </c>
      <c r="D74" s="248" t="n">
        <v>2749.93132788499</v>
      </c>
      <c r="E74" s="248" t="n">
        <v>3103.24611484009</v>
      </c>
      <c r="F74" s="248" t="n">
        <v>1428.81192505352</v>
      </c>
    </row>
    <row r="75" customFormat="false" ht="12.75" hidden="false" customHeight="false" outlineLevel="0" collapsed="false">
      <c r="A75" s="249" t="n">
        <v>0.146378210513645</v>
      </c>
      <c r="B75" s="247" t="n">
        <v>-5779.14091443728</v>
      </c>
      <c r="C75" s="248" t="n">
        <v>2735.9682357983</v>
      </c>
      <c r="D75" s="248" t="n">
        <v>2738.36158702973</v>
      </c>
      <c r="E75" s="248" t="n">
        <v>3105.40415440184</v>
      </c>
      <c r="F75" s="248" t="n">
        <v>1370.16885896588</v>
      </c>
    </row>
    <row r="76" customFormat="false" ht="12.75" hidden="false" customHeight="false" outlineLevel="0" collapsed="false">
      <c r="A76" s="249" t="n">
        <v>0.146417741180289</v>
      </c>
      <c r="B76" s="247" t="n">
        <v>-5901.76835523419</v>
      </c>
      <c r="C76" s="248" t="n">
        <v>2780.14844078572</v>
      </c>
      <c r="D76" s="248" t="n">
        <v>2693.27848050415</v>
      </c>
      <c r="E76" s="248" t="n">
        <v>3104.12563703876</v>
      </c>
      <c r="F76" s="248" t="n">
        <v>1258.58104205044</v>
      </c>
    </row>
    <row r="77" customFormat="false" ht="12.75" hidden="false" customHeight="false" outlineLevel="0" collapsed="false">
      <c r="A77" s="249" t="n">
        <v>0.146522091981739</v>
      </c>
      <c r="B77" s="247" t="n">
        <v>-5924.59634728163</v>
      </c>
      <c r="C77" s="248" t="n">
        <v>2740.23464869594</v>
      </c>
      <c r="D77" s="248" t="n">
        <v>2709.78963636981</v>
      </c>
      <c r="E77" s="248" t="n">
        <v>3103.60237156998</v>
      </c>
      <c r="F77" s="248" t="n">
        <v>1216.22833043097</v>
      </c>
    </row>
    <row r="78" customFormat="false" ht="12.75" hidden="false" customHeight="false" outlineLevel="0" collapsed="false">
      <c r="A78" s="249" t="n">
        <v>0.14656767631498</v>
      </c>
      <c r="B78" s="247" t="n">
        <v>-6646.01696172249</v>
      </c>
      <c r="C78" s="248" t="n">
        <v>2720.22774872771</v>
      </c>
      <c r="D78" s="248" t="n">
        <v>2712.218583033</v>
      </c>
      <c r="E78" s="248" t="n">
        <v>3105.17747383733</v>
      </c>
      <c r="F78" s="248" t="n">
        <v>537.938514430605</v>
      </c>
    </row>
    <row r="79" customFormat="false" ht="12.75" hidden="false" customHeight="false" outlineLevel="0" collapsed="false">
      <c r="A79" s="249" t="n">
        <v>0.146607352266273</v>
      </c>
      <c r="B79" s="247" t="n">
        <v>-6225.55395051848</v>
      </c>
      <c r="C79" s="248" t="n">
        <v>2768.46242946953</v>
      </c>
      <c r="D79" s="248" t="n">
        <v>2709.26057574021</v>
      </c>
      <c r="E79" s="248" t="n">
        <v>3104.72554557351</v>
      </c>
      <c r="F79" s="248" t="n">
        <v>963.411045933499</v>
      </c>
    </row>
    <row r="80" customFormat="false" ht="12.75" hidden="false" customHeight="false" outlineLevel="0" collapsed="false">
      <c r="A80" s="249" t="n">
        <v>0.146686173454366</v>
      </c>
      <c r="B80" s="247" t="n">
        <v>-5942.13975121173</v>
      </c>
      <c r="C80" s="248" t="n">
        <v>2739.10225668675</v>
      </c>
      <c r="D80" s="248" t="n">
        <v>2696.76913957309</v>
      </c>
      <c r="E80" s="248" t="n">
        <v>3104.059856937</v>
      </c>
      <c r="F80" s="248" t="n">
        <v>1189.27286240771</v>
      </c>
    </row>
    <row r="81" customFormat="false" ht="12.75" hidden="false" customHeight="false" outlineLevel="0" collapsed="false">
      <c r="A81" s="249" t="n">
        <v>0.146928834748391</v>
      </c>
      <c r="B81" s="247" t="n">
        <v>-6542.9510832518</v>
      </c>
      <c r="C81" s="248" t="n">
        <v>2745.5698877714</v>
      </c>
      <c r="D81" s="248" t="n">
        <v>2715.33834567732</v>
      </c>
      <c r="E81" s="248" t="n">
        <v>3102.62960696205</v>
      </c>
      <c r="F81" s="248" t="n">
        <v>654.94675487799</v>
      </c>
    </row>
    <row r="82" customFormat="false" ht="12.75" hidden="false" customHeight="false" outlineLevel="0" collapsed="false">
      <c r="A82" s="249" t="n">
        <v>0.147090748032407</v>
      </c>
      <c r="B82" s="247" t="n">
        <v>-5991.07082295478</v>
      </c>
      <c r="C82" s="248" t="n">
        <v>2750.28990720083</v>
      </c>
      <c r="D82" s="248" t="n">
        <v>2727.12806184477</v>
      </c>
      <c r="E82" s="248" t="n">
        <v>3103.23759211124</v>
      </c>
      <c r="F82" s="248" t="n">
        <v>1176.81797687177</v>
      </c>
    </row>
    <row r="83" customFormat="false" ht="12.75" hidden="false" customHeight="false" outlineLevel="0" collapsed="false">
      <c r="A83" s="249" t="n">
        <v>0.147376327871777</v>
      </c>
      <c r="B83" s="247" t="n">
        <v>-5884.19640442048</v>
      </c>
      <c r="C83" s="248" t="n">
        <v>2747.71905146813</v>
      </c>
      <c r="D83" s="248" t="n">
        <v>2715.89147708884</v>
      </c>
      <c r="E83" s="248" t="n">
        <v>3104.52031861581</v>
      </c>
      <c r="F83" s="248" t="n">
        <v>1265.20505770245</v>
      </c>
    </row>
    <row r="84" customFormat="false" ht="12.75" hidden="false" customHeight="false" outlineLevel="0" collapsed="false">
      <c r="A84" s="249" t="n">
        <v>0.147487329110315</v>
      </c>
      <c r="B84" s="247" t="n">
        <v>-6394.26301493163</v>
      </c>
      <c r="C84" s="248" t="n">
        <v>2718.11142021965</v>
      </c>
      <c r="D84" s="248" t="n">
        <v>2731.22404974208</v>
      </c>
      <c r="E84" s="248" t="n">
        <v>3103.50401786857</v>
      </c>
      <c r="F84" s="248" t="n">
        <v>781.621788394603</v>
      </c>
    </row>
    <row r="85" customFormat="false" ht="12.75" hidden="false" customHeight="false" outlineLevel="0" collapsed="false">
      <c r="A85" s="249" t="n">
        <v>0.147576394611625</v>
      </c>
      <c r="B85" s="247" t="n">
        <v>-6257.091034618</v>
      </c>
      <c r="C85" s="248" t="n">
        <v>2740.52702161104</v>
      </c>
      <c r="D85" s="248" t="n">
        <v>2718.46142359512</v>
      </c>
      <c r="E85" s="248" t="n">
        <v>3105.62095080234</v>
      </c>
      <c r="F85" s="248" t="n">
        <v>918.507622637971</v>
      </c>
    </row>
    <row r="86" customFormat="false" ht="12.75" hidden="false" customHeight="false" outlineLevel="0" collapsed="false">
      <c r="A86" s="249" t="n">
        <v>0.147722704223804</v>
      </c>
      <c r="B86" s="247" t="n">
        <v>-6070.34490781087</v>
      </c>
      <c r="C86" s="248" t="n">
        <v>2779.86725637946</v>
      </c>
      <c r="D86" s="248" t="n">
        <v>2714.33452339315</v>
      </c>
      <c r="E86" s="248" t="n">
        <v>3106.23784072466</v>
      </c>
      <c r="F86" s="248" t="n">
        <v>1121.06431868001</v>
      </c>
    </row>
    <row r="87" customFormat="false" ht="12.75" hidden="false" customHeight="false" outlineLevel="0" collapsed="false">
      <c r="A87" s="249" t="n">
        <v>0.147835538966796</v>
      </c>
      <c r="B87" s="247" t="n">
        <v>-6163.19862491209</v>
      </c>
      <c r="C87" s="248" t="n">
        <v>2768.8854273906</v>
      </c>
      <c r="D87" s="248" t="n">
        <v>2735.16791931978</v>
      </c>
      <c r="E87" s="248" t="n">
        <v>3105.43823342535</v>
      </c>
      <c r="F87" s="248" t="n">
        <v>1041.9377160161</v>
      </c>
    </row>
    <row r="88" customFormat="false" ht="12.75" hidden="false" customHeight="false" outlineLevel="0" collapsed="false">
      <c r="A88" s="249" t="n">
        <v>0.147839260571096</v>
      </c>
      <c r="B88" s="247" t="n">
        <v>-6275.19761311693</v>
      </c>
      <c r="C88" s="248" t="n">
        <v>2745.62158431791</v>
      </c>
      <c r="D88" s="248" t="n">
        <v>2744.9778954545</v>
      </c>
      <c r="E88" s="248" t="n">
        <v>3104.58309069743</v>
      </c>
      <c r="F88" s="248" t="n">
        <v>926.115767668457</v>
      </c>
    </row>
    <row r="89" customFormat="false" ht="12.75" hidden="false" customHeight="false" outlineLevel="0" collapsed="false">
      <c r="A89" s="249" t="n">
        <v>0.148012340319341</v>
      </c>
      <c r="B89" s="247" t="n">
        <v>-6310.67468944717</v>
      </c>
      <c r="C89" s="248" t="n">
        <v>2738.59897037427</v>
      </c>
      <c r="D89" s="248" t="n">
        <v>2717.25282519354</v>
      </c>
      <c r="E89" s="248" t="n">
        <v>3105.10401734842</v>
      </c>
      <c r="F89" s="248" t="n">
        <v>866.21197575974</v>
      </c>
    </row>
    <row r="90" customFormat="false" ht="12.75" hidden="false" customHeight="false" outlineLevel="0" collapsed="false">
      <c r="A90" s="249" t="n">
        <v>0.148309985741344</v>
      </c>
      <c r="B90" s="247" t="n">
        <v>-5721.92482963566</v>
      </c>
      <c r="C90" s="248" t="n">
        <v>2768.81472232805</v>
      </c>
      <c r="D90" s="248" t="n">
        <v>2734.633794983</v>
      </c>
      <c r="E90" s="248" t="n">
        <v>3105.56894873718</v>
      </c>
      <c r="F90" s="248" t="n">
        <v>1447.92151212191</v>
      </c>
    </row>
    <row r="91" customFormat="false" ht="12.75" hidden="false" customHeight="false" outlineLevel="0" collapsed="false">
      <c r="A91" s="249" t="n">
        <v>0.148369762247008</v>
      </c>
      <c r="B91" s="247" t="n">
        <v>-6207.17522950633</v>
      </c>
      <c r="C91" s="248" t="n">
        <v>2760.9977183107</v>
      </c>
      <c r="D91" s="248" t="n">
        <v>2735.23484061711</v>
      </c>
      <c r="E91" s="248" t="n">
        <v>3105.86296254544</v>
      </c>
      <c r="F91" s="248" t="n">
        <v>995.108443434567</v>
      </c>
    </row>
    <row r="92" customFormat="false" ht="12.75" hidden="false" customHeight="false" outlineLevel="0" collapsed="false">
      <c r="A92" s="249" t="n">
        <v>0.148476031104015</v>
      </c>
      <c r="B92" s="247" t="n">
        <v>-6122.6537797205</v>
      </c>
      <c r="C92" s="248" t="n">
        <v>2777.90655816216</v>
      </c>
      <c r="D92" s="248" t="n">
        <v>2716.10099694476</v>
      </c>
      <c r="E92" s="248" t="n">
        <v>3103.15202564162</v>
      </c>
      <c r="F92" s="248" t="n">
        <v>1070.39084696788</v>
      </c>
    </row>
    <row r="93" customFormat="false" ht="12.75" hidden="false" customHeight="false" outlineLevel="0" collapsed="false">
      <c r="A93" s="249" t="n">
        <v>0.148486411098161</v>
      </c>
      <c r="B93" s="247" t="n">
        <v>-5869.72207435957</v>
      </c>
      <c r="C93" s="248" t="n">
        <v>2745.07139657721</v>
      </c>
      <c r="D93" s="248" t="n">
        <v>2692.25865901185</v>
      </c>
      <c r="E93" s="248" t="n">
        <v>3107.2341816035</v>
      </c>
      <c r="F93" s="248" t="n">
        <v>1259.78447103567</v>
      </c>
    </row>
    <row r="94" customFormat="false" ht="12.75" hidden="false" customHeight="false" outlineLevel="0" collapsed="false">
      <c r="A94" s="249" t="n">
        <v>0.148704536196758</v>
      </c>
      <c r="B94" s="247" t="n">
        <v>-6155.61186727543</v>
      </c>
      <c r="C94" s="248" t="n">
        <v>2746.03792849829</v>
      </c>
      <c r="D94" s="248" t="n">
        <v>2720.33568145371</v>
      </c>
      <c r="E94" s="248" t="n">
        <v>3104.97472445731</v>
      </c>
      <c r="F94" s="248" t="n">
        <v>1017.63177393517</v>
      </c>
    </row>
    <row r="95" customFormat="false" ht="12.75" hidden="false" customHeight="false" outlineLevel="0" collapsed="false">
      <c r="A95" s="249" t="n">
        <v>0.148835879459648</v>
      </c>
      <c r="B95" s="247" t="n">
        <v>-6293.41668420071</v>
      </c>
      <c r="C95" s="248" t="n">
        <v>2730.37399142999</v>
      </c>
      <c r="D95" s="248" t="n">
        <v>2744.75782646943</v>
      </c>
      <c r="E95" s="248" t="n">
        <v>3106.05673396522</v>
      </c>
      <c r="F95" s="248" t="n">
        <v>897.29518303353</v>
      </c>
    </row>
    <row r="96" customFormat="false" ht="12.75" hidden="false" customHeight="false" outlineLevel="0" collapsed="false">
      <c r="A96" s="249" t="n">
        <v>0.14912447777663</v>
      </c>
      <c r="B96" s="247" t="n">
        <v>-5939.58816320197</v>
      </c>
      <c r="C96" s="248" t="n">
        <v>2746.56802191459</v>
      </c>
      <c r="D96" s="248" t="n">
        <v>2713.68893594264</v>
      </c>
      <c r="E96" s="248" t="n">
        <v>3106.36905827622</v>
      </c>
      <c r="F96" s="248" t="n">
        <v>1212.828412487</v>
      </c>
    </row>
    <row r="97" customFormat="false" ht="12.75" hidden="false" customHeight="false" outlineLevel="0" collapsed="false">
      <c r="A97" s="249" t="n">
        <v>0.149228757603441</v>
      </c>
      <c r="B97" s="247" t="n">
        <v>-6437.92910380086</v>
      </c>
      <c r="C97" s="248" t="n">
        <v>2787.90792697604</v>
      </c>
      <c r="D97" s="248" t="n">
        <v>2749.45340862603</v>
      </c>
      <c r="E97" s="248" t="n">
        <v>3104.46419751693</v>
      </c>
      <c r="F97" s="248" t="n">
        <v>815.527677994822</v>
      </c>
    </row>
    <row r="98" customFormat="false" ht="12.75" hidden="false" customHeight="false" outlineLevel="0" collapsed="false">
      <c r="A98" s="249" t="n">
        <v>0.149441451057009</v>
      </c>
      <c r="B98" s="247" t="n">
        <v>-6120.4633472355</v>
      </c>
      <c r="C98" s="248" t="n">
        <v>2755.2217139501</v>
      </c>
      <c r="D98" s="248" t="n">
        <v>2711.93698512003</v>
      </c>
      <c r="E98" s="248" t="n">
        <v>3104.93239200997</v>
      </c>
      <c r="F98" s="248" t="n">
        <v>1051.19864666392</v>
      </c>
    </row>
    <row r="99" customFormat="false" ht="12.75" hidden="false" customHeight="false" outlineLevel="0" collapsed="false">
      <c r="A99" s="249" t="n">
        <v>0.149453168384885</v>
      </c>
      <c r="B99" s="247" t="n">
        <v>-5706.5590263701</v>
      </c>
      <c r="C99" s="248" t="n">
        <v>2765.75556713415</v>
      </c>
      <c r="D99" s="248" t="n">
        <v>2713.61049824202</v>
      </c>
      <c r="E99" s="248" t="n">
        <v>3106.94849411602</v>
      </c>
      <c r="F99" s="248" t="n">
        <v>1444.05122533732</v>
      </c>
    </row>
    <row r="100" customFormat="false" ht="12.75" hidden="false" customHeight="false" outlineLevel="0" collapsed="false">
      <c r="A100" s="249" t="n">
        <v>0.149480927170334</v>
      </c>
      <c r="B100" s="247" t="n">
        <v>-5646.4939154294</v>
      </c>
      <c r="C100" s="248" t="n">
        <v>2743.87613243363</v>
      </c>
      <c r="D100" s="248" t="n">
        <v>2749.68980465024</v>
      </c>
      <c r="E100" s="248" t="n">
        <v>3106.06120885931</v>
      </c>
      <c r="F100" s="248" t="n">
        <v>1508.34856952211</v>
      </c>
    </row>
    <row r="101" customFormat="false" ht="12.75" hidden="false" customHeight="false" outlineLevel="0" collapsed="false">
      <c r="A101" s="249" t="n">
        <v>0.149829863251568</v>
      </c>
      <c r="B101" s="247" t="n">
        <v>-6225.95401322783</v>
      </c>
      <c r="C101" s="248" t="n">
        <v>2758.54110517795</v>
      </c>
      <c r="D101" s="248" t="n">
        <v>2766.52769822034</v>
      </c>
      <c r="E101" s="248" t="n">
        <v>3104.76681761512</v>
      </c>
      <c r="F101" s="248" t="n">
        <v>999.382063200162</v>
      </c>
    </row>
    <row r="102" customFormat="false" ht="12.75" hidden="false" customHeight="false" outlineLevel="0" collapsed="false">
      <c r="A102" s="249" t="n">
        <v>0.150183778606711</v>
      </c>
      <c r="B102" s="247" t="n">
        <v>-6161.09082755598</v>
      </c>
      <c r="C102" s="248" t="n">
        <v>2732.91437975452</v>
      </c>
      <c r="D102" s="248" t="n">
        <v>2748.99386608056</v>
      </c>
      <c r="E102" s="248" t="n">
        <v>3103.03037139871</v>
      </c>
      <c r="F102" s="248" t="n">
        <v>1022.4394638158</v>
      </c>
    </row>
    <row r="103" customFormat="false" ht="12.75" hidden="false" customHeight="false" outlineLevel="0" collapsed="false">
      <c r="A103" s="249" t="n">
        <v>0.150243475416298</v>
      </c>
      <c r="B103" s="247" t="n">
        <v>-6135.87433068817</v>
      </c>
      <c r="C103" s="248" t="n">
        <v>2771.58425744305</v>
      </c>
      <c r="D103" s="248" t="n">
        <v>2717.35896214192</v>
      </c>
      <c r="E103" s="248" t="n">
        <v>3106.16867376454</v>
      </c>
      <c r="F103" s="248" t="n">
        <v>1056.00644567336</v>
      </c>
    </row>
    <row r="104" customFormat="false" ht="12.75" hidden="false" customHeight="false" outlineLevel="0" collapsed="false">
      <c r="A104" s="249" t="n">
        <v>0.150299273957175</v>
      </c>
      <c r="B104" s="247" t="n">
        <v>-6684.75665204085</v>
      </c>
      <c r="C104" s="248" t="n">
        <v>2721.29020976869</v>
      </c>
      <c r="D104" s="248" t="n">
        <v>2758.87458661937</v>
      </c>
      <c r="E104" s="248" t="n">
        <v>3102.16226129353</v>
      </c>
      <c r="F104" s="248" t="n">
        <v>537.432460989735</v>
      </c>
    </row>
    <row r="105" customFormat="false" ht="12.75" hidden="false" customHeight="false" outlineLevel="0" collapsed="false">
      <c r="A105" s="249" t="n">
        <v>0.150312141482758</v>
      </c>
      <c r="B105" s="247" t="n">
        <v>-6194.40274781834</v>
      </c>
      <c r="C105" s="248" t="n">
        <v>2761.60616643133</v>
      </c>
      <c r="D105" s="248" t="n">
        <v>2738.12001029357</v>
      </c>
      <c r="E105" s="248" t="n">
        <v>3105.49556368857</v>
      </c>
      <c r="F105" s="248" t="n">
        <v>1009.3755356652</v>
      </c>
    </row>
    <row r="106" customFormat="false" ht="12.75" hidden="false" customHeight="false" outlineLevel="0" collapsed="false">
      <c r="A106" s="249" t="n">
        <v>0.150342333375005</v>
      </c>
      <c r="B106" s="247" t="n">
        <v>-5895.48345224013</v>
      </c>
      <c r="C106" s="248" t="n">
        <v>2730.62604233586</v>
      </c>
      <c r="D106" s="248" t="n">
        <v>2723.01507257026</v>
      </c>
      <c r="E106" s="248" t="n">
        <v>3102.47532959267</v>
      </c>
      <c r="F106" s="248" t="n">
        <v>1244.40772115217</v>
      </c>
    </row>
    <row r="107" customFormat="false" ht="12.75" hidden="false" customHeight="false" outlineLevel="0" collapsed="false">
      <c r="A107" s="249" t="n">
        <v>0.151059167598045</v>
      </c>
      <c r="B107" s="247" t="n">
        <v>-6401.39299325112</v>
      </c>
      <c r="C107" s="248" t="n">
        <v>2753.78654608771</v>
      </c>
      <c r="D107" s="248" t="n">
        <v>2743.15436377675</v>
      </c>
      <c r="E107" s="248" t="n">
        <v>3104.20538022959</v>
      </c>
      <c r="F107" s="248" t="n">
        <v>815.131582449207</v>
      </c>
    </row>
    <row r="108" customFormat="false" ht="12.75" hidden="false" customHeight="false" outlineLevel="0" collapsed="false">
      <c r="A108" s="249" t="n">
        <v>0.151062233150674</v>
      </c>
      <c r="B108" s="247" t="n">
        <v>-6343.87082697739</v>
      </c>
      <c r="C108" s="248" t="n">
        <v>2744.83383432582</v>
      </c>
      <c r="D108" s="248" t="n">
        <v>2740.07153777557</v>
      </c>
      <c r="E108" s="248" t="n">
        <v>3103.72066852972</v>
      </c>
      <c r="F108" s="248" t="n">
        <v>857.754965846533</v>
      </c>
    </row>
    <row r="109" customFormat="false" ht="12.75" hidden="false" customHeight="false" outlineLevel="0" collapsed="false">
      <c r="A109" s="249" t="n">
        <v>0.1512496253481</v>
      </c>
      <c r="B109" s="247" t="n">
        <v>-6055.87800975807</v>
      </c>
      <c r="C109" s="248" t="n">
        <v>2762.68232671769</v>
      </c>
      <c r="D109" s="248" t="n">
        <v>2736.41745555579</v>
      </c>
      <c r="E109" s="248" t="n">
        <v>3106.40729951377</v>
      </c>
      <c r="F109" s="248" t="n">
        <v>1137.18099934846</v>
      </c>
    </row>
    <row r="110" customFormat="false" ht="12.75" hidden="false" customHeight="false" outlineLevel="0" collapsed="false">
      <c r="A110" s="249" t="n">
        <v>0.15126846811244</v>
      </c>
      <c r="B110" s="247" t="n">
        <v>-5976.84897420806</v>
      </c>
      <c r="C110" s="248" t="n">
        <v>2746.07570515258</v>
      </c>
      <c r="D110" s="248" t="n">
        <v>2761.06843730382</v>
      </c>
      <c r="E110" s="248" t="n">
        <v>3103.61758122014</v>
      </c>
      <c r="F110" s="248" t="n">
        <v>1213.12042554657</v>
      </c>
    </row>
    <row r="111" customFormat="false" ht="12.75" hidden="false" customHeight="false" outlineLevel="0" collapsed="false">
      <c r="A111" s="249" t="n">
        <v>0.151378548656059</v>
      </c>
      <c r="B111" s="247" t="n">
        <v>-6431.0713992846</v>
      </c>
      <c r="C111" s="248" t="n">
        <v>2741.88133518034</v>
      </c>
      <c r="D111" s="248" t="n">
        <v>2691.51385181834</v>
      </c>
      <c r="E111" s="248" t="n">
        <v>3104.62973270899</v>
      </c>
      <c r="F111" s="248" t="n">
        <v>737.680550426511</v>
      </c>
    </row>
    <row r="112" customFormat="false" ht="12.75" hidden="false" customHeight="false" outlineLevel="0" collapsed="false">
      <c r="A112" s="249" t="n">
        <v>0.15165567165822</v>
      </c>
      <c r="B112" s="247" t="n">
        <v>-6294.70259976581</v>
      </c>
      <c r="C112" s="248" t="n">
        <v>2714.87822302972</v>
      </c>
      <c r="D112" s="248" t="n">
        <v>2772.77225273593</v>
      </c>
      <c r="E112" s="248" t="n">
        <v>3104.7436317128</v>
      </c>
      <c r="F112" s="248" t="n">
        <v>903.903706270103</v>
      </c>
    </row>
    <row r="113" customFormat="false" ht="12.75" hidden="false" customHeight="false" outlineLevel="0" collapsed="false">
      <c r="A113" s="249" t="n">
        <v>0.151926473974103</v>
      </c>
      <c r="B113" s="247" t="n">
        <v>-5816.31880936403</v>
      </c>
      <c r="C113" s="248" t="n">
        <v>2766.32465668305</v>
      </c>
      <c r="D113" s="248" t="n">
        <v>2693.48949747067</v>
      </c>
      <c r="E113" s="248" t="n">
        <v>3105.71999416321</v>
      </c>
      <c r="F113" s="248" t="n">
        <v>1326.85931556187</v>
      </c>
    </row>
    <row r="114" customFormat="false" ht="12.75" hidden="false" customHeight="false" outlineLevel="0" collapsed="false">
      <c r="A114" s="249" t="n">
        <v>0.152025105118009</v>
      </c>
      <c r="B114" s="247" t="n">
        <v>-6122.64456673152</v>
      </c>
      <c r="C114" s="248" t="n">
        <v>2732.29154155223</v>
      </c>
      <c r="D114" s="248" t="n">
        <v>2720.37468240341</v>
      </c>
      <c r="E114" s="248" t="n">
        <v>3105.29071894</v>
      </c>
      <c r="F114" s="248" t="n">
        <v>1036.59132335708</v>
      </c>
    </row>
    <row r="115" customFormat="false" ht="12.75" hidden="false" customHeight="false" outlineLevel="0" collapsed="false">
      <c r="A115" s="249" t="n">
        <v>0.152047879754975</v>
      </c>
      <c r="B115" s="247" t="n">
        <v>-6248.70191866305</v>
      </c>
      <c r="C115" s="248" t="n">
        <v>2744.19503242927</v>
      </c>
      <c r="D115" s="248" t="n">
        <v>2709.1801889099</v>
      </c>
      <c r="E115" s="248" t="n">
        <v>3103.11566985164</v>
      </c>
      <c r="F115" s="248" t="n">
        <v>920.293704758108</v>
      </c>
    </row>
    <row r="116" customFormat="false" ht="12.75" hidden="false" customHeight="false" outlineLevel="0" collapsed="false">
      <c r="A116" s="249" t="n">
        <v>0.152114778070779</v>
      </c>
      <c r="B116" s="247" t="n">
        <v>-6267.75708070099</v>
      </c>
      <c r="C116" s="248" t="n">
        <v>2752.59516194036</v>
      </c>
      <c r="D116" s="248" t="n">
        <v>2707.62656583094</v>
      </c>
      <c r="E116" s="248" t="n">
        <v>3107.34991458412</v>
      </c>
      <c r="F116" s="248" t="n">
        <v>911.701493966558</v>
      </c>
    </row>
    <row r="117" customFormat="false" ht="12.75" hidden="false" customHeight="false" outlineLevel="0" collapsed="false">
      <c r="A117" s="249" t="n">
        <v>0.152461241438404</v>
      </c>
      <c r="B117" s="247" t="n">
        <v>-6399.56172211634</v>
      </c>
      <c r="C117" s="248" t="n">
        <v>2713.3038726946</v>
      </c>
      <c r="D117" s="248" t="n">
        <v>2730.66595696978</v>
      </c>
      <c r="E117" s="248" t="n">
        <v>3104.20050017943</v>
      </c>
      <c r="F117" s="248" t="n">
        <v>772.730254575543</v>
      </c>
    </row>
    <row r="118" customFormat="false" ht="12.75" hidden="false" customHeight="false" outlineLevel="0" collapsed="false">
      <c r="A118" s="249" t="n">
        <v>0.152519382844889</v>
      </c>
      <c r="B118" s="247" t="n">
        <v>-6301.33177337427</v>
      </c>
      <c r="C118" s="248" t="n">
        <v>2728.0534630867</v>
      </c>
      <c r="D118" s="248" t="n">
        <v>2697.35734369204</v>
      </c>
      <c r="E118" s="248" t="n">
        <v>3103.63003599338</v>
      </c>
      <c r="F118" s="248" t="n">
        <v>849.275025373375</v>
      </c>
    </row>
    <row r="119" customFormat="false" ht="12.75" hidden="false" customHeight="false" outlineLevel="0" collapsed="false">
      <c r="A119" s="249" t="n">
        <v>0.152557396572198</v>
      </c>
      <c r="B119" s="247" t="n">
        <v>-6327.85488369158</v>
      </c>
      <c r="C119" s="248" t="n">
        <v>2742.17100728536</v>
      </c>
      <c r="D119" s="248" t="n">
        <v>2731.22306565149</v>
      </c>
      <c r="E119" s="248" t="n">
        <v>3105.1409147013</v>
      </c>
      <c r="F119" s="248" t="n">
        <v>864.356854927014</v>
      </c>
    </row>
    <row r="120" customFormat="false" ht="12.75" hidden="false" customHeight="false" outlineLevel="0" collapsed="false">
      <c r="A120" s="249" t="n">
        <v>0.152724908561269</v>
      </c>
      <c r="B120" s="247" t="n">
        <v>-6157.5175352919</v>
      </c>
      <c r="C120" s="248" t="n">
        <v>2718.3473025667</v>
      </c>
      <c r="D120" s="248" t="n">
        <v>2759.88696715868</v>
      </c>
      <c r="E120" s="248" t="n">
        <v>3106.42457217345</v>
      </c>
      <c r="F120" s="248" t="n">
        <v>1024.32468163971</v>
      </c>
    </row>
    <row r="121" customFormat="false" ht="12.75" hidden="false" customHeight="false" outlineLevel="0" collapsed="false">
      <c r="A121" s="249" t="n">
        <v>0.152770689841795</v>
      </c>
      <c r="B121" s="247" t="n">
        <v>-5796.63365206877</v>
      </c>
      <c r="C121" s="248" t="n">
        <v>2763.53422882349</v>
      </c>
      <c r="D121" s="248" t="n">
        <v>2759.91980190214</v>
      </c>
      <c r="E121" s="248" t="n">
        <v>3106.08058061133</v>
      </c>
      <c r="F121" s="248" t="n">
        <v>1394.75980768706</v>
      </c>
    </row>
    <row r="122" customFormat="false" ht="12.75" hidden="false" customHeight="false" outlineLevel="0" collapsed="false">
      <c r="A122" s="249" t="n">
        <v>0.153011896570988</v>
      </c>
      <c r="B122" s="247" t="n">
        <v>-6183.2227245647</v>
      </c>
      <c r="C122" s="248" t="n">
        <v>2766.74588993186</v>
      </c>
      <c r="D122" s="248" t="n">
        <v>2734.68157060735</v>
      </c>
      <c r="E122" s="248" t="n">
        <v>3105.75947508167</v>
      </c>
      <c r="F122" s="248" t="n">
        <v>1021.5344023393</v>
      </c>
    </row>
    <row r="123" customFormat="false" ht="12.75" hidden="false" customHeight="false" outlineLevel="0" collapsed="false">
      <c r="A123" s="249" t="n">
        <v>0.15319209602678</v>
      </c>
      <c r="B123" s="247" t="n">
        <v>-6133.59235738489</v>
      </c>
      <c r="C123" s="248" t="n">
        <v>2751.19570334457</v>
      </c>
      <c r="D123" s="248" t="n">
        <v>2746.42988438375</v>
      </c>
      <c r="E123" s="248" t="n">
        <v>3105.74115296891</v>
      </c>
      <c r="F123" s="248" t="n">
        <v>1063.21328547135</v>
      </c>
    </row>
    <row r="124" customFormat="false" ht="12.75" hidden="false" customHeight="false" outlineLevel="0" collapsed="false">
      <c r="A124" s="249" t="n">
        <v>0.153236039259396</v>
      </c>
      <c r="B124" s="247" t="n">
        <v>-5981.43627807571</v>
      </c>
      <c r="C124" s="248" t="n">
        <v>2745.61004606446</v>
      </c>
      <c r="D124" s="248" t="n">
        <v>2748.10712100513</v>
      </c>
      <c r="E124" s="248" t="n">
        <v>3103.24455766176</v>
      </c>
      <c r="F124" s="248" t="n">
        <v>1198.11051626347</v>
      </c>
    </row>
    <row r="125" customFormat="false" ht="12.75" hidden="false" customHeight="false" outlineLevel="0" collapsed="false">
      <c r="A125" s="249" t="n">
        <v>0.153347680584616</v>
      </c>
      <c r="B125" s="247" t="n">
        <v>-5888.90056329326</v>
      </c>
      <c r="C125" s="248" t="n">
        <v>2768.96112433181</v>
      </c>
      <c r="D125" s="248" t="n">
        <v>2766.07309836429</v>
      </c>
      <c r="E125" s="248" t="n">
        <v>3106.13450079802</v>
      </c>
      <c r="F125" s="248" t="n">
        <v>1319.23820306141</v>
      </c>
    </row>
    <row r="126" customFormat="false" ht="12.75" hidden="false" customHeight="false" outlineLevel="0" collapsed="false">
      <c r="A126" s="249" t="n">
        <v>0.153457517465905</v>
      </c>
      <c r="B126" s="247" t="n">
        <v>-6042.27294812869</v>
      </c>
      <c r="C126" s="248" t="n">
        <v>2758.67153629698</v>
      </c>
      <c r="D126" s="248" t="n">
        <v>2720.39741038191</v>
      </c>
      <c r="E126" s="248" t="n">
        <v>3106.98060542531</v>
      </c>
      <c r="F126" s="248" t="n">
        <v>1134.20974137479</v>
      </c>
    </row>
    <row r="127" customFormat="false" ht="12.75" hidden="false" customHeight="false" outlineLevel="0" collapsed="false">
      <c r="A127" s="249" t="n">
        <v>0.153632798066619</v>
      </c>
      <c r="B127" s="247" t="n">
        <v>-6041.43208231015</v>
      </c>
      <c r="C127" s="248" t="n">
        <v>2736.88167812972</v>
      </c>
      <c r="D127" s="248" t="n">
        <v>2714.95524872263</v>
      </c>
      <c r="E127" s="248" t="n">
        <v>3103.54550917467</v>
      </c>
      <c r="F127" s="248" t="n">
        <v>1109.7846519637</v>
      </c>
    </row>
    <row r="128" customFormat="false" ht="12.75" hidden="false" customHeight="false" outlineLevel="0" collapsed="false">
      <c r="A128" s="249" t="n">
        <v>0.153794567267011</v>
      </c>
      <c r="B128" s="247" t="n">
        <v>-6523.69909067447</v>
      </c>
      <c r="C128" s="248" t="n">
        <v>2742.45453388831</v>
      </c>
      <c r="D128" s="248" t="n">
        <v>2711.42747897155</v>
      </c>
      <c r="E128" s="248" t="n">
        <v>3105.63450504137</v>
      </c>
      <c r="F128" s="248" t="n">
        <v>669.140687049962</v>
      </c>
    </row>
    <row r="129" customFormat="false" ht="12.75" hidden="false" customHeight="false" outlineLevel="0" collapsed="false">
      <c r="A129" s="249" t="n">
        <v>0.153882485660752</v>
      </c>
      <c r="B129" s="247" t="n">
        <v>-6303.76533363167</v>
      </c>
      <c r="C129" s="248" t="n">
        <v>2747.75475967398</v>
      </c>
      <c r="D129" s="248" t="n">
        <v>2745.53203445184</v>
      </c>
      <c r="E129" s="248" t="n">
        <v>3106.87233191267</v>
      </c>
      <c r="F129" s="248" t="n">
        <v>903.696078433025</v>
      </c>
    </row>
    <row r="130" customFormat="false" ht="12.75" hidden="false" customHeight="false" outlineLevel="0" collapsed="false">
      <c r="A130" s="249" t="n">
        <v>0.153984677144945</v>
      </c>
      <c r="B130" s="247" t="n">
        <v>-6115.3564413931</v>
      </c>
      <c r="C130" s="248" t="n">
        <v>2762.44632014554</v>
      </c>
      <c r="D130" s="248" t="n">
        <v>2717.11203429156</v>
      </c>
      <c r="E130" s="248" t="n">
        <v>3105.36778650473</v>
      </c>
      <c r="F130" s="248" t="n">
        <v>1066.38303423874</v>
      </c>
    </row>
    <row r="131" customFormat="false" ht="12.75" hidden="false" customHeight="false" outlineLevel="0" collapsed="false">
      <c r="A131" s="249" t="n">
        <v>0.153990208192476</v>
      </c>
      <c r="B131" s="247" t="n">
        <v>-6673.29174059603</v>
      </c>
      <c r="C131" s="248" t="n">
        <v>2741.76420320198</v>
      </c>
      <c r="D131" s="248" t="n">
        <v>2758.39830117495</v>
      </c>
      <c r="E131" s="248" t="n">
        <v>3107.48767187849</v>
      </c>
      <c r="F131" s="248" t="n">
        <v>568.81136151873</v>
      </c>
    </row>
    <row r="132" customFormat="false" ht="12.75" hidden="false" customHeight="false" outlineLevel="0" collapsed="false">
      <c r="A132" s="249" t="n">
        <v>0.153991241883707</v>
      </c>
      <c r="B132" s="247" t="n">
        <v>-6325.83304144779</v>
      </c>
      <c r="C132" s="248" t="n">
        <v>2709.88710012802</v>
      </c>
      <c r="D132" s="248" t="n">
        <v>2738.40763742439</v>
      </c>
      <c r="E132" s="248" t="n">
        <v>3105.6048569945</v>
      </c>
      <c r="F132" s="248" t="n">
        <v>844.785008644794</v>
      </c>
    </row>
    <row r="133" customFormat="false" ht="12.75" hidden="false" customHeight="false" outlineLevel="0" collapsed="false">
      <c r="A133" s="249" t="n">
        <v>0.154245982851961</v>
      </c>
      <c r="B133" s="247" t="n">
        <v>-5642.92313422633</v>
      </c>
      <c r="C133" s="248" t="n">
        <v>2752.65994534883</v>
      </c>
      <c r="D133" s="248" t="n">
        <v>2755.22994114423</v>
      </c>
      <c r="E133" s="248" t="n">
        <v>3103.42825226557</v>
      </c>
      <c r="F133" s="248" t="n">
        <v>1521.51903666555</v>
      </c>
    </row>
    <row r="134" customFormat="false" ht="12.75" hidden="false" customHeight="false" outlineLevel="0" collapsed="false">
      <c r="A134" s="249" t="n">
        <v>0.154487356507481</v>
      </c>
      <c r="B134" s="247" t="n">
        <v>-5802.79812828187</v>
      </c>
      <c r="C134" s="248" t="n">
        <v>2742.48268965465</v>
      </c>
      <c r="D134" s="248" t="n">
        <v>2729.90999444613</v>
      </c>
      <c r="E134" s="248" t="n">
        <v>3106.3829749636</v>
      </c>
      <c r="F134" s="248" t="n">
        <v>1348.0111861086</v>
      </c>
    </row>
    <row r="135" customFormat="false" ht="12.75" hidden="false" customHeight="false" outlineLevel="0" collapsed="false">
      <c r="A135" s="249" t="n">
        <v>0.15458894691799</v>
      </c>
      <c r="B135" s="247" t="n">
        <v>-5815.11682157623</v>
      </c>
      <c r="C135" s="248" t="n">
        <v>2748.61537888168</v>
      </c>
      <c r="D135" s="248" t="n">
        <v>2744.95259107564</v>
      </c>
      <c r="E135" s="248" t="n">
        <v>3104.69787984099</v>
      </c>
      <c r="F135" s="248" t="n">
        <v>1352.40359258294</v>
      </c>
    </row>
    <row r="136" customFormat="false" ht="12.75" hidden="false" customHeight="false" outlineLevel="0" collapsed="false">
      <c r="A136" s="249" t="n">
        <v>0.154699189565764</v>
      </c>
      <c r="B136" s="247" t="n">
        <v>-5914.0542682661</v>
      </c>
      <c r="C136" s="248" t="n">
        <v>2758.62940702099</v>
      </c>
      <c r="D136" s="248" t="n">
        <v>2725.85940692546</v>
      </c>
      <c r="E136" s="248" t="n">
        <v>3104.36694001729</v>
      </c>
      <c r="F136" s="248" t="n">
        <v>1254.63587749739</v>
      </c>
    </row>
    <row r="137" customFormat="false" ht="12.75" hidden="false" customHeight="false" outlineLevel="0" collapsed="false">
      <c r="A137" s="249" t="n">
        <v>0.154755131619629</v>
      </c>
      <c r="B137" s="247" t="n">
        <v>-5848.16443142291</v>
      </c>
      <c r="C137" s="248" t="n">
        <v>2745.86230326274</v>
      </c>
      <c r="D137" s="248" t="n">
        <v>2782.58726233516</v>
      </c>
      <c r="E137" s="248" t="n">
        <v>3105.74344778269</v>
      </c>
      <c r="F137" s="248" t="n">
        <v>1349.77871601841</v>
      </c>
    </row>
    <row r="138" customFormat="false" ht="12.75" hidden="false" customHeight="false" outlineLevel="0" collapsed="false">
      <c r="A138" s="249" t="n">
        <v>0.154929849223155</v>
      </c>
      <c r="B138" s="247" t="n">
        <v>-6094.45232069425</v>
      </c>
      <c r="C138" s="248" t="n">
        <v>2739.44093346627</v>
      </c>
      <c r="D138" s="248" t="n">
        <v>2704.78521320849</v>
      </c>
      <c r="E138" s="248" t="n">
        <v>3104.15493282936</v>
      </c>
      <c r="F138" s="248" t="n">
        <v>1055.62481075452</v>
      </c>
    </row>
    <row r="139" customFormat="false" ht="12.75" hidden="false" customHeight="false" outlineLevel="0" collapsed="false">
      <c r="A139" s="249" t="n">
        <v>0.154954703300992</v>
      </c>
      <c r="B139" s="247" t="n">
        <v>-6105.00230938386</v>
      </c>
      <c r="C139" s="248" t="n">
        <v>2737.11287739672</v>
      </c>
      <c r="D139" s="248" t="n">
        <v>2725.37168534176</v>
      </c>
      <c r="E139" s="248" t="n">
        <v>3105.16352227794</v>
      </c>
      <c r="F139" s="248" t="n">
        <v>1060.73771199446</v>
      </c>
    </row>
    <row r="140" customFormat="false" ht="12.75" hidden="false" customHeight="false" outlineLevel="0" collapsed="false">
      <c r="A140" s="249" t="n">
        <v>0.155205169363308</v>
      </c>
      <c r="B140" s="247" t="n">
        <v>-6487.45968498957</v>
      </c>
      <c r="C140" s="248" t="n">
        <v>2711.95949074085</v>
      </c>
      <c r="D140" s="248" t="n">
        <v>2744.20556184188</v>
      </c>
      <c r="E140" s="248" t="n">
        <v>3104.7315731727</v>
      </c>
      <c r="F140" s="248" t="n">
        <v>701.601221453269</v>
      </c>
    </row>
    <row r="141" customFormat="false" ht="12.75" hidden="false" customHeight="false" outlineLevel="0" collapsed="false">
      <c r="A141" s="249" t="n">
        <v>0.155429363750485</v>
      </c>
      <c r="B141" s="247" t="n">
        <v>-6462.60056003647</v>
      </c>
      <c r="C141" s="248" t="n">
        <v>2758.51133748494</v>
      </c>
      <c r="D141" s="248" t="n">
        <v>2735.37671653807</v>
      </c>
      <c r="E141" s="248" t="n">
        <v>3101.29168365274</v>
      </c>
      <c r="F141" s="248" t="n">
        <v>754.603140060189</v>
      </c>
    </row>
    <row r="142" customFormat="false" ht="12.75" hidden="false" customHeight="false" outlineLevel="0" collapsed="false">
      <c r="A142" s="249" t="n">
        <v>0.155791223776316</v>
      </c>
      <c r="B142" s="247" t="n">
        <v>-6130.076254514</v>
      </c>
      <c r="C142" s="248" t="n">
        <v>2760.6609987885</v>
      </c>
      <c r="D142" s="248" t="n">
        <v>2730.01208871632</v>
      </c>
      <c r="E142" s="248" t="n">
        <v>3105.70770282089</v>
      </c>
      <c r="F142" s="248" t="n">
        <v>1061.63252137924</v>
      </c>
    </row>
    <row r="143" customFormat="false" ht="12.75" hidden="false" customHeight="false" outlineLevel="0" collapsed="false">
      <c r="A143" s="249" t="n">
        <v>0.15591756005603</v>
      </c>
      <c r="B143" s="247" t="n">
        <v>-6171.61379959002</v>
      </c>
      <c r="C143" s="248" t="n">
        <v>2763.0219207294</v>
      </c>
      <c r="D143" s="248" t="n">
        <v>2725.86798414211</v>
      </c>
      <c r="E143" s="248" t="n">
        <v>3105.32870209202</v>
      </c>
      <c r="F143" s="248" t="n">
        <v>1021.87400958001</v>
      </c>
    </row>
    <row r="144" customFormat="false" ht="12.75" hidden="false" customHeight="false" outlineLevel="0" collapsed="false">
      <c r="A144" s="249" t="n">
        <v>0.156013237538406</v>
      </c>
      <c r="B144" s="247" t="n">
        <v>-6207.75397402712</v>
      </c>
      <c r="C144" s="248" t="n">
        <v>2747.19752788611</v>
      </c>
      <c r="D144" s="248" t="n">
        <v>2715.83210062902</v>
      </c>
      <c r="E144" s="248" t="n">
        <v>3106.58968525137</v>
      </c>
      <c r="F144" s="248" t="n">
        <v>968.242083885928</v>
      </c>
    </row>
    <row r="145" customFormat="false" ht="12.75" hidden="false" customHeight="false" outlineLevel="0" collapsed="false">
      <c r="A145" s="249" t="n">
        <v>0.156032489397274</v>
      </c>
      <c r="B145" s="247" t="n">
        <v>-6305.44520567629</v>
      </c>
      <c r="C145" s="248" t="n">
        <v>2793.21494344599</v>
      </c>
      <c r="D145" s="248" t="n">
        <v>2739.88723924959</v>
      </c>
      <c r="E145" s="248" t="n">
        <v>3105.71572000078</v>
      </c>
      <c r="F145" s="248" t="n">
        <v>935.461306836486</v>
      </c>
    </row>
    <row r="146" customFormat="false" ht="12.75" hidden="false" customHeight="false" outlineLevel="0" collapsed="false">
      <c r="A146" s="249" t="n">
        <v>0.156039920000222</v>
      </c>
      <c r="B146" s="247" t="n">
        <v>-6221.95580441963</v>
      </c>
      <c r="C146" s="248" t="n">
        <v>2731.38132585091</v>
      </c>
      <c r="D146" s="248" t="n">
        <v>2745.69894526833</v>
      </c>
      <c r="E146" s="248" t="n">
        <v>3104.37383888562</v>
      </c>
      <c r="F146" s="248" t="n">
        <v>963.482091530413</v>
      </c>
    </row>
    <row r="147" customFormat="false" ht="12.75" hidden="false" customHeight="false" outlineLevel="0" collapsed="false">
      <c r="A147" s="249" t="n">
        <v>0.156080242405096</v>
      </c>
      <c r="B147" s="247" t="n">
        <v>-6071.38076953267</v>
      </c>
      <c r="C147" s="248" t="n">
        <v>2727.95598623088</v>
      </c>
      <c r="D147" s="248" t="n">
        <v>2705.41062355391</v>
      </c>
      <c r="E147" s="248" t="n">
        <v>3106.67174026737</v>
      </c>
      <c r="F147" s="248" t="n">
        <v>1069.42997786061</v>
      </c>
    </row>
    <row r="148" customFormat="false" ht="12.75" hidden="false" customHeight="false" outlineLevel="0" collapsed="false">
      <c r="A148" s="249" t="n">
        <v>0.156089828070899</v>
      </c>
      <c r="B148" s="247" t="n">
        <v>-6449.56351671643</v>
      </c>
      <c r="C148" s="248" t="n">
        <v>2769.05875315198</v>
      </c>
      <c r="D148" s="248" t="n">
        <v>2757.66140936133</v>
      </c>
      <c r="E148" s="248" t="n">
        <v>3104.81918668738</v>
      </c>
      <c r="F148" s="248" t="n">
        <v>795.494051981529</v>
      </c>
    </row>
    <row r="149" customFormat="false" ht="12.75" hidden="false" customHeight="false" outlineLevel="0" collapsed="false">
      <c r="A149" s="249" t="n">
        <v>0.15632329199587</v>
      </c>
      <c r="B149" s="247" t="n">
        <v>-6161.48030026639</v>
      </c>
      <c r="C149" s="248" t="n">
        <v>2744.15072259211</v>
      </c>
      <c r="D149" s="248" t="n">
        <v>2760.53366076393</v>
      </c>
      <c r="E149" s="248" t="n">
        <v>3105.92061624554</v>
      </c>
      <c r="F149" s="248" t="n">
        <v>1042.70053067703</v>
      </c>
    </row>
    <row r="150" customFormat="false" ht="12.75" hidden="false" customHeight="false" outlineLevel="0" collapsed="false">
      <c r="A150" s="249" t="n">
        <v>0.156416145363589</v>
      </c>
      <c r="B150" s="247" t="n">
        <v>-6034.5671767988</v>
      </c>
      <c r="C150" s="248" t="n">
        <v>2743.8850315765</v>
      </c>
      <c r="D150" s="248" t="n">
        <v>2732.37789311489</v>
      </c>
      <c r="E150" s="248" t="n">
        <v>3103.77940746662</v>
      </c>
      <c r="F150" s="248" t="n">
        <v>1135.82034649866</v>
      </c>
    </row>
    <row r="151" customFormat="false" ht="12.75" hidden="false" customHeight="false" outlineLevel="0" collapsed="false">
      <c r="A151" s="249" t="n">
        <v>0.156612198185382</v>
      </c>
      <c r="B151" s="247" t="n">
        <v>-6798.77964521226</v>
      </c>
      <c r="C151" s="248" t="n">
        <v>2739.5687702422</v>
      </c>
      <c r="D151" s="248" t="n">
        <v>2750.79227159929</v>
      </c>
      <c r="E151" s="248" t="n">
        <v>3103.2643752709</v>
      </c>
      <c r="F151" s="248" t="n">
        <v>442.410971540457</v>
      </c>
    </row>
    <row r="152" customFormat="false" ht="12.75" hidden="false" customHeight="false" outlineLevel="0" collapsed="false">
      <c r="A152" s="249" t="n">
        <v>0.156751476195823</v>
      </c>
      <c r="B152" s="247" t="n">
        <v>-5621.70062323516</v>
      </c>
      <c r="C152" s="248" t="n">
        <v>2777.76381405801</v>
      </c>
      <c r="D152" s="248" t="n">
        <v>2704.1401153321</v>
      </c>
      <c r="E152" s="248" t="n">
        <v>3105.51979849455</v>
      </c>
      <c r="F152" s="248" t="n">
        <v>1523.95696532608</v>
      </c>
    </row>
    <row r="153" customFormat="false" ht="12.75" hidden="false" customHeight="false" outlineLevel="0" collapsed="false">
      <c r="A153" s="249" t="n">
        <v>0.156889023744726</v>
      </c>
      <c r="B153" s="247" t="n">
        <v>-5689.02273642148</v>
      </c>
      <c r="C153" s="248" t="n">
        <v>2705.78700931236</v>
      </c>
      <c r="D153" s="248" t="n">
        <v>2703.26697276347</v>
      </c>
      <c r="E153" s="248" t="n">
        <v>3104.88695443456</v>
      </c>
      <c r="F153" s="248" t="n">
        <v>1399.78356520226</v>
      </c>
    </row>
    <row r="154" customFormat="false" ht="12.75" hidden="false" customHeight="false" outlineLevel="0" collapsed="false">
      <c r="A154" s="249" t="n">
        <v>0.156915035959578</v>
      </c>
      <c r="B154" s="247" t="n">
        <v>-6339.43462646151</v>
      </c>
      <c r="C154" s="248" t="n">
        <v>2747.41203301547</v>
      </c>
      <c r="D154" s="248" t="n">
        <v>2741.04198944565</v>
      </c>
      <c r="E154" s="248" t="n">
        <v>3105.25531616796</v>
      </c>
      <c r="F154" s="248" t="n">
        <v>865.888259546434</v>
      </c>
    </row>
    <row r="155" customFormat="false" ht="12.75" hidden="false" customHeight="false" outlineLevel="0" collapsed="false">
      <c r="A155" s="249" t="n">
        <v>0.156934415795023</v>
      </c>
      <c r="B155" s="247" t="n">
        <v>-5755.97044566033</v>
      </c>
      <c r="C155" s="248" t="n">
        <v>2729.70270735951</v>
      </c>
      <c r="D155" s="248" t="n">
        <v>2742.32292521235</v>
      </c>
      <c r="E155" s="248" t="n">
        <v>3105.8464267019</v>
      </c>
      <c r="F155" s="248" t="n">
        <v>1389.6046972171</v>
      </c>
    </row>
    <row r="156" customFormat="false" ht="12.75" hidden="false" customHeight="false" outlineLevel="0" collapsed="false">
      <c r="A156" s="249" t="n">
        <v>0.157030691706363</v>
      </c>
      <c r="B156" s="247" t="n">
        <v>-6112.75677813343</v>
      </c>
      <c r="C156" s="248" t="n">
        <v>2775.53782676691</v>
      </c>
      <c r="D156" s="248" t="n">
        <v>2682.50126694224</v>
      </c>
      <c r="E156" s="248" t="n">
        <v>3102.76326362487</v>
      </c>
      <c r="F156" s="248" t="n">
        <v>1050.97640955567</v>
      </c>
    </row>
    <row r="157" customFormat="false" ht="12.75" hidden="false" customHeight="false" outlineLevel="0" collapsed="false">
      <c r="A157" s="249" t="n">
        <v>0.157089152430303</v>
      </c>
      <c r="B157" s="247" t="n">
        <v>-6345.1689277359</v>
      </c>
      <c r="C157" s="248" t="n">
        <v>2778.92364674359</v>
      </c>
      <c r="D157" s="248" t="n">
        <v>2747.25877320622</v>
      </c>
      <c r="E157" s="248" t="n">
        <v>3104.70483849558</v>
      </c>
      <c r="F157" s="248" t="n">
        <v>891.790107594852</v>
      </c>
    </row>
    <row r="158" customFormat="false" ht="12.75" hidden="false" customHeight="false" outlineLevel="0" collapsed="false">
      <c r="A158" s="249" t="n">
        <v>0.15713821330455</v>
      </c>
      <c r="B158" s="247" t="n">
        <v>-6486.71812932627</v>
      </c>
      <c r="C158" s="248" t="n">
        <v>2752.82251356036</v>
      </c>
      <c r="D158" s="248" t="n">
        <v>2744.85297790687</v>
      </c>
      <c r="E158" s="248" t="n">
        <v>3103.6181603367</v>
      </c>
      <c r="F158" s="248" t="n">
        <v>736.642771337055</v>
      </c>
    </row>
    <row r="159" customFormat="false" ht="12.75" hidden="false" customHeight="false" outlineLevel="0" collapsed="false">
      <c r="A159" s="249" t="n">
        <v>0.157367135824201</v>
      </c>
      <c r="B159" s="247" t="n">
        <v>-6062.6138794642</v>
      </c>
      <c r="C159" s="248" t="n">
        <v>2700.73050537809</v>
      </c>
      <c r="D159" s="248" t="n">
        <v>2729.36466484979</v>
      </c>
      <c r="E159" s="248" t="n">
        <v>3105.40683821201</v>
      </c>
      <c r="F159" s="248" t="n">
        <v>1072.2123778919</v>
      </c>
    </row>
    <row r="160" customFormat="false" ht="12.75" hidden="false" customHeight="false" outlineLevel="0" collapsed="false">
      <c r="A160" s="249" t="n">
        <v>0.157524008580207</v>
      </c>
      <c r="B160" s="247" t="n">
        <v>-5822.82761526236</v>
      </c>
      <c r="C160" s="248" t="n">
        <v>2753.16575178611</v>
      </c>
      <c r="D160" s="248" t="n">
        <v>2765.68644272269</v>
      </c>
      <c r="E160" s="248" t="n">
        <v>3106.01205256152</v>
      </c>
      <c r="F160" s="248" t="n">
        <v>1366.29920008984</v>
      </c>
    </row>
    <row r="161" customFormat="false" ht="12.75" hidden="false" customHeight="false" outlineLevel="0" collapsed="false">
      <c r="A161" s="249" t="n">
        <v>0.157620668362088</v>
      </c>
      <c r="B161" s="247" t="n">
        <v>-6341.34661389443</v>
      </c>
      <c r="C161" s="248" t="n">
        <v>2707.76586060813</v>
      </c>
      <c r="D161" s="248" t="n">
        <v>2723.98015130383</v>
      </c>
      <c r="E161" s="248" t="n">
        <v>3107.12143343001</v>
      </c>
      <c r="F161" s="248" t="n">
        <v>818.523088331712</v>
      </c>
    </row>
    <row r="162" customFormat="false" ht="12.75" hidden="false" customHeight="false" outlineLevel="0" collapsed="false">
      <c r="A162" s="249" t="n">
        <v>0.157672949101864</v>
      </c>
      <c r="B162" s="247" t="n">
        <v>-6027.95840984428</v>
      </c>
      <c r="C162" s="248" t="n">
        <v>2703.5681390851</v>
      </c>
      <c r="D162" s="248" t="n">
        <v>2726.17654598142</v>
      </c>
      <c r="E162" s="248" t="n">
        <v>3104.46526283159</v>
      </c>
      <c r="F162" s="248" t="n">
        <v>1103.36590935483</v>
      </c>
    </row>
    <row r="163" customFormat="false" ht="12.75" hidden="false" customHeight="false" outlineLevel="0" collapsed="false">
      <c r="A163" s="249" t="n">
        <v>0.157705441777981</v>
      </c>
      <c r="B163" s="247" t="n">
        <v>-6231.11674128221</v>
      </c>
      <c r="C163" s="248" t="n">
        <v>2759.46538435706</v>
      </c>
      <c r="D163" s="248" t="n">
        <v>2724.40169768386</v>
      </c>
      <c r="E163" s="248" t="n">
        <v>3105.83063967614</v>
      </c>
      <c r="F163" s="248" t="n">
        <v>963.277799121131</v>
      </c>
    </row>
    <row r="164" customFormat="false" ht="12.75" hidden="false" customHeight="false" outlineLevel="0" collapsed="false">
      <c r="A164" s="249" t="n">
        <v>0.157757234953123</v>
      </c>
      <c r="B164" s="247" t="n">
        <v>-6059.29173451184</v>
      </c>
      <c r="C164" s="248" t="n">
        <v>2721.13641141166</v>
      </c>
      <c r="D164" s="248" t="n">
        <v>2712.79776109588</v>
      </c>
      <c r="E164" s="248" t="n">
        <v>3105.09977070263</v>
      </c>
      <c r="F164" s="248" t="n">
        <v>1079.41793024984</v>
      </c>
    </row>
    <row r="165" customFormat="false" ht="12.75" hidden="false" customHeight="false" outlineLevel="0" collapsed="false">
      <c r="A165" s="249" t="n">
        <v>0.157771402419639</v>
      </c>
      <c r="B165" s="247" t="n">
        <v>-5744.21657122115</v>
      </c>
      <c r="C165" s="248" t="n">
        <v>2745.67501177751</v>
      </c>
      <c r="D165" s="248" t="n">
        <v>2722.7092223137</v>
      </c>
      <c r="E165" s="248" t="n">
        <v>3106.31167729077</v>
      </c>
      <c r="F165" s="248" t="n">
        <v>1398.99108393675</v>
      </c>
    </row>
    <row r="166" customFormat="false" ht="12.75" hidden="false" customHeight="false" outlineLevel="0" collapsed="false">
      <c r="A166" s="249" t="n">
        <v>0.157774416970629</v>
      </c>
      <c r="B166" s="247" t="n">
        <v>-6365.84093352016</v>
      </c>
      <c r="C166" s="248" t="n">
        <v>2739.44412353315</v>
      </c>
      <c r="D166" s="248" t="n">
        <v>2750.96530650888</v>
      </c>
      <c r="E166" s="248" t="n">
        <v>3103.86929134533</v>
      </c>
      <c r="F166" s="248" t="n">
        <v>841.566588208853</v>
      </c>
    </row>
    <row r="167" customFormat="false" ht="12.75" hidden="false" customHeight="false" outlineLevel="0" collapsed="false">
      <c r="A167" s="249" t="n">
        <v>0.157778350635298</v>
      </c>
      <c r="B167" s="247" t="n">
        <v>-6583.62731286512</v>
      </c>
      <c r="C167" s="248" t="n">
        <v>2725.84262170317</v>
      </c>
      <c r="D167" s="248" t="n">
        <v>2707.03534912162</v>
      </c>
      <c r="E167" s="248" t="n">
        <v>3104.7098540024</v>
      </c>
      <c r="F167" s="248" t="n">
        <v>595.77029817209</v>
      </c>
    </row>
    <row r="168" customFormat="false" ht="12.75" hidden="false" customHeight="false" outlineLevel="0" collapsed="false">
      <c r="A168" s="249" t="n">
        <v>0.157810911548202</v>
      </c>
      <c r="B168" s="247" t="n">
        <v>-5987.09381531697</v>
      </c>
      <c r="C168" s="248" t="n">
        <v>2755.89143621568</v>
      </c>
      <c r="D168" s="248" t="n">
        <v>2743.12393826869</v>
      </c>
      <c r="E168" s="248" t="n">
        <v>3105.65290706496</v>
      </c>
      <c r="F168" s="248" t="n">
        <v>1199.45999545606</v>
      </c>
    </row>
    <row r="169" customFormat="false" ht="12.75" hidden="false" customHeight="false" outlineLevel="0" collapsed="false">
      <c r="A169" s="249" t="n">
        <v>0.157834478136255</v>
      </c>
      <c r="B169" s="247" t="n">
        <v>-6326.94585725791</v>
      </c>
      <c r="C169" s="248" t="n">
        <v>2750.36661376794</v>
      </c>
      <c r="D169" s="248" t="n">
        <v>2668.96070775918</v>
      </c>
      <c r="E169" s="248" t="n">
        <v>3104.84910167321</v>
      </c>
      <c r="F169" s="248" t="n">
        <v>823.309768918332</v>
      </c>
    </row>
    <row r="170" customFormat="false" ht="12.75" hidden="false" customHeight="false" outlineLevel="0" collapsed="false">
      <c r="A170" s="249" t="n">
        <v>0.158053743894363</v>
      </c>
      <c r="B170" s="247" t="n">
        <v>-6166.83396264513</v>
      </c>
      <c r="C170" s="248" t="n">
        <v>2729.53841973941</v>
      </c>
      <c r="D170" s="248" t="n">
        <v>2677.67295278068</v>
      </c>
      <c r="E170" s="248" t="n">
        <v>3102.0246213484</v>
      </c>
      <c r="F170" s="248" t="n">
        <v>957.865343092228</v>
      </c>
    </row>
    <row r="171" customFormat="false" ht="12.75" hidden="false" customHeight="false" outlineLevel="0" collapsed="false">
      <c r="A171" s="249" t="n">
        <v>0.158386204553541</v>
      </c>
      <c r="B171" s="247" t="n">
        <v>-6052.63612271862</v>
      </c>
      <c r="C171" s="248" t="n">
        <v>2737.99719966165</v>
      </c>
      <c r="D171" s="248" t="n">
        <v>2704.14679713231</v>
      </c>
      <c r="E171" s="248" t="n">
        <v>3103.84287958199</v>
      </c>
      <c r="F171" s="248" t="n">
        <v>1092.18578428773</v>
      </c>
    </row>
    <row r="172" customFormat="false" ht="12.75" hidden="false" customHeight="false" outlineLevel="0" collapsed="false">
      <c r="A172" s="249" t="n">
        <v>0.158411081834778</v>
      </c>
      <c r="B172" s="247" t="n">
        <v>-6696.70369027676</v>
      </c>
      <c r="C172" s="248" t="n">
        <v>2770.45416306849</v>
      </c>
      <c r="D172" s="248" t="n">
        <v>2708.22670136119</v>
      </c>
      <c r="E172" s="248" t="n">
        <v>3104.26242624089</v>
      </c>
      <c r="F172" s="248" t="n">
        <v>530.08015356656</v>
      </c>
    </row>
    <row r="173" customFormat="false" ht="12.75" hidden="false" customHeight="false" outlineLevel="0" collapsed="false">
      <c r="A173" s="249" t="n">
        <v>0.158670586664599</v>
      </c>
      <c r="B173" s="247" t="n">
        <v>-5989.04156076317</v>
      </c>
      <c r="C173" s="248" t="n">
        <v>2783.92526275849</v>
      </c>
      <c r="D173" s="248" t="n">
        <v>2735.78631819537</v>
      </c>
      <c r="E173" s="248" t="n">
        <v>3105.07004057802</v>
      </c>
      <c r="F173" s="248" t="n">
        <v>1215.29075200924</v>
      </c>
    </row>
    <row r="174" customFormat="false" ht="12.75" hidden="false" customHeight="false" outlineLevel="0" collapsed="false">
      <c r="A174" s="249" t="n">
        <v>0.158845145271475</v>
      </c>
      <c r="B174" s="247" t="n">
        <v>-6499.77698997893</v>
      </c>
      <c r="C174" s="248" t="n">
        <v>2742.14758846509</v>
      </c>
      <c r="D174" s="248" t="n">
        <v>2707.56584810201</v>
      </c>
      <c r="E174" s="248" t="n">
        <v>3104.62093045252</v>
      </c>
      <c r="F174" s="248" t="n">
        <v>687.16538937102</v>
      </c>
    </row>
    <row r="175" customFormat="false" ht="12.75" hidden="false" customHeight="false" outlineLevel="0" collapsed="false">
      <c r="A175" s="249" t="n">
        <v>0.15889185232105</v>
      </c>
      <c r="B175" s="247" t="n">
        <v>-5984.73412318217</v>
      </c>
      <c r="C175" s="248" t="n">
        <v>2721.61256005901</v>
      </c>
      <c r="D175" s="248" t="n">
        <v>2721.28058446679</v>
      </c>
      <c r="E175" s="248" t="n">
        <v>3103.89685353775</v>
      </c>
      <c r="F175" s="248" t="n">
        <v>1154.24111850929</v>
      </c>
    </row>
    <row r="176" customFormat="false" ht="12.75" hidden="false" customHeight="false" outlineLevel="0" collapsed="false">
      <c r="A176" s="249" t="n">
        <v>0.158978698676351</v>
      </c>
      <c r="B176" s="247" t="n">
        <v>-6864.46359383527</v>
      </c>
      <c r="C176" s="248" t="n">
        <v>2762.46913318044</v>
      </c>
      <c r="D176" s="248" t="n">
        <v>2766.10354495572</v>
      </c>
      <c r="E176" s="248" t="n">
        <v>3105.71186247847</v>
      </c>
      <c r="F176" s="248" t="n">
        <v>415.061282346184</v>
      </c>
    </row>
    <row r="177" customFormat="false" ht="12.75" hidden="false" customHeight="false" outlineLevel="0" collapsed="false">
      <c r="A177" s="249" t="n">
        <v>0.159080481950426</v>
      </c>
      <c r="B177" s="247" t="n">
        <v>-6519.50747392305</v>
      </c>
      <c r="C177" s="248" t="n">
        <v>2757.09552772099</v>
      </c>
      <c r="D177" s="248" t="n">
        <v>2719.37506036404</v>
      </c>
      <c r="E177" s="248" t="n">
        <v>3105.59564755499</v>
      </c>
      <c r="F177" s="248" t="n">
        <v>691.595810966341</v>
      </c>
    </row>
    <row r="178" customFormat="false" ht="12.75" hidden="false" customHeight="false" outlineLevel="0" collapsed="false">
      <c r="A178" s="249" t="n">
        <v>0.15912293169333</v>
      </c>
      <c r="B178" s="247" t="n">
        <v>-6467.79279094197</v>
      </c>
      <c r="C178" s="248" t="n">
        <v>2721.66185126423</v>
      </c>
      <c r="D178" s="248" t="n">
        <v>2714.94233213574</v>
      </c>
      <c r="E178" s="248" t="n">
        <v>3105.80893064508</v>
      </c>
      <c r="F178" s="248" t="n">
        <v>705.861751090302</v>
      </c>
    </row>
    <row r="179" customFormat="false" ht="12.75" hidden="false" customHeight="false" outlineLevel="0" collapsed="false">
      <c r="A179" s="249" t="n">
        <v>0.159222331763201</v>
      </c>
      <c r="B179" s="247" t="n">
        <v>-6348.30861301952</v>
      </c>
      <c r="C179" s="248" t="n">
        <v>2794.08281579471</v>
      </c>
      <c r="D179" s="248" t="n">
        <v>2712.3022124706</v>
      </c>
      <c r="E179" s="248" t="n">
        <v>3104.5593763743</v>
      </c>
      <c r="F179" s="248" t="n">
        <v>874.350089421239</v>
      </c>
    </row>
    <row r="180" customFormat="false" ht="12.75" hidden="false" customHeight="false" outlineLevel="0" collapsed="false">
      <c r="A180" s="249" t="n">
        <v>0.15922914036093</v>
      </c>
      <c r="B180" s="247" t="n">
        <v>-6072.18678599038</v>
      </c>
      <c r="C180" s="248" t="n">
        <v>2743.77173765075</v>
      </c>
      <c r="D180" s="248" t="n">
        <v>2725.7654150369</v>
      </c>
      <c r="E180" s="248" t="n">
        <v>3106.90125065299</v>
      </c>
      <c r="F180" s="248" t="n">
        <v>1098.16163550429</v>
      </c>
    </row>
    <row r="181" customFormat="false" ht="12.75" hidden="false" customHeight="false" outlineLevel="0" collapsed="false">
      <c r="A181" s="249" t="n">
        <v>0.159359355178077</v>
      </c>
      <c r="B181" s="247" t="n">
        <v>-6180.5825540727</v>
      </c>
      <c r="C181" s="248" t="n">
        <v>2742.56404849955</v>
      </c>
      <c r="D181" s="248" t="n">
        <v>2758.21757159393</v>
      </c>
      <c r="E181" s="248" t="n">
        <v>3103.7344243213</v>
      </c>
      <c r="F181" s="248" t="n">
        <v>1020.38272634695</v>
      </c>
    </row>
    <row r="182" customFormat="false" ht="12.75" hidden="false" customHeight="false" outlineLevel="0" collapsed="false">
      <c r="A182" s="249" t="n">
        <v>0.159398279298006</v>
      </c>
      <c r="B182" s="247" t="n">
        <v>-6190.12413884141</v>
      </c>
      <c r="C182" s="248" t="n">
        <v>2780.85041454751</v>
      </c>
      <c r="D182" s="248" t="n">
        <v>2759.97238356818</v>
      </c>
      <c r="E182" s="248" t="n">
        <v>3106.44650279058</v>
      </c>
      <c r="F182" s="248" t="n">
        <v>1047.38552595043</v>
      </c>
    </row>
    <row r="183" customFormat="false" ht="12.75" hidden="false" customHeight="false" outlineLevel="0" collapsed="false">
      <c r="A183" s="249" t="n">
        <v>0.159416067965451</v>
      </c>
      <c r="B183" s="247" t="n">
        <v>-5678.21330662271</v>
      </c>
      <c r="C183" s="248" t="n">
        <v>2773.46477623265</v>
      </c>
      <c r="D183" s="248" t="n">
        <v>2770.05708325903</v>
      </c>
      <c r="E183" s="248" t="n">
        <v>3106.27570087479</v>
      </c>
      <c r="F183" s="248" t="n">
        <v>1520.29127366606</v>
      </c>
    </row>
    <row r="184" customFormat="false" ht="12.75" hidden="false" customHeight="false" outlineLevel="0" collapsed="false">
      <c r="A184" s="249" t="n">
        <v>0.15950563322321</v>
      </c>
      <c r="B184" s="247" t="n">
        <v>-6144.79378176109</v>
      </c>
      <c r="C184" s="248" t="n">
        <v>2752.64826157635</v>
      </c>
      <c r="D184" s="248" t="n">
        <v>2664.56306381994</v>
      </c>
      <c r="E184" s="248" t="n">
        <v>3105.94851768736</v>
      </c>
      <c r="F184" s="248" t="n">
        <v>990.343956996386</v>
      </c>
    </row>
    <row r="185" customFormat="false" ht="12.75" hidden="false" customHeight="false" outlineLevel="0" collapsed="false">
      <c r="A185" s="249" t="n">
        <v>0.159538744386986</v>
      </c>
      <c r="B185" s="247" t="n">
        <v>-5883.67230994439</v>
      </c>
      <c r="C185" s="248" t="n">
        <v>2760.88607327392</v>
      </c>
      <c r="D185" s="248" t="n">
        <v>2688.76838552949</v>
      </c>
      <c r="E185" s="248" t="n">
        <v>3105.20081878311</v>
      </c>
      <c r="F185" s="248" t="n">
        <v>1256.1612302301</v>
      </c>
    </row>
    <row r="186" customFormat="false" ht="12.75" hidden="false" customHeight="false" outlineLevel="0" collapsed="false">
      <c r="A186" s="249" t="n">
        <v>0.159725755295921</v>
      </c>
      <c r="B186" s="247" t="n">
        <v>-6514.36291680379</v>
      </c>
      <c r="C186" s="248" t="n">
        <v>2762.99338632319</v>
      </c>
      <c r="D186" s="248" t="n">
        <v>2724.90730991204</v>
      </c>
      <c r="E186" s="248" t="n">
        <v>3106.91065713621</v>
      </c>
      <c r="F186" s="248" t="n">
        <v>706.60129238398</v>
      </c>
    </row>
    <row r="187" customFormat="false" ht="12.75" hidden="false" customHeight="false" outlineLevel="0" collapsed="false">
      <c r="A187" s="249" t="n">
        <v>0.159756750754127</v>
      </c>
      <c r="B187" s="247" t="n">
        <v>-6019.66399302832</v>
      </c>
      <c r="C187" s="248" t="n">
        <v>2725.02630446721</v>
      </c>
      <c r="D187" s="248" t="n">
        <v>2713.02543968193</v>
      </c>
      <c r="E187" s="248" t="n">
        <v>3103.94035709931</v>
      </c>
      <c r="F187" s="248" t="n">
        <v>1118.55371447341</v>
      </c>
    </row>
    <row r="188" customFormat="false" ht="12.75" hidden="false" customHeight="false" outlineLevel="0" collapsed="false">
      <c r="A188" s="249" t="n">
        <v>0.159779403041865</v>
      </c>
      <c r="B188" s="247" t="n">
        <v>-5707.20930311652</v>
      </c>
      <c r="C188" s="248" t="n">
        <v>2746.55873194175</v>
      </c>
      <c r="D188" s="248" t="n">
        <v>2723.04659748404</v>
      </c>
      <c r="E188" s="248" t="n">
        <v>3104.24354732808</v>
      </c>
      <c r="F188" s="248" t="n">
        <v>1432.59644245828</v>
      </c>
    </row>
    <row r="189" customFormat="false" ht="12.75" hidden="false" customHeight="false" outlineLevel="0" collapsed="false">
      <c r="A189" s="249" t="n">
        <v>0.159818539321269</v>
      </c>
      <c r="B189" s="247" t="n">
        <v>-5777.31296038302</v>
      </c>
      <c r="C189" s="248" t="n">
        <v>2757.00575702475</v>
      </c>
      <c r="D189" s="248" t="n">
        <v>2725.28695812861</v>
      </c>
      <c r="E189" s="248" t="n">
        <v>3107.87517752994</v>
      </c>
      <c r="F189" s="248" t="n">
        <v>1381.25935714905</v>
      </c>
    </row>
    <row r="190" customFormat="false" ht="12.75" hidden="false" customHeight="false" outlineLevel="0" collapsed="false">
      <c r="A190" s="249" t="n">
        <v>0.159832868060619</v>
      </c>
      <c r="B190" s="247" t="n">
        <v>-6274.5501277601</v>
      </c>
      <c r="C190" s="248" t="n">
        <v>2758.53877057951</v>
      </c>
      <c r="D190" s="248" t="n">
        <v>2730.34882883098</v>
      </c>
      <c r="E190" s="248" t="n">
        <v>3104.98593358088</v>
      </c>
      <c r="F190" s="248" t="n">
        <v>926.531382934632</v>
      </c>
    </row>
    <row r="191" customFormat="false" ht="12.75" hidden="false" customHeight="false" outlineLevel="0" collapsed="false">
      <c r="A191" s="249" t="n">
        <v>0.15990541493871</v>
      </c>
      <c r="B191" s="247" t="n">
        <v>-6251.71325711164</v>
      </c>
      <c r="C191" s="248" t="n">
        <v>2765.35805480396</v>
      </c>
      <c r="D191" s="248" t="n">
        <v>2746.04388361676</v>
      </c>
      <c r="E191" s="248" t="n">
        <v>3104.15184540373</v>
      </c>
      <c r="F191" s="248" t="n">
        <v>965.002218938736</v>
      </c>
    </row>
    <row r="192" customFormat="false" ht="12.75" hidden="false" customHeight="false" outlineLevel="0" collapsed="false">
      <c r="A192" s="249" t="n">
        <v>0.159930141209139</v>
      </c>
      <c r="B192" s="247" t="n">
        <v>-5979.59005052283</v>
      </c>
      <c r="C192" s="248" t="n">
        <v>2732.27850891248</v>
      </c>
      <c r="D192" s="248" t="n">
        <v>2735.51161079663</v>
      </c>
      <c r="E192" s="248" t="n">
        <v>3104.71834834228</v>
      </c>
      <c r="F192" s="248" t="n">
        <v>1179.72821726158</v>
      </c>
    </row>
    <row r="193" customFormat="false" ht="12.75" hidden="false" customHeight="false" outlineLevel="0" collapsed="false">
      <c r="A193" s="249" t="n">
        <v>0.159952688209999</v>
      </c>
      <c r="B193" s="247" t="n">
        <v>-5964.69001551662</v>
      </c>
      <c r="C193" s="248" t="n">
        <v>2705.49436317813</v>
      </c>
      <c r="D193" s="248" t="n">
        <v>2725.26435358926</v>
      </c>
      <c r="E193" s="248" t="n">
        <v>3106.54736697923</v>
      </c>
      <c r="F193" s="248" t="n">
        <v>1164.04802407971</v>
      </c>
    </row>
    <row r="194" customFormat="false" ht="12.75" hidden="false" customHeight="false" outlineLevel="0" collapsed="false">
      <c r="A194" s="249" t="n">
        <v>0.159991076743015</v>
      </c>
      <c r="B194" s="247" t="n">
        <v>-6177.86507786763</v>
      </c>
      <c r="C194" s="248" t="n">
        <v>2744.64000422486</v>
      </c>
      <c r="D194" s="248" t="n">
        <v>2731.42973032172</v>
      </c>
      <c r="E194" s="248" t="n">
        <v>3106.49412910666</v>
      </c>
      <c r="F194" s="248" t="n">
        <v>1005.71017018238</v>
      </c>
    </row>
    <row r="195" customFormat="false" ht="12.75" hidden="false" customHeight="false" outlineLevel="0" collapsed="false">
      <c r="A195" s="249" t="n">
        <v>0.16004401712783</v>
      </c>
      <c r="B195" s="247" t="n">
        <v>-6802.82317919791</v>
      </c>
      <c r="C195" s="248" t="n">
        <v>2733.34595735374</v>
      </c>
      <c r="D195" s="248" t="n">
        <v>2716.37734437093</v>
      </c>
      <c r="E195" s="248" t="n">
        <v>3106.29803289899</v>
      </c>
      <c r="F195" s="248" t="n">
        <v>408.715031946712</v>
      </c>
    </row>
    <row r="196" customFormat="false" ht="12.75" hidden="false" customHeight="false" outlineLevel="0" collapsed="false">
      <c r="A196" s="249" t="n">
        <v>0.160457495831303</v>
      </c>
      <c r="B196" s="247" t="n">
        <v>-6231.84065397272</v>
      </c>
      <c r="C196" s="248" t="n">
        <v>2761.70552500994</v>
      </c>
      <c r="D196" s="248" t="n">
        <v>2734.76484094589</v>
      </c>
      <c r="E196" s="248" t="n">
        <v>3104.9933223146</v>
      </c>
      <c r="F196" s="248" t="n">
        <v>972.001943907543</v>
      </c>
    </row>
    <row r="197" customFormat="false" ht="12.75" hidden="false" customHeight="false" outlineLevel="0" collapsed="false">
      <c r="A197" s="249" t="n">
        <v>0.160468283040438</v>
      </c>
      <c r="B197" s="247" t="n">
        <v>-6161.53858209934</v>
      </c>
      <c r="C197" s="248" t="n">
        <v>2786.72108797028</v>
      </c>
      <c r="D197" s="248" t="n">
        <v>2769.83097512787</v>
      </c>
      <c r="E197" s="248" t="n">
        <v>3103.96624100784</v>
      </c>
      <c r="F197" s="248" t="n">
        <v>1084.60386579728</v>
      </c>
    </row>
    <row r="198" customFormat="false" ht="12.75" hidden="false" customHeight="false" outlineLevel="0" collapsed="false">
      <c r="A198" s="249" t="n">
        <v>0.160525340901914</v>
      </c>
      <c r="B198" s="247" t="n">
        <v>-6192.10160032623</v>
      </c>
      <c r="C198" s="248" t="n">
        <v>2744.61357698237</v>
      </c>
      <c r="D198" s="248" t="n">
        <v>2760.52095004646</v>
      </c>
      <c r="E198" s="248" t="n">
        <v>3107.66378685129</v>
      </c>
      <c r="F198" s="248" t="n">
        <v>1016.1377835237</v>
      </c>
    </row>
    <row r="199" customFormat="false" ht="12.75" hidden="false" customHeight="false" outlineLevel="0" collapsed="false">
      <c r="A199" s="249" t="n">
        <v>0.160563576505067</v>
      </c>
      <c r="B199" s="247" t="n">
        <v>-6021.67703049182</v>
      </c>
      <c r="C199" s="248" t="n">
        <v>2743.03660781628</v>
      </c>
      <c r="D199" s="248" t="n">
        <v>2753.37827161694</v>
      </c>
      <c r="E199" s="248" t="n">
        <v>3104.40065395783</v>
      </c>
      <c r="F199" s="248" t="n">
        <v>1163.818626682</v>
      </c>
    </row>
    <row r="200" customFormat="false" ht="12.75" hidden="false" customHeight="false" outlineLevel="0" collapsed="false">
      <c r="A200" s="249" t="n">
        <v>0.160582932130631</v>
      </c>
      <c r="B200" s="247" t="n">
        <v>-6707.46391942704</v>
      </c>
      <c r="C200" s="248" t="n">
        <v>2732.41790362846</v>
      </c>
      <c r="D200" s="248" t="n">
        <v>2761.89252953953</v>
      </c>
      <c r="E200" s="248" t="n">
        <v>3105.10871013035</v>
      </c>
      <c r="F200" s="248" t="n">
        <v>530.434209848746</v>
      </c>
    </row>
    <row r="201" customFormat="false" ht="12.75" hidden="false" customHeight="false" outlineLevel="0" collapsed="false">
      <c r="A201" s="249" t="n">
        <v>0.160728377335417</v>
      </c>
      <c r="B201" s="247" t="n">
        <v>-6528.30029573407</v>
      </c>
      <c r="C201" s="248" t="n">
        <v>2744.44638048873</v>
      </c>
      <c r="D201" s="248" t="n">
        <v>2673.19855401471</v>
      </c>
      <c r="E201" s="248" t="n">
        <v>3105.28971360676</v>
      </c>
      <c r="F201" s="248" t="n">
        <v>636.48929328234</v>
      </c>
    </row>
    <row r="202" customFormat="false" ht="12.75" hidden="false" customHeight="false" outlineLevel="0" collapsed="false">
      <c r="A202" s="249" t="n">
        <v>0.160742186738347</v>
      </c>
      <c r="B202" s="247" t="n">
        <v>-6017.44460324473</v>
      </c>
      <c r="C202" s="248" t="n">
        <v>2764.20513663601</v>
      </c>
      <c r="D202" s="248" t="n">
        <v>2754.68649422843</v>
      </c>
      <c r="E202" s="248" t="n">
        <v>3104.23100616091</v>
      </c>
      <c r="F202" s="248" t="n">
        <v>1186.56783800096</v>
      </c>
    </row>
    <row r="203" customFormat="false" ht="12.75" hidden="false" customHeight="false" outlineLevel="0" collapsed="false">
      <c r="A203" s="249" t="n">
        <v>0.16076263939669</v>
      </c>
      <c r="B203" s="247" t="n">
        <v>-6010.73676576572</v>
      </c>
      <c r="C203" s="248" t="n">
        <v>2769.84285522623</v>
      </c>
      <c r="D203" s="248" t="n">
        <v>2733.97602428872</v>
      </c>
      <c r="E203" s="248" t="n">
        <v>3104.5312479392</v>
      </c>
      <c r="F203" s="248" t="n">
        <v>1181.56792470968</v>
      </c>
    </row>
    <row r="204" customFormat="false" ht="12.75" hidden="false" customHeight="false" outlineLevel="0" collapsed="false">
      <c r="A204" s="249" t="n">
        <v>0.160779422215461</v>
      </c>
      <c r="B204" s="247" t="n">
        <v>-6239.49255346462</v>
      </c>
      <c r="C204" s="248" t="n">
        <v>2739.30555758099</v>
      </c>
      <c r="D204" s="248" t="n">
        <v>2705.68700531063</v>
      </c>
      <c r="E204" s="248" t="n">
        <v>3103.9832733004</v>
      </c>
      <c r="F204" s="248" t="n">
        <v>922.52397577598</v>
      </c>
    </row>
    <row r="205" customFormat="false" ht="12.75" hidden="false" customHeight="false" outlineLevel="0" collapsed="false">
      <c r="A205" s="249" t="n">
        <v>0.160863261677189</v>
      </c>
      <c r="B205" s="247" t="n">
        <v>-6073.84529879071</v>
      </c>
      <c r="C205" s="248" t="n">
        <v>2735.32567504507</v>
      </c>
      <c r="D205" s="248" t="n">
        <v>2720.23609382016</v>
      </c>
      <c r="E205" s="248" t="n">
        <v>3104.57356538603</v>
      </c>
      <c r="F205" s="248" t="n">
        <v>1083.479422122</v>
      </c>
    </row>
    <row r="206" customFormat="false" ht="12.75" hidden="false" customHeight="false" outlineLevel="0" collapsed="false">
      <c r="A206" s="249" t="n">
        <v>0.160947707720321</v>
      </c>
      <c r="B206" s="247" t="n">
        <v>-5961.9921962281</v>
      </c>
      <c r="C206" s="248" t="n">
        <v>2731.58460221897</v>
      </c>
      <c r="D206" s="248" t="n">
        <v>2746.41860524981</v>
      </c>
      <c r="E206" s="248" t="n">
        <v>3102.84549146956</v>
      </c>
      <c r="F206" s="248" t="n">
        <v>1202.51655839943</v>
      </c>
    </row>
    <row r="207" customFormat="false" ht="12.75" hidden="false" customHeight="false" outlineLevel="0" collapsed="false">
      <c r="A207" s="249" t="n">
        <v>0.161162687392569</v>
      </c>
      <c r="B207" s="247" t="n">
        <v>-6376.15005926041</v>
      </c>
      <c r="C207" s="248" t="n">
        <v>2774.94897219123</v>
      </c>
      <c r="D207" s="248" t="n">
        <v>2743.22337784785</v>
      </c>
      <c r="E207" s="248" t="n">
        <v>3105.88372934255</v>
      </c>
      <c r="F207" s="248" t="n">
        <v>857.585366980596</v>
      </c>
    </row>
    <row r="208" customFormat="false" ht="12.75" hidden="false" customHeight="false" outlineLevel="0" collapsed="false">
      <c r="A208" s="249" t="n">
        <v>0.161358404780408</v>
      </c>
      <c r="B208" s="247" t="n">
        <v>-6460.98779722101</v>
      </c>
      <c r="C208" s="248" t="n">
        <v>2746.64163729864</v>
      </c>
      <c r="D208" s="248" t="n">
        <v>2712.02562608271</v>
      </c>
      <c r="E208" s="248" t="n">
        <v>3102.63726211698</v>
      </c>
      <c r="F208" s="248" t="n">
        <v>728.753632810078</v>
      </c>
    </row>
    <row r="209" customFormat="false" ht="12.75" hidden="false" customHeight="false" outlineLevel="0" collapsed="false">
      <c r="A209" s="249" t="n">
        <v>0.161364500394305</v>
      </c>
      <c r="B209" s="247" t="n">
        <v>-6423.67073947041</v>
      </c>
      <c r="C209" s="248" t="n">
        <v>2737.45081508017</v>
      </c>
      <c r="D209" s="248" t="n">
        <v>2713.46295576799</v>
      </c>
      <c r="E209" s="248" t="n">
        <v>3103.16594144351</v>
      </c>
      <c r="F209" s="248" t="n">
        <v>756.8271919112</v>
      </c>
    </row>
    <row r="210" customFormat="false" ht="12.75" hidden="false" customHeight="false" outlineLevel="0" collapsed="false">
      <c r="A210" s="249" t="n">
        <v>0.161481225188693</v>
      </c>
      <c r="B210" s="247" t="n">
        <v>-6503.74715714107</v>
      </c>
      <c r="C210" s="248" t="n">
        <v>2717.50289572286</v>
      </c>
      <c r="D210" s="248" t="n">
        <v>2737.79001351681</v>
      </c>
      <c r="E210" s="248" t="n">
        <v>3106.9027708375</v>
      </c>
      <c r="F210" s="248" t="n">
        <v>687.854427023438</v>
      </c>
    </row>
    <row r="211" customFormat="false" ht="12.75" hidden="false" customHeight="false" outlineLevel="0" collapsed="false">
      <c r="A211" s="249" t="n">
        <v>0.161497909706336</v>
      </c>
      <c r="B211" s="247" t="n">
        <v>-6323.98383798572</v>
      </c>
      <c r="C211" s="248" t="n">
        <v>2744.19290667225</v>
      </c>
      <c r="D211" s="248" t="n">
        <v>2777.97680945746</v>
      </c>
      <c r="E211" s="248" t="n">
        <v>3104.84327151875</v>
      </c>
      <c r="F211" s="248" t="n">
        <v>905.935236342255</v>
      </c>
    </row>
    <row r="212" customFormat="false" ht="12.75" hidden="false" customHeight="false" outlineLevel="0" collapsed="false">
      <c r="A212" s="249" t="n">
        <v>0.161527525747892</v>
      </c>
      <c r="B212" s="247" t="n">
        <v>-5604.97472665836</v>
      </c>
      <c r="C212" s="248" t="n">
        <v>2729.44670915247</v>
      </c>
      <c r="D212" s="248" t="n">
        <v>2703.93536543827</v>
      </c>
      <c r="E212" s="248" t="n">
        <v>3106.78966307081</v>
      </c>
      <c r="F212" s="248" t="n">
        <v>1499.13791254484</v>
      </c>
    </row>
    <row r="213" customFormat="false" ht="12.75" hidden="false" customHeight="false" outlineLevel="0" collapsed="false">
      <c r="A213" s="249" t="n">
        <v>0.161575696095403</v>
      </c>
      <c r="B213" s="247" t="n">
        <v>-6030.60900012663</v>
      </c>
      <c r="C213" s="248" t="n">
        <v>2742.10435081604</v>
      </c>
      <c r="D213" s="248" t="n">
        <v>2714.1097194055</v>
      </c>
      <c r="E213" s="248" t="n">
        <v>3106.08536705732</v>
      </c>
      <c r="F213" s="248" t="n">
        <v>1125.34695223517</v>
      </c>
    </row>
    <row r="214" customFormat="false" ht="12.75" hidden="false" customHeight="false" outlineLevel="0" collapsed="false">
      <c r="A214" s="249" t="n">
        <v>0.161589308577016</v>
      </c>
      <c r="B214" s="247" t="n">
        <v>-6226.67112890795</v>
      </c>
      <c r="C214" s="248" t="n">
        <v>2757.94727854411</v>
      </c>
      <c r="D214" s="248" t="n">
        <v>2720.55949953329</v>
      </c>
      <c r="E214" s="248" t="n">
        <v>3104.74505597613</v>
      </c>
      <c r="F214" s="248" t="n">
        <v>962.302965035555</v>
      </c>
    </row>
    <row r="215" customFormat="false" ht="12.75" hidden="false" customHeight="false" outlineLevel="0" collapsed="false">
      <c r="A215" s="249" t="n">
        <v>0.161597092383002</v>
      </c>
      <c r="B215" s="247" t="n">
        <v>-6223.29549468088</v>
      </c>
      <c r="C215" s="248" t="n">
        <v>2748.57738137541</v>
      </c>
      <c r="D215" s="248" t="n">
        <v>2733.27803216497</v>
      </c>
      <c r="E215" s="248" t="n">
        <v>3105.46346080775</v>
      </c>
      <c r="F215" s="248" t="n">
        <v>967.914819768249</v>
      </c>
    </row>
    <row r="216" customFormat="false" ht="12.75" hidden="false" customHeight="false" outlineLevel="0" collapsed="false">
      <c r="A216" s="249" t="n">
        <v>0.161861465762635</v>
      </c>
      <c r="B216" s="247" t="n">
        <v>-6192.95094835911</v>
      </c>
      <c r="C216" s="248" t="n">
        <v>2755.47576703589</v>
      </c>
      <c r="D216" s="248" t="n">
        <v>2711.532468155</v>
      </c>
      <c r="E216" s="248" t="n">
        <v>3106.8257190512</v>
      </c>
      <c r="F216" s="248" t="n">
        <v>985.706358153115</v>
      </c>
    </row>
    <row r="217" customFormat="false" ht="12.75" hidden="false" customHeight="false" outlineLevel="0" collapsed="false">
      <c r="A217" s="249" t="n">
        <v>0.161936182172174</v>
      </c>
      <c r="B217" s="247" t="n">
        <v>-5940.14223742303</v>
      </c>
      <c r="C217" s="248" t="n">
        <v>2774.72643232163</v>
      </c>
      <c r="D217" s="248" t="n">
        <v>2712.5156853674</v>
      </c>
      <c r="E217" s="248" t="n">
        <v>3104.88759989605</v>
      </c>
      <c r="F217" s="248" t="n">
        <v>1234.21613821047</v>
      </c>
    </row>
    <row r="218" customFormat="false" ht="12.75" hidden="false" customHeight="false" outlineLevel="0" collapsed="false">
      <c r="A218" s="249" t="n">
        <v>0.162227123031006</v>
      </c>
      <c r="B218" s="247" t="n">
        <v>-6153.43248259533</v>
      </c>
      <c r="C218" s="248" t="n">
        <v>2756.18176625865</v>
      </c>
      <c r="D218" s="248" t="n">
        <v>2731.69136640709</v>
      </c>
      <c r="E218" s="248" t="n">
        <v>3104.52117438716</v>
      </c>
      <c r="F218" s="248" t="n">
        <v>1036.78340216737</v>
      </c>
    </row>
    <row r="219" customFormat="false" ht="12.75" hidden="false" customHeight="false" outlineLevel="0" collapsed="false">
      <c r="A219" s="249" t="n">
        <v>0.16226888798984</v>
      </c>
      <c r="B219" s="247" t="n">
        <v>-6098.71624079095</v>
      </c>
      <c r="C219" s="248" t="n">
        <v>2770.89432784623</v>
      </c>
      <c r="D219" s="248" t="n">
        <v>2704.62554713005</v>
      </c>
      <c r="E219" s="248" t="n">
        <v>3107.15302867519</v>
      </c>
      <c r="F219" s="248" t="n">
        <v>1080.40366209213</v>
      </c>
    </row>
    <row r="220" customFormat="false" ht="12.75" hidden="false" customHeight="false" outlineLevel="0" collapsed="false">
      <c r="A220" s="249" t="n">
        <v>0.162273951594581</v>
      </c>
      <c r="B220" s="247" t="n">
        <v>-6138.03301124222</v>
      </c>
      <c r="C220" s="248" t="n">
        <v>2716.50425391655</v>
      </c>
      <c r="D220" s="248" t="n">
        <v>2722.28447809137</v>
      </c>
      <c r="E220" s="248" t="n">
        <v>3104.18612963873</v>
      </c>
      <c r="F220" s="248" t="n">
        <v>1009.72888122197</v>
      </c>
    </row>
    <row r="221" customFormat="false" ht="12.75" hidden="false" customHeight="false" outlineLevel="0" collapsed="false">
      <c r="A221" s="249" t="n">
        <v>0.16228641293504</v>
      </c>
      <c r="B221" s="247" t="n">
        <v>-6456.00730722305</v>
      </c>
      <c r="C221" s="248" t="n">
        <v>2740.38059580794</v>
      </c>
      <c r="D221" s="248" t="n">
        <v>2714.08071538266</v>
      </c>
      <c r="E221" s="248" t="n">
        <v>3105.48066693463</v>
      </c>
      <c r="F221" s="248" t="n">
        <v>731.680362383661</v>
      </c>
    </row>
    <row r="222" customFormat="false" ht="12.75" hidden="false" customHeight="false" outlineLevel="0" collapsed="false">
      <c r="A222" s="249" t="n">
        <v>0.162302689272176</v>
      </c>
      <c r="B222" s="247" t="n">
        <v>-6121.08373629786</v>
      </c>
      <c r="C222" s="248" t="n">
        <v>2757.84892893682</v>
      </c>
      <c r="D222" s="248" t="n">
        <v>2736.97226316882</v>
      </c>
      <c r="E222" s="248" t="n">
        <v>3105.74185228701</v>
      </c>
      <c r="F222" s="248" t="n">
        <v>1072.98911680292</v>
      </c>
    </row>
    <row r="223" customFormat="false" ht="12.75" hidden="false" customHeight="false" outlineLevel="0" collapsed="false">
      <c r="A223" s="249" t="n">
        <v>0.162307020508995</v>
      </c>
      <c r="B223" s="247" t="n">
        <v>-5931.76531847135</v>
      </c>
      <c r="C223" s="248" t="n">
        <v>2730.16097311479</v>
      </c>
      <c r="D223" s="248" t="n">
        <v>2739.80440654225</v>
      </c>
      <c r="E223" s="248" t="n">
        <v>3105.47127620227</v>
      </c>
      <c r="F223" s="248" t="n">
        <v>1225.86801701392</v>
      </c>
    </row>
    <row r="224" customFormat="false" ht="12.75" hidden="false" customHeight="false" outlineLevel="0" collapsed="false">
      <c r="A224" s="249" t="n">
        <v>0.162414321307203</v>
      </c>
      <c r="B224" s="247" t="n">
        <v>-6296.03548482867</v>
      </c>
      <c r="C224" s="248" t="n">
        <v>2789.78819501964</v>
      </c>
      <c r="D224" s="248" t="n">
        <v>2718.61796673284</v>
      </c>
      <c r="E224" s="248" t="n">
        <v>3105.54721640731</v>
      </c>
      <c r="F224" s="248" t="n">
        <v>924.488924526443</v>
      </c>
    </row>
    <row r="225" customFormat="false" ht="12.75" hidden="false" customHeight="false" outlineLevel="0" collapsed="false">
      <c r="A225" s="249" t="n">
        <v>0.1626899167623</v>
      </c>
      <c r="B225" s="247" t="n">
        <v>-5854.52155178461</v>
      </c>
      <c r="C225" s="248" t="n">
        <v>2753.83187147794</v>
      </c>
      <c r="D225" s="248" t="n">
        <v>2752.9007193442</v>
      </c>
      <c r="E225" s="248" t="n">
        <v>3104.88940885335</v>
      </c>
      <c r="F225" s="248" t="n">
        <v>1326.88474381547</v>
      </c>
    </row>
    <row r="226" customFormat="false" ht="12.75" hidden="false" customHeight="false" outlineLevel="0" collapsed="false">
      <c r="A226" s="249" t="n">
        <v>0.162893049598215</v>
      </c>
      <c r="B226" s="247" t="n">
        <v>-6141.76340841408</v>
      </c>
      <c r="C226" s="248" t="n">
        <v>2730.32761186554</v>
      </c>
      <c r="D226" s="248" t="n">
        <v>2629.9574287124</v>
      </c>
      <c r="E226" s="248" t="n">
        <v>3104.94247966117</v>
      </c>
      <c r="F226" s="248" t="n">
        <v>946.456384269015</v>
      </c>
    </row>
    <row r="227" customFormat="false" ht="12.75" hidden="false" customHeight="false" outlineLevel="0" collapsed="false">
      <c r="A227" s="249" t="n">
        <v>0.163216804986928</v>
      </c>
      <c r="B227" s="247" t="n">
        <v>-6037.61831979183</v>
      </c>
      <c r="C227" s="248" t="n">
        <v>2731.30271365808</v>
      </c>
      <c r="D227" s="248" t="n">
        <v>2773.81756862747</v>
      </c>
      <c r="E227" s="248" t="n">
        <v>3105.86048070774</v>
      </c>
      <c r="F227" s="248" t="n">
        <v>1156.19969001689</v>
      </c>
    </row>
    <row r="228" customFormat="false" ht="12.75" hidden="false" customHeight="false" outlineLevel="0" collapsed="false">
      <c r="A228" s="249" t="n">
        <v>0.163238785298291</v>
      </c>
      <c r="B228" s="247" t="n">
        <v>-6290.46040200974</v>
      </c>
      <c r="C228" s="248" t="n">
        <v>2723.28153620346</v>
      </c>
      <c r="D228" s="248" t="n">
        <v>2751.7049762885</v>
      </c>
      <c r="E228" s="248" t="n">
        <v>3104.22457915132</v>
      </c>
      <c r="F228" s="248" t="n">
        <v>898.110676856561</v>
      </c>
    </row>
    <row r="229" customFormat="false" ht="12.75" hidden="false" customHeight="false" outlineLevel="0" collapsed="false">
      <c r="A229" s="249" t="n">
        <v>0.163245382935572</v>
      </c>
      <c r="B229" s="247" t="n">
        <v>-5994.47875944074</v>
      </c>
      <c r="C229" s="248" t="n">
        <v>2746.13014562471</v>
      </c>
      <c r="D229" s="248" t="n">
        <v>2750.65256978477</v>
      </c>
      <c r="E229" s="248" t="n">
        <v>3103.89405062519</v>
      </c>
      <c r="F229" s="248" t="n">
        <v>1188.99583539601</v>
      </c>
    </row>
    <row r="230" customFormat="false" ht="12.75" hidden="false" customHeight="false" outlineLevel="0" collapsed="false">
      <c r="A230" s="249" t="n">
        <v>0.163295089327688</v>
      </c>
      <c r="B230" s="247" t="n">
        <v>-6065.13615655669</v>
      </c>
      <c r="C230" s="248" t="n">
        <v>2741.13739349953</v>
      </c>
      <c r="D230" s="248" t="n">
        <v>2732.54529752131</v>
      </c>
      <c r="E230" s="248" t="n">
        <v>3102.03576013576</v>
      </c>
      <c r="F230" s="248" t="n">
        <v>1104.21612560347</v>
      </c>
    </row>
    <row r="231" customFormat="false" ht="12.75" hidden="false" customHeight="false" outlineLevel="0" collapsed="false">
      <c r="A231" s="249" t="n">
        <v>0.163311391624942</v>
      </c>
      <c r="B231" s="247" t="n">
        <v>-6205.68620809225</v>
      </c>
      <c r="C231" s="248" t="n">
        <v>2728.99615364419</v>
      </c>
      <c r="D231" s="248" t="n">
        <v>2731.43083204234</v>
      </c>
      <c r="E231" s="248" t="n">
        <v>3103.26109946686</v>
      </c>
      <c r="F231" s="248" t="n">
        <v>964.498808007536</v>
      </c>
    </row>
    <row r="232" customFormat="false" ht="12.75" hidden="false" customHeight="false" outlineLevel="0" collapsed="false">
      <c r="A232" s="249" t="n">
        <v>0.163400577405575</v>
      </c>
      <c r="B232" s="247" t="n">
        <v>-6201.75450197438</v>
      </c>
      <c r="C232" s="248" t="n">
        <v>2748.49110395278</v>
      </c>
      <c r="D232" s="248" t="n">
        <v>2687.49819190404</v>
      </c>
      <c r="E232" s="248" t="n">
        <v>3102.72804189608</v>
      </c>
      <c r="F232" s="248" t="n">
        <v>949.959009929767</v>
      </c>
    </row>
    <row r="233" customFormat="false" ht="12.75" hidden="false" customHeight="false" outlineLevel="0" collapsed="false">
      <c r="A233" s="249" t="n">
        <v>0.163536126541677</v>
      </c>
      <c r="B233" s="247" t="n">
        <v>-6377.98530718533</v>
      </c>
      <c r="C233" s="248" t="n">
        <v>2751.52728495137</v>
      </c>
      <c r="D233" s="248" t="n">
        <v>2710.88296801079</v>
      </c>
      <c r="E233" s="248" t="n">
        <v>3106.71751876215</v>
      </c>
      <c r="F233" s="248" t="n">
        <v>811.37556869619</v>
      </c>
    </row>
    <row r="234" customFormat="false" ht="12.75" hidden="false" customHeight="false" outlineLevel="0" collapsed="false">
      <c r="A234" s="249" t="n">
        <v>0.163744671430171</v>
      </c>
      <c r="B234" s="247" t="n">
        <v>-6517.76547159087</v>
      </c>
      <c r="C234" s="248" t="n">
        <v>2733.06201317588</v>
      </c>
      <c r="D234" s="248" t="n">
        <v>2712.34319032319</v>
      </c>
      <c r="E234" s="248" t="n">
        <v>3103.09536805311</v>
      </c>
      <c r="F234" s="248" t="n">
        <v>665.528648609587</v>
      </c>
    </row>
    <row r="235" customFormat="false" ht="12.75" hidden="false" customHeight="false" outlineLevel="0" collapsed="false">
      <c r="A235" s="249" t="n">
        <v>0.164009369043721</v>
      </c>
      <c r="B235" s="247" t="n">
        <v>-6489.07921826691</v>
      </c>
      <c r="C235" s="248" t="n">
        <v>2721.55558342164</v>
      </c>
      <c r="D235" s="248" t="n">
        <v>2720.09703779631</v>
      </c>
      <c r="E235" s="248" t="n">
        <v>3105.51276383082</v>
      </c>
      <c r="F235" s="248" t="n">
        <v>689.981700078741</v>
      </c>
    </row>
    <row r="236" customFormat="false" ht="12.75" hidden="false" customHeight="false" outlineLevel="0" collapsed="false">
      <c r="A236" s="249" t="n">
        <v>0.164012046760571</v>
      </c>
      <c r="B236" s="247" t="n">
        <v>-6076.21567832033</v>
      </c>
      <c r="C236" s="248" t="n">
        <v>2747.60490700218</v>
      </c>
      <c r="D236" s="248" t="n">
        <v>2733.26776160146</v>
      </c>
      <c r="E236" s="248" t="n">
        <v>3106.04164505083</v>
      </c>
      <c r="F236" s="248" t="n">
        <v>1102.94299923364</v>
      </c>
    </row>
    <row r="237" customFormat="false" ht="12.75" hidden="false" customHeight="false" outlineLevel="0" collapsed="false">
      <c r="A237" s="249" t="n">
        <v>0.164037754917438</v>
      </c>
      <c r="B237" s="247" t="n">
        <v>-5888.8644122953</v>
      </c>
      <c r="C237" s="248" t="n">
        <v>2774.15676496706</v>
      </c>
      <c r="D237" s="248" t="n">
        <v>2760.74207030534</v>
      </c>
      <c r="E237" s="248" t="n">
        <v>3106.64540683311</v>
      </c>
      <c r="F237" s="248" t="n">
        <v>1319.881745896</v>
      </c>
    </row>
    <row r="238" customFormat="false" ht="12.75" hidden="false" customHeight="false" outlineLevel="0" collapsed="false">
      <c r="A238" s="249" t="n">
        <v>0.164106178077237</v>
      </c>
      <c r="B238" s="247" t="n">
        <v>-6525.11156494043</v>
      </c>
      <c r="C238" s="248" t="n">
        <v>2763.09067218903</v>
      </c>
      <c r="D238" s="248" t="n">
        <v>2727.50164227173</v>
      </c>
      <c r="E238" s="248" t="n">
        <v>3107.67294219792</v>
      </c>
      <c r="F238" s="248" t="n">
        <v>699.359719759828</v>
      </c>
    </row>
    <row r="239" customFormat="false" ht="12.75" hidden="false" customHeight="false" outlineLevel="0" collapsed="false">
      <c r="A239" s="249" t="n">
        <v>0.164141653577421</v>
      </c>
      <c r="B239" s="247" t="n">
        <v>-6170.76963412267</v>
      </c>
      <c r="C239" s="248" t="n">
        <v>2755.51383409207</v>
      </c>
      <c r="D239" s="248" t="n">
        <v>2746.45672113826</v>
      </c>
      <c r="E239" s="248" t="n">
        <v>3104.03465385144</v>
      </c>
      <c r="F239" s="248" t="n">
        <v>1031.43256422969</v>
      </c>
    </row>
    <row r="240" customFormat="false" ht="12.75" hidden="false" customHeight="false" outlineLevel="0" collapsed="false">
      <c r="A240" s="249" t="n">
        <v>0.164146138741796</v>
      </c>
      <c r="B240" s="247" t="n">
        <v>-5808.01466170172</v>
      </c>
      <c r="C240" s="248" t="n">
        <v>2732.65997044719</v>
      </c>
      <c r="D240" s="248" t="n">
        <v>2759.748675496</v>
      </c>
      <c r="E240" s="248" t="n">
        <v>3106.66610663019</v>
      </c>
      <c r="F240" s="248" t="n">
        <v>1358.38370273228</v>
      </c>
    </row>
    <row r="241" customFormat="false" ht="12.75" hidden="false" customHeight="false" outlineLevel="0" collapsed="false">
      <c r="A241" s="249" t="n">
        <v>0.164176074979237</v>
      </c>
      <c r="B241" s="247" t="n">
        <v>-5835.62581273328</v>
      </c>
      <c r="C241" s="248" t="n">
        <v>2755.24215464232</v>
      </c>
      <c r="D241" s="248" t="n">
        <v>2765.63318650616</v>
      </c>
      <c r="E241" s="248" t="n">
        <v>3104.8717553498</v>
      </c>
      <c r="F241" s="248" t="n">
        <v>1355.41261562618</v>
      </c>
    </row>
    <row r="242" customFormat="false" ht="12.75" hidden="false" customHeight="false" outlineLevel="0" collapsed="false">
      <c r="A242" s="249" t="n">
        <v>0.164236080290387</v>
      </c>
      <c r="B242" s="247" t="n">
        <v>-6531.24221792568</v>
      </c>
      <c r="C242" s="248" t="n">
        <v>2749.36293322912</v>
      </c>
      <c r="D242" s="248" t="n">
        <v>2679.99042786422</v>
      </c>
      <c r="E242" s="248" t="n">
        <v>3106.96069845198</v>
      </c>
      <c r="F242" s="248" t="n">
        <v>644.455513330513</v>
      </c>
    </row>
    <row r="243" customFormat="false" ht="12.75" hidden="false" customHeight="false" outlineLevel="0" collapsed="false">
      <c r="A243" s="249" t="n">
        <v>0.164311776803178</v>
      </c>
      <c r="B243" s="247" t="n">
        <v>-5962.77272382135</v>
      </c>
      <c r="C243" s="248" t="n">
        <v>2756.17672896269</v>
      </c>
      <c r="D243" s="248" t="n">
        <v>2727.45514819778</v>
      </c>
      <c r="E243" s="248" t="n">
        <v>3104.75143060179</v>
      </c>
      <c r="F243" s="248" t="n">
        <v>1209.2140366695</v>
      </c>
    </row>
    <row r="244" customFormat="false" ht="12.75" hidden="false" customHeight="false" outlineLevel="0" collapsed="false">
      <c r="A244" s="249" t="n">
        <v>0.164385291727986</v>
      </c>
      <c r="B244" s="247" t="n">
        <v>-5958.46076168206</v>
      </c>
      <c r="C244" s="248" t="n">
        <v>2707.97887613958</v>
      </c>
      <c r="D244" s="248" t="n">
        <v>2693.71337577068</v>
      </c>
      <c r="E244" s="248" t="n">
        <v>3102.79832626734</v>
      </c>
      <c r="F244" s="248" t="n">
        <v>1144.55509642809</v>
      </c>
    </row>
    <row r="245" customFormat="false" ht="12.75" hidden="false" customHeight="false" outlineLevel="0" collapsed="false">
      <c r="A245" s="249" t="n">
        <v>0.164433044010567</v>
      </c>
      <c r="B245" s="247" t="n">
        <v>-6090.37969838032</v>
      </c>
      <c r="C245" s="248" t="n">
        <v>2789.27132636439</v>
      </c>
      <c r="D245" s="248" t="n">
        <v>2690.2951250541</v>
      </c>
      <c r="E245" s="248" t="n">
        <v>3103.82658877953</v>
      </c>
      <c r="F245" s="248" t="n">
        <v>1090.08146003316</v>
      </c>
    </row>
    <row r="246" customFormat="false" ht="12.75" hidden="false" customHeight="false" outlineLevel="0" collapsed="false">
      <c r="A246" s="249" t="n">
        <v>0.164644780024489</v>
      </c>
      <c r="B246" s="247" t="n">
        <v>-6248.09655478486</v>
      </c>
      <c r="C246" s="248" t="n">
        <v>2758.21914266688</v>
      </c>
      <c r="D246" s="248" t="n">
        <v>2706.58307917114</v>
      </c>
      <c r="E246" s="248" t="n">
        <v>3101.52377104525</v>
      </c>
      <c r="F246" s="248" t="n">
        <v>929.571180603997</v>
      </c>
    </row>
    <row r="247" customFormat="false" ht="12.75" hidden="false" customHeight="false" outlineLevel="0" collapsed="false">
      <c r="A247" s="249" t="n">
        <v>0.164952987128972</v>
      </c>
      <c r="B247" s="247" t="n">
        <v>-6437.6939866633</v>
      </c>
      <c r="C247" s="248" t="n">
        <v>2752.91844826955</v>
      </c>
      <c r="D247" s="248" t="n">
        <v>2759.06113507659</v>
      </c>
      <c r="E247" s="248" t="n">
        <v>3105.19158507352</v>
      </c>
      <c r="F247" s="248" t="n">
        <v>794.097851520907</v>
      </c>
    </row>
    <row r="248" customFormat="false" ht="12.75" hidden="false" customHeight="false" outlineLevel="0" collapsed="false">
      <c r="A248" s="249" t="n">
        <v>0.165033850942802</v>
      </c>
      <c r="B248" s="247" t="n">
        <v>-6184.31689388956</v>
      </c>
      <c r="C248" s="248" t="n">
        <v>2771.81636584119</v>
      </c>
      <c r="D248" s="248" t="n">
        <v>2648.59139798977</v>
      </c>
      <c r="E248" s="248" t="n">
        <v>3103.10608908776</v>
      </c>
      <c r="F248" s="248" t="n">
        <v>955.685271526232</v>
      </c>
    </row>
    <row r="249" customFormat="false" ht="12.75" hidden="false" customHeight="false" outlineLevel="0" collapsed="false">
      <c r="A249" s="249" t="n">
        <v>0.165072026014583</v>
      </c>
      <c r="B249" s="247" t="n">
        <v>-5600.76737809061</v>
      </c>
      <c r="C249" s="248" t="n">
        <v>2717.40145858939</v>
      </c>
      <c r="D249" s="248" t="n">
        <v>2700.11623862201</v>
      </c>
      <c r="E249" s="248" t="n">
        <v>3107.40705214843</v>
      </c>
      <c r="F249" s="248" t="n">
        <v>1490.25891096934</v>
      </c>
    </row>
    <row r="250" customFormat="false" ht="12.75" hidden="false" customHeight="false" outlineLevel="0" collapsed="false">
      <c r="A250" s="249" t="n">
        <v>0.16511841014475</v>
      </c>
      <c r="B250" s="247" t="n">
        <v>-6214.25229415886</v>
      </c>
      <c r="C250" s="248" t="n">
        <v>2759.59056809295</v>
      </c>
      <c r="D250" s="248" t="n">
        <v>2723.945847656</v>
      </c>
      <c r="E250" s="248" t="n">
        <v>3105.20594003174</v>
      </c>
      <c r="F250" s="248" t="n">
        <v>978.109071101114</v>
      </c>
    </row>
    <row r="251" customFormat="false" ht="12.75" hidden="false" customHeight="false" outlineLevel="0" collapsed="false">
      <c r="A251" s="249" t="n">
        <v>0.165151014702924</v>
      </c>
      <c r="B251" s="247" t="n">
        <v>-5942.32683701946</v>
      </c>
      <c r="C251" s="248" t="n">
        <v>2751.4426086353</v>
      </c>
      <c r="D251" s="248" t="n">
        <v>2717.58884771344</v>
      </c>
      <c r="E251" s="248" t="n">
        <v>3105.57988006411</v>
      </c>
      <c r="F251" s="248" t="n">
        <v>1216.9183856202</v>
      </c>
    </row>
    <row r="252" customFormat="false" ht="12.75" hidden="false" customHeight="false" outlineLevel="0" collapsed="false">
      <c r="A252" s="249" t="n">
        <v>0.165201984430388</v>
      </c>
      <c r="B252" s="247" t="n">
        <v>-6152.24904317645</v>
      </c>
      <c r="C252" s="248" t="n">
        <v>2754.31250647579</v>
      </c>
      <c r="D252" s="248" t="n">
        <v>2752.3172948495</v>
      </c>
      <c r="E252" s="248" t="n">
        <v>3106.5504705986</v>
      </c>
      <c r="F252" s="248" t="n">
        <v>1053.85553215255</v>
      </c>
    </row>
    <row r="253" customFormat="false" ht="12.75" hidden="false" customHeight="false" outlineLevel="0" collapsed="false">
      <c r="A253" s="249" t="n">
        <v>0.165223097172029</v>
      </c>
      <c r="B253" s="247" t="n">
        <v>-5872.41012012758</v>
      </c>
      <c r="C253" s="248" t="n">
        <v>2737.24580473135</v>
      </c>
      <c r="D253" s="248" t="n">
        <v>2713.05138920549</v>
      </c>
      <c r="E253" s="248" t="n">
        <v>3099.5062281061</v>
      </c>
      <c r="F253" s="248" t="n">
        <v>1261.35311254126</v>
      </c>
    </row>
    <row r="254" customFormat="false" ht="12.75" hidden="false" customHeight="false" outlineLevel="0" collapsed="false">
      <c r="A254" s="249" t="n">
        <v>0.165229285844185</v>
      </c>
      <c r="B254" s="247" t="n">
        <v>-6238.54118232868</v>
      </c>
      <c r="C254" s="248" t="n">
        <v>2764.39206172359</v>
      </c>
      <c r="D254" s="248" t="n">
        <v>2777.19345384937</v>
      </c>
      <c r="E254" s="248" t="n">
        <v>3104.95092861857</v>
      </c>
      <c r="F254" s="248" t="n">
        <v>1001.21446277903</v>
      </c>
    </row>
    <row r="255" customFormat="false" ht="12.75" hidden="false" customHeight="false" outlineLevel="0" collapsed="false">
      <c r="A255" s="249" t="n">
        <v>0.165231055117035</v>
      </c>
      <c r="B255" s="247" t="n">
        <v>-5964.72246303267</v>
      </c>
      <c r="C255" s="248" t="n">
        <v>2752.48104721702</v>
      </c>
      <c r="D255" s="248" t="n">
        <v>2722.54240533145</v>
      </c>
      <c r="E255" s="248" t="n">
        <v>3105.48217488821</v>
      </c>
      <c r="F255" s="248" t="n">
        <v>1200.97328618434</v>
      </c>
    </row>
    <row r="256" customFormat="false" ht="12.75" hidden="false" customHeight="false" outlineLevel="0" collapsed="false">
      <c r="A256" s="249" t="n">
        <v>0.165278984705709</v>
      </c>
      <c r="B256" s="247" t="n">
        <v>-6156.08444595815</v>
      </c>
      <c r="C256" s="248" t="n">
        <v>2758.79027989315</v>
      </c>
      <c r="D256" s="248" t="n">
        <v>2709.36960588895</v>
      </c>
      <c r="E256" s="248" t="n">
        <v>3102.84419290281</v>
      </c>
      <c r="F256" s="248" t="n">
        <v>1017.91483552934</v>
      </c>
    </row>
    <row r="257" customFormat="false" ht="12.75" hidden="false" customHeight="false" outlineLevel="0" collapsed="false">
      <c r="A257" s="249" t="n">
        <v>0.165310370695791</v>
      </c>
      <c r="B257" s="247" t="n">
        <v>-6411.48341406496</v>
      </c>
      <c r="C257" s="248" t="n">
        <v>2757.77707442061</v>
      </c>
      <c r="D257" s="248" t="n">
        <v>2720.70535105117</v>
      </c>
      <c r="E257" s="248" t="n">
        <v>3104.56649010124</v>
      </c>
      <c r="F257" s="248" t="n">
        <v>791.951376862178</v>
      </c>
    </row>
    <row r="258" customFormat="false" ht="12.75" hidden="false" customHeight="false" outlineLevel="0" collapsed="false">
      <c r="A258" s="249" t="n">
        <v>0.165312621833721</v>
      </c>
      <c r="B258" s="247" t="n">
        <v>-6357.08476979397</v>
      </c>
      <c r="C258" s="248" t="n">
        <v>2751.37358166128</v>
      </c>
      <c r="D258" s="248" t="n">
        <v>2694.14699958051</v>
      </c>
      <c r="E258" s="248" t="n">
        <v>3104.96385960795</v>
      </c>
      <c r="F258" s="248" t="n">
        <v>816.161044768029</v>
      </c>
    </row>
    <row r="259" customFormat="false" ht="12.75" hidden="false" customHeight="false" outlineLevel="0" collapsed="false">
      <c r="A259" s="249" t="n">
        <v>0.165394351612456</v>
      </c>
      <c r="B259" s="247" t="n">
        <v>-6266.94160097138</v>
      </c>
      <c r="C259" s="248" t="n">
        <v>2740.20738896196</v>
      </c>
      <c r="D259" s="248" t="n">
        <v>2693.33801882164</v>
      </c>
      <c r="E259" s="248" t="n">
        <v>3105.41540174925</v>
      </c>
      <c r="F259" s="248" t="n">
        <v>889.396941214794</v>
      </c>
    </row>
    <row r="260" customFormat="false" ht="12.75" hidden="false" customHeight="false" outlineLevel="0" collapsed="false">
      <c r="A260" s="249" t="n">
        <v>0.16555797383598</v>
      </c>
      <c r="B260" s="247" t="n">
        <v>-6327.19480675191</v>
      </c>
      <c r="C260" s="248" t="n">
        <v>2743.95144061692</v>
      </c>
      <c r="D260" s="248" t="n">
        <v>2700.30716335051</v>
      </c>
      <c r="E260" s="248" t="n">
        <v>3105.03820507873</v>
      </c>
      <c r="F260" s="248" t="n">
        <v>842.256563758154</v>
      </c>
    </row>
    <row r="261" customFormat="false" ht="12.75" hidden="false" customHeight="false" outlineLevel="0" collapsed="false">
      <c r="A261" s="249" t="n">
        <v>0.165559342360741</v>
      </c>
      <c r="B261" s="247" t="n">
        <v>-6018.33186029738</v>
      </c>
      <c r="C261" s="248" t="n">
        <v>2773.84934689767</v>
      </c>
      <c r="D261" s="248" t="n">
        <v>2705.10241360942</v>
      </c>
      <c r="E261" s="248" t="n">
        <v>3105.25310767871</v>
      </c>
      <c r="F261" s="248" t="n">
        <v>1155.94126271278</v>
      </c>
    </row>
    <row r="262" customFormat="false" ht="12.75" hidden="false" customHeight="false" outlineLevel="0" collapsed="false">
      <c r="A262" s="249" t="n">
        <v>0.165564026110709</v>
      </c>
      <c r="B262" s="247" t="n">
        <v>-6297.7404943475</v>
      </c>
      <c r="C262" s="248" t="n">
        <v>2742.92177070382</v>
      </c>
      <c r="D262" s="248" t="n">
        <v>2729.24271563335</v>
      </c>
      <c r="E262" s="248" t="n">
        <v>3107.01987576766</v>
      </c>
      <c r="F262" s="248" t="n">
        <v>892.530472603278</v>
      </c>
    </row>
    <row r="263" customFormat="false" ht="12.75" hidden="false" customHeight="false" outlineLevel="0" collapsed="false">
      <c r="A263" s="249" t="n">
        <v>0.165617995916535</v>
      </c>
      <c r="B263" s="247" t="n">
        <v>-6197.80975447881</v>
      </c>
      <c r="C263" s="248" t="n">
        <v>2772.62290667019</v>
      </c>
      <c r="D263" s="248" t="n">
        <v>2687.56189578172</v>
      </c>
      <c r="E263" s="248" t="n">
        <v>3106.03366816421</v>
      </c>
      <c r="F263" s="248" t="n">
        <v>976.483738362488</v>
      </c>
    </row>
    <row r="264" customFormat="false" ht="12.75" hidden="false" customHeight="false" outlineLevel="0" collapsed="false">
      <c r="A264" s="249" t="n">
        <v>0.16563336478741</v>
      </c>
      <c r="B264" s="247" t="n">
        <v>-6493.01158559831</v>
      </c>
      <c r="C264" s="248" t="n">
        <v>2730.41786439271</v>
      </c>
      <c r="D264" s="248" t="n">
        <v>2700.11422588335</v>
      </c>
      <c r="E264" s="248" t="n">
        <v>3101.58383627378</v>
      </c>
      <c r="F264" s="248" t="n">
        <v>675.444575827498</v>
      </c>
    </row>
    <row r="265" customFormat="false" ht="12.75" hidden="false" customHeight="false" outlineLevel="0" collapsed="false">
      <c r="A265" s="249" t="n">
        <v>0.1658425135288</v>
      </c>
      <c r="B265" s="247" t="n">
        <v>-6698.77414391209</v>
      </c>
      <c r="C265" s="248" t="n">
        <v>2766.91131218283</v>
      </c>
      <c r="D265" s="248" t="n">
        <v>2718.680784245</v>
      </c>
      <c r="E265" s="248" t="n">
        <v>3103.67529346013</v>
      </c>
      <c r="F265" s="248" t="n">
        <v>532.910971612093</v>
      </c>
    </row>
    <row r="266" customFormat="false" ht="12.75" hidden="false" customHeight="false" outlineLevel="0" collapsed="false">
      <c r="A266" s="249" t="n">
        <v>0.165891401824671</v>
      </c>
      <c r="B266" s="247" t="n">
        <v>-5874.3822217741</v>
      </c>
      <c r="C266" s="248" t="n">
        <v>2774.63400657228</v>
      </c>
      <c r="D266" s="248" t="n">
        <v>2725.08536890495</v>
      </c>
      <c r="E266" s="248" t="n">
        <v>3105.50943173568</v>
      </c>
      <c r="F266" s="248" t="n">
        <v>1304.95950449796</v>
      </c>
    </row>
    <row r="267" customFormat="false" ht="12.75" hidden="false" customHeight="false" outlineLevel="0" collapsed="false">
      <c r="A267" s="249" t="n">
        <v>0.166003814722025</v>
      </c>
      <c r="B267" s="247" t="n">
        <v>-6084.07503216668</v>
      </c>
      <c r="C267" s="248" t="n">
        <v>2744.53828239811</v>
      </c>
      <c r="D267" s="248" t="n">
        <v>2739.47757638215</v>
      </c>
      <c r="E267" s="248" t="n">
        <v>3107.58279410983</v>
      </c>
      <c r="F267" s="248" t="n">
        <v>1099.06272190291</v>
      </c>
    </row>
    <row r="268" customFormat="false" ht="12.75" hidden="false" customHeight="false" outlineLevel="0" collapsed="false">
      <c r="A268" s="249" t="n">
        <v>0.166132505942093</v>
      </c>
      <c r="B268" s="247" t="n">
        <v>-6564.08147546546</v>
      </c>
      <c r="C268" s="248" t="n">
        <v>2746.18591627483</v>
      </c>
      <c r="D268" s="248" t="n">
        <v>2726.23369690082</v>
      </c>
      <c r="E268" s="248" t="n">
        <v>3104.9080702776</v>
      </c>
      <c r="F268" s="248" t="n">
        <v>646.15780545069</v>
      </c>
    </row>
    <row r="269" customFormat="false" ht="12.75" hidden="false" customHeight="false" outlineLevel="0" collapsed="false">
      <c r="A269" s="249" t="n">
        <v>0.166376880315755</v>
      </c>
      <c r="B269" s="247" t="n">
        <v>-5687.69690699075</v>
      </c>
      <c r="C269" s="248" t="n">
        <v>2742.25255899035</v>
      </c>
      <c r="D269" s="248" t="n">
        <v>2743.36208532308</v>
      </c>
      <c r="E269" s="248" t="n">
        <v>3105.25369223635</v>
      </c>
      <c r="F269" s="248" t="n">
        <v>1463.50559912949</v>
      </c>
    </row>
    <row r="270" customFormat="false" ht="12.75" hidden="false" customHeight="false" outlineLevel="0" collapsed="false">
      <c r="A270" s="249" t="n">
        <v>0.166514658325625</v>
      </c>
      <c r="B270" s="247" t="n">
        <v>-6472.93765953886</v>
      </c>
      <c r="C270" s="248" t="n">
        <v>2773.94488242007</v>
      </c>
      <c r="D270" s="248" t="n">
        <v>2763.33738492371</v>
      </c>
      <c r="E270" s="248" t="n">
        <v>3105.06581954154</v>
      </c>
      <c r="F270" s="248" t="n">
        <v>782.72269134933</v>
      </c>
    </row>
    <row r="271" customFormat="false" ht="12.75" hidden="false" customHeight="false" outlineLevel="0" collapsed="false">
      <c r="A271" s="249" t="n">
        <v>0.166540924685769</v>
      </c>
      <c r="B271" s="247" t="n">
        <v>-5851.11681934677</v>
      </c>
      <c r="C271" s="248" t="n">
        <v>2755.2339421681</v>
      </c>
      <c r="D271" s="248" t="n">
        <v>2736.0663677851</v>
      </c>
      <c r="E271" s="248" t="n">
        <v>3107.39384410834</v>
      </c>
      <c r="F271" s="248" t="n">
        <v>1319.86331373257</v>
      </c>
    </row>
    <row r="272" customFormat="false" ht="12.75" hidden="false" customHeight="false" outlineLevel="0" collapsed="false">
      <c r="A272" s="249" t="n">
        <v>0.166552773620465</v>
      </c>
      <c r="B272" s="247" t="n">
        <v>-5731.4773544495</v>
      </c>
      <c r="C272" s="248" t="n">
        <v>2755.19849548216</v>
      </c>
      <c r="D272" s="248" t="n">
        <v>2727.35003465276</v>
      </c>
      <c r="E272" s="248" t="n">
        <v>3107.44985502048</v>
      </c>
      <c r="F272" s="248" t="n">
        <v>1423.24179932281</v>
      </c>
    </row>
    <row r="273" customFormat="false" ht="12.75" hidden="false" customHeight="false" outlineLevel="0" collapsed="false">
      <c r="A273" s="249" t="n">
        <v>0.166656721224667</v>
      </c>
      <c r="B273" s="247" t="n">
        <v>-6501.36798367661</v>
      </c>
      <c r="C273" s="248" t="n">
        <v>2743.34682188398</v>
      </c>
      <c r="D273" s="248" t="n">
        <v>2700.61886193273</v>
      </c>
      <c r="E273" s="248" t="n">
        <v>3105.31814898999</v>
      </c>
      <c r="F273" s="248" t="n">
        <v>681.793347805181</v>
      </c>
    </row>
    <row r="274" customFormat="false" ht="12.75" hidden="false" customHeight="false" outlineLevel="0" collapsed="false">
      <c r="A274" s="249" t="n">
        <v>0.166773785711563</v>
      </c>
      <c r="B274" s="247" t="n">
        <v>-6226.73363512097</v>
      </c>
      <c r="C274" s="248" t="n">
        <v>2741.98167420368</v>
      </c>
      <c r="D274" s="248" t="n">
        <v>2759.0311534986</v>
      </c>
      <c r="E274" s="248" t="n">
        <v>3107.27789560509</v>
      </c>
      <c r="F274" s="248" t="n">
        <v>980.572329339523</v>
      </c>
    </row>
    <row r="275" customFormat="false" ht="12.75" hidden="false" customHeight="false" outlineLevel="0" collapsed="false">
      <c r="A275" s="249" t="n">
        <v>0.166804545458567</v>
      </c>
      <c r="B275" s="247" t="n">
        <v>-6191.02324565601</v>
      </c>
      <c r="C275" s="248" t="n">
        <v>2769.64030703759</v>
      </c>
      <c r="D275" s="248" t="n">
        <v>2730.73244240245</v>
      </c>
      <c r="E275" s="248" t="n">
        <v>3106.01810780364</v>
      </c>
      <c r="F275" s="248" t="n">
        <v>1013.90742616566</v>
      </c>
    </row>
    <row r="276" customFormat="false" ht="12.75" hidden="false" customHeight="false" outlineLevel="0" collapsed="false">
      <c r="A276" s="249" t="n">
        <v>0.166860408469873</v>
      </c>
      <c r="B276" s="247" t="n">
        <v>-6355.57337805907</v>
      </c>
      <c r="C276" s="248" t="n">
        <v>2751.76946283465</v>
      </c>
      <c r="D276" s="248" t="n">
        <v>2677.84792068873</v>
      </c>
      <c r="E276" s="248" t="n">
        <v>3103.65442620044</v>
      </c>
      <c r="F276" s="248" t="n">
        <v>804.217900439686</v>
      </c>
    </row>
    <row r="277" customFormat="false" ht="12.75" hidden="false" customHeight="false" outlineLevel="0" collapsed="false">
      <c r="A277" s="249" t="n">
        <v>0.166931917885465</v>
      </c>
      <c r="B277" s="247" t="n">
        <v>-6453.0599465294</v>
      </c>
      <c r="C277" s="248" t="n">
        <v>2729.67165625695</v>
      </c>
      <c r="D277" s="248" t="n">
        <v>2715.90821679022</v>
      </c>
      <c r="E277" s="248" t="n">
        <v>3103.94490509389</v>
      </c>
      <c r="F277" s="248" t="n">
        <v>725.635593889227</v>
      </c>
    </row>
    <row r="278" customFormat="false" ht="12.75" hidden="false" customHeight="false" outlineLevel="0" collapsed="false">
      <c r="A278" s="249" t="n">
        <v>0.167484613844321</v>
      </c>
      <c r="B278" s="247" t="n">
        <v>-6319.20017519337</v>
      </c>
      <c r="C278" s="248" t="n">
        <v>2735.39572470664</v>
      </c>
      <c r="D278" s="248" t="n">
        <v>2698.0376047437</v>
      </c>
      <c r="E278" s="248" t="n">
        <v>3106.30694063204</v>
      </c>
      <c r="F278" s="248" t="n">
        <v>841.503138987602</v>
      </c>
    </row>
    <row r="279" customFormat="false" ht="12.75" hidden="false" customHeight="false" outlineLevel="0" collapsed="false">
      <c r="A279" s="249" t="n">
        <v>0.167573354347849</v>
      </c>
      <c r="B279" s="247" t="n">
        <v>-5828.29156154636</v>
      </c>
      <c r="C279" s="248" t="n">
        <v>2753.17148770779</v>
      </c>
      <c r="D279" s="248" t="n">
        <v>2701.71969920338</v>
      </c>
      <c r="E279" s="248" t="n">
        <v>3106.75959940149</v>
      </c>
      <c r="F279" s="248" t="n">
        <v>1311.85430279315</v>
      </c>
    </row>
    <row r="280" customFormat="false" ht="12.75" hidden="false" customHeight="false" outlineLevel="0" collapsed="false">
      <c r="A280" s="249" t="n">
        <v>0.167614332523471</v>
      </c>
      <c r="B280" s="247" t="n">
        <v>-6373.14013533522</v>
      </c>
      <c r="C280" s="248" t="n">
        <v>2723.47904655541</v>
      </c>
      <c r="D280" s="248" t="n">
        <v>2722.94619008483</v>
      </c>
      <c r="E280" s="248" t="n">
        <v>3105.23436619958</v>
      </c>
      <c r="F280" s="248" t="n">
        <v>800.405486611878</v>
      </c>
    </row>
    <row r="281" customFormat="false" ht="12.75" hidden="false" customHeight="false" outlineLevel="0" collapsed="false">
      <c r="A281" s="249" t="n">
        <v>0.167638109605149</v>
      </c>
      <c r="B281" s="247" t="n">
        <v>-6200.39144369327</v>
      </c>
      <c r="C281" s="248" t="n">
        <v>2747.85629810986</v>
      </c>
      <c r="D281" s="248" t="n">
        <v>2708.84712616023</v>
      </c>
      <c r="E281" s="248" t="n">
        <v>3105.7288208463</v>
      </c>
      <c r="F281" s="248" t="n">
        <v>969.506742731997</v>
      </c>
    </row>
    <row r="282" customFormat="false" ht="12.75" hidden="false" customHeight="false" outlineLevel="0" collapsed="false">
      <c r="A282" s="249" t="n">
        <v>0.167647117988682</v>
      </c>
      <c r="B282" s="247" t="n">
        <v>-5873.28503663857</v>
      </c>
      <c r="C282" s="248" t="n">
        <v>2751.28839316465</v>
      </c>
      <c r="D282" s="248" t="n">
        <v>2748.63624871635</v>
      </c>
      <c r="E282" s="248" t="n">
        <v>3105.19556141326</v>
      </c>
      <c r="F282" s="248" t="n">
        <v>1304.33833742413</v>
      </c>
    </row>
    <row r="283" customFormat="false" ht="12.75" hidden="false" customHeight="false" outlineLevel="0" collapsed="false">
      <c r="A283" s="249" t="n">
        <v>0.167708278011953</v>
      </c>
      <c r="B283" s="247" t="n">
        <v>-6296.08551929146</v>
      </c>
      <c r="C283" s="248" t="n">
        <v>2762.58291710668</v>
      </c>
      <c r="D283" s="248" t="n">
        <v>2731.12044239479</v>
      </c>
      <c r="E283" s="248" t="n">
        <v>3105.62063900698</v>
      </c>
      <c r="F283" s="248" t="n">
        <v>911.188248133579</v>
      </c>
    </row>
    <row r="284" customFormat="false" ht="12.75" hidden="false" customHeight="false" outlineLevel="0" collapsed="false">
      <c r="A284" s="249" t="n">
        <v>0.167752278158665</v>
      </c>
      <c r="B284" s="247" t="n">
        <v>-6175.89366687404</v>
      </c>
      <c r="C284" s="248" t="n">
        <v>2753.07475998075</v>
      </c>
      <c r="D284" s="248" t="n">
        <v>2754.04043228428</v>
      </c>
      <c r="E284" s="248" t="n">
        <v>3105.57376761858</v>
      </c>
      <c r="F284" s="248" t="n">
        <v>1031.67492211622</v>
      </c>
    </row>
    <row r="285" customFormat="false" ht="12.75" hidden="false" customHeight="false" outlineLevel="0" collapsed="false">
      <c r="A285" s="249" t="n">
        <v>0.167834280566503</v>
      </c>
      <c r="B285" s="247" t="n">
        <v>-6433.62471824059</v>
      </c>
      <c r="C285" s="248" t="n">
        <v>2736.72131639858</v>
      </c>
      <c r="D285" s="248" t="n">
        <v>2765.72411088495</v>
      </c>
      <c r="E285" s="248" t="n">
        <v>3099.19725137769</v>
      </c>
      <c r="F285" s="248" t="n">
        <v>785.001781539868</v>
      </c>
    </row>
    <row r="286" customFormat="false" ht="12.75" hidden="false" customHeight="false" outlineLevel="0" collapsed="false">
      <c r="A286" s="249" t="n">
        <v>0.168075210186602</v>
      </c>
      <c r="B286" s="247" t="n">
        <v>-6070.54128659428</v>
      </c>
      <c r="C286" s="248" t="n">
        <v>2713.96966516806</v>
      </c>
      <c r="D286" s="248" t="n">
        <v>2682.57884472668</v>
      </c>
      <c r="E286" s="248" t="n">
        <v>3105.73521129374</v>
      </c>
      <c r="F286" s="248" t="n">
        <v>1039.83767085937</v>
      </c>
    </row>
    <row r="287" customFormat="false" ht="12.75" hidden="false" customHeight="false" outlineLevel="0" collapsed="false">
      <c r="A287" s="249" t="n">
        <v>0.168082642912914</v>
      </c>
      <c r="B287" s="247" t="n">
        <v>-6269.33985260122</v>
      </c>
      <c r="C287" s="248" t="n">
        <v>2743.79427470642</v>
      </c>
      <c r="D287" s="248" t="n">
        <v>2757.31569960589</v>
      </c>
      <c r="E287" s="248" t="n">
        <v>3103.57271217804</v>
      </c>
      <c r="F287" s="248" t="n">
        <v>938.869225102076</v>
      </c>
    </row>
    <row r="288" customFormat="false" ht="12.75" hidden="false" customHeight="false" outlineLevel="0" collapsed="false">
      <c r="A288" s="249" t="n">
        <v>0.16810994726728</v>
      </c>
      <c r="B288" s="247" t="n">
        <v>-5738.24695844128</v>
      </c>
      <c r="C288" s="248" t="n">
        <v>2686.9653026062</v>
      </c>
      <c r="D288" s="248" t="n">
        <v>2702.44390058397</v>
      </c>
      <c r="E288" s="248" t="n">
        <v>3104.21049635347</v>
      </c>
      <c r="F288" s="248" t="n">
        <v>1337.36222527608</v>
      </c>
    </row>
    <row r="289" customFormat="false" ht="12.75" hidden="false" customHeight="false" outlineLevel="0" collapsed="false">
      <c r="A289" s="249" t="n">
        <v>0.168129842096322</v>
      </c>
      <c r="B289" s="247" t="n">
        <v>-6025.70576305859</v>
      </c>
      <c r="C289" s="248" t="n">
        <v>2761.38891821549</v>
      </c>
      <c r="D289" s="248" t="n">
        <v>2702.18843550341</v>
      </c>
      <c r="E289" s="248" t="n">
        <v>3103.27712728412</v>
      </c>
      <c r="F289" s="248" t="n">
        <v>1134.88682762419</v>
      </c>
    </row>
    <row r="290" customFormat="false" ht="12.75" hidden="false" customHeight="false" outlineLevel="0" collapsed="false">
      <c r="A290" s="249" t="n">
        <v>0.168142634460004</v>
      </c>
      <c r="B290" s="247" t="n">
        <v>-6401.71956017645</v>
      </c>
      <c r="C290" s="248" t="n">
        <v>2729.92675936476</v>
      </c>
      <c r="D290" s="248" t="n">
        <v>2736.2560036016</v>
      </c>
      <c r="E290" s="248" t="n">
        <v>3107.45290295021</v>
      </c>
      <c r="F290" s="248" t="n">
        <v>791.544814137871</v>
      </c>
    </row>
    <row r="291" customFormat="false" ht="12.75" hidden="false" customHeight="false" outlineLevel="0" collapsed="false">
      <c r="A291" s="249" t="n">
        <v>0.168196445099423</v>
      </c>
      <c r="B291" s="247" t="n">
        <v>-5942.64700219353</v>
      </c>
      <c r="C291" s="248" t="n">
        <v>2725.30801148122</v>
      </c>
      <c r="D291" s="248" t="n">
        <v>2773.52676843429</v>
      </c>
      <c r="E291" s="248" t="n">
        <v>3107.26167126971</v>
      </c>
      <c r="F291" s="248" t="n">
        <v>1239.35512910241</v>
      </c>
    </row>
    <row r="292" customFormat="false" ht="12.75" hidden="false" customHeight="false" outlineLevel="0" collapsed="false">
      <c r="A292" s="249" t="n">
        <v>0.168221080042253</v>
      </c>
      <c r="B292" s="247" t="n">
        <v>-5921.49261379288</v>
      </c>
      <c r="C292" s="248" t="n">
        <v>2735.24731303698</v>
      </c>
      <c r="D292" s="248" t="n">
        <v>2728.39312443274</v>
      </c>
      <c r="E292" s="248" t="n">
        <v>3103.59507791064</v>
      </c>
      <c r="F292" s="248" t="n">
        <v>1229.38043613378</v>
      </c>
    </row>
    <row r="293" customFormat="false" ht="12.75" hidden="false" customHeight="false" outlineLevel="0" collapsed="false">
      <c r="A293" s="249" t="n">
        <v>0.168298556550742</v>
      </c>
      <c r="B293" s="247" t="n">
        <v>-6143.92900948978</v>
      </c>
      <c r="C293" s="248" t="n">
        <v>2782.95735366135</v>
      </c>
      <c r="D293" s="248" t="n">
        <v>2725.97118144908</v>
      </c>
      <c r="E293" s="248" t="n">
        <v>3106.30886777319</v>
      </c>
      <c r="F293" s="248" t="n">
        <v>1065.0605113374</v>
      </c>
    </row>
    <row r="294" customFormat="false" ht="12.75" hidden="false" customHeight="false" outlineLevel="0" collapsed="false">
      <c r="A294" s="249" t="n">
        <v>0.168354119209258</v>
      </c>
      <c r="B294" s="247" t="n">
        <v>-6071.54492458784</v>
      </c>
      <c r="C294" s="248" t="n">
        <v>2746.00164200668</v>
      </c>
      <c r="D294" s="248" t="n">
        <v>2723.75677984104</v>
      </c>
      <c r="E294" s="248" t="n">
        <v>3105.6977494036</v>
      </c>
      <c r="F294" s="248" t="n">
        <v>1098.20957796343</v>
      </c>
    </row>
    <row r="295" customFormat="false" ht="12.75" hidden="false" customHeight="false" outlineLevel="0" collapsed="false">
      <c r="A295" s="249" t="n">
        <v>0.168373572215876</v>
      </c>
      <c r="B295" s="247" t="n">
        <v>-6087.53881647989</v>
      </c>
      <c r="C295" s="248" t="n">
        <v>2687.17152817115</v>
      </c>
      <c r="D295" s="248" t="n">
        <v>2733.92709023449</v>
      </c>
      <c r="E295" s="248" t="n">
        <v>3105.82115525479</v>
      </c>
      <c r="F295" s="248" t="n">
        <v>1041.62152082978</v>
      </c>
    </row>
    <row r="296" customFormat="false" ht="12.75" hidden="false" customHeight="false" outlineLevel="0" collapsed="false">
      <c r="A296" s="249" t="n">
        <v>0.168436485030705</v>
      </c>
      <c r="B296" s="247" t="n">
        <v>-6180.14891221937</v>
      </c>
      <c r="C296" s="248" t="n">
        <v>2747.90873528058</v>
      </c>
      <c r="D296" s="248" t="n">
        <v>2703.91860770914</v>
      </c>
      <c r="E296" s="248" t="n">
        <v>3104.7952946804</v>
      </c>
      <c r="F296" s="248" t="n">
        <v>983.672091193555</v>
      </c>
    </row>
    <row r="297" customFormat="false" ht="12.75" hidden="false" customHeight="false" outlineLevel="0" collapsed="false">
      <c r="A297" s="249" t="n">
        <v>0.168440913670257</v>
      </c>
      <c r="B297" s="247" t="n">
        <v>-6404.36082977513</v>
      </c>
      <c r="C297" s="248" t="n">
        <v>2776.07774786011</v>
      </c>
      <c r="D297" s="248" t="n">
        <v>2742.30110843567</v>
      </c>
      <c r="E297" s="248" t="n">
        <v>3104.71702847183</v>
      </c>
      <c r="F297" s="248" t="n">
        <v>831.004129877233</v>
      </c>
    </row>
    <row r="298" customFormat="false" ht="12.75" hidden="false" customHeight="false" outlineLevel="0" collapsed="false">
      <c r="A298" s="249" t="n">
        <v>0.168526291052743</v>
      </c>
      <c r="B298" s="247" t="n">
        <v>-6245.62525946834</v>
      </c>
      <c r="C298" s="248" t="n">
        <v>2764.52921579441</v>
      </c>
      <c r="D298" s="248" t="n">
        <v>2717.22136548554</v>
      </c>
      <c r="E298" s="248" t="n">
        <v>3104.97256245615</v>
      </c>
      <c r="F298" s="248" t="n">
        <v>947.986656149574</v>
      </c>
    </row>
    <row r="299" customFormat="false" ht="12.75" hidden="false" customHeight="false" outlineLevel="0" collapsed="false">
      <c r="A299" s="249" t="n">
        <v>0.168580168198134</v>
      </c>
      <c r="B299" s="247" t="n">
        <v>-6408.58217574227</v>
      </c>
      <c r="C299" s="248" t="n">
        <v>2738.98058519437</v>
      </c>
      <c r="D299" s="248" t="n">
        <v>2711.54720444142</v>
      </c>
      <c r="E299" s="248" t="n">
        <v>3105.47949953548</v>
      </c>
      <c r="F299" s="248" t="n">
        <v>772.187240059063</v>
      </c>
    </row>
    <row r="300" customFormat="false" ht="12.75" hidden="false" customHeight="false" outlineLevel="0" collapsed="false">
      <c r="A300" s="249" t="n">
        <v>0.168589036449954</v>
      </c>
      <c r="B300" s="247" t="n">
        <v>-6391.30658772228</v>
      </c>
      <c r="C300" s="248" t="n">
        <v>2751.56422100241</v>
      </c>
      <c r="D300" s="248" t="n">
        <v>2720.99921620973</v>
      </c>
      <c r="E300" s="248" t="n">
        <v>3107.2618289126</v>
      </c>
      <c r="F300" s="248" t="n">
        <v>807.431266170964</v>
      </c>
    </row>
    <row r="301" customFormat="false" ht="12.75" hidden="false" customHeight="false" outlineLevel="0" collapsed="false">
      <c r="A301" s="249" t="n">
        <v>0.168605452451497</v>
      </c>
      <c r="B301" s="247" t="n">
        <v>-6280.11243129194</v>
      </c>
      <c r="C301" s="248" t="n">
        <v>2710.56148053511</v>
      </c>
      <c r="D301" s="248" t="n">
        <v>2741.99295827609</v>
      </c>
      <c r="E301" s="248" t="n">
        <v>3107.73032374671</v>
      </c>
      <c r="F301" s="248" t="n">
        <v>891.789408958497</v>
      </c>
    </row>
    <row r="302" customFormat="false" ht="12.75" hidden="false" customHeight="false" outlineLevel="0" collapsed="false">
      <c r="A302" s="249" t="n">
        <v>0.168766337282835</v>
      </c>
      <c r="B302" s="247" t="n">
        <v>-6213.2394551182</v>
      </c>
      <c r="C302" s="248" t="n">
        <v>2735.03245450355</v>
      </c>
      <c r="D302" s="248" t="n">
        <v>2739.0522863423</v>
      </c>
      <c r="E302" s="248" t="n">
        <v>3105.04115151668</v>
      </c>
      <c r="F302" s="248" t="n">
        <v>969.894392703885</v>
      </c>
    </row>
    <row r="303" customFormat="false" ht="12.75" hidden="false" customHeight="false" outlineLevel="0" collapsed="false">
      <c r="A303" s="249" t="n">
        <v>0.168986789005955</v>
      </c>
      <c r="B303" s="247" t="n">
        <v>-6191.13006743972</v>
      </c>
      <c r="C303" s="248" t="n">
        <v>2730.56215367235</v>
      </c>
      <c r="D303" s="248" t="n">
        <v>2734.8900868091</v>
      </c>
      <c r="E303" s="248" t="n">
        <v>3105.41339008609</v>
      </c>
      <c r="F303" s="248" t="n">
        <v>983.480975177285</v>
      </c>
    </row>
    <row r="304" customFormat="false" ht="12.75" hidden="false" customHeight="false" outlineLevel="0" collapsed="false">
      <c r="A304" s="249" t="n">
        <v>0.169018694563399</v>
      </c>
      <c r="B304" s="247" t="n">
        <v>-5870.13328799333</v>
      </c>
      <c r="C304" s="248" t="n">
        <v>2769.95715610636</v>
      </c>
      <c r="D304" s="248" t="n">
        <v>2681.13353385897</v>
      </c>
      <c r="E304" s="248" t="n">
        <v>3106.73767627591</v>
      </c>
      <c r="F304" s="248" t="n">
        <v>1271.46470894608</v>
      </c>
    </row>
    <row r="305" customFormat="false" ht="12.75" hidden="false" customHeight="false" outlineLevel="0" collapsed="false">
      <c r="A305" s="249" t="n">
        <v>0.169049277603806</v>
      </c>
      <c r="B305" s="247" t="n">
        <v>-5790.21420402769</v>
      </c>
      <c r="C305" s="248" t="n">
        <v>2720.32235085997</v>
      </c>
      <c r="D305" s="248" t="n">
        <v>2698.5489711509</v>
      </c>
      <c r="E305" s="248" t="n">
        <v>3105.38136294165</v>
      </c>
      <c r="F305" s="248" t="n">
        <v>1315.59448815157</v>
      </c>
    </row>
    <row r="306" customFormat="false" ht="12.75" hidden="false" customHeight="false" outlineLevel="0" collapsed="false">
      <c r="A306" s="249" t="n">
        <v>0.169062778184556</v>
      </c>
      <c r="B306" s="247" t="n">
        <v>-6318.41899404455</v>
      </c>
      <c r="C306" s="248" t="n">
        <v>2768.96827305077</v>
      </c>
      <c r="D306" s="248" t="n">
        <v>2694.17172646692</v>
      </c>
      <c r="E306" s="248" t="n">
        <v>3104.16273843584</v>
      </c>
      <c r="F306" s="248" t="n">
        <v>866.132464364736</v>
      </c>
    </row>
    <row r="307" customFormat="false" ht="12.75" hidden="false" customHeight="false" outlineLevel="0" collapsed="false">
      <c r="A307" s="249" t="n">
        <v>0.169166306154693</v>
      </c>
      <c r="B307" s="247" t="n">
        <v>-5846.23994959839</v>
      </c>
      <c r="C307" s="248" t="n">
        <v>2717.23228735765</v>
      </c>
      <c r="D307" s="248" t="n">
        <v>2667.5751177186</v>
      </c>
      <c r="E307" s="248" t="n">
        <v>3105.5537026033</v>
      </c>
      <c r="F307" s="248" t="n">
        <v>1237.31463972799</v>
      </c>
    </row>
    <row r="308" customFormat="false" ht="12.75" hidden="false" customHeight="false" outlineLevel="0" collapsed="false">
      <c r="A308" s="249" t="n">
        <v>0.169225313119843</v>
      </c>
      <c r="B308" s="247" t="n">
        <v>-6016.91402832647</v>
      </c>
      <c r="C308" s="248" t="n">
        <v>2718.39693044177</v>
      </c>
      <c r="D308" s="248" t="n">
        <v>2715.78748872057</v>
      </c>
      <c r="E308" s="248" t="n">
        <v>3105.2465792054</v>
      </c>
      <c r="F308" s="248" t="n">
        <v>1118.5605911963</v>
      </c>
    </row>
    <row r="309" customFormat="false" ht="12.75" hidden="false" customHeight="false" outlineLevel="0" collapsed="false">
      <c r="A309" s="249" t="n">
        <v>0.169321774651582</v>
      </c>
      <c r="B309" s="247" t="n">
        <v>-6391.41530859231</v>
      </c>
      <c r="C309" s="248" t="n">
        <v>2739.641763597</v>
      </c>
      <c r="D309" s="248" t="n">
        <v>2721.38722357702</v>
      </c>
      <c r="E309" s="248" t="n">
        <v>3106.12589422776</v>
      </c>
      <c r="F309" s="248" t="n">
        <v>796.706403988602</v>
      </c>
    </row>
    <row r="310" customFormat="false" ht="12.75" hidden="false" customHeight="false" outlineLevel="0" collapsed="false">
      <c r="A310" s="249" t="n">
        <v>0.169411854965127</v>
      </c>
      <c r="B310" s="247" t="n">
        <v>-6423.86624167834</v>
      </c>
      <c r="C310" s="248" t="n">
        <v>2754.00953400521</v>
      </c>
      <c r="D310" s="248" t="n">
        <v>2711.97873587264</v>
      </c>
      <c r="E310" s="248" t="n">
        <v>3104.80713362551</v>
      </c>
      <c r="F310" s="248" t="n">
        <v>770.710940092701</v>
      </c>
    </row>
    <row r="311" customFormat="false" ht="12.75" hidden="false" customHeight="false" outlineLevel="0" collapsed="false">
      <c r="A311" s="249" t="n">
        <v>0.169626054042835</v>
      </c>
      <c r="B311" s="247" t="n">
        <v>-6361.78087596548</v>
      </c>
      <c r="C311" s="248" t="n">
        <v>2713.69282886115</v>
      </c>
      <c r="D311" s="248" t="n">
        <v>2746.22378477818</v>
      </c>
      <c r="E311" s="248" t="n">
        <v>3105.04361913337</v>
      </c>
      <c r="F311" s="248" t="n">
        <v>820.608752095882</v>
      </c>
    </row>
    <row r="312" customFormat="false" ht="12.75" hidden="false" customHeight="false" outlineLevel="0" collapsed="false">
      <c r="A312" s="249" t="n">
        <v>0.169660982014883</v>
      </c>
      <c r="B312" s="247" t="n">
        <v>-5903.49638922784</v>
      </c>
      <c r="C312" s="248" t="n">
        <v>2715.31329244503</v>
      </c>
      <c r="D312" s="248" t="n">
        <v>2719.40678088638</v>
      </c>
      <c r="E312" s="248" t="n">
        <v>3102.19167172966</v>
      </c>
      <c r="F312" s="248" t="n">
        <v>1221.02075767645</v>
      </c>
    </row>
    <row r="313" customFormat="false" ht="12.75" hidden="false" customHeight="false" outlineLevel="0" collapsed="false">
      <c r="A313" s="249" t="n">
        <v>0.169674013186924</v>
      </c>
      <c r="B313" s="247" t="n">
        <v>-5996.25398978023</v>
      </c>
      <c r="C313" s="248" t="n">
        <v>2747.06099910987</v>
      </c>
      <c r="D313" s="248" t="n">
        <v>2760.25129351169</v>
      </c>
      <c r="E313" s="248" t="n">
        <v>3106.52238400732</v>
      </c>
      <c r="F313" s="248" t="n">
        <v>1197.53694966048</v>
      </c>
    </row>
    <row r="314" customFormat="false" ht="12.75" hidden="false" customHeight="false" outlineLevel="0" collapsed="false">
      <c r="A314" s="249" t="n">
        <v>0.169822206932798</v>
      </c>
      <c r="B314" s="247" t="n">
        <v>-6172.04861963641</v>
      </c>
      <c r="C314" s="248" t="n">
        <v>2773.05403977664</v>
      </c>
      <c r="D314" s="248" t="n">
        <v>2710.88185410091</v>
      </c>
      <c r="E314" s="248" t="n">
        <v>3104.65079298805</v>
      </c>
      <c r="F314" s="248" t="n">
        <v>1017.79014613156</v>
      </c>
    </row>
    <row r="315" customFormat="false" ht="12.75" hidden="false" customHeight="false" outlineLevel="0" collapsed="false">
      <c r="A315" s="249" t="n">
        <v>0.16990085550311</v>
      </c>
      <c r="B315" s="247" t="n">
        <v>-5930.55068994352</v>
      </c>
      <c r="C315" s="248" t="n">
        <v>2714.440801852</v>
      </c>
      <c r="D315" s="248" t="n">
        <v>2764.09598271097</v>
      </c>
      <c r="E315" s="248" t="n">
        <v>3105.01872497596</v>
      </c>
      <c r="F315" s="248" t="n">
        <v>1232.30046171767</v>
      </c>
    </row>
    <row r="316" customFormat="false" ht="12.75" hidden="false" customHeight="false" outlineLevel="0" collapsed="false">
      <c r="A316" s="249" t="n">
        <v>0.169930302570179</v>
      </c>
      <c r="B316" s="247" t="n">
        <v>-6035.98877770968</v>
      </c>
      <c r="C316" s="248" t="n">
        <v>2739.42608637049</v>
      </c>
      <c r="D316" s="248" t="n">
        <v>2735.0985056697</v>
      </c>
      <c r="E316" s="248" t="n">
        <v>3104.98144469737</v>
      </c>
      <c r="F316" s="248" t="n">
        <v>1133.71898766949</v>
      </c>
    </row>
    <row r="317" customFormat="false" ht="12.75" hidden="false" customHeight="false" outlineLevel="0" collapsed="false">
      <c r="A317" s="249" t="n">
        <v>0.170029972710623</v>
      </c>
      <c r="B317" s="247" t="n">
        <v>-6307.15048259601</v>
      </c>
      <c r="C317" s="248" t="n">
        <v>2736.501554437</v>
      </c>
      <c r="D317" s="248" t="n">
        <v>2719.43669580044</v>
      </c>
      <c r="E317" s="248" t="n">
        <v>3105.26632958988</v>
      </c>
      <c r="F317" s="248" t="n">
        <v>869.500946484344</v>
      </c>
    </row>
    <row r="318" customFormat="false" ht="12.75" hidden="false" customHeight="false" outlineLevel="0" collapsed="false">
      <c r="A318" s="249" t="n">
        <v>0.170099826099494</v>
      </c>
      <c r="B318" s="247" t="n">
        <v>-6333.68787128586</v>
      </c>
      <c r="C318" s="248" t="n">
        <v>2743.60337284718</v>
      </c>
      <c r="D318" s="248" t="n">
        <v>2719.0092224041</v>
      </c>
      <c r="E318" s="248" t="n">
        <v>3106.78437019833</v>
      </c>
      <c r="F318" s="248" t="n">
        <v>851.843387725673</v>
      </c>
    </row>
    <row r="319" customFormat="false" ht="12.75" hidden="false" customHeight="false" outlineLevel="0" collapsed="false">
      <c r="A319" s="249" t="n">
        <v>0.170260178483353</v>
      </c>
      <c r="B319" s="247" t="n">
        <v>-6252.17539591557</v>
      </c>
      <c r="C319" s="248" t="n">
        <v>2743.65396200173</v>
      </c>
      <c r="D319" s="248" t="n">
        <v>2710.49562381952</v>
      </c>
      <c r="E319" s="248" t="n">
        <v>3105.10857373941</v>
      </c>
      <c r="F319" s="248" t="n">
        <v>919.096715783052</v>
      </c>
    </row>
    <row r="320" customFormat="false" ht="12.75" hidden="false" customHeight="false" outlineLevel="0" collapsed="false">
      <c r="A320" s="249" t="n">
        <v>0.170287967441536</v>
      </c>
      <c r="B320" s="247" t="n">
        <v>-6203.11476963895</v>
      </c>
      <c r="C320" s="248" t="n">
        <v>2794.92608239178</v>
      </c>
      <c r="D320" s="248" t="n">
        <v>2734.76248666604</v>
      </c>
      <c r="E320" s="248" t="n">
        <v>3104.25843422239</v>
      </c>
      <c r="F320" s="248" t="n">
        <v>1026.09773189284</v>
      </c>
    </row>
    <row r="321" customFormat="false" ht="12.75" hidden="false" customHeight="false" outlineLevel="0" collapsed="false">
      <c r="A321" s="249" t="n">
        <v>0.170393465293861</v>
      </c>
      <c r="B321" s="247" t="n">
        <v>-5934.47099427853</v>
      </c>
      <c r="C321" s="248" t="n">
        <v>2692.9891148657</v>
      </c>
      <c r="D321" s="248" t="n">
        <v>2700.46407687683</v>
      </c>
      <c r="E321" s="248" t="n">
        <v>3104.07445098517</v>
      </c>
      <c r="F321" s="248" t="n">
        <v>1160.12493994645</v>
      </c>
    </row>
    <row r="322" customFormat="false" ht="12.75" hidden="false" customHeight="false" outlineLevel="0" collapsed="false">
      <c r="A322" s="249" t="n">
        <v>0.170409980704379</v>
      </c>
      <c r="B322" s="247" t="n">
        <v>-5963.23444849134</v>
      </c>
      <c r="C322" s="248" t="n">
        <v>2684.66286163163</v>
      </c>
      <c r="D322" s="248" t="n">
        <v>2733.1379702728</v>
      </c>
      <c r="E322" s="248" t="n">
        <v>3102.78010264681</v>
      </c>
      <c r="F322" s="248" t="n">
        <v>1151.16198311144</v>
      </c>
    </row>
    <row r="323" customFormat="false" ht="12.75" hidden="false" customHeight="false" outlineLevel="0" collapsed="false">
      <c r="A323" s="249" t="n">
        <v>0.170499593227051</v>
      </c>
      <c r="B323" s="247" t="n">
        <v>-6140.05508067575</v>
      </c>
      <c r="C323" s="248" t="n">
        <v>2734.19569977199</v>
      </c>
      <c r="D323" s="248" t="n">
        <v>2721.09044890412</v>
      </c>
      <c r="E323" s="248" t="n">
        <v>3106.03024370482</v>
      </c>
      <c r="F323" s="248" t="n">
        <v>1023.26372578156</v>
      </c>
    </row>
    <row r="324" customFormat="false" ht="12.75" hidden="false" customHeight="false" outlineLevel="0" collapsed="false">
      <c r="A324" s="249" t="n">
        <v>0.170633144452766</v>
      </c>
      <c r="B324" s="247" t="n">
        <v>-6204.12305882823</v>
      </c>
      <c r="C324" s="248" t="n">
        <v>2734.4451731063</v>
      </c>
      <c r="D324" s="248" t="n">
        <v>2739.46454983637</v>
      </c>
      <c r="E324" s="248" t="n">
        <v>3104.88710940001</v>
      </c>
      <c r="F324" s="248" t="n">
        <v>978.002772544135</v>
      </c>
    </row>
    <row r="325" customFormat="false" ht="12.75" hidden="false" customHeight="false" outlineLevel="0" collapsed="false">
      <c r="A325" s="249" t="n">
        <v>0.170713829118224</v>
      </c>
      <c r="B325" s="247" t="n">
        <v>-6282.28095903804</v>
      </c>
      <c r="C325" s="248" t="n">
        <v>2747.09009911142</v>
      </c>
      <c r="D325" s="248" t="n">
        <v>2753.76078006333</v>
      </c>
      <c r="E325" s="248" t="n">
        <v>3105.83922892506</v>
      </c>
      <c r="F325" s="248" t="n">
        <v>928.600624236778</v>
      </c>
    </row>
    <row r="326" customFormat="false" ht="12.75" hidden="false" customHeight="false" outlineLevel="0" collapsed="false">
      <c r="A326" s="249" t="n">
        <v>0.170882409243792</v>
      </c>
      <c r="B326" s="247" t="n">
        <v>-6487.16695732823</v>
      </c>
      <c r="C326" s="248" t="n">
        <v>2739.16680883383</v>
      </c>
      <c r="D326" s="248" t="n">
        <v>2726.30762173558</v>
      </c>
      <c r="E326" s="248" t="n">
        <v>3105.52551439132</v>
      </c>
      <c r="F326" s="248" t="n">
        <v>711.537259604568</v>
      </c>
    </row>
    <row r="327" customFormat="false" ht="12.75" hidden="false" customHeight="false" outlineLevel="0" collapsed="false">
      <c r="A327" s="249" t="n">
        <v>0.170938838767252</v>
      </c>
      <c r="B327" s="247" t="n">
        <v>-6103.28160314024</v>
      </c>
      <c r="C327" s="248" t="n">
        <v>2746.78492421587</v>
      </c>
      <c r="D327" s="248" t="n">
        <v>2735.89237300455</v>
      </c>
      <c r="E327" s="248" t="n">
        <v>3105.0002733295</v>
      </c>
      <c r="F327" s="248" t="n">
        <v>1078.6235224085</v>
      </c>
    </row>
    <row r="328" customFormat="false" ht="12.75" hidden="false" customHeight="false" outlineLevel="0" collapsed="false">
      <c r="A328" s="249" t="n">
        <v>0.170952989254009</v>
      </c>
      <c r="B328" s="247" t="n">
        <v>-6175.97301402969</v>
      </c>
      <c r="C328" s="248" t="n">
        <v>2753.5553218939</v>
      </c>
      <c r="D328" s="248" t="n">
        <v>2727.40485590297</v>
      </c>
      <c r="E328" s="248" t="n">
        <v>3107.13396994313</v>
      </c>
      <c r="F328" s="248" t="n">
        <v>1012.33006376406</v>
      </c>
    </row>
    <row r="329" customFormat="false" ht="12.75" hidden="false" customHeight="false" outlineLevel="0" collapsed="false">
      <c r="A329" s="249" t="n">
        <v>0.17095357036491</v>
      </c>
      <c r="B329" s="247" t="n">
        <v>-6121.27381524223</v>
      </c>
      <c r="C329" s="248" t="n">
        <v>2770.93017774218</v>
      </c>
      <c r="D329" s="248" t="n">
        <v>2682.9545025132</v>
      </c>
      <c r="E329" s="248" t="n">
        <v>3103.21829604472</v>
      </c>
      <c r="F329" s="248" t="n">
        <v>1039.90681786591</v>
      </c>
    </row>
    <row r="330" customFormat="false" ht="12.75" hidden="false" customHeight="false" outlineLevel="0" collapsed="false">
      <c r="A330" s="249" t="n">
        <v>0.170982291194926</v>
      </c>
      <c r="B330" s="247" t="n">
        <v>-6055.19265962103</v>
      </c>
      <c r="C330" s="248" t="n">
        <v>2758.63253254244</v>
      </c>
      <c r="D330" s="248" t="n">
        <v>2732.52049219934</v>
      </c>
      <c r="E330" s="248" t="n">
        <v>3106.28154700827</v>
      </c>
      <c r="F330" s="248" t="n">
        <v>1131.2438920691</v>
      </c>
    </row>
    <row r="331" customFormat="false" ht="12.75" hidden="false" customHeight="false" outlineLevel="0" collapsed="false">
      <c r="A331" s="249" t="n">
        <v>0.171034991324872</v>
      </c>
      <c r="B331" s="247" t="n">
        <v>-6860.30128313388</v>
      </c>
      <c r="C331" s="248" t="n">
        <v>2718.17426399402</v>
      </c>
      <c r="D331" s="248" t="n">
        <v>2734.20787400812</v>
      </c>
      <c r="E331" s="248" t="n">
        <v>3106.51626551597</v>
      </c>
      <c r="F331" s="248" t="n">
        <v>356.999340770221</v>
      </c>
    </row>
    <row r="332" customFormat="false" ht="12.75" hidden="false" customHeight="false" outlineLevel="0" collapsed="false">
      <c r="A332" s="249" t="n">
        <v>0.171050941956788</v>
      </c>
      <c r="B332" s="247" t="n">
        <v>-5808.2692666269</v>
      </c>
      <c r="C332" s="248" t="n">
        <v>2705.87186206849</v>
      </c>
      <c r="D332" s="248" t="n">
        <v>2739.9930809716</v>
      </c>
      <c r="E332" s="248" t="n">
        <v>3105.92400288111</v>
      </c>
      <c r="F332" s="248" t="n">
        <v>1319.4695420249</v>
      </c>
    </row>
    <row r="333" customFormat="false" ht="12.75" hidden="false" customHeight="false" outlineLevel="0" collapsed="false">
      <c r="A333" s="249" t="n">
        <v>0.171073257765793</v>
      </c>
      <c r="B333" s="247" t="n">
        <v>-6144.29835623462</v>
      </c>
      <c r="C333" s="248" t="n">
        <v>2793.40250670368</v>
      </c>
      <c r="D333" s="248" t="n">
        <v>2725.33811166089</v>
      </c>
      <c r="E333" s="248" t="n">
        <v>3104.70759542604</v>
      </c>
      <c r="F333" s="248" t="n">
        <v>1071.93235551743</v>
      </c>
    </row>
    <row r="334" customFormat="false" ht="12.75" hidden="false" customHeight="false" outlineLevel="0" collapsed="false">
      <c r="A334" s="249" t="n">
        <v>0.171083089650042</v>
      </c>
      <c r="B334" s="247" t="n">
        <v>-6051.82315582611</v>
      </c>
      <c r="C334" s="248" t="n">
        <v>2707.79759410841</v>
      </c>
      <c r="D334" s="248" t="n">
        <v>2682.82550654489</v>
      </c>
      <c r="E334" s="248" t="n">
        <v>3105.79908298143</v>
      </c>
      <c r="F334" s="248" t="n">
        <v>1052.07946398333</v>
      </c>
    </row>
    <row r="335" customFormat="false" ht="12.75" hidden="false" customHeight="false" outlineLevel="0" collapsed="false">
      <c r="A335" s="249" t="n">
        <v>0.171103992528709</v>
      </c>
      <c r="B335" s="247" t="n">
        <v>-6089.40405850816</v>
      </c>
      <c r="C335" s="248" t="n">
        <v>2753.68530834568</v>
      </c>
      <c r="D335" s="248" t="n">
        <v>2696.50447142277</v>
      </c>
      <c r="E335" s="248" t="n">
        <v>3102.71466185179</v>
      </c>
      <c r="F335" s="248" t="n">
        <v>1064.85086658059</v>
      </c>
    </row>
    <row r="336" customFormat="false" ht="12.75" hidden="false" customHeight="false" outlineLevel="0" collapsed="false">
      <c r="A336" s="249" t="n">
        <v>0.171123393504852</v>
      </c>
      <c r="B336" s="247" t="n">
        <v>-6214.0187410596</v>
      </c>
      <c r="C336" s="248" t="n">
        <v>2741.08875678005</v>
      </c>
      <c r="D336" s="248" t="n">
        <v>2775.61323920111</v>
      </c>
      <c r="E336" s="248" t="n">
        <v>3106.03898183503</v>
      </c>
      <c r="F336" s="248" t="n">
        <v>1003.58316479862</v>
      </c>
    </row>
    <row r="337" customFormat="false" ht="12.75" hidden="false" customHeight="false" outlineLevel="0" collapsed="false">
      <c r="A337" s="249" t="n">
        <v>0.171143253502293</v>
      </c>
      <c r="B337" s="247" t="n">
        <v>-5865.64334916814</v>
      </c>
      <c r="C337" s="248" t="n">
        <v>2718.80516342893</v>
      </c>
      <c r="D337" s="248" t="n">
        <v>2712.64438422046</v>
      </c>
      <c r="E337" s="248" t="n">
        <v>3104.18425917694</v>
      </c>
      <c r="F337" s="248" t="n">
        <v>1254.9925677459</v>
      </c>
    </row>
    <row r="338" customFormat="false" ht="12.75" hidden="false" customHeight="false" outlineLevel="0" collapsed="false">
      <c r="A338" s="249" t="n">
        <v>0.171222200973069</v>
      </c>
      <c r="B338" s="247" t="n">
        <v>-5920.4186286708</v>
      </c>
      <c r="C338" s="248" t="n">
        <v>2749.55378343135</v>
      </c>
      <c r="D338" s="248" t="n">
        <v>2717.35573471757</v>
      </c>
      <c r="E338" s="248" t="n">
        <v>3105.24802703852</v>
      </c>
      <c r="F338" s="248" t="n">
        <v>1235.07101710649</v>
      </c>
    </row>
    <row r="339" customFormat="false" ht="12.75" hidden="false" customHeight="false" outlineLevel="0" collapsed="false">
      <c r="A339" s="249" t="n">
        <v>0.171230695416524</v>
      </c>
      <c r="B339" s="247" t="n">
        <v>-6083.55359605409</v>
      </c>
      <c r="C339" s="248" t="n">
        <v>2736.36937013825</v>
      </c>
      <c r="D339" s="248" t="n">
        <v>2748.79119926332</v>
      </c>
      <c r="E339" s="248" t="n">
        <v>3103.62037376032</v>
      </c>
      <c r="F339" s="248" t="n">
        <v>1097.03916375241</v>
      </c>
    </row>
    <row r="340" customFormat="false" ht="12.75" hidden="false" customHeight="false" outlineLevel="0" collapsed="false">
      <c r="A340" s="249" t="n">
        <v>0.171290059671817</v>
      </c>
      <c r="B340" s="247" t="n">
        <v>-6049.30645867465</v>
      </c>
      <c r="C340" s="248" t="n">
        <v>2773.73806043742</v>
      </c>
      <c r="D340" s="248" t="n">
        <v>2706.78342067346</v>
      </c>
      <c r="E340" s="248" t="n">
        <v>3104.42836581895</v>
      </c>
      <c r="F340" s="248" t="n">
        <v>1128.04219270177</v>
      </c>
    </row>
    <row r="341" customFormat="false" ht="12.75" hidden="false" customHeight="false" outlineLevel="0" collapsed="false">
      <c r="A341" s="249" t="n">
        <v>0.171291566711893</v>
      </c>
      <c r="B341" s="247" t="n">
        <v>-5914.31655426141</v>
      </c>
      <c r="C341" s="248" t="n">
        <v>2743.99934695392</v>
      </c>
      <c r="D341" s="248" t="n">
        <v>2727.60369195408</v>
      </c>
      <c r="E341" s="248" t="n">
        <v>3107.17094235746</v>
      </c>
      <c r="F341" s="248" t="n">
        <v>1245.36616813938</v>
      </c>
    </row>
    <row r="342" customFormat="false" ht="12.75" hidden="false" customHeight="false" outlineLevel="0" collapsed="false">
      <c r="A342" s="249" t="n">
        <v>0.171335328190631</v>
      </c>
      <c r="B342" s="247" t="n">
        <v>-5887.0045373979</v>
      </c>
      <c r="C342" s="248" t="n">
        <v>2725.08819385375</v>
      </c>
      <c r="D342" s="248" t="n">
        <v>2736.92834982678</v>
      </c>
      <c r="E342" s="248" t="n">
        <v>3104.70664803476</v>
      </c>
      <c r="F342" s="248" t="n">
        <v>1259.99003884961</v>
      </c>
    </row>
    <row r="343" customFormat="false" ht="12.75" hidden="false" customHeight="false" outlineLevel="0" collapsed="false">
      <c r="A343" s="249" t="n">
        <v>0.171458349957679</v>
      </c>
      <c r="B343" s="247" t="n">
        <v>-6009.00559217488</v>
      </c>
      <c r="C343" s="248" t="n">
        <v>2738.71192782424</v>
      </c>
      <c r="D343" s="248" t="n">
        <v>2690.85576095459</v>
      </c>
      <c r="E343" s="248" t="n">
        <v>3105.58485946323</v>
      </c>
      <c r="F343" s="248" t="n">
        <v>1123.84404760819</v>
      </c>
    </row>
    <row r="344" customFormat="false" ht="12.75" hidden="false" customHeight="false" outlineLevel="0" collapsed="false">
      <c r="A344" s="249" t="n">
        <v>0.171548023246488</v>
      </c>
      <c r="B344" s="247" t="n">
        <v>-6126.45803353815</v>
      </c>
      <c r="C344" s="248" t="n">
        <v>2712.0830478938</v>
      </c>
      <c r="D344" s="248" t="n">
        <v>2700.71933850757</v>
      </c>
      <c r="E344" s="248" t="n">
        <v>3106.58699793464</v>
      </c>
      <c r="F344" s="248" t="n">
        <v>1001.52391844898</v>
      </c>
    </row>
    <row r="345" customFormat="false" ht="12.75" hidden="false" customHeight="false" outlineLevel="0" collapsed="false">
      <c r="A345" s="249" t="n">
        <v>0.171580509330378</v>
      </c>
      <c r="B345" s="247" t="n">
        <v>-6082.42531921152</v>
      </c>
      <c r="C345" s="248" t="n">
        <v>2784.50163408834</v>
      </c>
      <c r="D345" s="248" t="n">
        <v>2706.2205366668</v>
      </c>
      <c r="E345" s="248" t="n">
        <v>3103.89877652337</v>
      </c>
      <c r="F345" s="248" t="n">
        <v>1105.85075663422</v>
      </c>
    </row>
    <row r="346" customFormat="false" ht="12.75" hidden="false" customHeight="false" outlineLevel="0" collapsed="false">
      <c r="A346" s="249" t="n">
        <v>0.171585399515414</v>
      </c>
      <c r="B346" s="247" t="n">
        <v>-6566.93887767303</v>
      </c>
      <c r="C346" s="248" t="n">
        <v>2760.58933173487</v>
      </c>
      <c r="D346" s="248" t="n">
        <v>2706.52152012831</v>
      </c>
      <c r="E346" s="248" t="n">
        <v>3103.78369777272</v>
      </c>
      <c r="F346" s="248" t="n">
        <v>639.538108452695</v>
      </c>
    </row>
    <row r="347" customFormat="false" ht="12.75" hidden="false" customHeight="false" outlineLevel="0" collapsed="false">
      <c r="A347" s="249" t="n">
        <v>0.171588650150628</v>
      </c>
      <c r="B347" s="247" t="n">
        <v>-6308.68083023626</v>
      </c>
      <c r="C347" s="248" t="n">
        <v>2766.02934298758</v>
      </c>
      <c r="D347" s="248" t="n">
        <v>2699.54216987473</v>
      </c>
      <c r="E347" s="248" t="n">
        <v>3105.39149636688</v>
      </c>
      <c r="F347" s="248" t="n">
        <v>877.685760979665</v>
      </c>
    </row>
    <row r="348" customFormat="false" ht="12.75" hidden="false" customHeight="false" outlineLevel="0" collapsed="false">
      <c r="A348" s="249" t="n">
        <v>0.171880642496922</v>
      </c>
      <c r="B348" s="247" t="n">
        <v>-6034.68106493685</v>
      </c>
      <c r="C348" s="248" t="n">
        <v>2691.58262902507</v>
      </c>
      <c r="D348" s="248" t="n">
        <v>2768.94452290108</v>
      </c>
      <c r="E348" s="248" t="n">
        <v>3104.7252092052</v>
      </c>
      <c r="F348" s="248" t="n">
        <v>1120.59792401263</v>
      </c>
    </row>
    <row r="349" customFormat="false" ht="12.75" hidden="false" customHeight="false" outlineLevel="0" collapsed="false">
      <c r="A349" s="249" t="n">
        <v>0.171965906889652</v>
      </c>
      <c r="B349" s="247" t="n">
        <v>-6622.19411935927</v>
      </c>
      <c r="C349" s="248" t="n">
        <v>2770.19523847759</v>
      </c>
      <c r="D349" s="248" t="n">
        <v>2690.49163811246</v>
      </c>
      <c r="E349" s="248" t="n">
        <v>3105.35117362797</v>
      </c>
      <c r="F349" s="248" t="n">
        <v>585.408653980069</v>
      </c>
    </row>
    <row r="350" customFormat="false" ht="12.75" hidden="false" customHeight="false" outlineLevel="0" collapsed="false">
      <c r="A350" s="249" t="n">
        <v>0.172168761011652</v>
      </c>
      <c r="B350" s="247" t="n">
        <v>-5966.58799560607</v>
      </c>
      <c r="C350" s="248" t="n">
        <v>2737.93137641462</v>
      </c>
      <c r="D350" s="248" t="n">
        <v>2683.43254625411</v>
      </c>
      <c r="E350" s="248" t="n">
        <v>3100.9289947942</v>
      </c>
      <c r="F350" s="248" t="n">
        <v>1153.09857498477</v>
      </c>
    </row>
    <row r="351" customFormat="false" ht="12.75" hidden="false" customHeight="false" outlineLevel="0" collapsed="false">
      <c r="A351" s="249" t="n">
        <v>0.172231989747951</v>
      </c>
      <c r="B351" s="247" t="n">
        <v>-6218.0052944944</v>
      </c>
      <c r="C351" s="248" t="n">
        <v>2750.94607712385</v>
      </c>
      <c r="D351" s="248" t="n">
        <v>2718.63324219645</v>
      </c>
      <c r="E351" s="248" t="n">
        <v>3104.74392690982</v>
      </c>
      <c r="F351" s="248" t="n">
        <v>962.840788222045</v>
      </c>
    </row>
    <row r="352" customFormat="false" ht="12.75" hidden="false" customHeight="false" outlineLevel="0" collapsed="false">
      <c r="A352" s="249" t="n">
        <v>0.172285290437357</v>
      </c>
      <c r="B352" s="247" t="n">
        <v>-6164.81737558138</v>
      </c>
      <c r="C352" s="248" t="n">
        <v>2741.311402705</v>
      </c>
      <c r="D352" s="248" t="n">
        <v>2652.91955980656</v>
      </c>
      <c r="E352" s="248" t="n">
        <v>3104.96193408323</v>
      </c>
      <c r="F352" s="248" t="n">
        <v>952.487446185106</v>
      </c>
    </row>
    <row r="353" customFormat="false" ht="12.75" hidden="false" customHeight="false" outlineLevel="0" collapsed="false">
      <c r="A353" s="249" t="n">
        <v>0.172357565500332</v>
      </c>
      <c r="B353" s="247" t="n">
        <v>-6572.98473858338</v>
      </c>
      <c r="C353" s="248" t="n">
        <v>2752.10732524542</v>
      </c>
      <c r="D353" s="248" t="n">
        <v>2754.75713859245</v>
      </c>
      <c r="E353" s="248" t="n">
        <v>3105.47284295371</v>
      </c>
      <c r="F353" s="248" t="n">
        <v>665.662402683014</v>
      </c>
    </row>
    <row r="354" customFormat="false" ht="12.75" hidden="false" customHeight="false" outlineLevel="0" collapsed="false">
      <c r="A354" s="249" t="n">
        <v>0.172513638040266</v>
      </c>
      <c r="B354" s="247" t="n">
        <v>-6309.6637088209</v>
      </c>
      <c r="C354" s="248" t="n">
        <v>2786.00049410752</v>
      </c>
      <c r="D354" s="248" t="n">
        <v>2701.05678494013</v>
      </c>
      <c r="E354" s="248" t="n">
        <v>3105.67030227641</v>
      </c>
      <c r="F354" s="248" t="n">
        <v>895.100495231419</v>
      </c>
    </row>
    <row r="355" customFormat="false" ht="12.75" hidden="false" customHeight="false" outlineLevel="0" collapsed="false">
      <c r="A355" s="249" t="n">
        <v>0.172581447641126</v>
      </c>
      <c r="B355" s="247" t="n">
        <v>-6439.08590371893</v>
      </c>
      <c r="C355" s="248" t="n">
        <v>2761.90766092564</v>
      </c>
      <c r="D355" s="248" t="n">
        <v>2774.68762033055</v>
      </c>
      <c r="E355" s="248" t="n">
        <v>3104.92103143726</v>
      </c>
      <c r="F355" s="248" t="n">
        <v>812.448453806539</v>
      </c>
    </row>
    <row r="356" customFormat="false" ht="12.75" hidden="false" customHeight="false" outlineLevel="0" collapsed="false">
      <c r="A356" s="249" t="n">
        <v>0.172680827684427</v>
      </c>
      <c r="B356" s="247" t="n">
        <v>-6074.07345842247</v>
      </c>
      <c r="C356" s="248" t="n">
        <v>2770.91675266436</v>
      </c>
      <c r="D356" s="248" t="n">
        <v>2719.73114739065</v>
      </c>
      <c r="E356" s="248" t="n">
        <v>3104.26319392964</v>
      </c>
      <c r="F356" s="248" t="n">
        <v>1112.83468720301</v>
      </c>
    </row>
    <row r="357" customFormat="false" ht="12.75" hidden="false" customHeight="false" outlineLevel="0" collapsed="false">
      <c r="A357" s="249" t="n">
        <v>0.172700873186061</v>
      </c>
      <c r="B357" s="247" t="n">
        <v>-5970.18325876919</v>
      </c>
      <c r="C357" s="248" t="n">
        <v>2735.2851024904</v>
      </c>
      <c r="D357" s="248" t="n">
        <v>2697.93248405254</v>
      </c>
      <c r="E357" s="248" t="n">
        <v>3106.88166146641</v>
      </c>
      <c r="F357" s="248" t="n">
        <v>1163.14853298824</v>
      </c>
    </row>
    <row r="358" customFormat="false" ht="12.75" hidden="false" customHeight="false" outlineLevel="0" collapsed="false">
      <c r="A358" s="249" t="n">
        <v>0.172726204751453</v>
      </c>
      <c r="B358" s="247" t="n">
        <v>-5796.04317431344</v>
      </c>
      <c r="C358" s="248" t="n">
        <v>2776.86254041051</v>
      </c>
      <c r="D358" s="248" t="n">
        <v>2706.914216232</v>
      </c>
      <c r="E358" s="248" t="n">
        <v>3105.59004443325</v>
      </c>
      <c r="F358" s="248" t="n">
        <v>1364.85842962912</v>
      </c>
    </row>
    <row r="359" customFormat="false" ht="12.75" hidden="false" customHeight="false" outlineLevel="0" collapsed="false">
      <c r="A359" s="249" t="n">
        <v>0.172759455692884</v>
      </c>
      <c r="B359" s="247" t="n">
        <v>-5855.29062171705</v>
      </c>
      <c r="C359" s="248" t="n">
        <v>2734.16768891123</v>
      </c>
      <c r="D359" s="248" t="n">
        <v>2731.42977066434</v>
      </c>
      <c r="E359" s="248" t="n">
        <v>3106.44742531218</v>
      </c>
      <c r="F359" s="248" t="n">
        <v>1293.85282831008</v>
      </c>
    </row>
    <row r="360" customFormat="false" ht="12.75" hidden="false" customHeight="false" outlineLevel="0" collapsed="false">
      <c r="A360" s="249" t="n">
        <v>0.173151664438038</v>
      </c>
      <c r="B360" s="247" t="n">
        <v>-5957.34211491956</v>
      </c>
      <c r="C360" s="248" t="n">
        <v>2708.08472279751</v>
      </c>
      <c r="D360" s="248" t="n">
        <v>2659.11680513631</v>
      </c>
      <c r="E360" s="248" t="n">
        <v>3104.13822273902</v>
      </c>
      <c r="F360" s="248" t="n">
        <v>1119.62000512989</v>
      </c>
    </row>
    <row r="361" customFormat="false" ht="12.75" hidden="false" customHeight="false" outlineLevel="0" collapsed="false">
      <c r="A361" s="249" t="n">
        <v>0.173191731155872</v>
      </c>
      <c r="B361" s="247" t="n">
        <v>-5915.52350274442</v>
      </c>
      <c r="C361" s="248" t="n">
        <v>2762.4850448394</v>
      </c>
      <c r="D361" s="248" t="n">
        <v>2677.7681625096</v>
      </c>
      <c r="E361" s="248" t="n">
        <v>3106.22362041093</v>
      </c>
      <c r="F361" s="248" t="n">
        <v>1220.33044252249</v>
      </c>
    </row>
    <row r="362" customFormat="false" ht="12.75" hidden="false" customHeight="false" outlineLevel="0" collapsed="false">
      <c r="A362" s="249" t="n">
        <v>0.173236236459271</v>
      </c>
      <c r="B362" s="247" t="n">
        <v>-6380.03633783478</v>
      </c>
      <c r="C362" s="248" t="n">
        <v>2718.25724489873</v>
      </c>
      <c r="D362" s="248" t="n">
        <v>2763.97370262544</v>
      </c>
      <c r="E362" s="248" t="n">
        <v>3107.69294352929</v>
      </c>
      <c r="F362" s="248" t="n">
        <v>823.43561452759</v>
      </c>
    </row>
    <row r="363" customFormat="false" ht="12.75" hidden="false" customHeight="false" outlineLevel="0" collapsed="false">
      <c r="A363" s="249" t="n">
        <v>0.173576438314996</v>
      </c>
      <c r="B363" s="247" t="n">
        <v>-5830.75146516613</v>
      </c>
      <c r="C363" s="248" t="n">
        <v>2706.24322692972</v>
      </c>
      <c r="D363" s="248" t="n">
        <v>2753.62997224803</v>
      </c>
      <c r="E363" s="248" t="n">
        <v>3104.73469380099</v>
      </c>
      <c r="F363" s="248" t="n">
        <v>1308.87530569094</v>
      </c>
    </row>
    <row r="364" customFormat="false" ht="12.75" hidden="false" customHeight="false" outlineLevel="0" collapsed="false">
      <c r="A364" s="249" t="n">
        <v>0.173630860029188</v>
      </c>
      <c r="B364" s="247" t="n">
        <v>-6766.47139504819</v>
      </c>
      <c r="C364" s="248" t="n">
        <v>2703.5990268926</v>
      </c>
      <c r="D364" s="248" t="n">
        <v>2733.2270592737</v>
      </c>
      <c r="E364" s="248" t="n">
        <v>3104.43437261279</v>
      </c>
      <c r="F364" s="248" t="n">
        <v>428.783081672024</v>
      </c>
    </row>
    <row r="365" customFormat="false" ht="12.75" hidden="false" customHeight="false" outlineLevel="0" collapsed="false">
      <c r="A365" s="249" t="n">
        <v>0.173671692381933</v>
      </c>
      <c r="B365" s="247" t="n">
        <v>-5933.72319227306</v>
      </c>
      <c r="C365" s="248" t="n">
        <v>2756.86513584173</v>
      </c>
      <c r="D365" s="248" t="n">
        <v>2667.09561581565</v>
      </c>
      <c r="E365" s="248" t="n">
        <v>3102.96647092585</v>
      </c>
      <c r="F365" s="248" t="n">
        <v>1188.12712775448</v>
      </c>
    </row>
    <row r="366" customFormat="false" ht="12.75" hidden="false" customHeight="false" outlineLevel="0" collapsed="false">
      <c r="A366" s="249" t="n">
        <v>0.173725296026724</v>
      </c>
      <c r="B366" s="247" t="n">
        <v>-5982.68667773144</v>
      </c>
      <c r="C366" s="248" t="n">
        <v>2735.68506632057</v>
      </c>
      <c r="D366" s="248" t="n">
        <v>2791.28402305281</v>
      </c>
      <c r="E366" s="248" t="n">
        <v>3105.23756443881</v>
      </c>
      <c r="F366" s="248" t="n">
        <v>1223.69507900905</v>
      </c>
    </row>
    <row r="367" customFormat="false" ht="12.75" hidden="false" customHeight="false" outlineLevel="0" collapsed="false">
      <c r="A367" s="249" t="n">
        <v>0.173730489968788</v>
      </c>
      <c r="B367" s="247" t="n">
        <v>-5763.51933338944</v>
      </c>
      <c r="C367" s="248" t="n">
        <v>2783.65894698178</v>
      </c>
      <c r="D367" s="248" t="n">
        <v>2723.41001251117</v>
      </c>
      <c r="E367" s="248" t="n">
        <v>3105.03987908847</v>
      </c>
      <c r="F367" s="248" t="n">
        <v>1413.06009045116</v>
      </c>
    </row>
    <row r="368" customFormat="false" ht="12.75" hidden="false" customHeight="false" outlineLevel="0" collapsed="false">
      <c r="A368" s="249" t="n">
        <v>0.173877552046564</v>
      </c>
      <c r="B368" s="247" t="n">
        <v>-6191.83473442104</v>
      </c>
      <c r="C368" s="248" t="n">
        <v>2761.28437044994</v>
      </c>
      <c r="D368" s="248" t="n">
        <v>2709.75295159479</v>
      </c>
      <c r="E368" s="248" t="n">
        <v>3103.60521251302</v>
      </c>
      <c r="F368" s="248" t="n">
        <v>987.954370508708</v>
      </c>
    </row>
    <row r="369" customFormat="false" ht="12.75" hidden="false" customHeight="false" outlineLevel="0" collapsed="false">
      <c r="A369" s="249" t="n">
        <v>0.173920508243929</v>
      </c>
      <c r="B369" s="247" t="n">
        <v>-6263.01259724471</v>
      </c>
      <c r="C369" s="248" t="n">
        <v>2750.69627915968</v>
      </c>
      <c r="D369" s="248" t="n">
        <v>2746.56074455204</v>
      </c>
      <c r="E369" s="248" t="n">
        <v>3105.73786857606</v>
      </c>
      <c r="F369" s="248" t="n">
        <v>943.707118733384</v>
      </c>
    </row>
    <row r="370" customFormat="false" ht="12.75" hidden="false" customHeight="false" outlineLevel="0" collapsed="false">
      <c r="A370" s="249" t="n">
        <v>0.173955060642049</v>
      </c>
      <c r="B370" s="247" t="n">
        <v>-5722.53631892251</v>
      </c>
      <c r="C370" s="248" t="n">
        <v>2735.62729081775</v>
      </c>
      <c r="D370" s="248" t="n">
        <v>2721.16907255928</v>
      </c>
      <c r="E370" s="248" t="n">
        <v>3105.86704338799</v>
      </c>
      <c r="F370" s="248" t="n">
        <v>1408.91280041421</v>
      </c>
    </row>
    <row r="371" customFormat="false" ht="12.75" hidden="false" customHeight="false" outlineLevel="0" collapsed="false">
      <c r="A371" s="249" t="n">
        <v>0.174023794134018</v>
      </c>
      <c r="B371" s="247" t="n">
        <v>-6422.75211348901</v>
      </c>
      <c r="C371" s="248" t="n">
        <v>2747.83015778527</v>
      </c>
      <c r="D371" s="248" t="n">
        <v>2740.81496566017</v>
      </c>
      <c r="E371" s="248" t="n">
        <v>3106.91720422201</v>
      </c>
      <c r="F371" s="248" t="n">
        <v>790.534090849134</v>
      </c>
    </row>
    <row r="372" customFormat="false" ht="12.75" hidden="false" customHeight="false" outlineLevel="0" collapsed="false">
      <c r="A372" s="249" t="n">
        <v>0.174041128076125</v>
      </c>
      <c r="B372" s="247" t="n">
        <v>-6000.19106804896</v>
      </c>
      <c r="C372" s="248" t="n">
        <v>2755.81996109718</v>
      </c>
      <c r="D372" s="248" t="n">
        <v>2734.88302553437</v>
      </c>
      <c r="E372" s="248" t="n">
        <v>3106.40855140065</v>
      </c>
      <c r="F372" s="248" t="n">
        <v>1181.44578471879</v>
      </c>
    </row>
    <row r="373" customFormat="false" ht="12.75" hidden="false" customHeight="false" outlineLevel="0" collapsed="false">
      <c r="A373" s="249" t="n">
        <v>0.174053211912272</v>
      </c>
      <c r="B373" s="247" t="n">
        <v>-6003.14646375203</v>
      </c>
      <c r="C373" s="248" t="n">
        <v>2738.57122194652</v>
      </c>
      <c r="D373" s="248" t="n">
        <v>2683.98931384186</v>
      </c>
      <c r="E373" s="248" t="n">
        <v>3105.6061696205</v>
      </c>
      <c r="F373" s="248" t="n">
        <v>1123.77324930342</v>
      </c>
    </row>
    <row r="374" customFormat="false" ht="12.75" hidden="false" customHeight="false" outlineLevel="0" collapsed="false">
      <c r="A374" s="249" t="n">
        <v>0.174077916101697</v>
      </c>
      <c r="B374" s="247" t="n">
        <v>-5990.73831232698</v>
      </c>
      <c r="C374" s="248" t="n">
        <v>2752.37270381634</v>
      </c>
      <c r="D374" s="248" t="n">
        <v>2707.94931817716</v>
      </c>
      <c r="E374" s="248" t="n">
        <v>3104.39615696637</v>
      </c>
      <c r="F374" s="248" t="n">
        <v>1164.74582729399</v>
      </c>
    </row>
    <row r="375" customFormat="false" ht="12.75" hidden="false" customHeight="false" outlineLevel="0" collapsed="false">
      <c r="A375" s="249" t="n">
        <v>0.174095069617392</v>
      </c>
      <c r="B375" s="247" t="n">
        <v>-6212.43505770131</v>
      </c>
      <c r="C375" s="248" t="n">
        <v>2778.62629211597</v>
      </c>
      <c r="D375" s="248" t="n">
        <v>2734.60636513915</v>
      </c>
      <c r="E375" s="248" t="n">
        <v>3106.1947206578</v>
      </c>
      <c r="F375" s="248" t="n">
        <v>1004.96234600975</v>
      </c>
    </row>
    <row r="376" customFormat="false" ht="12.75" hidden="false" customHeight="false" outlineLevel="0" collapsed="false">
      <c r="A376" s="249" t="n">
        <v>0.17418027640935</v>
      </c>
      <c r="B376" s="247" t="n">
        <v>-6353.048457242</v>
      </c>
      <c r="C376" s="248" t="n">
        <v>2763.10185744005</v>
      </c>
      <c r="D376" s="248" t="n">
        <v>2724.00343857871</v>
      </c>
      <c r="E376" s="248" t="n">
        <v>3107.29163742529</v>
      </c>
      <c r="F376" s="248" t="n">
        <v>854.815083269044</v>
      </c>
    </row>
    <row r="377" customFormat="false" ht="12.75" hidden="false" customHeight="false" outlineLevel="0" collapsed="false">
      <c r="A377" s="249" t="n">
        <v>0.174200474552485</v>
      </c>
      <c r="B377" s="247" t="n">
        <v>-5609.42172255412</v>
      </c>
      <c r="C377" s="248" t="n">
        <v>2742.48693214529</v>
      </c>
      <c r="D377" s="248" t="n">
        <v>2712.88348211616</v>
      </c>
      <c r="E377" s="248" t="n">
        <v>3104.90942331375</v>
      </c>
      <c r="F377" s="248" t="n">
        <v>1511.73733658469</v>
      </c>
    </row>
    <row r="378" customFormat="false" ht="12.75" hidden="false" customHeight="false" outlineLevel="0" collapsed="false">
      <c r="A378" s="249" t="n">
        <v>0.174279264421587</v>
      </c>
      <c r="B378" s="247" t="n">
        <v>-6046.78539010072</v>
      </c>
      <c r="C378" s="248" t="n">
        <v>2784.12610424885</v>
      </c>
      <c r="D378" s="248" t="n">
        <v>2687.88337045093</v>
      </c>
      <c r="E378" s="248" t="n">
        <v>3104.62295048182</v>
      </c>
      <c r="F378" s="248" t="n">
        <v>1124.55309119924</v>
      </c>
    </row>
    <row r="379" customFormat="false" ht="12.75" hidden="false" customHeight="false" outlineLevel="0" collapsed="false">
      <c r="A379" s="249" t="n">
        <v>0.174290292704709</v>
      </c>
      <c r="B379" s="247" t="n">
        <v>-6020.60657541326</v>
      </c>
      <c r="C379" s="248" t="n">
        <v>2723.30811791787</v>
      </c>
      <c r="D379" s="248" t="n">
        <v>2746.9977781834</v>
      </c>
      <c r="E379" s="248" t="n">
        <v>3102.99169024956</v>
      </c>
      <c r="F379" s="248" t="n">
        <v>1142.07746555179</v>
      </c>
    </row>
    <row r="380" customFormat="false" ht="12.75" hidden="false" customHeight="false" outlineLevel="0" collapsed="false">
      <c r="A380" s="249" t="n">
        <v>0.174319094043203</v>
      </c>
      <c r="B380" s="247" t="n">
        <v>-6146.39803476745</v>
      </c>
      <c r="C380" s="248" t="n">
        <v>2760.36216695652</v>
      </c>
      <c r="D380" s="248" t="n">
        <v>2714.09280268794</v>
      </c>
      <c r="E380" s="248" t="n">
        <v>3106.78349057791</v>
      </c>
      <c r="F380" s="248" t="n">
        <v>1034.68976600223</v>
      </c>
    </row>
    <row r="381" customFormat="false" ht="12.75" hidden="false" customHeight="false" outlineLevel="0" collapsed="false">
      <c r="A381" s="249" t="n">
        <v>0.174394898387811</v>
      </c>
      <c r="B381" s="247" t="n">
        <v>-6347.17006524231</v>
      </c>
      <c r="C381" s="248" t="n">
        <v>2727.07790760766</v>
      </c>
      <c r="D381" s="248" t="n">
        <v>2710.26790185244</v>
      </c>
      <c r="E381" s="248" t="n">
        <v>3103.15872882162</v>
      </c>
      <c r="F381" s="248" t="n">
        <v>815.979160980645</v>
      </c>
    </row>
    <row r="382" customFormat="false" ht="12.75" hidden="false" customHeight="false" outlineLevel="0" collapsed="false">
      <c r="A382" s="249" t="n">
        <v>0.174403884540445</v>
      </c>
      <c r="B382" s="247" t="n">
        <v>-6101.46369878571</v>
      </c>
      <c r="C382" s="248" t="n">
        <v>2766.5573604693</v>
      </c>
      <c r="D382" s="248" t="n">
        <v>2683.85477414534</v>
      </c>
      <c r="E382" s="248" t="n">
        <v>3104.32908820977</v>
      </c>
      <c r="F382" s="248" t="n">
        <v>1055.94344320771</v>
      </c>
    </row>
    <row r="383" customFormat="false" ht="12.75" hidden="false" customHeight="false" outlineLevel="0" collapsed="false">
      <c r="A383" s="249" t="n">
        <v>0.174413467054292</v>
      </c>
      <c r="B383" s="247" t="n">
        <v>-5898.38091493933</v>
      </c>
      <c r="C383" s="248" t="n">
        <v>2748.32826815205</v>
      </c>
      <c r="D383" s="248" t="n">
        <v>2724.97230568407</v>
      </c>
      <c r="E383" s="248" t="n">
        <v>3105.58252735229</v>
      </c>
      <c r="F383" s="248" t="n">
        <v>1260.51497269835</v>
      </c>
    </row>
    <row r="384" customFormat="false" ht="12.75" hidden="false" customHeight="false" outlineLevel="0" collapsed="false">
      <c r="A384" s="249" t="n">
        <v>0.174432444871966</v>
      </c>
      <c r="B384" s="247" t="n">
        <v>-6189.4809460332</v>
      </c>
      <c r="C384" s="248" t="n">
        <v>2720.07655280963</v>
      </c>
      <c r="D384" s="248" t="n">
        <v>2721.29604085452</v>
      </c>
      <c r="E384" s="248" t="n">
        <v>3103.87458397507</v>
      </c>
      <c r="F384" s="248" t="n">
        <v>964.384217904742</v>
      </c>
    </row>
    <row r="385" customFormat="false" ht="12.75" hidden="false" customHeight="false" outlineLevel="0" collapsed="false">
      <c r="A385" s="249" t="n">
        <v>0.174523279973774</v>
      </c>
      <c r="B385" s="247" t="n">
        <v>-6126.4322060845</v>
      </c>
      <c r="C385" s="248" t="n">
        <v>2723.11010569161</v>
      </c>
      <c r="D385" s="248" t="n">
        <v>2738.05450772647</v>
      </c>
      <c r="E385" s="248" t="n">
        <v>3106.09557344215</v>
      </c>
      <c r="F385" s="248" t="n">
        <v>1039.70313838818</v>
      </c>
    </row>
    <row r="386" customFormat="false" ht="12.75" hidden="false" customHeight="false" outlineLevel="0" collapsed="false">
      <c r="A386" s="249" t="n">
        <v>0.174665817536204</v>
      </c>
      <c r="B386" s="247" t="n">
        <v>-6573.09454233584</v>
      </c>
      <c r="C386" s="248" t="n">
        <v>2749.67718054277</v>
      </c>
      <c r="D386" s="248" t="n">
        <v>2751.68918230577</v>
      </c>
      <c r="E386" s="248" t="n">
        <v>3105.19386130793</v>
      </c>
      <c r="F386" s="248" t="n">
        <v>660.903806052818</v>
      </c>
    </row>
    <row r="387" customFormat="false" ht="12.75" hidden="false" customHeight="false" outlineLevel="0" collapsed="false">
      <c r="A387" s="249" t="n">
        <v>0.174754875442784</v>
      </c>
      <c r="B387" s="247" t="n">
        <v>-5836.33496613924</v>
      </c>
      <c r="C387" s="248" t="n">
        <v>2738.59226054246</v>
      </c>
      <c r="D387" s="248" t="n">
        <v>2690.83003055646</v>
      </c>
      <c r="E387" s="248" t="n">
        <v>3102.45195996446</v>
      </c>
      <c r="F387" s="248" t="n">
        <v>1280.48087013838</v>
      </c>
    </row>
    <row r="388" customFormat="false" ht="12.75" hidden="false" customHeight="false" outlineLevel="0" collapsed="false">
      <c r="A388" s="249" t="n">
        <v>0.174829593481139</v>
      </c>
      <c r="B388" s="247" t="n">
        <v>-6485.48679040145</v>
      </c>
      <c r="C388" s="248" t="n">
        <v>2760.28959359783</v>
      </c>
      <c r="D388" s="248" t="n">
        <v>2685.02438186585</v>
      </c>
      <c r="E388" s="248" t="n">
        <v>3103.7556205161</v>
      </c>
      <c r="F388" s="248" t="n">
        <v>697.484081099077</v>
      </c>
    </row>
    <row r="389" customFormat="false" ht="12.75" hidden="false" customHeight="false" outlineLevel="0" collapsed="false">
      <c r="A389" s="249" t="n">
        <v>0.174863717700179</v>
      </c>
      <c r="B389" s="247" t="n">
        <v>-6332.26354027658</v>
      </c>
      <c r="C389" s="248" t="n">
        <v>2723.31338289511</v>
      </c>
      <c r="D389" s="248" t="n">
        <v>2717.22898454743</v>
      </c>
      <c r="E389" s="248" t="n">
        <v>3105.68720826351</v>
      </c>
      <c r="F389" s="248" t="n">
        <v>833.76880324838</v>
      </c>
    </row>
    <row r="390" customFormat="false" ht="12.75" hidden="false" customHeight="false" outlineLevel="0" collapsed="false">
      <c r="A390" s="249" t="n">
        <v>0.174941342405458</v>
      </c>
      <c r="B390" s="247" t="n">
        <v>-6649.27754377313</v>
      </c>
      <c r="C390" s="248" t="n">
        <v>2762.99747707594</v>
      </c>
      <c r="D390" s="248" t="n">
        <v>2735.27976654126</v>
      </c>
      <c r="E390" s="248" t="n">
        <v>3106.21344191135</v>
      </c>
      <c r="F390" s="248" t="n">
        <v>589.961620132416</v>
      </c>
    </row>
    <row r="391" customFormat="false" ht="12.75" hidden="false" customHeight="false" outlineLevel="0" collapsed="false">
      <c r="A391" s="249" t="n">
        <v>0.175027065035453</v>
      </c>
      <c r="B391" s="247" t="n">
        <v>-6024.39405061539</v>
      </c>
      <c r="C391" s="248" t="n">
        <v>2751.71844040962</v>
      </c>
      <c r="D391" s="248" t="n">
        <v>2689.78552900423</v>
      </c>
      <c r="E391" s="248" t="n">
        <v>3103.83709989628</v>
      </c>
      <c r="F391" s="248" t="n">
        <v>1118.61026167625</v>
      </c>
    </row>
    <row r="392" customFormat="false" ht="12.75" hidden="false" customHeight="false" outlineLevel="0" collapsed="false">
      <c r="A392" s="249" t="n">
        <v>0.175080597556489</v>
      </c>
      <c r="B392" s="247" t="n">
        <v>-6235.00329441641</v>
      </c>
      <c r="C392" s="248" t="n">
        <v>2732.06043172202</v>
      </c>
      <c r="D392" s="248" t="n">
        <v>2657.70224256791</v>
      </c>
      <c r="E392" s="248" t="n">
        <v>3105.74047914086</v>
      </c>
      <c r="F392" s="248" t="n">
        <v>884.303327737551</v>
      </c>
    </row>
    <row r="393" customFormat="false" ht="12.75" hidden="false" customHeight="false" outlineLevel="0" collapsed="false">
      <c r="A393" s="249" t="n">
        <v>0.175105902205936</v>
      </c>
      <c r="B393" s="247" t="n">
        <v>-6557.96583914141</v>
      </c>
      <c r="C393" s="248" t="n">
        <v>2734.42844041598</v>
      </c>
      <c r="D393" s="248" t="n">
        <v>2696.14404020993</v>
      </c>
      <c r="E393" s="248" t="n">
        <v>3105.63965238889</v>
      </c>
      <c r="F393" s="248" t="n">
        <v>618.845995563706</v>
      </c>
    </row>
    <row r="394" customFormat="false" ht="12.75" hidden="false" customHeight="false" outlineLevel="0" collapsed="false">
      <c r="A394" s="249" t="n">
        <v>0.175167805111702</v>
      </c>
      <c r="B394" s="247" t="n">
        <v>-6125.19254486739</v>
      </c>
      <c r="C394" s="248" t="n">
        <v>2775.90628885993</v>
      </c>
      <c r="D394" s="248" t="n">
        <v>2751.74000171895</v>
      </c>
      <c r="E394" s="248" t="n">
        <v>3105.08189803952</v>
      </c>
      <c r="F394" s="248" t="n">
        <v>1095.57726877674</v>
      </c>
    </row>
    <row r="395" customFormat="false" ht="12.75" hidden="false" customHeight="false" outlineLevel="0" collapsed="false">
      <c r="A395" s="249" t="n">
        <v>0.175207431842967</v>
      </c>
      <c r="B395" s="247" t="n">
        <v>-6146.05614687233</v>
      </c>
      <c r="C395" s="248" t="n">
        <v>2744.88600352289</v>
      </c>
      <c r="D395" s="248" t="n">
        <v>2733.20701568458</v>
      </c>
      <c r="E395" s="248" t="n">
        <v>3103.82890891231</v>
      </c>
      <c r="F395" s="248" t="n">
        <v>1034.68268600754</v>
      </c>
    </row>
    <row r="396" customFormat="false" ht="12.75" hidden="false" customHeight="false" outlineLevel="0" collapsed="false">
      <c r="A396" s="249" t="n">
        <v>0.175213149244891</v>
      </c>
      <c r="B396" s="247" t="n">
        <v>-6109.14956121573</v>
      </c>
      <c r="C396" s="248" t="n">
        <v>2769.92994588475</v>
      </c>
      <c r="D396" s="248" t="n">
        <v>2729.83633484849</v>
      </c>
      <c r="E396" s="248" t="n">
        <v>3104.06326162093</v>
      </c>
      <c r="F396" s="248" t="n">
        <v>1087.44440628193</v>
      </c>
    </row>
    <row r="397" customFormat="false" ht="12.75" hidden="false" customHeight="false" outlineLevel="0" collapsed="false">
      <c r="A397" s="249" t="n">
        <v>0.175258480786633</v>
      </c>
      <c r="B397" s="247" t="n">
        <v>-6221.74468451397</v>
      </c>
      <c r="C397" s="248" t="n">
        <v>2741.39811452758</v>
      </c>
      <c r="D397" s="248" t="n">
        <v>2734.75547383982</v>
      </c>
      <c r="E397" s="248" t="n">
        <v>3106.04210624789</v>
      </c>
      <c r="F397" s="248" t="n">
        <v>964.824572344976</v>
      </c>
    </row>
    <row r="398" customFormat="false" ht="12.75" hidden="false" customHeight="false" outlineLevel="0" collapsed="false">
      <c r="A398" s="249" t="n">
        <v>0.175280263838845</v>
      </c>
      <c r="B398" s="247" t="n">
        <v>-6224.64562824186</v>
      </c>
      <c r="C398" s="248" t="n">
        <v>2733.57705936441</v>
      </c>
      <c r="D398" s="248" t="n">
        <v>2722.8793311858</v>
      </c>
      <c r="E398" s="248" t="n">
        <v>3105.75842969005</v>
      </c>
      <c r="F398" s="248" t="n">
        <v>946.041633958006</v>
      </c>
    </row>
    <row r="399" customFormat="false" ht="12.75" hidden="false" customHeight="false" outlineLevel="0" collapsed="false">
      <c r="A399" s="249" t="n">
        <v>0.175288945127857</v>
      </c>
      <c r="B399" s="247" t="n">
        <v>-6012.33970328622</v>
      </c>
      <c r="C399" s="248" t="n">
        <v>2750.14547046232</v>
      </c>
      <c r="D399" s="248" t="n">
        <v>2729.5313034118</v>
      </c>
      <c r="E399" s="248" t="n">
        <v>3105.87896395632</v>
      </c>
      <c r="F399" s="248" t="n">
        <v>1160.88555785969</v>
      </c>
    </row>
    <row r="400" customFormat="false" ht="12.75" hidden="false" customHeight="false" outlineLevel="0" collapsed="false">
      <c r="A400" s="249" t="n">
        <v>0.175370110396804</v>
      </c>
      <c r="B400" s="247" t="n">
        <v>-6192.91048627667</v>
      </c>
      <c r="C400" s="248" t="n">
        <v>2759.10239040087</v>
      </c>
      <c r="D400" s="248" t="n">
        <v>2732.52708744679</v>
      </c>
      <c r="E400" s="248" t="n">
        <v>3106.21943615712</v>
      </c>
      <c r="F400" s="248" t="n">
        <v>1004.77916230796</v>
      </c>
    </row>
    <row r="401" customFormat="false" ht="12.75" hidden="false" customHeight="false" outlineLevel="0" collapsed="false">
      <c r="A401" s="249" t="n">
        <v>0.175392637660265</v>
      </c>
      <c r="B401" s="247" t="n">
        <v>-5962.65010180091</v>
      </c>
      <c r="C401" s="248" t="n">
        <v>2757.66455624062</v>
      </c>
      <c r="D401" s="248" t="n">
        <v>2737.83958019584</v>
      </c>
      <c r="E401" s="248" t="n">
        <v>3105.59513166392</v>
      </c>
      <c r="F401" s="248" t="n">
        <v>1219.30534250825</v>
      </c>
    </row>
    <row r="402" customFormat="false" ht="12.75" hidden="false" customHeight="false" outlineLevel="0" collapsed="false">
      <c r="A402" s="249" t="n">
        <v>0.175416139840695</v>
      </c>
      <c r="B402" s="247" t="n">
        <v>-6851.95052606418</v>
      </c>
      <c r="C402" s="248" t="n">
        <v>2756.97069533459</v>
      </c>
      <c r="D402" s="248" t="n">
        <v>2743.51304941855</v>
      </c>
      <c r="E402" s="248" t="n">
        <v>3105.24170701038</v>
      </c>
      <c r="F402" s="248" t="n">
        <v>403.941095460316</v>
      </c>
    </row>
    <row r="403" customFormat="false" ht="12.75" hidden="false" customHeight="false" outlineLevel="0" collapsed="false">
      <c r="A403" s="249" t="n">
        <v>0.175444837432374</v>
      </c>
      <c r="B403" s="247" t="n">
        <v>-6251.62288663401</v>
      </c>
      <c r="C403" s="248" t="n">
        <v>2745.18128584755</v>
      </c>
      <c r="D403" s="248" t="n">
        <v>2724.55315747073</v>
      </c>
      <c r="E403" s="248" t="n">
        <v>3106.14080497207</v>
      </c>
      <c r="F403" s="248" t="n">
        <v>932.621542525121</v>
      </c>
    </row>
    <row r="404" customFormat="false" ht="12.75" hidden="false" customHeight="false" outlineLevel="0" collapsed="false">
      <c r="A404" s="249" t="n">
        <v>0.175480400326481</v>
      </c>
      <c r="B404" s="247" t="n">
        <v>-6305.19640778988</v>
      </c>
      <c r="C404" s="248" t="n">
        <v>2733.52224512187</v>
      </c>
      <c r="D404" s="248" t="n">
        <v>2733.65964485915</v>
      </c>
      <c r="E404" s="248" t="n">
        <v>3104.81517414853</v>
      </c>
      <c r="F404" s="248" t="n">
        <v>879.556981475584</v>
      </c>
    </row>
    <row r="405" customFormat="false" ht="12.75" hidden="false" customHeight="false" outlineLevel="0" collapsed="false">
      <c r="A405" s="249" t="n">
        <v>0.17548827055475</v>
      </c>
      <c r="B405" s="247" t="n">
        <v>-6286.10334249178</v>
      </c>
      <c r="C405" s="248" t="n">
        <v>2746.22864270384</v>
      </c>
      <c r="D405" s="248" t="n">
        <v>2701.57409181397</v>
      </c>
      <c r="E405" s="248" t="n">
        <v>3107.37003656683</v>
      </c>
      <c r="F405" s="248" t="n">
        <v>884.695111246875</v>
      </c>
    </row>
    <row r="406" customFormat="false" ht="12.75" hidden="false" customHeight="false" outlineLevel="0" collapsed="false">
      <c r="A406" s="249" t="n">
        <v>0.175509223056146</v>
      </c>
      <c r="B406" s="247" t="n">
        <v>-6168.71010547927</v>
      </c>
      <c r="C406" s="248" t="n">
        <v>2750.25878976733</v>
      </c>
      <c r="D406" s="248" t="n">
        <v>2727.8195784655</v>
      </c>
      <c r="E406" s="248" t="n">
        <v>3104.01178551941</v>
      </c>
      <c r="F406" s="248" t="n">
        <v>1014.30127846463</v>
      </c>
    </row>
    <row r="407" customFormat="false" ht="12.75" hidden="false" customHeight="false" outlineLevel="0" collapsed="false">
      <c r="A407" s="249" t="n">
        <v>0.175584841428366</v>
      </c>
      <c r="B407" s="247" t="n">
        <v>-6236.28380548569</v>
      </c>
      <c r="C407" s="248" t="n">
        <v>2747.10681494705</v>
      </c>
      <c r="D407" s="248" t="n">
        <v>2732.64634132056</v>
      </c>
      <c r="E407" s="248" t="n">
        <v>3103.06737067643</v>
      </c>
      <c r="F407" s="248" t="n">
        <v>952.490277739438</v>
      </c>
    </row>
    <row r="408" customFormat="false" ht="12.75" hidden="false" customHeight="false" outlineLevel="0" collapsed="false">
      <c r="A408" s="249" t="n">
        <v>0.175609134215082</v>
      </c>
      <c r="B408" s="247" t="n">
        <v>-5914.42086034736</v>
      </c>
      <c r="C408" s="248" t="n">
        <v>2754.5797393222</v>
      </c>
      <c r="D408" s="248" t="n">
        <v>2692.29354406918</v>
      </c>
      <c r="E408" s="248" t="n">
        <v>3103.76536159341</v>
      </c>
      <c r="F408" s="248" t="n">
        <v>1224.21762713058</v>
      </c>
    </row>
    <row r="409" customFormat="false" ht="12.75" hidden="false" customHeight="false" outlineLevel="0" collapsed="false">
      <c r="A409" s="249" t="n">
        <v>0.17564223408699</v>
      </c>
      <c r="B409" s="247" t="n">
        <v>-6086.90138773323</v>
      </c>
      <c r="C409" s="248" t="n">
        <v>2741.81120331855</v>
      </c>
      <c r="D409" s="248" t="n">
        <v>2693.49094740637</v>
      </c>
      <c r="E409" s="248" t="n">
        <v>3105.21884519104</v>
      </c>
      <c r="F409" s="248" t="n">
        <v>1056.53327547462</v>
      </c>
    </row>
    <row r="410" customFormat="false" ht="12.75" hidden="false" customHeight="false" outlineLevel="0" collapsed="false">
      <c r="A410" s="249" t="n">
        <v>0.17566378267282</v>
      </c>
      <c r="B410" s="247" t="n">
        <v>-6016.15487038608</v>
      </c>
      <c r="C410" s="248" t="n">
        <v>2760.93373291588</v>
      </c>
      <c r="D410" s="248" t="n">
        <v>2745.72005208954</v>
      </c>
      <c r="E410" s="248" t="n">
        <v>3106.18590121326</v>
      </c>
      <c r="F410" s="248" t="n">
        <v>1179.38471106408</v>
      </c>
    </row>
    <row r="411" customFormat="false" ht="12.75" hidden="false" customHeight="false" outlineLevel="0" collapsed="false">
      <c r="A411" s="249" t="n">
        <v>0.175668120740497</v>
      </c>
      <c r="B411" s="247" t="n">
        <v>-5993.20607362639</v>
      </c>
      <c r="C411" s="248" t="n">
        <v>2715.2565482968</v>
      </c>
      <c r="D411" s="248" t="n">
        <v>2742.88809796923</v>
      </c>
      <c r="E411" s="248" t="n">
        <v>3105.85941308934</v>
      </c>
      <c r="F411" s="248" t="n">
        <v>1159.33525269956</v>
      </c>
    </row>
    <row r="412" customFormat="false" ht="12.75" hidden="false" customHeight="false" outlineLevel="0" collapsed="false">
      <c r="A412" s="249" t="n">
        <v>0.175672271257593</v>
      </c>
      <c r="B412" s="247" t="n">
        <v>-6067.77277672418</v>
      </c>
      <c r="C412" s="248" t="n">
        <v>2773.58303388815</v>
      </c>
      <c r="D412" s="248" t="n">
        <v>2710.54606596715</v>
      </c>
      <c r="E412" s="248" t="n">
        <v>3104.56853535365</v>
      </c>
      <c r="F412" s="248" t="n">
        <v>1113.94447566307</v>
      </c>
    </row>
    <row r="413" customFormat="false" ht="12.75" hidden="false" customHeight="false" outlineLevel="0" collapsed="false">
      <c r="A413" s="249" t="n">
        <v>0.175771904232888</v>
      </c>
      <c r="B413" s="247" t="n">
        <v>-6040.94721636654</v>
      </c>
      <c r="C413" s="248" t="n">
        <v>2737.68274472788</v>
      </c>
      <c r="D413" s="248" t="n">
        <v>2769.23834166746</v>
      </c>
      <c r="E413" s="248" t="n">
        <v>3105.62540261362</v>
      </c>
      <c r="F413" s="248" t="n">
        <v>1154.79942494822</v>
      </c>
    </row>
    <row r="414" customFormat="false" ht="12.75" hidden="false" customHeight="false" outlineLevel="0" collapsed="false">
      <c r="A414" s="249" t="n">
        <v>0.17577841246143</v>
      </c>
      <c r="B414" s="247" t="n">
        <v>-6321.25265761874</v>
      </c>
      <c r="C414" s="248" t="n">
        <v>2778.2604105969</v>
      </c>
      <c r="D414" s="248" t="n">
        <v>2737.87740431396</v>
      </c>
      <c r="E414" s="248" t="n">
        <v>3106.39186532791</v>
      </c>
      <c r="F414" s="248" t="n">
        <v>907.138809659014</v>
      </c>
    </row>
    <row r="415" customFormat="false" ht="12.75" hidden="false" customHeight="false" outlineLevel="0" collapsed="false">
      <c r="A415" s="249" t="n">
        <v>0.175804582102336</v>
      </c>
      <c r="B415" s="247" t="n">
        <v>-6180.27744389004</v>
      </c>
      <c r="C415" s="248" t="n">
        <v>2772.74516786179</v>
      </c>
      <c r="D415" s="248" t="n">
        <v>2702.1409028754</v>
      </c>
      <c r="E415" s="248" t="n">
        <v>3105.08735593469</v>
      </c>
      <c r="F415" s="248" t="n">
        <v>1003.43793337043</v>
      </c>
    </row>
    <row r="416" customFormat="false" ht="12.75" hidden="false" customHeight="false" outlineLevel="0" collapsed="false">
      <c r="A416" s="249" t="n">
        <v>0.175862301474505</v>
      </c>
      <c r="B416" s="247" t="n">
        <v>-6913.02309453096</v>
      </c>
      <c r="C416" s="248" t="n">
        <v>2755.8672830817</v>
      </c>
      <c r="D416" s="248" t="n">
        <v>2737.89844530796</v>
      </c>
      <c r="E416" s="248" t="n">
        <v>3104.77414424156</v>
      </c>
      <c r="F416" s="248" t="n">
        <v>342.042856803485</v>
      </c>
    </row>
    <row r="417" customFormat="false" ht="12.75" hidden="false" customHeight="false" outlineLevel="0" collapsed="false">
      <c r="A417" s="249" t="n">
        <v>0.175935407422585</v>
      </c>
      <c r="B417" s="247" t="n">
        <v>-6150.69227648634</v>
      </c>
      <c r="C417" s="248" t="n">
        <v>2726.2156737979</v>
      </c>
      <c r="D417" s="248" t="n">
        <v>2710.35540602032</v>
      </c>
      <c r="E417" s="248" t="n">
        <v>3104.0948903459</v>
      </c>
      <c r="F417" s="248" t="n">
        <v>996.92499131255</v>
      </c>
    </row>
    <row r="418" customFormat="false" ht="12.75" hidden="false" customHeight="false" outlineLevel="0" collapsed="false">
      <c r="A418" s="249" t="n">
        <v>0.175968157613133</v>
      </c>
      <c r="B418" s="247" t="n">
        <v>-6000.11468741953</v>
      </c>
      <c r="C418" s="248" t="n">
        <v>2765.41177449703</v>
      </c>
      <c r="D418" s="248" t="n">
        <v>2727.37403334502</v>
      </c>
      <c r="E418" s="248" t="n">
        <v>3101.48206767638</v>
      </c>
      <c r="F418" s="248" t="n">
        <v>1180.24314034158</v>
      </c>
    </row>
    <row r="419" customFormat="false" ht="12.75" hidden="false" customHeight="false" outlineLevel="0" collapsed="false">
      <c r="A419" s="249" t="n">
        <v>0.17597431330739</v>
      </c>
      <c r="B419" s="247" t="n">
        <v>-6290.38086423303</v>
      </c>
      <c r="C419" s="248" t="n">
        <v>2736.08113375729</v>
      </c>
      <c r="D419" s="248" t="n">
        <v>2695.4681614421</v>
      </c>
      <c r="E419" s="248" t="n">
        <v>3102.67544969787</v>
      </c>
      <c r="F419" s="248" t="n">
        <v>864.005606734279</v>
      </c>
    </row>
    <row r="420" customFormat="false" ht="12.75" hidden="false" customHeight="false" outlineLevel="0" collapsed="false">
      <c r="A420" s="249" t="n">
        <v>0.176070807364123</v>
      </c>
      <c r="B420" s="247" t="n">
        <v>-6160.3859442099</v>
      </c>
      <c r="C420" s="248" t="n">
        <v>2728.57093131747</v>
      </c>
      <c r="D420" s="248" t="n">
        <v>2716.21695048209</v>
      </c>
      <c r="E420" s="248" t="n">
        <v>3105.53859638732</v>
      </c>
      <c r="F420" s="248" t="n">
        <v>995.61145270542</v>
      </c>
    </row>
    <row r="421" customFormat="false" ht="12.75" hidden="false" customHeight="false" outlineLevel="0" collapsed="false">
      <c r="A421" s="249" t="n">
        <v>0.176124723702173</v>
      </c>
      <c r="B421" s="247" t="n">
        <v>-6551.43387004253</v>
      </c>
      <c r="C421" s="248" t="n">
        <v>2729.8760187205</v>
      </c>
      <c r="D421" s="248" t="n">
        <v>2768.23369086778</v>
      </c>
      <c r="E421" s="248" t="n">
        <v>3105.70940964834</v>
      </c>
      <c r="F421" s="248" t="n">
        <v>677.35010641647</v>
      </c>
    </row>
    <row r="422" customFormat="false" ht="12.75" hidden="false" customHeight="false" outlineLevel="0" collapsed="false">
      <c r="A422" s="249" t="n">
        <v>0.176214140853115</v>
      </c>
      <c r="B422" s="247" t="n">
        <v>-6236.89959679674</v>
      </c>
      <c r="C422" s="248" t="n">
        <v>2677.80383470638</v>
      </c>
      <c r="D422" s="248" t="n">
        <v>2693.39857482626</v>
      </c>
      <c r="E422" s="248" t="n">
        <v>3105.93297217899</v>
      </c>
      <c r="F422" s="248" t="n">
        <v>864.560799758351</v>
      </c>
    </row>
    <row r="423" customFormat="false" ht="12.75" hidden="false" customHeight="false" outlineLevel="0" collapsed="false">
      <c r="A423" s="249" t="n">
        <v>0.176214555843219</v>
      </c>
      <c r="B423" s="247" t="n">
        <v>-6097.99588416282</v>
      </c>
      <c r="C423" s="248" t="n">
        <v>2739.58691653499</v>
      </c>
      <c r="D423" s="248" t="n">
        <v>2738.41384582381</v>
      </c>
      <c r="E423" s="248" t="n">
        <v>3103.1270287877</v>
      </c>
      <c r="F423" s="248" t="n">
        <v>1078.00882821008</v>
      </c>
    </row>
    <row r="424" customFormat="false" ht="12.75" hidden="false" customHeight="false" outlineLevel="0" collapsed="false">
      <c r="A424" s="249" t="n">
        <v>0.176272982481821</v>
      </c>
      <c r="B424" s="247" t="n">
        <v>-6279.49102673756</v>
      </c>
      <c r="C424" s="248" t="n">
        <v>2743.6832037547</v>
      </c>
      <c r="D424" s="248" t="n">
        <v>2712.58194458659</v>
      </c>
      <c r="E424" s="248" t="n">
        <v>3104.30418967957</v>
      </c>
      <c r="F424" s="248" t="n">
        <v>895.017521806089</v>
      </c>
    </row>
    <row r="425" customFormat="false" ht="12.75" hidden="false" customHeight="false" outlineLevel="0" collapsed="false">
      <c r="A425" s="249" t="n">
        <v>0.176282738628636</v>
      </c>
      <c r="B425" s="247" t="n">
        <v>-6090.4651246939</v>
      </c>
      <c r="C425" s="248" t="n">
        <v>2759.05206732889</v>
      </c>
      <c r="D425" s="248" t="n">
        <v>2738.17708748279</v>
      </c>
      <c r="E425" s="248" t="n">
        <v>3106.24174698163</v>
      </c>
      <c r="F425" s="248" t="n">
        <v>1103.50640548271</v>
      </c>
    </row>
    <row r="426" customFormat="false" ht="12.75" hidden="false" customHeight="false" outlineLevel="0" collapsed="false">
      <c r="A426" s="249" t="n">
        <v>0.176307233923785</v>
      </c>
      <c r="B426" s="247" t="n">
        <v>-6249.51164272507</v>
      </c>
      <c r="C426" s="248" t="n">
        <v>2730.17422024923</v>
      </c>
      <c r="D426" s="248" t="n">
        <v>2744.9660916215</v>
      </c>
      <c r="E426" s="248" t="n">
        <v>3105.56383664476</v>
      </c>
      <c r="F426" s="248" t="n">
        <v>937.365868519889</v>
      </c>
    </row>
    <row r="427" customFormat="false" ht="12.75" hidden="false" customHeight="false" outlineLevel="0" collapsed="false">
      <c r="A427" s="249" t="n">
        <v>0.176313632295802</v>
      </c>
      <c r="B427" s="247" t="n">
        <v>-6214.15092083302</v>
      </c>
      <c r="C427" s="248" t="n">
        <v>2755.75343261227</v>
      </c>
      <c r="D427" s="248" t="n">
        <v>2705.56661363647</v>
      </c>
      <c r="E427" s="248" t="n">
        <v>3103.6100977706</v>
      </c>
      <c r="F427" s="248" t="n">
        <v>959.447141918583</v>
      </c>
    </row>
    <row r="428" customFormat="false" ht="12.75" hidden="false" customHeight="false" outlineLevel="0" collapsed="false">
      <c r="A428" s="249" t="n">
        <v>0.176376497336404</v>
      </c>
      <c r="B428" s="247" t="n">
        <v>-5876.2927256746</v>
      </c>
      <c r="C428" s="248" t="n">
        <v>2746.23619300189</v>
      </c>
      <c r="D428" s="248" t="n">
        <v>2745.11323739027</v>
      </c>
      <c r="E428" s="248" t="n">
        <v>3105.21274329146</v>
      </c>
      <c r="F428" s="248" t="n">
        <v>1294.54507923648</v>
      </c>
    </row>
    <row r="429" customFormat="false" ht="12.75" hidden="false" customHeight="false" outlineLevel="0" collapsed="false">
      <c r="A429" s="249" t="n">
        <v>0.17643184096067</v>
      </c>
      <c r="B429" s="247" t="n">
        <v>-6787.22106726865</v>
      </c>
      <c r="C429" s="248" t="n">
        <v>2761.31081001135</v>
      </c>
      <c r="D429" s="248" t="n">
        <v>2724.7492430637</v>
      </c>
      <c r="E429" s="248" t="n">
        <v>3105.85772981305</v>
      </c>
      <c r="F429" s="248" t="n">
        <v>453.019956748222</v>
      </c>
    </row>
    <row r="430" customFormat="false" ht="12.75" hidden="false" customHeight="false" outlineLevel="0" collapsed="false">
      <c r="A430" s="249" t="n">
        <v>0.176435458193662</v>
      </c>
      <c r="B430" s="247" t="n">
        <v>-6452.23041727006</v>
      </c>
      <c r="C430" s="248" t="n">
        <v>2736.45958908973</v>
      </c>
      <c r="D430" s="248" t="n">
        <v>2721.85581446205</v>
      </c>
      <c r="E430" s="248" t="n">
        <v>3104.86833321129</v>
      </c>
      <c r="F430" s="248" t="n">
        <v>737.464964750177</v>
      </c>
    </row>
    <row r="431" customFormat="false" ht="12.75" hidden="false" customHeight="false" outlineLevel="0" collapsed="false">
      <c r="A431" s="249" t="n">
        <v>0.17644446625021</v>
      </c>
      <c r="B431" s="247" t="n">
        <v>-5962.23649670024</v>
      </c>
      <c r="C431" s="248" t="n">
        <v>2723.88262896051</v>
      </c>
      <c r="D431" s="248" t="n">
        <v>2706.15072195295</v>
      </c>
      <c r="E431" s="248" t="n">
        <v>3104.76179064979</v>
      </c>
      <c r="F431" s="248" t="n">
        <v>1165.69038557317</v>
      </c>
    </row>
    <row r="432" customFormat="false" ht="12.75" hidden="false" customHeight="false" outlineLevel="0" collapsed="false">
      <c r="A432" s="249" t="n">
        <v>0.176522445746184</v>
      </c>
      <c r="B432" s="247" t="n">
        <v>-5602.64362442157</v>
      </c>
      <c r="C432" s="248" t="n">
        <v>2759.16551273007</v>
      </c>
      <c r="D432" s="248" t="n">
        <v>2769.75595228663</v>
      </c>
      <c r="E432" s="248" t="n">
        <v>3104.8207700507</v>
      </c>
      <c r="F432" s="248" t="n">
        <v>1576.47502875725</v>
      </c>
    </row>
    <row r="433" customFormat="false" ht="12.75" hidden="false" customHeight="false" outlineLevel="0" collapsed="false">
      <c r="A433" s="249" t="n">
        <v>0.176556474609251</v>
      </c>
      <c r="B433" s="247" t="n">
        <v>-6060.69601753178</v>
      </c>
      <c r="C433" s="248" t="n">
        <v>2721.05809911899</v>
      </c>
      <c r="D433" s="248" t="n">
        <v>2710.249182672</v>
      </c>
      <c r="E433" s="248" t="n">
        <v>3105.82955906495</v>
      </c>
      <c r="F433" s="248" t="n">
        <v>1076.59282757156</v>
      </c>
    </row>
    <row r="434" customFormat="false" ht="12.75" hidden="false" customHeight="false" outlineLevel="0" collapsed="false">
      <c r="A434" s="249" t="n">
        <v>0.176556549970827</v>
      </c>
      <c r="B434" s="247" t="n">
        <v>-6673.04746761051</v>
      </c>
      <c r="C434" s="248" t="n">
        <v>2751.2340465715</v>
      </c>
      <c r="D434" s="248" t="n">
        <v>2712.10229970498</v>
      </c>
      <c r="E434" s="248" t="n">
        <v>3105.99838588675</v>
      </c>
      <c r="F434" s="248" t="n">
        <v>539.840651234077</v>
      </c>
    </row>
    <row r="435" customFormat="false" ht="12.75" hidden="false" customHeight="false" outlineLevel="0" collapsed="false">
      <c r="A435" s="249" t="n">
        <v>0.17662486750134</v>
      </c>
      <c r="B435" s="247" t="n">
        <v>-6355.9095897392</v>
      </c>
      <c r="C435" s="248" t="n">
        <v>2759.80318361413</v>
      </c>
      <c r="D435" s="248" t="n">
        <v>2722.81202684661</v>
      </c>
      <c r="E435" s="248" t="n">
        <v>3105.30313230164</v>
      </c>
      <c r="F435" s="248" t="n">
        <v>847.022295468234</v>
      </c>
    </row>
    <row r="436" customFormat="false" ht="12.75" hidden="false" customHeight="false" outlineLevel="0" collapsed="false">
      <c r="A436" s="249" t="n">
        <v>0.176786323633282</v>
      </c>
      <c r="B436" s="247" t="n">
        <v>-6028.52376053499</v>
      </c>
      <c r="C436" s="248" t="n">
        <v>2728.63778126495</v>
      </c>
      <c r="D436" s="248" t="n">
        <v>2733.68200922633</v>
      </c>
      <c r="E436" s="248" t="n">
        <v>3105.46918118604</v>
      </c>
      <c r="F436" s="248" t="n">
        <v>1130.68902841705</v>
      </c>
    </row>
    <row r="437" customFormat="false" ht="12.75" hidden="false" customHeight="false" outlineLevel="0" collapsed="false">
      <c r="A437" s="249" t="n">
        <v>0.176821751613169</v>
      </c>
      <c r="B437" s="247" t="n">
        <v>-5802.04559416876</v>
      </c>
      <c r="C437" s="248" t="n">
        <v>2732.0688072609</v>
      </c>
      <c r="D437" s="248" t="n">
        <v>2764.5833929275</v>
      </c>
      <c r="E437" s="248" t="n">
        <v>3105.68892853196</v>
      </c>
      <c r="F437" s="248" t="n">
        <v>1366.45221708156</v>
      </c>
    </row>
    <row r="438" customFormat="false" ht="12.75" hidden="false" customHeight="false" outlineLevel="0" collapsed="false">
      <c r="A438" s="249" t="n">
        <v>0.176844700381529</v>
      </c>
      <c r="B438" s="247" t="n">
        <v>-6003.46584950603</v>
      </c>
      <c r="C438" s="248" t="n">
        <v>2747.27077370027</v>
      </c>
      <c r="D438" s="248" t="n">
        <v>2706.98327292915</v>
      </c>
      <c r="E438" s="248" t="n">
        <v>3107.07587381395</v>
      </c>
      <c r="F438" s="248" t="n">
        <v>1149.87118661365</v>
      </c>
    </row>
    <row r="439" customFormat="false" ht="12.75" hidden="false" customHeight="false" outlineLevel="0" collapsed="false">
      <c r="A439" s="249" t="n">
        <v>0.177007029149061</v>
      </c>
      <c r="B439" s="247" t="n">
        <v>-6463.85542958672</v>
      </c>
      <c r="C439" s="248" t="n">
        <v>2724.46807935781</v>
      </c>
      <c r="D439" s="248" t="n">
        <v>2701.82084134423</v>
      </c>
      <c r="E439" s="248" t="n">
        <v>3105.92682316282</v>
      </c>
      <c r="F439" s="248" t="n">
        <v>701.704850215844</v>
      </c>
    </row>
    <row r="440" customFormat="false" ht="12.75" hidden="false" customHeight="false" outlineLevel="0" collapsed="false">
      <c r="A440" s="249" t="n">
        <v>0.17701886570318</v>
      </c>
      <c r="B440" s="247" t="n">
        <v>-6124.95563332673</v>
      </c>
      <c r="C440" s="248" t="n">
        <v>2760.55709425005</v>
      </c>
      <c r="D440" s="248" t="n">
        <v>2755.6987677304</v>
      </c>
      <c r="E440" s="248" t="n">
        <v>3106.43917912745</v>
      </c>
      <c r="F440" s="248" t="n">
        <v>1086.84637506225</v>
      </c>
    </row>
    <row r="441" customFormat="false" ht="12.75" hidden="false" customHeight="false" outlineLevel="0" collapsed="false">
      <c r="A441" s="249" t="n">
        <v>0.177031762061327</v>
      </c>
      <c r="B441" s="247" t="n">
        <v>-6220.40918320808</v>
      </c>
      <c r="C441" s="248" t="n">
        <v>2771.73373204807</v>
      </c>
      <c r="D441" s="248" t="n">
        <v>2746.93077825303</v>
      </c>
      <c r="E441" s="248" t="n">
        <v>3105.35532451346</v>
      </c>
      <c r="F441" s="248" t="n">
        <v>1000.79502278454</v>
      </c>
    </row>
    <row r="442" customFormat="false" ht="12.75" hidden="false" customHeight="false" outlineLevel="0" collapsed="false">
      <c r="A442" s="249" t="n">
        <v>0.177074984915621</v>
      </c>
      <c r="B442" s="247" t="n">
        <v>-6048.50511573629</v>
      </c>
      <c r="C442" s="248" t="n">
        <v>2783.15068049559</v>
      </c>
      <c r="D442" s="248" t="n">
        <v>2720.36268134292</v>
      </c>
      <c r="E442" s="248" t="n">
        <v>3105.1164345863</v>
      </c>
      <c r="F442" s="248" t="n">
        <v>1147.86224722806</v>
      </c>
    </row>
    <row r="443" customFormat="false" ht="12.75" hidden="false" customHeight="false" outlineLevel="0" collapsed="false">
      <c r="A443" s="249" t="n">
        <v>0.177079500428881</v>
      </c>
      <c r="B443" s="247" t="n">
        <v>-6169.25583587315</v>
      </c>
      <c r="C443" s="248" t="n">
        <v>2732.88778532719</v>
      </c>
      <c r="D443" s="248" t="n">
        <v>2693.27535995909</v>
      </c>
      <c r="E443" s="248" t="n">
        <v>3105.25093261835</v>
      </c>
      <c r="F443" s="248" t="n">
        <v>972.98069282582</v>
      </c>
    </row>
    <row r="444" customFormat="false" ht="12.75" hidden="false" customHeight="false" outlineLevel="0" collapsed="false">
      <c r="A444" s="249" t="n">
        <v>0.177101899459029</v>
      </c>
      <c r="B444" s="247" t="n">
        <v>-6218.99062832383</v>
      </c>
      <c r="C444" s="248" t="n">
        <v>2744.6288084287</v>
      </c>
      <c r="D444" s="248" t="n">
        <v>2726.33201596471</v>
      </c>
      <c r="E444" s="248" t="n">
        <v>3103.29722941015</v>
      </c>
      <c r="F444" s="248" t="n">
        <v>961.548068060952</v>
      </c>
    </row>
    <row r="445" customFormat="false" ht="12.75" hidden="false" customHeight="false" outlineLevel="0" collapsed="false">
      <c r="A445" s="249" t="n">
        <v>0.177121962966605</v>
      </c>
      <c r="B445" s="247" t="n">
        <v>-5828.58398621272</v>
      </c>
      <c r="C445" s="248" t="n">
        <v>2736.84030580575</v>
      </c>
      <c r="D445" s="248" t="n">
        <v>2720.9565716715</v>
      </c>
      <c r="E445" s="248" t="n">
        <v>3102.86339019451</v>
      </c>
      <c r="F445" s="248" t="n">
        <v>1309.95657896997</v>
      </c>
    </row>
    <row r="446" customFormat="false" ht="12.75" hidden="false" customHeight="false" outlineLevel="0" collapsed="false">
      <c r="A446" s="249" t="n">
        <v>0.177275567612131</v>
      </c>
      <c r="B446" s="247" t="n">
        <v>-6153.79453476875</v>
      </c>
      <c r="C446" s="248" t="n">
        <v>2811.7442173537</v>
      </c>
      <c r="D446" s="248" t="n">
        <v>2726.38462012687</v>
      </c>
      <c r="E446" s="248" t="n">
        <v>3106.55652452825</v>
      </c>
      <c r="F446" s="248" t="n">
        <v>1080.8890252638</v>
      </c>
    </row>
    <row r="447" customFormat="false" ht="12.75" hidden="false" customHeight="false" outlineLevel="0" collapsed="false">
      <c r="A447" s="249" t="n">
        <v>0.177344603855846</v>
      </c>
      <c r="B447" s="247" t="n">
        <v>-6154.61578895514</v>
      </c>
      <c r="C447" s="248" t="n">
        <v>2738.13719236286</v>
      </c>
      <c r="D447" s="248" t="n">
        <v>2737.42454973496</v>
      </c>
      <c r="E447" s="248" t="n">
        <v>3106.24157278084</v>
      </c>
      <c r="F447" s="248" t="n">
        <v>1026.1057292019</v>
      </c>
    </row>
    <row r="448" customFormat="false" ht="12.75" hidden="false" customHeight="false" outlineLevel="0" collapsed="false">
      <c r="A448" s="249" t="n">
        <v>0.177739898007194</v>
      </c>
      <c r="B448" s="247" t="n">
        <v>-6198.47448801488</v>
      </c>
      <c r="C448" s="248" t="n">
        <v>2760.26613902704</v>
      </c>
      <c r="D448" s="248" t="n">
        <v>2691.46191448843</v>
      </c>
      <c r="E448" s="248" t="n">
        <v>3105.7357495496</v>
      </c>
      <c r="F448" s="248" t="n">
        <v>968.223970820813</v>
      </c>
    </row>
    <row r="449" customFormat="false" ht="12.75" hidden="false" customHeight="false" outlineLevel="0" collapsed="false">
      <c r="A449" s="249" t="n">
        <v>0.17776176758467</v>
      </c>
      <c r="B449" s="247" t="n">
        <v>-6458.09636168739</v>
      </c>
      <c r="C449" s="248" t="n">
        <v>2748.6052667592</v>
      </c>
      <c r="D449" s="248" t="n">
        <v>2680.53166396433</v>
      </c>
      <c r="E449" s="248" t="n">
        <v>3107.37051728858</v>
      </c>
      <c r="F449" s="248" t="n">
        <v>711.890058275833</v>
      </c>
    </row>
    <row r="450" customFormat="false" ht="12.75" hidden="false" customHeight="false" outlineLevel="0" collapsed="false">
      <c r="A450" s="249" t="n">
        <v>0.177765621499543</v>
      </c>
      <c r="B450" s="247" t="n">
        <v>-6166.6292366521</v>
      </c>
      <c r="C450" s="248" t="n">
        <v>2773.63633485873</v>
      </c>
      <c r="D450" s="248" t="n">
        <v>2717.99426409938</v>
      </c>
      <c r="E450" s="248" t="n">
        <v>3104.75801847316</v>
      </c>
      <c r="F450" s="248" t="n">
        <v>1028.90628804234</v>
      </c>
    </row>
    <row r="451" customFormat="false" ht="12.75" hidden="false" customHeight="false" outlineLevel="0" collapsed="false">
      <c r="A451" s="249" t="n">
        <v>0.178033144440376</v>
      </c>
      <c r="B451" s="247" t="n">
        <v>-6505.22237285776</v>
      </c>
      <c r="C451" s="248" t="n">
        <v>2764.49649486951</v>
      </c>
      <c r="D451" s="248" t="n">
        <v>2716.32640599368</v>
      </c>
      <c r="E451" s="248" t="n">
        <v>3105.12681543932</v>
      </c>
      <c r="F451" s="248" t="n">
        <v>708.309201064856</v>
      </c>
    </row>
    <row r="452" customFormat="false" ht="12.75" hidden="false" customHeight="false" outlineLevel="0" collapsed="false">
      <c r="A452" s="249" t="n">
        <v>0.178036369259239</v>
      </c>
      <c r="B452" s="247" t="n">
        <v>-6079.32320396662</v>
      </c>
      <c r="C452" s="248" t="n">
        <v>2751.16018526395</v>
      </c>
      <c r="D452" s="248" t="n">
        <v>2702.05586793306</v>
      </c>
      <c r="E452" s="248" t="n">
        <v>3106.50411707052</v>
      </c>
      <c r="F452" s="248" t="n">
        <v>1079.05360648625</v>
      </c>
    </row>
    <row r="453" customFormat="false" ht="12.75" hidden="false" customHeight="false" outlineLevel="0" collapsed="false">
      <c r="A453" s="249" t="n">
        <v>0.178070856484575</v>
      </c>
      <c r="B453" s="247" t="n">
        <v>-6313.78225339023</v>
      </c>
      <c r="C453" s="248" t="n">
        <v>2737.22172990169</v>
      </c>
      <c r="D453" s="248" t="n">
        <v>2721.47119146864</v>
      </c>
      <c r="E453" s="248" t="n">
        <v>3106.87834464087</v>
      </c>
      <c r="F453" s="248" t="n">
        <v>866.752727573448</v>
      </c>
    </row>
    <row r="454" customFormat="false" ht="12.75" hidden="false" customHeight="false" outlineLevel="0" collapsed="false">
      <c r="A454" s="249" t="n">
        <v>0.178076924675315</v>
      </c>
      <c r="B454" s="247" t="n">
        <v>-6157.07681626446</v>
      </c>
      <c r="C454" s="248" t="n">
        <v>2737.04393912346</v>
      </c>
      <c r="D454" s="248" t="n">
        <v>2772.46009151989</v>
      </c>
      <c r="E454" s="248" t="n">
        <v>3106.4643231781</v>
      </c>
      <c r="F454" s="248" t="n">
        <v>1050.43391340508</v>
      </c>
    </row>
    <row r="455" customFormat="false" ht="12.75" hidden="false" customHeight="false" outlineLevel="0" collapsed="false">
      <c r="A455" s="249" t="n">
        <v>0.178085018992551</v>
      </c>
      <c r="B455" s="247" t="n">
        <v>-6530.80667894216</v>
      </c>
      <c r="C455" s="248" t="n">
        <v>2732.26505530369</v>
      </c>
      <c r="D455" s="248" t="n">
        <v>2727.31943765878</v>
      </c>
      <c r="E455" s="248" t="n">
        <v>3104.58868094027</v>
      </c>
      <c r="F455" s="248" t="n">
        <v>665.613070680782</v>
      </c>
    </row>
    <row r="456" customFormat="false" ht="12.75" hidden="false" customHeight="false" outlineLevel="0" collapsed="false">
      <c r="A456" s="249" t="n">
        <v>0.178086991759988</v>
      </c>
      <c r="B456" s="247" t="n">
        <v>-5927.46105598907</v>
      </c>
      <c r="C456" s="248" t="n">
        <v>2717.54894664125</v>
      </c>
      <c r="D456" s="248" t="n">
        <v>2711.28626585367</v>
      </c>
      <c r="E456" s="248" t="n">
        <v>3106.30371615019</v>
      </c>
      <c r="F456" s="248" t="n">
        <v>1197.46325346307</v>
      </c>
    </row>
    <row r="457" customFormat="false" ht="12.75" hidden="false" customHeight="false" outlineLevel="0" collapsed="false">
      <c r="A457" s="249" t="n">
        <v>0.17833743209267</v>
      </c>
      <c r="B457" s="247" t="n">
        <v>-6288.5017198381</v>
      </c>
      <c r="C457" s="248" t="n">
        <v>2748.71273508904</v>
      </c>
      <c r="D457" s="248" t="n">
        <v>2755.33104716363</v>
      </c>
      <c r="E457" s="248" t="n">
        <v>3105.65937174542</v>
      </c>
      <c r="F457" s="248" t="n">
        <v>925.344998936652</v>
      </c>
    </row>
    <row r="458" customFormat="false" ht="12.75" hidden="false" customHeight="false" outlineLevel="0" collapsed="false">
      <c r="A458" s="249" t="n">
        <v>0.178346637104286</v>
      </c>
      <c r="B458" s="247" t="n">
        <v>-6255.1484054467</v>
      </c>
      <c r="C458" s="248" t="n">
        <v>2697.8786306895</v>
      </c>
      <c r="D458" s="248" t="n">
        <v>2707.94682379806</v>
      </c>
      <c r="E458" s="248" t="n">
        <v>3105.94842376173</v>
      </c>
      <c r="F458" s="248" t="n">
        <v>876.152705559989</v>
      </c>
    </row>
    <row r="459" customFormat="false" ht="12.75" hidden="false" customHeight="false" outlineLevel="0" collapsed="false">
      <c r="A459" s="249" t="n">
        <v>0.178376252318299</v>
      </c>
      <c r="B459" s="247" t="n">
        <v>-6095.05786285279</v>
      </c>
      <c r="C459" s="248" t="n">
        <v>2737.10177225297</v>
      </c>
      <c r="D459" s="248" t="n">
        <v>2730.39674860219</v>
      </c>
      <c r="E459" s="248" t="n">
        <v>3103.71765071434</v>
      </c>
      <c r="F459" s="248" t="n">
        <v>1072.7706260905</v>
      </c>
    </row>
    <row r="460" customFormat="false" ht="12.75" hidden="false" customHeight="false" outlineLevel="0" collapsed="false">
      <c r="A460" s="249" t="n">
        <v>0.178492046960334</v>
      </c>
      <c r="B460" s="247" t="n">
        <v>-5978.27911109476</v>
      </c>
      <c r="C460" s="248" t="n">
        <v>2773.89006767992</v>
      </c>
      <c r="D460" s="248" t="n">
        <v>2713.2581533182</v>
      </c>
      <c r="E460" s="248" t="n">
        <v>3106.85939462238</v>
      </c>
      <c r="F460" s="248" t="n">
        <v>1200.38472593335</v>
      </c>
    </row>
    <row r="461" customFormat="false" ht="12.75" hidden="false" customHeight="false" outlineLevel="0" collapsed="false">
      <c r="A461" s="249" t="n">
        <v>0.17853820350058</v>
      </c>
      <c r="B461" s="247" t="n">
        <v>-6348.30208537453</v>
      </c>
      <c r="C461" s="248" t="n">
        <v>2706.60032136561</v>
      </c>
      <c r="D461" s="248" t="n">
        <v>2734.03683839636</v>
      </c>
      <c r="E461" s="248" t="n">
        <v>3104.28829648099</v>
      </c>
      <c r="F461" s="248" t="n">
        <v>816.945747128295</v>
      </c>
    </row>
    <row r="462" customFormat="false" ht="12.75" hidden="false" customHeight="false" outlineLevel="0" collapsed="false">
      <c r="A462" s="249" t="n">
        <v>0.178684292626544</v>
      </c>
      <c r="B462" s="247" t="n">
        <v>-5919.95946648086</v>
      </c>
      <c r="C462" s="248" t="n">
        <v>2720.73073293137</v>
      </c>
      <c r="D462" s="248" t="n">
        <v>2755.70689787896</v>
      </c>
      <c r="E462" s="248" t="n">
        <v>3105.5307108618</v>
      </c>
      <c r="F462" s="248" t="n">
        <v>1241.20467696888</v>
      </c>
    </row>
    <row r="463" customFormat="false" ht="12.75" hidden="false" customHeight="false" outlineLevel="0" collapsed="false">
      <c r="A463" s="249" t="n">
        <v>0.178746895842223</v>
      </c>
      <c r="B463" s="247" t="n">
        <v>-5996.6678930821</v>
      </c>
      <c r="C463" s="248" t="n">
        <v>2743.0850150988</v>
      </c>
      <c r="D463" s="248" t="n">
        <v>2711.09169853034</v>
      </c>
      <c r="E463" s="248" t="n">
        <v>3106.19544439959</v>
      </c>
      <c r="F463" s="248" t="n">
        <v>1155.15700505049</v>
      </c>
    </row>
    <row r="464" customFormat="false" ht="12.75" hidden="false" customHeight="false" outlineLevel="0" collapsed="false">
      <c r="A464" s="249" t="n">
        <v>0.178754963292037</v>
      </c>
      <c r="B464" s="247" t="n">
        <v>-6406.70831894769</v>
      </c>
      <c r="C464" s="248" t="n">
        <v>2783.23266531274</v>
      </c>
      <c r="D464" s="248" t="n">
        <v>2744.47009219048</v>
      </c>
      <c r="E464" s="248" t="n">
        <v>3103.83419013418</v>
      </c>
      <c r="F464" s="248" t="n">
        <v>835.969022674498</v>
      </c>
    </row>
    <row r="465" customFormat="false" ht="12.75" hidden="false" customHeight="false" outlineLevel="0" collapsed="false">
      <c r="A465" s="249" t="n">
        <v>0.1788520914404</v>
      </c>
      <c r="B465" s="247" t="n">
        <v>-6246.51628165521</v>
      </c>
      <c r="C465" s="248" t="n">
        <v>2736.83711011613</v>
      </c>
      <c r="D465" s="248" t="n">
        <v>2663.06199198768</v>
      </c>
      <c r="E465" s="248" t="n">
        <v>3105.0805465471</v>
      </c>
      <c r="F465" s="248" t="n">
        <v>881.463078425831</v>
      </c>
    </row>
    <row r="466" customFormat="false" ht="12.75" hidden="false" customHeight="false" outlineLevel="0" collapsed="false">
      <c r="A466" s="249" t="n">
        <v>0.178867058642879</v>
      </c>
      <c r="B466" s="247" t="n">
        <v>-5690.52908716891</v>
      </c>
      <c r="C466" s="248" t="n">
        <v>2777.48397706566</v>
      </c>
      <c r="D466" s="248" t="n">
        <v>2747.00731170893</v>
      </c>
      <c r="E466" s="248" t="n">
        <v>3103.85190946016</v>
      </c>
      <c r="F466" s="248" t="n">
        <v>1492.61403092785</v>
      </c>
    </row>
    <row r="467" customFormat="false" ht="12.75" hidden="false" customHeight="false" outlineLevel="0" collapsed="false">
      <c r="A467" s="249" t="n">
        <v>0.178868105366376</v>
      </c>
      <c r="B467" s="247" t="n">
        <v>-6101.65495382078</v>
      </c>
      <c r="C467" s="248" t="n">
        <v>2722.34184194329</v>
      </c>
      <c r="D467" s="248" t="n">
        <v>2700.45404580162</v>
      </c>
      <c r="E467" s="248" t="n">
        <v>3105.98278455476</v>
      </c>
      <c r="F467" s="248" t="n">
        <v>1032.42317598326</v>
      </c>
    </row>
    <row r="468" customFormat="false" ht="12.75" hidden="false" customHeight="false" outlineLevel="0" collapsed="false">
      <c r="A468" s="249" t="n">
        <v>0.178999892968336</v>
      </c>
      <c r="B468" s="247" t="n">
        <v>-5858.74840509099</v>
      </c>
      <c r="C468" s="248" t="n">
        <v>2750.59317473725</v>
      </c>
      <c r="D468" s="248" t="n">
        <v>2721.42608119101</v>
      </c>
      <c r="E468" s="248" t="n">
        <v>3104.44298670672</v>
      </c>
      <c r="F468" s="248" t="n">
        <v>1295.34409525783</v>
      </c>
    </row>
    <row r="469" customFormat="false" ht="12.75" hidden="false" customHeight="false" outlineLevel="0" collapsed="false">
      <c r="A469" s="249" t="n">
        <v>0.179021110022163</v>
      </c>
      <c r="B469" s="247" t="n">
        <v>-6030.73646618002</v>
      </c>
      <c r="C469" s="248" t="n">
        <v>2744.31809504912</v>
      </c>
      <c r="D469" s="248" t="n">
        <v>2716.65248898241</v>
      </c>
      <c r="E469" s="248" t="n">
        <v>3106.99146046631</v>
      </c>
      <c r="F469" s="248" t="n">
        <v>1129.74438831232</v>
      </c>
    </row>
    <row r="470" customFormat="false" ht="12.75" hidden="false" customHeight="false" outlineLevel="0" collapsed="false">
      <c r="A470" s="249" t="n">
        <v>0.179073353929381</v>
      </c>
      <c r="B470" s="247" t="n">
        <v>-6337.46362665645</v>
      </c>
      <c r="C470" s="248" t="n">
        <v>2761.15368171451</v>
      </c>
      <c r="D470" s="248" t="n">
        <v>2754.82784894497</v>
      </c>
      <c r="E470" s="248" t="n">
        <v>3105.11146745887</v>
      </c>
      <c r="F470" s="248" t="n">
        <v>890.019712015685</v>
      </c>
    </row>
    <row r="471" customFormat="false" ht="12.75" hidden="false" customHeight="false" outlineLevel="0" collapsed="false">
      <c r="A471" s="249" t="n">
        <v>0.179146505243586</v>
      </c>
      <c r="B471" s="247" t="n">
        <v>-6000.0947012786</v>
      </c>
      <c r="C471" s="248" t="n">
        <v>2740.09995368482</v>
      </c>
      <c r="D471" s="248" t="n">
        <v>2770.86038331061</v>
      </c>
      <c r="E471" s="248" t="n">
        <v>3105.5536885171</v>
      </c>
      <c r="F471" s="248" t="n">
        <v>1195.68539399507</v>
      </c>
    </row>
    <row r="472" customFormat="false" ht="12.75" hidden="false" customHeight="false" outlineLevel="0" collapsed="false">
      <c r="A472" s="249" t="n">
        <v>0.179201285103878</v>
      </c>
      <c r="B472" s="247" t="n">
        <v>-5722.94311590274</v>
      </c>
      <c r="C472" s="248" t="n">
        <v>2698.47020209598</v>
      </c>
      <c r="D472" s="248" t="n">
        <v>2702.18455881729</v>
      </c>
      <c r="E472" s="248" t="n">
        <v>3104.59837125869</v>
      </c>
      <c r="F472" s="248" t="n">
        <v>1361.28858127894</v>
      </c>
    </row>
    <row r="473" customFormat="false" ht="12.75" hidden="false" customHeight="false" outlineLevel="0" collapsed="false">
      <c r="A473" s="249" t="n">
        <v>0.179207018995939</v>
      </c>
      <c r="B473" s="247" t="n">
        <v>-6104.98511588615</v>
      </c>
      <c r="C473" s="248" t="n">
        <v>2774.91134885066</v>
      </c>
      <c r="D473" s="248" t="n">
        <v>2748.31746506846</v>
      </c>
      <c r="E473" s="248" t="n">
        <v>3104.08589901634</v>
      </c>
      <c r="F473" s="248" t="n">
        <v>1109.9532522393</v>
      </c>
    </row>
    <row r="474" customFormat="false" ht="12.75" hidden="false" customHeight="false" outlineLevel="0" collapsed="false">
      <c r="A474" s="249" t="n">
        <v>0.179288753480559</v>
      </c>
      <c r="B474" s="247" t="n">
        <v>-6087.87790649243</v>
      </c>
      <c r="C474" s="248" t="n">
        <v>2753.14110699681</v>
      </c>
      <c r="D474" s="248" t="n">
        <v>2704.67034900844</v>
      </c>
      <c r="E474" s="248" t="n">
        <v>3105.11059259661</v>
      </c>
      <c r="F474" s="248" t="n">
        <v>1073.89515026212</v>
      </c>
    </row>
    <row r="475" customFormat="false" ht="12.75" hidden="false" customHeight="false" outlineLevel="0" collapsed="false">
      <c r="A475" s="249" t="n">
        <v>0.17928915092703</v>
      </c>
      <c r="B475" s="247" t="n">
        <v>-6275.58808208243</v>
      </c>
      <c r="C475" s="248" t="n">
        <v>2752.67008771327</v>
      </c>
      <c r="D475" s="248" t="n">
        <v>2732.41898209952</v>
      </c>
      <c r="E475" s="248" t="n">
        <v>3104.00321826219</v>
      </c>
      <c r="F475" s="248" t="n">
        <v>921.508571330252</v>
      </c>
    </row>
    <row r="476" customFormat="false" ht="12.75" hidden="false" customHeight="false" outlineLevel="0" collapsed="false">
      <c r="A476" s="249" t="n">
        <v>0.179320694727181</v>
      </c>
      <c r="B476" s="247" t="n">
        <v>-6312.02677687193</v>
      </c>
      <c r="C476" s="248" t="n">
        <v>2724.48931344741</v>
      </c>
      <c r="D476" s="248" t="n">
        <v>2731.27441816063</v>
      </c>
      <c r="E476" s="248" t="n">
        <v>3105.88756205259</v>
      </c>
      <c r="F476" s="248" t="n">
        <v>864.515041520006</v>
      </c>
    </row>
    <row r="477" customFormat="false" ht="12.75" hidden="false" customHeight="false" outlineLevel="0" collapsed="false">
      <c r="A477" s="249" t="n">
        <v>0.179405521959057</v>
      </c>
      <c r="B477" s="247" t="n">
        <v>-6086.6781373592</v>
      </c>
      <c r="C477" s="248" t="n">
        <v>2788.93706123792</v>
      </c>
      <c r="D477" s="248" t="n">
        <v>2745.80336606522</v>
      </c>
      <c r="E477" s="248" t="n">
        <v>3105.76983961281</v>
      </c>
      <c r="F477" s="248" t="n">
        <v>1137.9541802884</v>
      </c>
    </row>
    <row r="478" customFormat="false" ht="12.75" hidden="false" customHeight="false" outlineLevel="0" collapsed="false">
      <c r="A478" s="249" t="n">
        <v>0.179416092090591</v>
      </c>
      <c r="B478" s="247" t="n">
        <v>-6274.19647435337</v>
      </c>
      <c r="C478" s="248" t="n">
        <v>2732.85542926386</v>
      </c>
      <c r="D478" s="248" t="n">
        <v>2705.14011546682</v>
      </c>
      <c r="E478" s="248" t="n">
        <v>3106.81095824584</v>
      </c>
      <c r="F478" s="248" t="n">
        <v>886.701815618977</v>
      </c>
    </row>
    <row r="479" customFormat="false" ht="12.75" hidden="false" customHeight="false" outlineLevel="0" collapsed="false">
      <c r="A479" s="249" t="n">
        <v>0.179547319383585</v>
      </c>
      <c r="B479" s="247" t="n">
        <v>-6402.79783820754</v>
      </c>
      <c r="C479" s="248" t="n">
        <v>2767.96048900764</v>
      </c>
      <c r="D479" s="248" t="n">
        <v>2716.7717040039</v>
      </c>
      <c r="E479" s="248" t="n">
        <v>3105.21050508329</v>
      </c>
      <c r="F479" s="248" t="n">
        <v>805.977036440645</v>
      </c>
    </row>
    <row r="480" customFormat="false" ht="12.75" hidden="false" customHeight="false" outlineLevel="0" collapsed="false">
      <c r="A480" s="249" t="n">
        <v>0.179588667127359</v>
      </c>
      <c r="B480" s="247" t="n">
        <v>-6136.90521223701</v>
      </c>
      <c r="C480" s="248" t="n">
        <v>2744.20854471509</v>
      </c>
      <c r="D480" s="248" t="n">
        <v>2691.80614198566</v>
      </c>
      <c r="E480" s="248" t="n">
        <v>3103.97234254823</v>
      </c>
      <c r="F480" s="248" t="n">
        <v>1010.30582118889</v>
      </c>
    </row>
    <row r="481" customFormat="false" ht="12.75" hidden="false" customHeight="false" outlineLevel="0" collapsed="false">
      <c r="A481" s="249" t="n">
        <v>0.179685323120189</v>
      </c>
      <c r="B481" s="247" t="n">
        <v>-5873.82510122993</v>
      </c>
      <c r="C481" s="248" t="n">
        <v>2786.41841115384</v>
      </c>
      <c r="D481" s="248" t="n">
        <v>2725.25987866143</v>
      </c>
      <c r="E481" s="248" t="n">
        <v>3105.28946345891</v>
      </c>
      <c r="F481" s="248" t="n">
        <v>1315.44438028017</v>
      </c>
    </row>
    <row r="482" customFormat="false" ht="12.75" hidden="false" customHeight="false" outlineLevel="0" collapsed="false">
      <c r="A482" s="249" t="n">
        <v>0.179745981635779</v>
      </c>
      <c r="B482" s="247" t="n">
        <v>-5854.64787308299</v>
      </c>
      <c r="C482" s="248" t="n">
        <v>2755.14475681416</v>
      </c>
      <c r="D482" s="248" t="n">
        <v>2740.90162377715</v>
      </c>
      <c r="E482" s="248" t="n">
        <v>3102.7885943704</v>
      </c>
      <c r="F482" s="248" t="n">
        <v>1317.00007967141</v>
      </c>
    </row>
    <row r="483" customFormat="false" ht="12.75" hidden="false" customHeight="false" outlineLevel="0" collapsed="false">
      <c r="A483" s="249" t="n">
        <v>0.179754106995295</v>
      </c>
      <c r="B483" s="247" t="n">
        <v>-6504.39716719942</v>
      </c>
      <c r="C483" s="248" t="n">
        <v>2744.81395636655</v>
      </c>
      <c r="D483" s="248" t="n">
        <v>2697.06708233731</v>
      </c>
      <c r="E483" s="248" t="n">
        <v>3103.97477710563</v>
      </c>
      <c r="F483" s="248" t="n">
        <v>676.508045958274</v>
      </c>
    </row>
    <row r="484" customFormat="false" ht="12.75" hidden="false" customHeight="false" outlineLevel="0" collapsed="false">
      <c r="A484" s="249" t="n">
        <v>0.179814233088355</v>
      </c>
      <c r="B484" s="247" t="n">
        <v>-6207.75606080796</v>
      </c>
      <c r="C484" s="248" t="n">
        <v>2772.22244884594</v>
      </c>
      <c r="D484" s="248" t="n">
        <v>2691.52160370814</v>
      </c>
      <c r="E484" s="248" t="n">
        <v>3103.25377970145</v>
      </c>
      <c r="F484" s="248" t="n">
        <v>968.077757503812</v>
      </c>
    </row>
    <row r="485" customFormat="false" ht="12.75" hidden="false" customHeight="false" outlineLevel="0" collapsed="false">
      <c r="A485" s="249" t="n">
        <v>0.179833078769953</v>
      </c>
      <c r="B485" s="247" t="n">
        <v>-6251.28552625696</v>
      </c>
      <c r="C485" s="248" t="n">
        <v>2734.47620962593</v>
      </c>
      <c r="D485" s="248" t="n">
        <v>2719.20776745571</v>
      </c>
      <c r="E485" s="248" t="n">
        <v>3106.39343806449</v>
      </c>
      <c r="F485" s="248" t="n">
        <v>919.860937392535</v>
      </c>
    </row>
    <row r="486" customFormat="false" ht="12.75" hidden="false" customHeight="false" outlineLevel="0" collapsed="false">
      <c r="A486" s="249" t="n">
        <v>0.17990439801581</v>
      </c>
      <c r="B486" s="247" t="n">
        <v>-6258.65111975606</v>
      </c>
      <c r="C486" s="248" t="n">
        <v>2750.84802481868</v>
      </c>
      <c r="D486" s="248" t="n">
        <v>2706.54521258073</v>
      </c>
      <c r="E486" s="248" t="n">
        <v>3106.26990609754</v>
      </c>
      <c r="F486" s="248" t="n">
        <v>916.984250127215</v>
      </c>
    </row>
    <row r="487" customFormat="false" ht="12.75" hidden="false" customHeight="false" outlineLevel="0" collapsed="false">
      <c r="A487" s="249" t="n">
        <v>0.179944682056844</v>
      </c>
      <c r="B487" s="247" t="n">
        <v>-6277.86238035019</v>
      </c>
      <c r="C487" s="248" t="n">
        <v>2757.5604562182</v>
      </c>
      <c r="D487" s="248" t="n">
        <v>2689.63835595306</v>
      </c>
      <c r="E487" s="248" t="n">
        <v>3104.75012953587</v>
      </c>
      <c r="F487" s="248" t="n">
        <v>890.688525520714</v>
      </c>
    </row>
    <row r="488" customFormat="false" ht="12.75" hidden="false" customHeight="false" outlineLevel="0" collapsed="false">
      <c r="A488" s="249" t="n">
        <v>0.179999419680835</v>
      </c>
      <c r="B488" s="247" t="n">
        <v>-5963.04374890225</v>
      </c>
      <c r="C488" s="248" t="n">
        <v>2759.22346706647</v>
      </c>
      <c r="D488" s="248" t="n">
        <v>2682.59333049384</v>
      </c>
      <c r="E488" s="248" t="n">
        <v>3105.62508640533</v>
      </c>
      <c r="F488" s="248" t="n">
        <v>1177.14112764431</v>
      </c>
    </row>
    <row r="489" customFormat="false" ht="12.75" hidden="false" customHeight="false" outlineLevel="0" collapsed="false">
      <c r="A489" s="249" t="n">
        <v>0.180047470998404</v>
      </c>
      <c r="B489" s="247" t="n">
        <v>-6187.53727355474</v>
      </c>
      <c r="C489" s="248" t="n">
        <v>2724.26069857415</v>
      </c>
      <c r="D489" s="248" t="n">
        <v>2723.41108549865</v>
      </c>
      <c r="E489" s="248" t="n">
        <v>3105.985102313</v>
      </c>
      <c r="F489" s="248" t="n">
        <v>972.892117075996</v>
      </c>
    </row>
    <row r="490" customFormat="false" ht="12.75" hidden="false" customHeight="false" outlineLevel="0" collapsed="false">
      <c r="A490" s="249" t="n">
        <v>0.180143464929077</v>
      </c>
      <c r="B490" s="247" t="n">
        <v>-6064.03870449165</v>
      </c>
      <c r="C490" s="248" t="n">
        <v>2766.52399248743</v>
      </c>
      <c r="D490" s="248" t="n">
        <v>2706.61162061261</v>
      </c>
      <c r="E490" s="248" t="n">
        <v>3104.83015360238</v>
      </c>
      <c r="F490" s="248" t="n">
        <v>1108.51225536231</v>
      </c>
    </row>
    <row r="491" customFormat="false" ht="12.75" hidden="false" customHeight="false" outlineLevel="0" collapsed="false">
      <c r="A491" s="249" t="n">
        <v>0.18022878212731</v>
      </c>
      <c r="B491" s="247" t="n">
        <v>-6237.21020486807</v>
      </c>
      <c r="C491" s="248" t="n">
        <v>2723.89337270747</v>
      </c>
      <c r="D491" s="248" t="n">
        <v>2733.01824874892</v>
      </c>
      <c r="E491" s="248" t="n">
        <v>3104.84285803426</v>
      </c>
      <c r="F491" s="248" t="n">
        <v>933.51840235235</v>
      </c>
    </row>
    <row r="492" customFormat="false" ht="12.75" hidden="false" customHeight="false" outlineLevel="0" collapsed="false">
      <c r="A492" s="249" t="n">
        <v>0.18024876911665</v>
      </c>
      <c r="B492" s="247" t="n">
        <v>-5725.11695488451</v>
      </c>
      <c r="C492" s="248" t="n">
        <v>2745.39561639156</v>
      </c>
      <c r="D492" s="248" t="n">
        <v>2731.67478846144</v>
      </c>
      <c r="E492" s="248" t="n">
        <v>3105.27151887681</v>
      </c>
      <c r="F492" s="248" t="n">
        <v>1422.59659628462</v>
      </c>
    </row>
    <row r="493" customFormat="false" ht="12.75" hidden="false" customHeight="false" outlineLevel="0" collapsed="false">
      <c r="A493" s="249" t="n">
        <v>0.180266537906428</v>
      </c>
      <c r="B493" s="247" t="n">
        <v>-6188.99849860377</v>
      </c>
      <c r="C493" s="248" t="n">
        <v>2740.87349362794</v>
      </c>
      <c r="D493" s="248" t="n">
        <v>2734.41603250017</v>
      </c>
      <c r="E493" s="248" t="n">
        <v>3103.84630405171</v>
      </c>
      <c r="F493" s="248" t="n">
        <v>992.691191895712</v>
      </c>
    </row>
    <row r="494" customFormat="false" ht="12.75" hidden="false" customHeight="false" outlineLevel="0" collapsed="false">
      <c r="A494" s="249" t="n">
        <v>0.180370873861363</v>
      </c>
      <c r="B494" s="247" t="n">
        <v>-6203.59755939363</v>
      </c>
      <c r="C494" s="248" t="n">
        <v>2786.34219723405</v>
      </c>
      <c r="D494" s="248" t="n">
        <v>2699.96926916286</v>
      </c>
      <c r="E494" s="248" t="n">
        <v>3106.22372858528</v>
      </c>
      <c r="F494" s="248" t="n">
        <v>992.614780443149</v>
      </c>
    </row>
    <row r="495" customFormat="false" ht="12.75" hidden="false" customHeight="false" outlineLevel="0" collapsed="false">
      <c r="A495" s="249" t="n">
        <v>0.18040936602867</v>
      </c>
      <c r="B495" s="247" t="n">
        <v>-6216.94072480366</v>
      </c>
      <c r="C495" s="248" t="n">
        <v>2745.25658386319</v>
      </c>
      <c r="D495" s="248" t="n">
        <v>2708.4017720968</v>
      </c>
      <c r="E495" s="248" t="n">
        <v>3103.3834111546</v>
      </c>
      <c r="F495" s="248" t="n">
        <v>950.027319995808</v>
      </c>
    </row>
    <row r="496" customFormat="false" ht="12.75" hidden="false" customHeight="false" outlineLevel="0" collapsed="false">
      <c r="A496" s="249" t="n">
        <v>0.180515230817779</v>
      </c>
      <c r="B496" s="247" t="n">
        <v>-5717.16443509883</v>
      </c>
      <c r="C496" s="248" t="n">
        <v>2741.30382017358</v>
      </c>
      <c r="D496" s="248" t="n">
        <v>2727.71104366636</v>
      </c>
      <c r="E496" s="248" t="n">
        <v>3105.07479186405</v>
      </c>
      <c r="F496" s="248" t="n">
        <v>1423.21297261429</v>
      </c>
    </row>
    <row r="497" customFormat="false" ht="12.75" hidden="false" customHeight="false" outlineLevel="0" collapsed="false">
      <c r="A497" s="249" t="n">
        <v>0.180520035445087</v>
      </c>
      <c r="B497" s="247" t="n">
        <v>-6155.73357484801</v>
      </c>
      <c r="C497" s="248" t="n">
        <v>2745.19011784681</v>
      </c>
      <c r="D497" s="248" t="n">
        <v>2721.82708141496</v>
      </c>
      <c r="E497" s="248" t="n">
        <v>3103.69914823545</v>
      </c>
      <c r="F497" s="248" t="n">
        <v>1017.04806298253</v>
      </c>
    </row>
    <row r="498" customFormat="false" ht="12.75" hidden="false" customHeight="false" outlineLevel="0" collapsed="false">
      <c r="A498" s="249" t="n">
        <v>0.180571794648553</v>
      </c>
      <c r="B498" s="247" t="n">
        <v>-5907.46289223864</v>
      </c>
      <c r="C498" s="248" t="n">
        <v>2724.0207783459</v>
      </c>
      <c r="D498" s="248" t="n">
        <v>2726.45263074644</v>
      </c>
      <c r="E498" s="248" t="n">
        <v>3101.63384992151</v>
      </c>
      <c r="F498" s="248" t="n">
        <v>1229.85376019999</v>
      </c>
    </row>
    <row r="499" customFormat="false" ht="12.75" hidden="false" customHeight="false" outlineLevel="0" collapsed="false">
      <c r="A499" s="249" t="n">
        <v>0.180575215925749</v>
      </c>
      <c r="B499" s="247" t="n">
        <v>-5796.22442890053</v>
      </c>
      <c r="C499" s="248" t="n">
        <v>2767.78493493045</v>
      </c>
      <c r="D499" s="248" t="n">
        <v>2706.68001786512</v>
      </c>
      <c r="E499" s="248" t="n">
        <v>3104.73523598078</v>
      </c>
      <c r="F499" s="248" t="n">
        <v>1356.19560401599</v>
      </c>
    </row>
    <row r="500" customFormat="false" ht="12.75" hidden="false" customHeight="false" outlineLevel="0" collapsed="false">
      <c r="A500" s="249" t="n">
        <v>0.180591945324212</v>
      </c>
      <c r="B500" s="247" t="n">
        <v>-6239.31176266245</v>
      </c>
      <c r="C500" s="248" t="n">
        <v>2750.11740896953</v>
      </c>
      <c r="D500" s="248" t="n">
        <v>2719.5910929569</v>
      </c>
      <c r="E500" s="248" t="n">
        <v>3107.12985993146</v>
      </c>
      <c r="F500" s="248" t="n">
        <v>944.980989165985</v>
      </c>
    </row>
    <row r="501" customFormat="false" ht="12.75" hidden="false" customHeight="false" outlineLevel="0" collapsed="false">
      <c r="A501" s="249" t="n">
        <v>0.180647374716234</v>
      </c>
      <c r="B501" s="247" t="n">
        <v>-6311.93655185688</v>
      </c>
      <c r="C501" s="248" t="n">
        <v>2775.43681968991</v>
      </c>
      <c r="D501" s="248" t="n">
        <v>2722.30081322254</v>
      </c>
      <c r="E501" s="248" t="n">
        <v>3104.31410093193</v>
      </c>
      <c r="F501" s="248" t="n">
        <v>899.664386199754</v>
      </c>
    </row>
    <row r="502" customFormat="false" ht="12.75" hidden="false" customHeight="false" outlineLevel="0" collapsed="false">
      <c r="A502" s="249" t="n">
        <v>0.180664265322653</v>
      </c>
      <c r="B502" s="247" t="n">
        <v>-5954.38340621586</v>
      </c>
      <c r="C502" s="248" t="n">
        <v>2782.58822280415</v>
      </c>
      <c r="D502" s="248" t="n">
        <v>2719.6512709114</v>
      </c>
      <c r="E502" s="248" t="n">
        <v>3105.44394443085</v>
      </c>
      <c r="F502" s="248" t="n">
        <v>1233.74143317911</v>
      </c>
    </row>
    <row r="503" customFormat="false" ht="12.75" hidden="false" customHeight="false" outlineLevel="0" collapsed="false">
      <c r="A503" s="249" t="n">
        <v>0.180735586665389</v>
      </c>
      <c r="B503" s="247" t="n">
        <v>-6081.56625960619</v>
      </c>
      <c r="C503" s="248" t="n">
        <v>2737.4235095139</v>
      </c>
      <c r="D503" s="248" t="n">
        <v>2689.28324129628</v>
      </c>
      <c r="E503" s="248" t="n">
        <v>3106.84011373203</v>
      </c>
      <c r="F503" s="248" t="n">
        <v>1055.60532382038</v>
      </c>
    </row>
    <row r="504" customFormat="false" ht="12.75" hidden="false" customHeight="false" outlineLevel="0" collapsed="false">
      <c r="A504" s="249" t="n">
        <v>0.180763471139154</v>
      </c>
      <c r="B504" s="247" t="n">
        <v>-6211.21616563776</v>
      </c>
      <c r="C504" s="248" t="n">
        <v>2752.08159377367</v>
      </c>
      <c r="D504" s="248" t="n">
        <v>2689.43032785971</v>
      </c>
      <c r="E504" s="248" t="n">
        <v>3102.80573571975</v>
      </c>
      <c r="F504" s="248" t="n">
        <v>945.855520212958</v>
      </c>
    </row>
    <row r="505" customFormat="false" ht="12.75" hidden="false" customHeight="false" outlineLevel="0" collapsed="false">
      <c r="A505" s="249" t="n">
        <v>0.180772555547698</v>
      </c>
      <c r="B505" s="247" t="n">
        <v>-6382.51049857323</v>
      </c>
      <c r="C505" s="248" t="n">
        <v>2782.67665046332</v>
      </c>
      <c r="D505" s="248" t="n">
        <v>2715.44365745366</v>
      </c>
      <c r="E505" s="248" t="n">
        <v>3105.9000200541</v>
      </c>
      <c r="F505" s="248" t="n">
        <v>836.598290266567</v>
      </c>
    </row>
    <row r="506" customFormat="false" ht="12.75" hidden="false" customHeight="false" outlineLevel="0" collapsed="false">
      <c r="A506" s="249" t="n">
        <v>0.180844761947452</v>
      </c>
      <c r="B506" s="247" t="n">
        <v>-6121.01895120872</v>
      </c>
      <c r="C506" s="248" t="n">
        <v>2741.3111578899</v>
      </c>
      <c r="D506" s="248" t="n">
        <v>2716.18110018125</v>
      </c>
      <c r="E506" s="248" t="n">
        <v>3106.2693221934</v>
      </c>
      <c r="F506" s="248" t="n">
        <v>1043.16617455514</v>
      </c>
    </row>
    <row r="507" customFormat="false" ht="12.75" hidden="false" customHeight="false" outlineLevel="0" collapsed="false">
      <c r="A507" s="249" t="n">
        <v>0.180877970683348</v>
      </c>
      <c r="B507" s="247" t="n">
        <v>-6330.70226738444</v>
      </c>
      <c r="C507" s="248" t="n">
        <v>2777.53179631693</v>
      </c>
      <c r="D507" s="248" t="n">
        <v>2727.92098629297</v>
      </c>
      <c r="E507" s="248" t="n">
        <v>3106.00145700506</v>
      </c>
      <c r="F507" s="248" t="n">
        <v>889.762439815331</v>
      </c>
    </row>
    <row r="508" customFormat="false" ht="12.75" hidden="false" customHeight="false" outlineLevel="0" collapsed="false">
      <c r="A508" s="249" t="n">
        <v>0.18095813758977</v>
      </c>
      <c r="B508" s="247" t="n">
        <v>-6042.91574578466</v>
      </c>
      <c r="C508" s="248" t="n">
        <v>2743.75560244084</v>
      </c>
      <c r="D508" s="248" t="n">
        <v>2708.83772862848</v>
      </c>
      <c r="E508" s="248" t="n">
        <v>3105.76040551365</v>
      </c>
      <c r="F508" s="248" t="n">
        <v>1111.06313302762</v>
      </c>
    </row>
    <row r="509" customFormat="false" ht="12.75" hidden="false" customHeight="false" outlineLevel="0" collapsed="false">
      <c r="A509" s="249" t="n">
        <v>0.181020648924925</v>
      </c>
      <c r="B509" s="247" t="n">
        <v>-6116.10241488914</v>
      </c>
      <c r="C509" s="248" t="n">
        <v>2747.25571781997</v>
      </c>
      <c r="D509" s="248" t="n">
        <v>2696.85850691456</v>
      </c>
      <c r="E509" s="248" t="n">
        <v>3106.17251756647</v>
      </c>
      <c r="F509" s="248" t="n">
        <v>1037.57520749521</v>
      </c>
    </row>
    <row r="510" customFormat="false" ht="12.75" hidden="false" customHeight="false" outlineLevel="0" collapsed="false">
      <c r="A510" s="249" t="n">
        <v>0.181104319648059</v>
      </c>
      <c r="B510" s="247" t="n">
        <v>-6327.56506244491</v>
      </c>
      <c r="C510" s="248" t="n">
        <v>2737.98566214009</v>
      </c>
      <c r="D510" s="248" t="n">
        <v>2752.2890510988</v>
      </c>
      <c r="E510" s="248" t="n">
        <v>3105.39553789595</v>
      </c>
      <c r="F510" s="248" t="n">
        <v>877.709255123413</v>
      </c>
    </row>
    <row r="511" customFormat="false" ht="12.75" hidden="false" customHeight="false" outlineLevel="0" collapsed="false">
      <c r="A511" s="249" t="n">
        <v>0.181204559286412</v>
      </c>
      <c r="B511" s="247" t="n">
        <v>-5951.0718748689</v>
      </c>
      <c r="C511" s="248" t="n">
        <v>2745.05774648086</v>
      </c>
      <c r="D511" s="248" t="n">
        <v>2751.21543203622</v>
      </c>
      <c r="E511" s="248" t="n">
        <v>3105.78016337372</v>
      </c>
      <c r="F511" s="248" t="n">
        <v>1229.85561617993</v>
      </c>
    </row>
    <row r="512" customFormat="false" ht="12.75" hidden="false" customHeight="false" outlineLevel="0" collapsed="false">
      <c r="A512" s="249" t="n">
        <v>0.181341301513907</v>
      </c>
      <c r="B512" s="247" t="n">
        <v>-5861.13425341192</v>
      </c>
      <c r="C512" s="248" t="n">
        <v>2722.21634244263</v>
      </c>
      <c r="D512" s="248" t="n">
        <v>2726.75240027085</v>
      </c>
      <c r="E512" s="248" t="n">
        <v>3103.85774655256</v>
      </c>
      <c r="F512" s="248" t="n">
        <v>1272.82083144635</v>
      </c>
    </row>
    <row r="513" customFormat="false" ht="12.75" hidden="false" customHeight="false" outlineLevel="0" collapsed="false">
      <c r="A513" s="249" t="n">
        <v>0.181410749025052</v>
      </c>
      <c r="B513" s="247" t="n">
        <v>-5840.38584952163</v>
      </c>
      <c r="C513" s="248" t="n">
        <v>2745.06204421438</v>
      </c>
      <c r="D513" s="248" t="n">
        <v>2758.37224191229</v>
      </c>
      <c r="E513" s="248" t="n">
        <v>3105.60420616247</v>
      </c>
      <c r="F513" s="248" t="n">
        <v>1337.25213880739</v>
      </c>
    </row>
    <row r="514" customFormat="false" ht="12.75" hidden="false" customHeight="false" outlineLevel="0" collapsed="false">
      <c r="A514" s="249" t="n">
        <v>0.181438308710911</v>
      </c>
      <c r="B514" s="247" t="n">
        <v>-5874.02773468741</v>
      </c>
      <c r="C514" s="248" t="n">
        <v>2750.52115290696</v>
      </c>
      <c r="D514" s="248" t="n">
        <v>2742.27886001626</v>
      </c>
      <c r="E514" s="248" t="n">
        <v>3105.66738925831</v>
      </c>
      <c r="F514" s="248" t="n">
        <v>1298.37817972101</v>
      </c>
    </row>
    <row r="515" customFormat="false" ht="12.75" hidden="false" customHeight="false" outlineLevel="0" collapsed="false">
      <c r="A515" s="249" t="n">
        <v>0.181438828284071</v>
      </c>
      <c r="B515" s="247" t="n">
        <v>-6087.30764587163</v>
      </c>
      <c r="C515" s="248" t="n">
        <v>2766.76460932147</v>
      </c>
      <c r="D515" s="248" t="n">
        <v>2697.42594206013</v>
      </c>
      <c r="E515" s="248" t="n">
        <v>3103.52055469151</v>
      </c>
      <c r="F515" s="248" t="n">
        <v>1079.17253584003</v>
      </c>
    </row>
    <row r="516" customFormat="false" ht="12.75" hidden="false" customHeight="false" outlineLevel="0" collapsed="false">
      <c r="A516" s="249" t="n">
        <v>0.181492488263183</v>
      </c>
      <c r="B516" s="247" t="n">
        <v>-6083.91614064371</v>
      </c>
      <c r="C516" s="248" t="n">
        <v>2705.81341874943</v>
      </c>
      <c r="D516" s="248" t="n">
        <v>2764.24987439365</v>
      </c>
      <c r="E516" s="248" t="n">
        <v>3104.91463388113</v>
      </c>
      <c r="F516" s="248" t="n">
        <v>1083.79585778553</v>
      </c>
    </row>
    <row r="517" customFormat="false" ht="12.75" hidden="false" customHeight="false" outlineLevel="0" collapsed="false">
      <c r="A517" s="249" t="n">
        <v>0.18152044118401</v>
      </c>
      <c r="B517" s="247" t="n">
        <v>-6074.77433479073</v>
      </c>
      <c r="C517" s="248" t="n">
        <v>2762.06795953144</v>
      </c>
      <c r="D517" s="248" t="n">
        <v>2759.19768966926</v>
      </c>
      <c r="E517" s="248" t="n">
        <v>3105.60577745454</v>
      </c>
      <c r="F517" s="248" t="n">
        <v>1136.47253227522</v>
      </c>
    </row>
    <row r="518" customFormat="false" ht="12.75" hidden="false" customHeight="false" outlineLevel="0" collapsed="false">
      <c r="A518" s="249" t="n">
        <v>0.181558854189564</v>
      </c>
      <c r="B518" s="247" t="n">
        <v>-5921.44755993099</v>
      </c>
      <c r="C518" s="248" t="n">
        <v>2721.33985047801</v>
      </c>
      <c r="D518" s="248" t="n">
        <v>2707.33149671718</v>
      </c>
      <c r="E518" s="248" t="n">
        <v>3108.11206391098</v>
      </c>
      <c r="F518" s="248" t="n">
        <v>1204.42792830653</v>
      </c>
    </row>
    <row r="519" customFormat="false" ht="12.75" hidden="false" customHeight="false" outlineLevel="0" collapsed="false">
      <c r="A519" s="249" t="n">
        <v>0.181589476746227</v>
      </c>
      <c r="B519" s="247" t="n">
        <v>-6169.14753586768</v>
      </c>
      <c r="C519" s="248" t="n">
        <v>2741.6122949899</v>
      </c>
      <c r="D519" s="248" t="n">
        <v>2727.23014494558</v>
      </c>
      <c r="E519" s="248" t="n">
        <v>3104.97279399251</v>
      </c>
      <c r="F519" s="248" t="n">
        <v>1006.79662719174</v>
      </c>
    </row>
    <row r="520" customFormat="false" ht="12.75" hidden="false" customHeight="false" outlineLevel="0" collapsed="false">
      <c r="A520" s="249" t="n">
        <v>0.181609379709887</v>
      </c>
      <c r="B520" s="247" t="n">
        <v>-6260.80165896766</v>
      </c>
      <c r="C520" s="248" t="n">
        <v>2756.78328891529</v>
      </c>
      <c r="D520" s="248" t="n">
        <v>2688.81393707976</v>
      </c>
      <c r="E520" s="248" t="n">
        <v>3104.76267808854</v>
      </c>
      <c r="F520" s="248" t="n">
        <v>905.105769424422</v>
      </c>
    </row>
    <row r="521" customFormat="false" ht="12.75" hidden="false" customHeight="false" outlineLevel="0" collapsed="false">
      <c r="A521" s="249" t="n">
        <v>0.18161375337914</v>
      </c>
      <c r="B521" s="247" t="n">
        <v>-6439.65410514155</v>
      </c>
      <c r="C521" s="248" t="n">
        <v>2726.34708174322</v>
      </c>
      <c r="D521" s="248" t="n">
        <v>2742.59004936977</v>
      </c>
      <c r="E521" s="248" t="n">
        <v>3104.90040295495</v>
      </c>
      <c r="F521" s="248" t="n">
        <v>756.686275389743</v>
      </c>
    </row>
    <row r="522" customFormat="false" ht="12.75" hidden="false" customHeight="false" outlineLevel="0" collapsed="false">
      <c r="A522" s="249" t="n">
        <v>0.181639647775147</v>
      </c>
      <c r="B522" s="247" t="n">
        <v>-6081.81364298054</v>
      </c>
      <c r="C522" s="248" t="n">
        <v>2752.56029897098</v>
      </c>
      <c r="D522" s="248" t="n">
        <v>2771.64921044689</v>
      </c>
      <c r="E522" s="248" t="n">
        <v>3107.86289087945</v>
      </c>
      <c r="F522" s="248" t="n">
        <v>1133.27457738295</v>
      </c>
    </row>
    <row r="523" customFormat="false" ht="12.75" hidden="false" customHeight="false" outlineLevel="0" collapsed="false">
      <c r="A523" s="249" t="n">
        <v>0.181746002321373</v>
      </c>
      <c r="B523" s="247" t="n">
        <v>-6078.2925095624</v>
      </c>
      <c r="C523" s="248" t="n">
        <v>2773.70722517887</v>
      </c>
      <c r="D523" s="248" t="n">
        <v>2785.23360972333</v>
      </c>
      <c r="E523" s="248" t="n">
        <v>3104.73376336189</v>
      </c>
      <c r="F523" s="248" t="n">
        <v>1162.80926867753</v>
      </c>
    </row>
    <row r="524" customFormat="false" ht="12.75" hidden="false" customHeight="false" outlineLevel="0" collapsed="false">
      <c r="A524" s="249" t="n">
        <v>0.181767149434392</v>
      </c>
      <c r="B524" s="247" t="n">
        <v>-6415.76518492413</v>
      </c>
      <c r="C524" s="248" t="n">
        <v>2765.69558380383</v>
      </c>
      <c r="D524" s="248" t="n">
        <v>2736.97612870645</v>
      </c>
      <c r="E524" s="248" t="n">
        <v>3104.91909995054</v>
      </c>
      <c r="F524" s="248" t="n">
        <v>807.684057807243</v>
      </c>
    </row>
    <row r="525" customFormat="false" ht="12.75" hidden="false" customHeight="false" outlineLevel="0" collapsed="false">
      <c r="A525" s="249" t="n">
        <v>0.181866631753396</v>
      </c>
      <c r="B525" s="247" t="n">
        <v>-5803.22120800955</v>
      </c>
      <c r="C525" s="248" t="n">
        <v>2705.60419456129</v>
      </c>
      <c r="D525" s="248" t="n">
        <v>2748.56574705893</v>
      </c>
      <c r="E525" s="248" t="n">
        <v>3103.89845362967</v>
      </c>
      <c r="F525" s="248" t="n">
        <v>1329.12947055709</v>
      </c>
    </row>
    <row r="526" customFormat="false" ht="12.75" hidden="false" customHeight="false" outlineLevel="0" collapsed="false">
      <c r="A526" s="249" t="n">
        <v>0.181876731202173</v>
      </c>
      <c r="B526" s="247" t="n">
        <v>-6547.97146500454</v>
      </c>
      <c r="C526" s="248" t="n">
        <v>2760.00986658965</v>
      </c>
      <c r="D526" s="248" t="n">
        <v>2764.21893325076</v>
      </c>
      <c r="E526" s="248" t="n">
        <v>3102.23700321722</v>
      </c>
      <c r="F526" s="248" t="n">
        <v>700.460881443779</v>
      </c>
    </row>
    <row r="527" customFormat="false" ht="12.75" hidden="false" customHeight="false" outlineLevel="0" collapsed="false">
      <c r="A527" s="249" t="n">
        <v>0.181921303372381</v>
      </c>
      <c r="B527" s="247" t="n">
        <v>-6138.5395430589</v>
      </c>
      <c r="C527" s="248" t="n">
        <v>2737.03670925549</v>
      </c>
      <c r="D527" s="248" t="n">
        <v>2732.74002392103</v>
      </c>
      <c r="E527" s="248" t="n">
        <v>3105.78501709388</v>
      </c>
      <c r="F527" s="248" t="n">
        <v>1035.99021342937</v>
      </c>
    </row>
    <row r="528" customFormat="false" ht="12.75" hidden="false" customHeight="false" outlineLevel="0" collapsed="false">
      <c r="A528" s="249" t="n">
        <v>0.181932571186664</v>
      </c>
      <c r="B528" s="247" t="n">
        <v>-6407.79421163341</v>
      </c>
      <c r="C528" s="248" t="n">
        <v>2771.74519002845</v>
      </c>
      <c r="D528" s="248" t="n">
        <v>2727.01111798164</v>
      </c>
      <c r="E528" s="248" t="n">
        <v>3104.84370550496</v>
      </c>
      <c r="F528" s="248" t="n">
        <v>812.318315421648</v>
      </c>
    </row>
    <row r="529" customFormat="false" ht="12.75" hidden="false" customHeight="false" outlineLevel="0" collapsed="false">
      <c r="A529" s="249" t="n">
        <v>0.182051060020168</v>
      </c>
      <c r="B529" s="247" t="n">
        <v>-6682.59363022416</v>
      </c>
      <c r="C529" s="248" t="n">
        <v>2778.01578092346</v>
      </c>
      <c r="D529" s="248" t="n">
        <v>2726.35148472794</v>
      </c>
      <c r="E529" s="248" t="n">
        <v>3100.21256412866</v>
      </c>
      <c r="F529" s="248" t="n">
        <v>560.728838450564</v>
      </c>
    </row>
    <row r="530" customFormat="false" ht="12.75" hidden="false" customHeight="false" outlineLevel="0" collapsed="false">
      <c r="A530" s="249" t="n">
        <v>0.182092428122278</v>
      </c>
      <c r="B530" s="247" t="n">
        <v>-6066.39035077765</v>
      </c>
      <c r="C530" s="248" t="n">
        <v>2750.9321609871</v>
      </c>
      <c r="D530" s="248" t="n">
        <v>2723.72635270824</v>
      </c>
      <c r="E530" s="248" t="n">
        <v>3103.28784972972</v>
      </c>
      <c r="F530" s="248" t="n">
        <v>1105.38078922145</v>
      </c>
    </row>
    <row r="531" customFormat="false" ht="12.75" hidden="false" customHeight="false" outlineLevel="0" collapsed="false">
      <c r="A531" s="249" t="n">
        <v>0.182150051313175</v>
      </c>
      <c r="B531" s="247" t="n">
        <v>-6373.56663007763</v>
      </c>
      <c r="C531" s="248" t="n">
        <v>2726.12198373978</v>
      </c>
      <c r="D531" s="248" t="n">
        <v>2749.71580250127</v>
      </c>
      <c r="E531" s="248" t="n">
        <v>3104.9262752006</v>
      </c>
      <c r="F531" s="248" t="n">
        <v>822.938571157996</v>
      </c>
    </row>
    <row r="532" customFormat="false" ht="12.75" hidden="false" customHeight="false" outlineLevel="0" collapsed="false">
      <c r="A532" s="249" t="n">
        <v>0.182161846256309</v>
      </c>
      <c r="B532" s="247" t="n">
        <v>-5893.76735565757</v>
      </c>
      <c r="C532" s="248" t="n">
        <v>2704.39117328558</v>
      </c>
      <c r="D532" s="248" t="n">
        <v>2692.28425816457</v>
      </c>
      <c r="E532" s="248" t="n">
        <v>3104.24510257331</v>
      </c>
      <c r="F532" s="248" t="n">
        <v>1201.01280601123</v>
      </c>
    </row>
    <row r="533" customFormat="false" ht="12.75" hidden="false" customHeight="false" outlineLevel="0" collapsed="false">
      <c r="A533" s="249" t="n">
        <v>0.182182316992812</v>
      </c>
      <c r="B533" s="247" t="n">
        <v>-6578.40041343746</v>
      </c>
      <c r="C533" s="248" t="n">
        <v>2748.86796386396</v>
      </c>
      <c r="D533" s="248" t="n">
        <v>2717.97434804824</v>
      </c>
      <c r="E533" s="248" t="n">
        <v>3106.98843432969</v>
      </c>
      <c r="F533" s="248" t="n">
        <v>630.291990358668</v>
      </c>
    </row>
    <row r="534" customFormat="false" ht="12.75" hidden="false" customHeight="false" outlineLevel="0" collapsed="false">
      <c r="A534" s="249" t="n">
        <v>0.182205679901792</v>
      </c>
      <c r="B534" s="247" t="n">
        <v>-6129.80060252409</v>
      </c>
      <c r="C534" s="248" t="n">
        <v>2719.23298548743</v>
      </c>
      <c r="D534" s="248" t="n">
        <v>2739.54846373681</v>
      </c>
      <c r="E534" s="248" t="n">
        <v>3102.69890403611</v>
      </c>
      <c r="F534" s="248" t="n">
        <v>1032.03710583533</v>
      </c>
    </row>
    <row r="535" customFormat="false" ht="12.75" hidden="false" customHeight="false" outlineLevel="0" collapsed="false">
      <c r="A535" s="249" t="n">
        <v>0.182220526988823</v>
      </c>
      <c r="B535" s="247" t="n">
        <v>-6558.1708744683</v>
      </c>
      <c r="C535" s="248" t="n">
        <v>2769.28834707993</v>
      </c>
      <c r="D535" s="248" t="n">
        <v>2700.19903607249</v>
      </c>
      <c r="E535" s="248" t="n">
        <v>3105.49666118818</v>
      </c>
      <c r="F535" s="248" t="n">
        <v>651.284011719938</v>
      </c>
    </row>
    <row r="536" customFormat="false" ht="12.75" hidden="false" customHeight="false" outlineLevel="0" collapsed="false">
      <c r="A536" s="249" t="n">
        <v>0.182314884269472</v>
      </c>
      <c r="B536" s="247" t="n">
        <v>-5821.12140535406</v>
      </c>
      <c r="C536" s="248" t="n">
        <v>2751.25900982221</v>
      </c>
      <c r="D536" s="248" t="n">
        <v>2712.52635432958</v>
      </c>
      <c r="E536" s="248" t="n">
        <v>3104.99121363322</v>
      </c>
      <c r="F536" s="248" t="n">
        <v>1324.00319386628</v>
      </c>
    </row>
    <row r="537" customFormat="false" ht="12.75" hidden="false" customHeight="false" outlineLevel="0" collapsed="false">
      <c r="A537" s="249" t="n">
        <v>0.182332038824502</v>
      </c>
      <c r="B537" s="247" t="n">
        <v>-6127.70017988618</v>
      </c>
      <c r="C537" s="248" t="n">
        <v>2741.02844635927</v>
      </c>
      <c r="D537" s="248" t="n">
        <v>2725.49655199661</v>
      </c>
      <c r="E537" s="248" t="n">
        <v>3106.11280742355</v>
      </c>
      <c r="F537" s="248" t="n">
        <v>1043.93617165705</v>
      </c>
    </row>
    <row r="538" customFormat="false" ht="12.75" hidden="false" customHeight="false" outlineLevel="0" collapsed="false">
      <c r="A538" s="249" t="n">
        <v>0.182347927796344</v>
      </c>
      <c r="B538" s="247" t="n">
        <v>-6213.67468214719</v>
      </c>
      <c r="C538" s="248" t="n">
        <v>2764.64309646716</v>
      </c>
      <c r="D538" s="248" t="n">
        <v>2691.07509416718</v>
      </c>
      <c r="E538" s="248" t="n">
        <v>3104.61617615986</v>
      </c>
      <c r="F538" s="248" t="n">
        <v>956.830782653936</v>
      </c>
    </row>
    <row r="539" customFormat="false" ht="12.75" hidden="false" customHeight="false" outlineLevel="0" collapsed="false">
      <c r="A539" s="249" t="n">
        <v>0.18245046916832</v>
      </c>
      <c r="B539" s="247" t="n">
        <v>-6720.20780289406</v>
      </c>
      <c r="C539" s="248" t="n">
        <v>2761.35699133768</v>
      </c>
      <c r="D539" s="248" t="n">
        <v>2723.03776091653</v>
      </c>
      <c r="E539" s="248" t="n">
        <v>3101.67273331379</v>
      </c>
      <c r="F539" s="248" t="n">
        <v>510.424916798935</v>
      </c>
    </row>
    <row r="540" customFormat="false" ht="12.75" hidden="false" customHeight="false" outlineLevel="0" collapsed="false">
      <c r="A540" s="249" t="n">
        <v>0.182502746209105</v>
      </c>
      <c r="B540" s="247" t="n">
        <v>-6753.77217881801</v>
      </c>
      <c r="C540" s="248" t="n">
        <v>2739.56351576235</v>
      </c>
      <c r="D540" s="248" t="n">
        <v>2718.33219289105</v>
      </c>
      <c r="E540" s="248" t="n">
        <v>3104.55922063149</v>
      </c>
      <c r="F540" s="248" t="n">
        <v>459.434781769621</v>
      </c>
    </row>
    <row r="541" customFormat="false" ht="12.75" hidden="false" customHeight="false" outlineLevel="0" collapsed="false">
      <c r="A541" s="249" t="n">
        <v>0.182540710131223</v>
      </c>
      <c r="B541" s="247" t="n">
        <v>-6237.75191053546</v>
      </c>
      <c r="C541" s="248" t="n">
        <v>2757.86213013854</v>
      </c>
      <c r="D541" s="248" t="n">
        <v>2672.87134668291</v>
      </c>
      <c r="E541" s="248" t="n">
        <v>3106.19611302085</v>
      </c>
      <c r="F541" s="248" t="n">
        <v>915.827409557983</v>
      </c>
    </row>
    <row r="542" customFormat="false" ht="12.75" hidden="false" customHeight="false" outlineLevel="0" collapsed="false">
      <c r="A542" s="249" t="n">
        <v>0.182585537442093</v>
      </c>
      <c r="B542" s="247" t="n">
        <v>-6307.24558436323</v>
      </c>
      <c r="C542" s="248" t="n">
        <v>2761.30307549461</v>
      </c>
      <c r="D542" s="248" t="n">
        <v>2727.244455856</v>
      </c>
      <c r="E542" s="248" t="n">
        <v>3103.81102966263</v>
      </c>
      <c r="F542" s="248" t="n">
        <v>895.497185508626</v>
      </c>
    </row>
    <row r="543" customFormat="false" ht="12.75" hidden="false" customHeight="false" outlineLevel="0" collapsed="false">
      <c r="A543" s="249" t="n">
        <v>0.182609610291273</v>
      </c>
      <c r="B543" s="247" t="n">
        <v>-6565.56454611726</v>
      </c>
      <c r="C543" s="248" t="n">
        <v>2746.31848392754</v>
      </c>
      <c r="D543" s="248" t="n">
        <v>2728.1152399314</v>
      </c>
      <c r="E543" s="248" t="n">
        <v>3106.81575828851</v>
      </c>
      <c r="F543" s="248" t="n">
        <v>647.745873027939</v>
      </c>
    </row>
    <row r="544" customFormat="false" ht="12.75" hidden="false" customHeight="false" outlineLevel="0" collapsed="false">
      <c r="A544" s="249" t="n">
        <v>0.182646972312982</v>
      </c>
      <c r="B544" s="247" t="n">
        <v>-6423.69765954781</v>
      </c>
      <c r="C544" s="248" t="n">
        <v>2731.39655909977</v>
      </c>
      <c r="D544" s="248" t="n">
        <v>2755.38226609681</v>
      </c>
      <c r="E544" s="248" t="n">
        <v>3106.2638048698</v>
      </c>
      <c r="F544" s="248" t="n">
        <v>786.633473522354</v>
      </c>
    </row>
    <row r="545" customFormat="false" ht="12.75" hidden="false" customHeight="false" outlineLevel="0" collapsed="false">
      <c r="A545" s="249" t="n">
        <v>0.182680188131393</v>
      </c>
      <c r="B545" s="247" t="n">
        <v>-7079.62283193409</v>
      </c>
      <c r="C545" s="248" t="n">
        <v>2738.80339256048</v>
      </c>
      <c r="D545" s="248" t="n">
        <v>2714.49987681778</v>
      </c>
      <c r="E545" s="248" t="n">
        <v>3103.60491428653</v>
      </c>
      <c r="F545" s="248" t="n">
        <v>155.036667668037</v>
      </c>
    </row>
    <row r="546" customFormat="false" ht="12.75" hidden="false" customHeight="false" outlineLevel="0" collapsed="false">
      <c r="A546" s="249" t="n">
        <v>0.182802319238144</v>
      </c>
      <c r="B546" s="247" t="n">
        <v>-5732.91465496949</v>
      </c>
      <c r="C546" s="248" t="n">
        <v>2773.60009115236</v>
      </c>
      <c r="D546" s="248" t="n">
        <v>2718.7948321843</v>
      </c>
      <c r="E546" s="248" t="n">
        <v>3104.13636238069</v>
      </c>
      <c r="F546" s="248" t="n">
        <v>1428.45931740313</v>
      </c>
    </row>
    <row r="547" customFormat="false" ht="12.75" hidden="false" customHeight="false" outlineLevel="0" collapsed="false">
      <c r="A547" s="249" t="n">
        <v>0.182832334718717</v>
      </c>
      <c r="B547" s="247" t="n">
        <v>-6164.93450158643</v>
      </c>
      <c r="C547" s="248" t="n">
        <v>2705.06330222546</v>
      </c>
      <c r="D547" s="248" t="n">
        <v>2723.38742379688</v>
      </c>
      <c r="E547" s="248" t="n">
        <v>3104.99344465379</v>
      </c>
      <c r="F547" s="248" t="n">
        <v>976.694925138937</v>
      </c>
    </row>
    <row r="548" customFormat="false" ht="12.75" hidden="false" customHeight="false" outlineLevel="0" collapsed="false">
      <c r="A548" s="249" t="n">
        <v>0.182933132507359</v>
      </c>
      <c r="B548" s="247" t="n">
        <v>-6095.57425781023</v>
      </c>
      <c r="C548" s="248" t="n">
        <v>2769.53011365469</v>
      </c>
      <c r="D548" s="248" t="n">
        <v>2685.52140201115</v>
      </c>
      <c r="E548" s="248" t="n">
        <v>3105.50269570333</v>
      </c>
      <c r="F548" s="248" t="n">
        <v>1066.03365323267</v>
      </c>
    </row>
    <row r="549" customFormat="false" ht="12.75" hidden="false" customHeight="false" outlineLevel="0" collapsed="false">
      <c r="A549" s="249" t="n">
        <v>0.183039314392248</v>
      </c>
      <c r="B549" s="247" t="n">
        <v>-6064.40755522616</v>
      </c>
      <c r="C549" s="248" t="n">
        <v>2740.48115864792</v>
      </c>
      <c r="D549" s="248" t="n">
        <v>2728.52940710775</v>
      </c>
      <c r="E549" s="248" t="n">
        <v>3103.11045538298</v>
      </c>
      <c r="F549" s="248" t="n">
        <v>1101.9672151375</v>
      </c>
    </row>
    <row r="550" customFormat="false" ht="12.75" hidden="false" customHeight="false" outlineLevel="0" collapsed="false">
      <c r="A550" s="249" t="n">
        <v>0.183062736753543</v>
      </c>
      <c r="B550" s="247" t="n">
        <v>-6412.95227339601</v>
      </c>
      <c r="C550" s="248" t="n">
        <v>2760.36242592657</v>
      </c>
      <c r="D550" s="248" t="n">
        <v>2736.4717571939</v>
      </c>
      <c r="E550" s="248" t="n">
        <v>3104.21699232093</v>
      </c>
      <c r="F550" s="248" t="n">
        <v>804.852840596273</v>
      </c>
    </row>
    <row r="551" customFormat="false" ht="12.75" hidden="false" customHeight="false" outlineLevel="0" collapsed="false">
      <c r="A551" s="249" t="n">
        <v>0.183197088332304</v>
      </c>
      <c r="B551" s="247" t="n">
        <v>-6302.4979213793</v>
      </c>
      <c r="C551" s="248" t="n">
        <v>2732.93540076619</v>
      </c>
      <c r="D551" s="248" t="n">
        <v>2763.26141814618</v>
      </c>
      <c r="E551" s="248" t="n">
        <v>3106.1021355986</v>
      </c>
      <c r="F551" s="248" t="n">
        <v>905.587787725825</v>
      </c>
    </row>
    <row r="552" customFormat="false" ht="12.75" hidden="false" customHeight="false" outlineLevel="0" collapsed="false">
      <c r="A552" s="249" t="n">
        <v>0.183235843965805</v>
      </c>
      <c r="B552" s="247" t="n">
        <v>-6063.24909194843</v>
      </c>
      <c r="C552" s="248" t="n">
        <v>2764.81273454254</v>
      </c>
      <c r="D552" s="248" t="n">
        <v>2721.29695629924</v>
      </c>
      <c r="E552" s="248" t="n">
        <v>3103.91405617639</v>
      </c>
      <c r="F552" s="248" t="n">
        <v>1118.59803847515</v>
      </c>
    </row>
    <row r="553" customFormat="false" ht="12.75" hidden="false" customHeight="false" outlineLevel="0" collapsed="false">
      <c r="A553" s="249" t="n">
        <v>0.183283894021095</v>
      </c>
      <c r="B553" s="247" t="n">
        <v>-6374.66576873377</v>
      </c>
      <c r="C553" s="248" t="n">
        <v>2723.9145783048</v>
      </c>
      <c r="D553" s="248" t="n">
        <v>2752.93629727396</v>
      </c>
      <c r="E553" s="248" t="n">
        <v>3107.29182143793</v>
      </c>
      <c r="F553" s="248" t="n">
        <v>824.270747469371</v>
      </c>
    </row>
    <row r="554" customFormat="false" ht="12.75" hidden="false" customHeight="false" outlineLevel="0" collapsed="false">
      <c r="A554" s="249" t="n">
        <v>0.183347407793468</v>
      </c>
      <c r="B554" s="247" t="n">
        <v>-5906.13104387588</v>
      </c>
      <c r="C554" s="248" t="n">
        <v>2744.49547244871</v>
      </c>
      <c r="D554" s="248" t="n">
        <v>2739.13540101085</v>
      </c>
      <c r="E554" s="248" t="n">
        <v>3103.9199651631</v>
      </c>
      <c r="F554" s="248" t="n">
        <v>1259.99268744879</v>
      </c>
    </row>
    <row r="555" customFormat="false" ht="12.75" hidden="false" customHeight="false" outlineLevel="0" collapsed="false">
      <c r="A555" s="249" t="n">
        <v>0.183369977206666</v>
      </c>
      <c r="B555" s="247" t="n">
        <v>-5874.16630373842</v>
      </c>
      <c r="C555" s="248" t="n">
        <v>2732.1708629901</v>
      </c>
      <c r="D555" s="248" t="n">
        <v>2756.77269759637</v>
      </c>
      <c r="E555" s="248" t="n">
        <v>3105.06031363589</v>
      </c>
      <c r="F555" s="248" t="n">
        <v>1293.57120134232</v>
      </c>
    </row>
    <row r="556" customFormat="false" ht="12.75" hidden="false" customHeight="false" outlineLevel="0" collapsed="false">
      <c r="A556" s="249" t="n">
        <v>0.18352377641092</v>
      </c>
      <c r="B556" s="247" t="n">
        <v>-6278.17285056089</v>
      </c>
      <c r="C556" s="248" t="n">
        <v>2714.0668819471</v>
      </c>
      <c r="D556" s="248" t="n">
        <v>2770.04916502507</v>
      </c>
      <c r="E556" s="248" t="n">
        <v>3105.51833170219</v>
      </c>
      <c r="F556" s="248" t="n">
        <v>916.868337178264</v>
      </c>
    </row>
    <row r="557" customFormat="false" ht="12.75" hidden="false" customHeight="false" outlineLevel="0" collapsed="false">
      <c r="A557" s="249" t="n">
        <v>0.183608201938777</v>
      </c>
      <c r="B557" s="247" t="n">
        <v>-5822.29035660819</v>
      </c>
      <c r="C557" s="248" t="n">
        <v>2753.06465054587</v>
      </c>
      <c r="D557" s="248" t="n">
        <v>2764.38149139666</v>
      </c>
      <c r="E557" s="248" t="n">
        <v>3106.17479809372</v>
      </c>
      <c r="F557" s="248" t="n">
        <v>1365.80614562973</v>
      </c>
    </row>
    <row r="558" customFormat="false" ht="12.75" hidden="false" customHeight="false" outlineLevel="0" collapsed="false">
      <c r="A558" s="249" t="n">
        <v>0.183646174173986</v>
      </c>
      <c r="B558" s="247" t="n">
        <v>-5975.9060699554</v>
      </c>
      <c r="C558" s="248" t="n">
        <v>2754.91283284629</v>
      </c>
      <c r="D558" s="248" t="n">
        <v>2662.61218954489</v>
      </c>
      <c r="E558" s="248" t="n">
        <v>3104.86178202563</v>
      </c>
      <c r="F558" s="248" t="n">
        <v>1145.48716479231</v>
      </c>
    </row>
    <row r="559" customFormat="false" ht="12.75" hidden="false" customHeight="false" outlineLevel="0" collapsed="false">
      <c r="A559" s="249" t="n">
        <v>0.183646530842186</v>
      </c>
      <c r="B559" s="247" t="n">
        <v>-6592.90411535974</v>
      </c>
      <c r="C559" s="248" t="n">
        <v>2751.60846731624</v>
      </c>
      <c r="D559" s="248" t="n">
        <v>2696.40200998869</v>
      </c>
      <c r="E559" s="248" t="n">
        <v>3104.221411199</v>
      </c>
      <c r="F559" s="248" t="n">
        <v>600.422478893119</v>
      </c>
    </row>
    <row r="560" customFormat="false" ht="12.75" hidden="false" customHeight="false" outlineLevel="0" collapsed="false">
      <c r="A560" s="249" t="n">
        <v>0.183668839394434</v>
      </c>
      <c r="B560" s="247" t="n">
        <v>-6416.36472781442</v>
      </c>
      <c r="C560" s="248" t="n">
        <v>2717.89318959588</v>
      </c>
      <c r="D560" s="248" t="n">
        <v>2746.2303765647</v>
      </c>
      <c r="E560" s="248" t="n">
        <v>3106.86741827197</v>
      </c>
      <c r="F560" s="248" t="n">
        <v>775.221653603022</v>
      </c>
    </row>
    <row r="561" customFormat="false" ht="12.75" hidden="false" customHeight="false" outlineLevel="0" collapsed="false">
      <c r="A561" s="249" t="n">
        <v>0.183678232154453</v>
      </c>
      <c r="B561" s="247" t="n">
        <v>-6158.80025060058</v>
      </c>
      <c r="C561" s="248" t="n">
        <v>2707.25570289914</v>
      </c>
      <c r="D561" s="248" t="n">
        <v>2733.91116163859</v>
      </c>
      <c r="E561" s="248" t="n">
        <v>3104.72158393512</v>
      </c>
      <c r="F561" s="248" t="n">
        <v>992.226319950627</v>
      </c>
    </row>
    <row r="562" customFormat="false" ht="12.75" hidden="false" customHeight="false" outlineLevel="0" collapsed="false">
      <c r="A562" s="249" t="n">
        <v>0.183685350838926</v>
      </c>
      <c r="B562" s="247" t="n">
        <v>-6621.45167348807</v>
      </c>
      <c r="C562" s="248" t="n">
        <v>2758.9472974518</v>
      </c>
      <c r="D562" s="248" t="n">
        <v>2713.96601695324</v>
      </c>
      <c r="E562" s="248" t="n">
        <v>3106.20193714408</v>
      </c>
      <c r="F562" s="248" t="n">
        <v>595.498056589769</v>
      </c>
    </row>
    <row r="563" customFormat="false" ht="12.75" hidden="false" customHeight="false" outlineLevel="0" collapsed="false">
      <c r="A563" s="249" t="n">
        <v>0.183689590515204</v>
      </c>
      <c r="B563" s="247" t="n">
        <v>-6410.79476512891</v>
      </c>
      <c r="C563" s="248" t="n">
        <v>2762.54279976773</v>
      </c>
      <c r="D563" s="248" t="n">
        <v>2712.59772101946</v>
      </c>
      <c r="E563" s="248" t="n">
        <v>3105.44447065435</v>
      </c>
      <c r="F563" s="248" t="n">
        <v>790.926784040886</v>
      </c>
    </row>
    <row r="564" customFormat="false" ht="12.75" hidden="false" customHeight="false" outlineLevel="0" collapsed="false">
      <c r="A564" s="249" t="n">
        <v>0.18374697776772</v>
      </c>
      <c r="B564" s="247" t="n">
        <v>-6100.48508403893</v>
      </c>
      <c r="C564" s="248" t="n">
        <v>2770.69341455057</v>
      </c>
      <c r="D564" s="248" t="n">
        <v>2767.32070669609</v>
      </c>
      <c r="E564" s="248" t="n">
        <v>3104.80357264322</v>
      </c>
      <c r="F564" s="248" t="n">
        <v>1125.87726983235</v>
      </c>
    </row>
    <row r="565" customFormat="false" ht="12.75" hidden="false" customHeight="false" outlineLevel="0" collapsed="false">
      <c r="A565" s="249" t="n">
        <v>0.183747631592981</v>
      </c>
      <c r="B565" s="247" t="n">
        <v>-6224.02912929267</v>
      </c>
      <c r="C565" s="248" t="n">
        <v>2742.8899882147</v>
      </c>
      <c r="D565" s="248" t="n">
        <v>2738.98937165303</v>
      </c>
      <c r="E565" s="248" t="n">
        <v>3105.94263046907</v>
      </c>
      <c r="F565" s="248" t="n">
        <v>967.220994884827</v>
      </c>
    </row>
    <row r="566" customFormat="false" ht="12.75" hidden="false" customHeight="false" outlineLevel="0" collapsed="false">
      <c r="A566" s="249" t="n">
        <v>0.183802320592714</v>
      </c>
      <c r="B566" s="247" t="n">
        <v>-6077.1302864033</v>
      </c>
      <c r="C566" s="248" t="n">
        <v>2752.72337281435</v>
      </c>
      <c r="D566" s="248" t="n">
        <v>2716.24506914572</v>
      </c>
      <c r="E566" s="248" t="n">
        <v>3104.62080476812</v>
      </c>
      <c r="F566" s="248" t="n">
        <v>1092.12550343025</v>
      </c>
    </row>
    <row r="567" customFormat="false" ht="12.75" hidden="false" customHeight="false" outlineLevel="0" collapsed="false">
      <c r="A567" s="249" t="n">
        <v>0.1838583097981</v>
      </c>
      <c r="B567" s="247" t="n">
        <v>-6477.84325626994</v>
      </c>
      <c r="C567" s="248" t="n">
        <v>2725.49739789949</v>
      </c>
      <c r="D567" s="248" t="n">
        <v>2752.39944852145</v>
      </c>
      <c r="E567" s="248" t="n">
        <v>3103.4495687932</v>
      </c>
      <c r="F567" s="248" t="n">
        <v>727.41486059287</v>
      </c>
    </row>
    <row r="568" customFormat="false" ht="12.75" hidden="false" customHeight="false" outlineLevel="0" collapsed="false">
      <c r="A568" s="249" t="n">
        <v>0.183895304053787</v>
      </c>
      <c r="B568" s="247" t="n">
        <v>-5961.34122206622</v>
      </c>
      <c r="C568" s="248" t="n">
        <v>2748.152249953</v>
      </c>
      <c r="D568" s="248" t="n">
        <v>2744.85738210083</v>
      </c>
      <c r="E568" s="248" t="n">
        <v>3105.58659284636</v>
      </c>
      <c r="F568" s="248" t="n">
        <v>1217.91829616911</v>
      </c>
    </row>
    <row r="569" customFormat="false" ht="12.75" hidden="false" customHeight="false" outlineLevel="0" collapsed="false">
      <c r="A569" s="249" t="n">
        <v>0.183940573348007</v>
      </c>
      <c r="B569" s="247" t="n">
        <v>-6195.83397003187</v>
      </c>
      <c r="C569" s="248" t="n">
        <v>2713.80462678688</v>
      </c>
      <c r="D569" s="248" t="n">
        <v>2727.28225773341</v>
      </c>
      <c r="E569" s="248" t="n">
        <v>3104.57753063499</v>
      </c>
      <c r="F569" s="248" t="n">
        <v>958.395419174211</v>
      </c>
    </row>
    <row r="570" customFormat="false" ht="12.75" hidden="false" customHeight="false" outlineLevel="0" collapsed="false">
      <c r="A570" s="249" t="n">
        <v>0.184136780553287</v>
      </c>
      <c r="B570" s="247" t="n">
        <v>-6038.32340135896</v>
      </c>
      <c r="C570" s="248" t="n">
        <v>2741.27871433621</v>
      </c>
      <c r="D570" s="248" t="n">
        <v>2748.51323818295</v>
      </c>
      <c r="E570" s="248" t="n">
        <v>3105.78644802229</v>
      </c>
      <c r="F570" s="248" t="n">
        <v>1144.19551838385</v>
      </c>
    </row>
    <row r="571" customFormat="false" ht="12.75" hidden="false" customHeight="false" outlineLevel="0" collapsed="false">
      <c r="A571" s="249" t="n">
        <v>0.184197786762476</v>
      </c>
      <c r="B571" s="247" t="n">
        <v>-6530.74354267499</v>
      </c>
      <c r="C571" s="248" t="n">
        <v>2770.37252832891</v>
      </c>
      <c r="D571" s="248" t="n">
        <v>2717.59891744</v>
      </c>
      <c r="E571" s="248" t="n">
        <v>3105.18355955484</v>
      </c>
      <c r="F571" s="248" t="n">
        <v>690.824631821118</v>
      </c>
    </row>
    <row r="572" customFormat="false" ht="12.75" hidden="false" customHeight="false" outlineLevel="0" collapsed="false">
      <c r="A572" s="249" t="n">
        <v>0.184254882792473</v>
      </c>
      <c r="B572" s="247" t="n">
        <v>-6603.6715419087</v>
      </c>
      <c r="C572" s="248" t="n">
        <v>2722.44272040299</v>
      </c>
      <c r="D572" s="248" t="n">
        <v>2715.10134021788</v>
      </c>
      <c r="E572" s="248" t="n">
        <v>3102.97758417677</v>
      </c>
      <c r="F572" s="248" t="n">
        <v>579.481805435838</v>
      </c>
    </row>
    <row r="573" customFormat="false" ht="12.75" hidden="false" customHeight="false" outlineLevel="0" collapsed="false">
      <c r="A573" s="249" t="n">
        <v>0.184295077737222</v>
      </c>
      <c r="B573" s="247" t="n">
        <v>-6029.98051132587</v>
      </c>
      <c r="C573" s="248" t="n">
        <v>2758.09466097174</v>
      </c>
      <c r="D573" s="248" t="n">
        <v>2723.20485751131</v>
      </c>
      <c r="E573" s="248" t="n">
        <v>3106.31870789881</v>
      </c>
      <c r="F573" s="248" t="n">
        <v>1146.75705418522</v>
      </c>
    </row>
    <row r="574" customFormat="false" ht="12.75" hidden="false" customHeight="false" outlineLevel="0" collapsed="false">
      <c r="A574" s="249" t="n">
        <v>0.184296979305138</v>
      </c>
      <c r="B574" s="247" t="n">
        <v>-6340.16166778789</v>
      </c>
      <c r="C574" s="248" t="n">
        <v>2750.10660314889</v>
      </c>
      <c r="D574" s="248" t="n">
        <v>2723.36078178635</v>
      </c>
      <c r="E574" s="248" t="n">
        <v>3103.1624080712</v>
      </c>
      <c r="F574" s="248" t="n">
        <v>852.190296443714</v>
      </c>
    </row>
    <row r="575" customFormat="false" ht="12.75" hidden="false" customHeight="false" outlineLevel="0" collapsed="false">
      <c r="A575" s="249" t="n">
        <v>0.184332461029672</v>
      </c>
      <c r="B575" s="247" t="n">
        <v>-5962.1140803911</v>
      </c>
      <c r="C575" s="248" t="n">
        <v>2781.08523575138</v>
      </c>
      <c r="D575" s="248" t="n">
        <v>2719.36826982198</v>
      </c>
      <c r="E575" s="248" t="n">
        <v>3104.71899455979</v>
      </c>
      <c r="F575" s="248" t="n">
        <v>1224.60530173439</v>
      </c>
    </row>
    <row r="576" customFormat="false" ht="12.75" hidden="false" customHeight="false" outlineLevel="0" collapsed="false">
      <c r="A576" s="249" t="n">
        <v>0.184347442953379</v>
      </c>
      <c r="B576" s="247" t="n">
        <v>-6464.6162985253</v>
      </c>
      <c r="C576" s="248" t="n">
        <v>2759.22817221214</v>
      </c>
      <c r="D576" s="248" t="n">
        <v>2744.36640782244</v>
      </c>
      <c r="E576" s="248" t="n">
        <v>3105.94968382137</v>
      </c>
      <c r="F576" s="248" t="n">
        <v>763.725347623839</v>
      </c>
    </row>
    <row r="577" customFormat="false" ht="12.75" hidden="false" customHeight="false" outlineLevel="0" collapsed="false">
      <c r="A577" s="249" t="n">
        <v>0.184380148431861</v>
      </c>
      <c r="B577" s="247" t="n">
        <v>-6285.75624412341</v>
      </c>
      <c r="C577" s="248" t="n">
        <v>2748.98101577814</v>
      </c>
      <c r="D577" s="248" t="n">
        <v>2712.86337410619</v>
      </c>
      <c r="E577" s="248" t="n">
        <v>3104.20480901241</v>
      </c>
      <c r="F577" s="248" t="n">
        <v>893.889024573376</v>
      </c>
    </row>
    <row r="578" customFormat="false" ht="12.75" hidden="false" customHeight="false" outlineLevel="0" collapsed="false">
      <c r="A578" s="249" t="n">
        <v>0.184390312817098</v>
      </c>
      <c r="B578" s="247" t="n">
        <v>-5927.62593486059</v>
      </c>
      <c r="C578" s="248" t="n">
        <v>2726.04835121008</v>
      </c>
      <c r="D578" s="248" t="n">
        <v>2704.02806441664</v>
      </c>
      <c r="E578" s="248" t="n">
        <v>3104.05193098772</v>
      </c>
      <c r="F578" s="248" t="n">
        <v>1197.23148109065</v>
      </c>
    </row>
    <row r="579" customFormat="false" ht="12.75" hidden="false" customHeight="false" outlineLevel="0" collapsed="false">
      <c r="A579" s="249" t="n">
        <v>0.184485289956983</v>
      </c>
      <c r="B579" s="247" t="n">
        <v>-5824.6082105983</v>
      </c>
      <c r="C579" s="248" t="n">
        <v>2766.59967519937</v>
      </c>
      <c r="D579" s="248" t="n">
        <v>2767.45505464583</v>
      </c>
      <c r="E579" s="248" t="n">
        <v>3105.3808850161</v>
      </c>
      <c r="F579" s="248" t="n">
        <v>1376.9793621247</v>
      </c>
    </row>
    <row r="580" customFormat="false" ht="12.75" hidden="false" customHeight="false" outlineLevel="0" collapsed="false">
      <c r="A580" s="249" t="n">
        <v>0.18464710870709</v>
      </c>
      <c r="B580" s="247" t="n">
        <v>-6218.19223837807</v>
      </c>
      <c r="C580" s="248" t="n">
        <v>2760.07697936838</v>
      </c>
      <c r="D580" s="248" t="n">
        <v>2727.38644417216</v>
      </c>
      <c r="E580" s="248" t="n">
        <v>3105.33116130635</v>
      </c>
      <c r="F580" s="248" t="n">
        <v>977.670331858568</v>
      </c>
    </row>
    <row r="581" customFormat="false" ht="12.75" hidden="false" customHeight="false" outlineLevel="0" collapsed="false">
      <c r="A581" s="249" t="n">
        <v>0.184857807613614</v>
      </c>
      <c r="B581" s="247" t="n">
        <v>-6413.41414764324</v>
      </c>
      <c r="C581" s="248" t="n">
        <v>2742.21289715624</v>
      </c>
      <c r="D581" s="248" t="n">
        <v>2729.52475021852</v>
      </c>
      <c r="E581" s="248" t="n">
        <v>3104.79546957341</v>
      </c>
      <c r="F581" s="248" t="n">
        <v>784.026511122937</v>
      </c>
    </row>
    <row r="582" customFormat="false" ht="12.75" hidden="false" customHeight="false" outlineLevel="0" collapsed="false">
      <c r="A582" s="249" t="n">
        <v>0.184900079689181</v>
      </c>
      <c r="B582" s="247" t="n">
        <v>-6094.28960070639</v>
      </c>
      <c r="C582" s="248" t="n">
        <v>2755.60617020892</v>
      </c>
      <c r="D582" s="248" t="n">
        <v>2768.6257313018</v>
      </c>
      <c r="E582" s="248" t="n">
        <v>3106.85712635407</v>
      </c>
      <c r="F582" s="248" t="n">
        <v>1121.28401692385</v>
      </c>
    </row>
    <row r="583" customFormat="false" ht="12.75" hidden="false" customHeight="false" outlineLevel="0" collapsed="false">
      <c r="A583" s="249" t="n">
        <v>0.185083144214936</v>
      </c>
      <c r="B583" s="247" t="n">
        <v>-6372.15977071953</v>
      </c>
      <c r="C583" s="248" t="n">
        <v>2716.16968633666</v>
      </c>
      <c r="D583" s="248" t="n">
        <v>2708.89579435648</v>
      </c>
      <c r="E583" s="248" t="n">
        <v>3105.21408351178</v>
      </c>
      <c r="F583" s="248" t="n">
        <v>784.122185445815</v>
      </c>
    </row>
    <row r="584" customFormat="false" ht="12.75" hidden="false" customHeight="false" outlineLevel="0" collapsed="false">
      <c r="A584" s="249" t="n">
        <v>0.185091616643783</v>
      </c>
      <c r="B584" s="247" t="n">
        <v>-6181.01604743031</v>
      </c>
      <c r="C584" s="248" t="n">
        <v>2699.71421435287</v>
      </c>
      <c r="D584" s="248" t="n">
        <v>2700.22494925695</v>
      </c>
      <c r="E584" s="248" t="n">
        <v>3106.01163341133</v>
      </c>
      <c r="F584" s="248" t="n">
        <v>939.99245479411</v>
      </c>
    </row>
    <row r="585" customFormat="false" ht="12.75" hidden="false" customHeight="false" outlineLevel="0" collapsed="false">
      <c r="A585" s="249" t="n">
        <v>0.185181618451732</v>
      </c>
      <c r="B585" s="247" t="n">
        <v>-6289.63064227298</v>
      </c>
      <c r="C585" s="248" t="n">
        <v>2740.78281835211</v>
      </c>
      <c r="D585" s="248" t="n">
        <v>2724.24249825673</v>
      </c>
      <c r="E585" s="248" t="n">
        <v>3103.39648721435</v>
      </c>
      <c r="F585" s="248" t="n">
        <v>891.673989760012</v>
      </c>
    </row>
    <row r="586" customFormat="false" ht="12.75" hidden="false" customHeight="false" outlineLevel="0" collapsed="false">
      <c r="A586" s="249" t="n">
        <v>0.185183580307588</v>
      </c>
      <c r="B586" s="247" t="n">
        <v>-6468.76993702748</v>
      </c>
      <c r="C586" s="248" t="n">
        <v>2737.58182596561</v>
      </c>
      <c r="D586" s="248" t="n">
        <v>2774.44489437535</v>
      </c>
      <c r="E586" s="248" t="n">
        <v>3105.53809307869</v>
      </c>
      <c r="F586" s="248" t="n">
        <v>764.737323290852</v>
      </c>
    </row>
    <row r="587" customFormat="false" ht="12.75" hidden="false" customHeight="false" outlineLevel="0" collapsed="false">
      <c r="A587" s="249" t="n">
        <v>0.185362290745672</v>
      </c>
      <c r="B587" s="247" t="n">
        <v>-6148.15758932849</v>
      </c>
      <c r="C587" s="248" t="n">
        <v>2707.13504630052</v>
      </c>
      <c r="D587" s="248" t="n">
        <v>2745.82962019644</v>
      </c>
      <c r="E587" s="248" t="n">
        <v>3106.66870993412</v>
      </c>
      <c r="F587" s="248" t="n">
        <v>1012.63299212356</v>
      </c>
    </row>
    <row r="588" customFormat="false" ht="12.75" hidden="false" customHeight="false" outlineLevel="0" collapsed="false">
      <c r="A588" s="249" t="n">
        <v>0.185434080179369</v>
      </c>
      <c r="B588" s="247" t="n">
        <v>-6275.50610205872</v>
      </c>
      <c r="C588" s="248" t="n">
        <v>2772.39065850663</v>
      </c>
      <c r="D588" s="248" t="n">
        <v>2745.17784946991</v>
      </c>
      <c r="E588" s="248" t="n">
        <v>3105.8288885607</v>
      </c>
      <c r="F588" s="248" t="n">
        <v>949.585252219041</v>
      </c>
    </row>
    <row r="589" customFormat="false" ht="12.75" hidden="false" customHeight="false" outlineLevel="0" collapsed="false">
      <c r="A589" s="249" t="n">
        <v>0.185444821481113</v>
      </c>
      <c r="B589" s="247" t="n">
        <v>-6496.93490714668</v>
      </c>
      <c r="C589" s="248" t="n">
        <v>2784.57143696501</v>
      </c>
      <c r="D589" s="248" t="n">
        <v>2747.01707977377</v>
      </c>
      <c r="E589" s="248" t="n">
        <v>3106.02825391161</v>
      </c>
      <c r="F589" s="248" t="n">
        <v>757.582182349095</v>
      </c>
    </row>
    <row r="590" customFormat="false" ht="12.75" hidden="false" customHeight="false" outlineLevel="0" collapsed="false">
      <c r="A590" s="249" t="n">
        <v>0.185484647349294</v>
      </c>
      <c r="B590" s="247" t="n">
        <v>-6763.33199792549</v>
      </c>
      <c r="C590" s="248" t="n">
        <v>2762.20159876803</v>
      </c>
      <c r="D590" s="248" t="n">
        <v>2708.15816576586</v>
      </c>
      <c r="E590" s="248" t="n">
        <v>3106.5066061296</v>
      </c>
      <c r="F590" s="248" t="n">
        <v>463.284358749767</v>
      </c>
    </row>
    <row r="591" customFormat="false" ht="12.75" hidden="false" customHeight="false" outlineLevel="0" collapsed="false">
      <c r="A591" s="249" t="n">
        <v>0.185603770638626</v>
      </c>
      <c r="B591" s="247" t="n">
        <v>-5924.01348515254</v>
      </c>
      <c r="C591" s="248" t="n">
        <v>2744.6320998771</v>
      </c>
      <c r="D591" s="248" t="n">
        <v>2737.00364716309</v>
      </c>
      <c r="E591" s="248" t="n">
        <v>3105.79130334737</v>
      </c>
      <c r="F591" s="248" t="n">
        <v>1243.32171876764</v>
      </c>
    </row>
    <row r="592" customFormat="false" ht="12.75" hidden="false" customHeight="false" outlineLevel="0" collapsed="false">
      <c r="A592" s="249" t="n">
        <v>0.185903843842645</v>
      </c>
      <c r="B592" s="247" t="n">
        <v>-6769.31139802825</v>
      </c>
      <c r="C592" s="248" t="n">
        <v>2785.34134996126</v>
      </c>
      <c r="D592" s="248" t="n">
        <v>2733.15733357052</v>
      </c>
      <c r="E592" s="248" t="n">
        <v>3103.69868124098</v>
      </c>
      <c r="F592" s="248" t="n">
        <v>494.905582907806</v>
      </c>
    </row>
    <row r="593" customFormat="false" ht="12.75" hidden="false" customHeight="false" outlineLevel="0" collapsed="false">
      <c r="A593" s="249" t="n">
        <v>0.186012615602583</v>
      </c>
      <c r="B593" s="247" t="n">
        <v>-6015.8106394608</v>
      </c>
      <c r="C593" s="248" t="n">
        <v>2756.17300890557</v>
      </c>
      <c r="D593" s="248" t="n">
        <v>2706.67348182812</v>
      </c>
      <c r="E593" s="248" t="n">
        <v>3106.83163973674</v>
      </c>
      <c r="F593" s="248" t="n">
        <v>1145.63486600895</v>
      </c>
    </row>
    <row r="594" customFormat="false" ht="12.75" hidden="false" customHeight="false" outlineLevel="0" collapsed="false">
      <c r="A594" s="249" t="n">
        <v>0.18601829098866</v>
      </c>
      <c r="B594" s="247" t="n">
        <v>-6042.30542193135</v>
      </c>
      <c r="C594" s="248" t="n">
        <v>2739.92913687165</v>
      </c>
      <c r="D594" s="248" t="n">
        <v>2763.06026683478</v>
      </c>
      <c r="E594" s="248" t="n">
        <v>3107.09962495372</v>
      </c>
      <c r="F594" s="248" t="n">
        <v>1151.68909839454</v>
      </c>
    </row>
    <row r="595" customFormat="false" ht="12.75" hidden="false" customHeight="false" outlineLevel="0" collapsed="false">
      <c r="A595" s="249" t="n">
        <v>0.186037589732034</v>
      </c>
      <c r="B595" s="247" t="n">
        <v>-5928.18658474278</v>
      </c>
      <c r="C595" s="248" t="n">
        <v>2740.69233114877</v>
      </c>
      <c r="D595" s="248" t="n">
        <v>2756.45847484032</v>
      </c>
      <c r="E595" s="248" t="n">
        <v>3107.18678605286</v>
      </c>
      <c r="F595" s="248" t="n">
        <v>1252.33473193814</v>
      </c>
    </row>
    <row r="596" customFormat="false" ht="12.75" hidden="false" customHeight="false" outlineLevel="0" collapsed="false">
      <c r="A596" s="249" t="n">
        <v>0.186037861092422</v>
      </c>
      <c r="B596" s="247" t="n">
        <v>-6187.60210617977</v>
      </c>
      <c r="C596" s="248" t="n">
        <v>2710.03921322227</v>
      </c>
      <c r="D596" s="248" t="n">
        <v>2674.11546672737</v>
      </c>
      <c r="E596" s="248" t="n">
        <v>3103.96078720829</v>
      </c>
      <c r="F596" s="248" t="n">
        <v>920.817998349953</v>
      </c>
    </row>
    <row r="597" customFormat="false" ht="12.75" hidden="false" customHeight="false" outlineLevel="0" collapsed="false">
      <c r="A597" s="249" t="n">
        <v>0.186083191283177</v>
      </c>
      <c r="B597" s="247" t="n">
        <v>-6025.6797715399</v>
      </c>
      <c r="C597" s="248" t="n">
        <v>2721.38314592233</v>
      </c>
      <c r="D597" s="248" t="n">
        <v>2744.12144002996</v>
      </c>
      <c r="E597" s="248" t="n">
        <v>3104.76604620111</v>
      </c>
      <c r="F597" s="248" t="n">
        <v>1134.8028922052</v>
      </c>
    </row>
    <row r="598" customFormat="false" ht="12.75" hidden="false" customHeight="false" outlineLevel="0" collapsed="false">
      <c r="A598" s="249" t="n">
        <v>0.186121993977849</v>
      </c>
      <c r="B598" s="247" t="n">
        <v>-6143.8933208182</v>
      </c>
      <c r="C598" s="248" t="n">
        <v>2744.06579061294</v>
      </c>
      <c r="D598" s="248" t="n">
        <v>2743.75275291666</v>
      </c>
      <c r="E598" s="248" t="n">
        <v>3105.51383206192</v>
      </c>
      <c r="F598" s="248" t="n">
        <v>1045.42644515594</v>
      </c>
    </row>
    <row r="599" customFormat="false" ht="12.75" hidden="false" customHeight="false" outlineLevel="0" collapsed="false">
      <c r="A599" s="249" t="n">
        <v>0.186178999459683</v>
      </c>
      <c r="B599" s="247" t="n">
        <v>-5935.73255924466</v>
      </c>
      <c r="C599" s="248" t="n">
        <v>2756.83701639634</v>
      </c>
      <c r="D599" s="248" t="n">
        <v>2724.90340212418</v>
      </c>
      <c r="E599" s="248" t="n">
        <v>3101.13064567225</v>
      </c>
      <c r="F599" s="248" t="n">
        <v>1230.07831335967</v>
      </c>
    </row>
    <row r="600" customFormat="false" ht="12.75" hidden="false" customHeight="false" outlineLevel="0" collapsed="false">
      <c r="A600" s="249" t="n">
        <v>0.186193953291101</v>
      </c>
      <c r="B600" s="247" t="n">
        <v>-6047.66508763524</v>
      </c>
      <c r="C600" s="248" t="n">
        <v>2753.76960116941</v>
      </c>
      <c r="D600" s="248" t="n">
        <v>2707.02540334316</v>
      </c>
      <c r="E600" s="248" t="n">
        <v>3106.79861620312</v>
      </c>
      <c r="F600" s="248" t="n">
        <v>1114.51314347595</v>
      </c>
    </row>
    <row r="601" customFormat="false" ht="12.75" hidden="false" customHeight="false" outlineLevel="0" collapsed="false">
      <c r="A601" s="249" t="n">
        <v>0.186262863494043</v>
      </c>
      <c r="B601" s="247" t="n">
        <v>-6453.14480057921</v>
      </c>
      <c r="C601" s="248" t="n">
        <v>2743.7497401501</v>
      </c>
      <c r="D601" s="248" t="n">
        <v>2744.7459337238</v>
      </c>
      <c r="E601" s="248" t="n">
        <v>3105.70693422257</v>
      </c>
      <c r="F601" s="248" t="n">
        <v>761.284757498405</v>
      </c>
    </row>
    <row r="602" customFormat="false" ht="12.75" hidden="false" customHeight="false" outlineLevel="0" collapsed="false">
      <c r="A602" s="249" t="n">
        <v>0.186488344404242</v>
      </c>
      <c r="B602" s="247" t="n">
        <v>-6024.07540646623</v>
      </c>
      <c r="C602" s="248" t="n">
        <v>2739.35774561762</v>
      </c>
      <c r="D602" s="248" t="n">
        <v>2686.80359547176</v>
      </c>
      <c r="E602" s="248" t="n">
        <v>3106.1061452904</v>
      </c>
      <c r="F602" s="248" t="n">
        <v>1107.7243230492</v>
      </c>
    </row>
    <row r="603" customFormat="false" ht="12.75" hidden="false" customHeight="false" outlineLevel="0" collapsed="false">
      <c r="A603" s="249" t="n">
        <v>0.186708862952143</v>
      </c>
      <c r="B603" s="247" t="n">
        <v>-6514.87369302805</v>
      </c>
      <c r="C603" s="248" t="n">
        <v>2703.70578151262</v>
      </c>
      <c r="D603" s="248" t="n">
        <v>2754.69168741051</v>
      </c>
      <c r="E603" s="248" t="n">
        <v>3103.90519149576</v>
      </c>
      <c r="F603" s="248" t="n">
        <v>676.951211024512</v>
      </c>
    </row>
    <row r="604" customFormat="false" ht="12.75" hidden="false" customHeight="false" outlineLevel="0" collapsed="false">
      <c r="A604" s="249" t="n">
        <v>0.186871462402994</v>
      </c>
      <c r="B604" s="247" t="n">
        <v>-6374.87423886531</v>
      </c>
      <c r="C604" s="248" t="n">
        <v>2756.62263385059</v>
      </c>
      <c r="D604" s="248" t="n">
        <v>2703.42538793001</v>
      </c>
      <c r="E604" s="248" t="n">
        <v>3104.06880653759</v>
      </c>
      <c r="F604" s="248" t="n">
        <v>810.832626760249</v>
      </c>
    </row>
    <row r="605" customFormat="false" ht="12.75" hidden="false" customHeight="false" outlineLevel="0" collapsed="false">
      <c r="A605" s="249" t="n">
        <v>0.186946803170661</v>
      </c>
      <c r="B605" s="247" t="n">
        <v>-6371.53908568093</v>
      </c>
      <c r="C605" s="248" t="n">
        <v>2801.66301648673</v>
      </c>
      <c r="D605" s="248" t="n">
        <v>2705.23135570234</v>
      </c>
      <c r="E605" s="248" t="n">
        <v>3106.13291863269</v>
      </c>
      <c r="F605" s="248" t="n">
        <v>854.995223354349</v>
      </c>
    </row>
    <row r="606" customFormat="false" ht="12.75" hidden="false" customHeight="false" outlineLevel="0" collapsed="false">
      <c r="A606" s="249" t="n">
        <v>0.186969484289716</v>
      </c>
      <c r="B606" s="247" t="n">
        <v>-6228.59954165639</v>
      </c>
      <c r="C606" s="248" t="n">
        <v>2763.16111306472</v>
      </c>
      <c r="D606" s="248" t="n">
        <v>2736.96551994401</v>
      </c>
      <c r="E606" s="248" t="n">
        <v>3100.39548149473</v>
      </c>
      <c r="F606" s="248" t="n">
        <v>974.633027176542</v>
      </c>
    </row>
    <row r="607" customFormat="false" ht="12.75" hidden="false" customHeight="false" outlineLevel="0" collapsed="false">
      <c r="A607" s="249" t="n">
        <v>0.187053232125861</v>
      </c>
      <c r="B607" s="247" t="n">
        <v>-5997.42870708259</v>
      </c>
      <c r="C607" s="248" t="n">
        <v>2771.92947559884</v>
      </c>
      <c r="D607" s="248" t="n">
        <v>2696.97621161572</v>
      </c>
      <c r="E607" s="248" t="n">
        <v>3103.9467801274</v>
      </c>
      <c r="F607" s="248" t="n">
        <v>1166.27697667209</v>
      </c>
    </row>
    <row r="608" customFormat="false" ht="12.75" hidden="false" customHeight="false" outlineLevel="0" collapsed="false">
      <c r="A608" s="249" t="n">
        <v>0.187080810003514</v>
      </c>
      <c r="B608" s="247" t="n">
        <v>-6241.37280930025</v>
      </c>
      <c r="C608" s="248" t="n">
        <v>2742.94208132944</v>
      </c>
      <c r="D608" s="248" t="n">
        <v>2740.92520562334</v>
      </c>
      <c r="E608" s="248" t="n">
        <v>3106.07020052613</v>
      </c>
      <c r="F608" s="248" t="n">
        <v>952.89702355968</v>
      </c>
    </row>
    <row r="609" customFormat="false" ht="12.75" hidden="false" customHeight="false" outlineLevel="0" collapsed="false">
      <c r="A609" s="249" t="n">
        <v>0.187184920434367</v>
      </c>
      <c r="B609" s="247" t="n">
        <v>-6378.62472860739</v>
      </c>
      <c r="C609" s="248" t="n">
        <v>2752.48835053869</v>
      </c>
      <c r="D609" s="248" t="n">
        <v>2711.71943991146</v>
      </c>
      <c r="E609" s="248" t="n">
        <v>3106.23916950682</v>
      </c>
      <c r="F609" s="248" t="n">
        <v>811.910990217835</v>
      </c>
    </row>
    <row r="610" customFormat="false" ht="12.75" hidden="false" customHeight="false" outlineLevel="0" collapsed="false">
      <c r="A610" s="249" t="n">
        <v>0.18722946260227</v>
      </c>
      <c r="B610" s="247" t="n">
        <v>-6472.09873434249</v>
      </c>
      <c r="C610" s="248" t="n">
        <v>2763.12153348541</v>
      </c>
      <c r="D610" s="248" t="n">
        <v>2697.38483724427</v>
      </c>
      <c r="E610" s="248" t="n">
        <v>3104.71459996569</v>
      </c>
      <c r="F610" s="248" t="n">
        <v>722.557439815535</v>
      </c>
    </row>
    <row r="611" customFormat="false" ht="12.75" hidden="false" customHeight="false" outlineLevel="0" collapsed="false">
      <c r="A611" s="249" t="n">
        <v>0.187230461463263</v>
      </c>
      <c r="B611" s="247" t="n">
        <v>-6525.94351233386</v>
      </c>
      <c r="C611" s="248" t="n">
        <v>2767.10029350417</v>
      </c>
      <c r="D611" s="248" t="n">
        <v>2725.09307889098</v>
      </c>
      <c r="E611" s="248" t="n">
        <v>3106.23688306507</v>
      </c>
      <c r="F611" s="248" t="n">
        <v>699.080142659412</v>
      </c>
    </row>
    <row r="612" customFormat="false" ht="12.75" hidden="false" customHeight="false" outlineLevel="0" collapsed="false">
      <c r="A612" s="249" t="n">
        <v>0.187243601526176</v>
      </c>
      <c r="B612" s="247" t="n">
        <v>-6329.81284208963</v>
      </c>
      <c r="C612" s="248" t="n">
        <v>2734.11019786969</v>
      </c>
      <c r="D612" s="248" t="n">
        <v>2740.22316750736</v>
      </c>
      <c r="E612" s="248" t="n">
        <v>3105.89332464228</v>
      </c>
      <c r="F612" s="248" t="n">
        <v>863.287698118488</v>
      </c>
    </row>
    <row r="613" customFormat="false" ht="12.75" hidden="false" customHeight="false" outlineLevel="0" collapsed="false">
      <c r="A613" s="249" t="n">
        <v>0.187455387950142</v>
      </c>
      <c r="B613" s="247" t="n">
        <v>-6385.52393531302</v>
      </c>
      <c r="C613" s="248" t="n">
        <v>2758.66370014004</v>
      </c>
      <c r="D613" s="248" t="n">
        <v>2709.35793019689</v>
      </c>
      <c r="E613" s="248" t="n">
        <v>3103.9905303444</v>
      </c>
      <c r="F613" s="248" t="n">
        <v>807.333096546395</v>
      </c>
    </row>
    <row r="614" customFormat="false" ht="12.75" hidden="false" customHeight="false" outlineLevel="0" collapsed="false">
      <c r="A614" s="249" t="n">
        <v>0.187457352959785</v>
      </c>
      <c r="B614" s="247" t="n">
        <v>-6416.80519012212</v>
      </c>
      <c r="C614" s="248" t="n">
        <v>2790.69248390817</v>
      </c>
      <c r="D614" s="248" t="n">
        <v>2741.75435871526</v>
      </c>
      <c r="E614" s="248" t="n">
        <v>3105.91043234638</v>
      </c>
      <c r="F614" s="248" t="n">
        <v>832.369461008021</v>
      </c>
    </row>
    <row r="615" customFormat="false" ht="12.75" hidden="false" customHeight="false" outlineLevel="0" collapsed="false">
      <c r="A615" s="249" t="n">
        <v>0.187538171773682</v>
      </c>
      <c r="B615" s="247" t="n">
        <v>-6004.75949421797</v>
      </c>
      <c r="C615" s="248" t="n">
        <v>2764.10083553037</v>
      </c>
      <c r="D615" s="248" t="n">
        <v>2754.33765659087</v>
      </c>
      <c r="E615" s="248" t="n">
        <v>3105.31648357341</v>
      </c>
      <c r="F615" s="248" t="n">
        <v>1198.66927039317</v>
      </c>
    </row>
    <row r="616" customFormat="false" ht="12.75" hidden="false" customHeight="false" outlineLevel="0" collapsed="false">
      <c r="A616" s="249" t="n">
        <v>0.187667524176045</v>
      </c>
      <c r="B616" s="247" t="n">
        <v>-6294.11692291036</v>
      </c>
      <c r="C616" s="248" t="n">
        <v>2734.05154402882</v>
      </c>
      <c r="D616" s="248" t="n">
        <v>2757.58692169463</v>
      </c>
      <c r="E616" s="248" t="n">
        <v>3105.48013839545</v>
      </c>
      <c r="F616" s="248" t="n">
        <v>909.373447768172</v>
      </c>
    </row>
    <row r="617" customFormat="false" ht="12.75" hidden="false" customHeight="false" outlineLevel="0" collapsed="false">
      <c r="A617" s="249" t="n">
        <v>0.187754622735941</v>
      </c>
      <c r="B617" s="247" t="n">
        <v>-6089.01975940064</v>
      </c>
      <c r="C617" s="248" t="n">
        <v>2746.20564371905</v>
      </c>
      <c r="D617" s="248" t="n">
        <v>2725.46945698544</v>
      </c>
      <c r="E617" s="248" t="n">
        <v>3104.48812623988</v>
      </c>
      <c r="F617" s="248" t="n">
        <v>1082.75768592103</v>
      </c>
    </row>
    <row r="618" customFormat="false" ht="12.75" hidden="false" customHeight="false" outlineLevel="0" collapsed="false">
      <c r="A618" s="249" t="n">
        <v>0.187787323296456</v>
      </c>
      <c r="B618" s="247" t="n">
        <v>-6010.28094368177</v>
      </c>
      <c r="C618" s="248" t="n">
        <v>2767.37021674687</v>
      </c>
      <c r="D618" s="248" t="n">
        <v>2732.79282647068</v>
      </c>
      <c r="E618" s="248" t="n">
        <v>3108.62259204032</v>
      </c>
      <c r="F618" s="248" t="n">
        <v>1181.90917322307</v>
      </c>
    </row>
    <row r="619" customFormat="false" ht="12.75" hidden="false" customHeight="false" outlineLevel="0" collapsed="false">
      <c r="A619" s="249" t="n">
        <v>0.187798691968806</v>
      </c>
      <c r="B619" s="247" t="n">
        <v>-6627.03268359895</v>
      </c>
      <c r="C619" s="248" t="n">
        <v>2745.37607058487</v>
      </c>
      <c r="D619" s="248" t="n">
        <v>2733.8914648636</v>
      </c>
      <c r="E619" s="248" t="n">
        <v>3106.70865168465</v>
      </c>
      <c r="F619" s="248" t="n">
        <v>594.774943148695</v>
      </c>
    </row>
    <row r="620" customFormat="false" ht="12.75" hidden="false" customHeight="false" outlineLevel="0" collapsed="false">
      <c r="A620" s="249" t="n">
        <v>0.187878230033045</v>
      </c>
      <c r="B620" s="247" t="n">
        <v>-5938.34185696026</v>
      </c>
      <c r="C620" s="248" t="n">
        <v>2732.07041731796</v>
      </c>
      <c r="D620" s="248" t="n">
        <v>2678.71844094698</v>
      </c>
      <c r="E620" s="248" t="n">
        <v>3106.41859574259</v>
      </c>
      <c r="F620" s="248" t="n">
        <v>1174.40642935569</v>
      </c>
    </row>
    <row r="621" customFormat="false" ht="12.75" hidden="false" customHeight="false" outlineLevel="0" collapsed="false">
      <c r="A621" s="249" t="n">
        <v>0.187909158941136</v>
      </c>
      <c r="B621" s="247" t="n">
        <v>-6341.95210315469</v>
      </c>
      <c r="C621" s="248" t="n">
        <v>2787.67266571914</v>
      </c>
      <c r="D621" s="248" t="n">
        <v>2704.41498572764</v>
      </c>
      <c r="E621" s="248" t="n">
        <v>3102.84751191804</v>
      </c>
      <c r="F621" s="248" t="n">
        <v>867.376874353755</v>
      </c>
    </row>
    <row r="622" customFormat="false" ht="12.75" hidden="false" customHeight="false" outlineLevel="0" collapsed="false">
      <c r="A622" s="249" t="n">
        <v>0.187919708326695</v>
      </c>
      <c r="B622" s="247" t="n">
        <v>-6043.76576093012</v>
      </c>
      <c r="C622" s="248" t="n">
        <v>2767.13957241452</v>
      </c>
      <c r="D622" s="248" t="n">
        <v>2716.32160515401</v>
      </c>
      <c r="E622" s="248" t="n">
        <v>3105.83077320073</v>
      </c>
      <c r="F622" s="248" t="n">
        <v>1136.00632123353</v>
      </c>
    </row>
    <row r="623" customFormat="false" ht="12.75" hidden="false" customHeight="false" outlineLevel="0" collapsed="false">
      <c r="A623" s="249" t="n">
        <v>0.187938404921547</v>
      </c>
      <c r="B623" s="247" t="n">
        <v>-6133.94846331584</v>
      </c>
      <c r="C623" s="248" t="n">
        <v>2733.00858747383</v>
      </c>
      <c r="D623" s="248" t="n">
        <v>2746.58687344775</v>
      </c>
      <c r="E623" s="248" t="n">
        <v>3105.91881704887</v>
      </c>
      <c r="F623" s="248" t="n">
        <v>1047.71218160824</v>
      </c>
    </row>
    <row r="624" customFormat="false" ht="12.75" hidden="false" customHeight="false" outlineLevel="0" collapsed="false">
      <c r="A624" s="249" t="n">
        <v>0.188119424834405</v>
      </c>
      <c r="B624" s="247" t="n">
        <v>-6153.95324535351</v>
      </c>
      <c r="C624" s="248" t="n">
        <v>2736.98808154852</v>
      </c>
      <c r="D624" s="248" t="n">
        <v>2762.42577988277</v>
      </c>
      <c r="E624" s="248" t="n">
        <v>3104.3839967631</v>
      </c>
      <c r="F624" s="248" t="n">
        <v>1043.9304580985</v>
      </c>
    </row>
    <row r="625" customFormat="false" ht="12.75" hidden="false" customHeight="false" outlineLevel="0" collapsed="false">
      <c r="A625" s="249" t="n">
        <v>0.188192602144013</v>
      </c>
      <c r="B625" s="247" t="n">
        <v>-6191.79954703397</v>
      </c>
      <c r="C625" s="248" t="n">
        <v>2751.87488336088</v>
      </c>
      <c r="D625" s="248" t="n">
        <v>2775.15834981165</v>
      </c>
      <c r="E625" s="248" t="n">
        <v>3105.73139248899</v>
      </c>
      <c r="F625" s="248" t="n">
        <v>1032.61539739915</v>
      </c>
    </row>
    <row r="626" customFormat="false" ht="12.75" hidden="false" customHeight="false" outlineLevel="0" collapsed="false">
      <c r="A626" s="249" t="n">
        <v>0.188250265336839</v>
      </c>
      <c r="B626" s="247" t="n">
        <v>-6419.51019534223</v>
      </c>
      <c r="C626" s="248" t="n">
        <v>2742.11040123782</v>
      </c>
      <c r="D626" s="248" t="n">
        <v>2675.07035086252</v>
      </c>
      <c r="E626" s="248" t="n">
        <v>3106.33146415725</v>
      </c>
      <c r="F626" s="248" t="n">
        <v>736.903558354734</v>
      </c>
    </row>
    <row r="627" customFormat="false" ht="12.75" hidden="false" customHeight="false" outlineLevel="0" collapsed="false">
      <c r="A627" s="249" t="n">
        <v>0.188255061863917</v>
      </c>
      <c r="B627" s="247" t="n">
        <v>-6455.94842686269</v>
      </c>
      <c r="C627" s="248" t="n">
        <v>2753.09608819044</v>
      </c>
      <c r="D627" s="248" t="n">
        <v>2675.10206188543</v>
      </c>
      <c r="E627" s="248" t="n">
        <v>3106.3253328603</v>
      </c>
      <c r="F627" s="248" t="n">
        <v>712.684512421886</v>
      </c>
    </row>
    <row r="628" customFormat="false" ht="12.75" hidden="false" customHeight="false" outlineLevel="0" collapsed="false">
      <c r="A628" s="249" t="n">
        <v>0.188323942078716</v>
      </c>
      <c r="B628" s="247" t="n">
        <v>-6320.76312023367</v>
      </c>
      <c r="C628" s="248" t="n">
        <v>2721.53070055098</v>
      </c>
      <c r="D628" s="248" t="n">
        <v>2746.11030905793</v>
      </c>
      <c r="E628" s="248" t="n">
        <v>3105.05319179819</v>
      </c>
      <c r="F628" s="248" t="n">
        <v>864.946956816921</v>
      </c>
    </row>
    <row r="629" customFormat="false" ht="12.75" hidden="false" customHeight="false" outlineLevel="0" collapsed="false">
      <c r="A629" s="249" t="n">
        <v>0.188382864517307</v>
      </c>
      <c r="B629" s="247" t="n">
        <v>-6076.58483492198</v>
      </c>
      <c r="C629" s="248" t="n">
        <v>2775.98773713593</v>
      </c>
      <c r="D629" s="248" t="n">
        <v>2730.649984273</v>
      </c>
      <c r="E629" s="248" t="n">
        <v>3106.1691750786</v>
      </c>
      <c r="F629" s="248" t="n">
        <v>1124.72037174172</v>
      </c>
    </row>
    <row r="630" customFormat="false" ht="12.75" hidden="false" customHeight="false" outlineLevel="0" collapsed="false">
      <c r="A630" s="249" t="n">
        <v>0.188392033456344</v>
      </c>
      <c r="B630" s="247" t="n">
        <v>-6268.51390349138</v>
      </c>
      <c r="C630" s="248" t="n">
        <v>2744.13156903742</v>
      </c>
      <c r="D630" s="248" t="n">
        <v>2722.9401660076</v>
      </c>
      <c r="E630" s="248" t="n">
        <v>3105.74906407188</v>
      </c>
      <c r="F630" s="248" t="n">
        <v>914.635056678652</v>
      </c>
    </row>
    <row r="631" customFormat="false" ht="12.75" hidden="false" customHeight="false" outlineLevel="0" collapsed="false">
      <c r="A631" s="249" t="n">
        <v>0.188405070250331</v>
      </c>
      <c r="B631" s="247" t="n">
        <v>-5840.13829631043</v>
      </c>
      <c r="C631" s="248" t="n">
        <v>2736.09762905096</v>
      </c>
      <c r="D631" s="248" t="n">
        <v>2718.69194628775</v>
      </c>
      <c r="E631" s="248" t="n">
        <v>3102.53703548515</v>
      </c>
      <c r="F631" s="248" t="n">
        <v>1296.68314766876</v>
      </c>
    </row>
    <row r="632" customFormat="false" ht="12.75" hidden="false" customHeight="false" outlineLevel="0" collapsed="false">
      <c r="A632" s="249" t="n">
        <v>0.188417321511779</v>
      </c>
      <c r="B632" s="247" t="n">
        <v>-6262.3975287797</v>
      </c>
      <c r="C632" s="248" t="n">
        <v>2756.42835308162</v>
      </c>
      <c r="D632" s="248" t="n">
        <v>2758.49486174548</v>
      </c>
      <c r="E632" s="248" t="n">
        <v>3100.40740446994</v>
      </c>
      <c r="F632" s="248" t="n">
        <v>954.62111960177</v>
      </c>
    </row>
    <row r="633" customFormat="false" ht="12.75" hidden="false" customHeight="false" outlineLevel="0" collapsed="false">
      <c r="A633" s="249" t="n">
        <v>0.18844090296603</v>
      </c>
      <c r="B633" s="247" t="n">
        <v>-6331.26879432061</v>
      </c>
      <c r="C633" s="248" t="n">
        <v>2770.1705857276</v>
      </c>
      <c r="D633" s="248" t="n">
        <v>2720.72949493353</v>
      </c>
      <c r="E633" s="248" t="n">
        <v>3106.59271880084</v>
      </c>
      <c r="F633" s="248" t="n">
        <v>877.807006907872</v>
      </c>
    </row>
    <row r="634" customFormat="false" ht="12.75" hidden="false" customHeight="false" outlineLevel="0" collapsed="false">
      <c r="A634" s="249" t="n">
        <v>0.188536207717771</v>
      </c>
      <c r="B634" s="247" t="n">
        <v>-6220.12052776964</v>
      </c>
      <c r="C634" s="248" t="n">
        <v>2748.0310665324</v>
      </c>
      <c r="D634" s="248" t="n">
        <v>2720.62045314704</v>
      </c>
      <c r="E634" s="248" t="n">
        <v>3104.4134463698</v>
      </c>
      <c r="F634" s="248" t="n">
        <v>959.735073615329</v>
      </c>
    </row>
    <row r="635" customFormat="false" ht="12.75" hidden="false" customHeight="false" outlineLevel="0" collapsed="false">
      <c r="A635" s="249" t="n">
        <v>0.188537496762853</v>
      </c>
      <c r="B635" s="247" t="n">
        <v>-5819.18303354727</v>
      </c>
      <c r="C635" s="248" t="n">
        <v>2702.13209233673</v>
      </c>
      <c r="D635" s="248" t="n">
        <v>2730.86624665851</v>
      </c>
      <c r="E635" s="248" t="n">
        <v>3103.82099325153</v>
      </c>
      <c r="F635" s="248" t="n">
        <v>1297.60743019026</v>
      </c>
    </row>
    <row r="636" customFormat="false" ht="12.75" hidden="false" customHeight="false" outlineLevel="0" collapsed="false">
      <c r="A636" s="249" t="n">
        <v>0.188539203767084</v>
      </c>
      <c r="B636" s="247" t="n">
        <v>-6085.01773404875</v>
      </c>
      <c r="C636" s="248" t="n">
        <v>2734.58950226762</v>
      </c>
      <c r="D636" s="248" t="n">
        <v>2716.53931236579</v>
      </c>
      <c r="E636" s="248" t="n">
        <v>3103.17076795645</v>
      </c>
      <c r="F636" s="248" t="n">
        <v>1068.67055062642</v>
      </c>
    </row>
    <row r="637" customFormat="false" ht="12.75" hidden="false" customHeight="false" outlineLevel="0" collapsed="false">
      <c r="A637" s="249" t="n">
        <v>0.188771622864408</v>
      </c>
      <c r="B637" s="247" t="n">
        <v>-6445.64126543021</v>
      </c>
      <c r="C637" s="248" t="n">
        <v>2729.47027403953</v>
      </c>
      <c r="D637" s="248" t="n">
        <v>2730.32977094158</v>
      </c>
      <c r="E637" s="248" t="n">
        <v>3106.48694738842</v>
      </c>
      <c r="F637" s="248" t="n">
        <v>745.387539457415</v>
      </c>
    </row>
    <row r="638" customFormat="false" ht="12.75" hidden="false" customHeight="false" outlineLevel="0" collapsed="false">
      <c r="A638" s="249" t="n">
        <v>0.188776687529847</v>
      </c>
      <c r="B638" s="247" t="n">
        <v>-5965.84819750305</v>
      </c>
      <c r="C638" s="248" t="n">
        <v>2737.20391528981</v>
      </c>
      <c r="D638" s="248" t="n">
        <v>2690.62148147108</v>
      </c>
      <c r="E638" s="248" t="n">
        <v>3104.23781325758</v>
      </c>
      <c r="F638" s="248" t="n">
        <v>1161.15687545045</v>
      </c>
    </row>
    <row r="639" customFormat="false" ht="12.75" hidden="false" customHeight="false" outlineLevel="0" collapsed="false">
      <c r="A639" s="249" t="n">
        <v>0.188806511695099</v>
      </c>
      <c r="B639" s="247" t="n">
        <v>-6311.16737530552</v>
      </c>
      <c r="C639" s="248" t="n">
        <v>2741.13644710461</v>
      </c>
      <c r="D639" s="248" t="n">
        <v>2644.02344056899</v>
      </c>
      <c r="E639" s="248" t="n">
        <v>3103.25397507435</v>
      </c>
      <c r="F639" s="248" t="n">
        <v>809.390197099186</v>
      </c>
    </row>
    <row r="640" customFormat="false" ht="12.75" hidden="false" customHeight="false" outlineLevel="0" collapsed="false">
      <c r="A640" s="249" t="n">
        <v>0.188882912549378</v>
      </c>
      <c r="B640" s="247" t="n">
        <v>-6253.50373890471</v>
      </c>
      <c r="C640" s="248" t="n">
        <v>2734.80467203898</v>
      </c>
      <c r="D640" s="248" t="n">
        <v>2718.48012712335</v>
      </c>
      <c r="E640" s="248" t="n">
        <v>3103.23020772266</v>
      </c>
      <c r="F640" s="248" t="n">
        <v>915.253539750172</v>
      </c>
    </row>
    <row r="641" customFormat="false" ht="12.75" hidden="false" customHeight="false" outlineLevel="0" collapsed="false">
      <c r="A641" s="249" t="n">
        <v>0.189132344695067</v>
      </c>
      <c r="B641" s="247" t="n">
        <v>-5716.42277680163</v>
      </c>
      <c r="C641" s="248" t="n">
        <v>2743.00021428</v>
      </c>
      <c r="D641" s="248" t="n">
        <v>2734.30554732909</v>
      </c>
      <c r="E641" s="248" t="n">
        <v>3107.05820208062</v>
      </c>
      <c r="F641" s="248" t="n">
        <v>1431.91108830174</v>
      </c>
    </row>
    <row r="642" customFormat="false" ht="12.75" hidden="false" customHeight="false" outlineLevel="0" collapsed="false">
      <c r="A642" s="249" t="n">
        <v>0.189141261758857</v>
      </c>
      <c r="B642" s="247" t="n">
        <v>-6210.81822805622</v>
      </c>
      <c r="C642" s="248" t="n">
        <v>2714.55690975377</v>
      </c>
      <c r="D642" s="248" t="n">
        <v>2734.42210632471</v>
      </c>
      <c r="E642" s="248" t="n">
        <v>3104.77657602164</v>
      </c>
      <c r="F642" s="248" t="n">
        <v>950.953569736166</v>
      </c>
    </row>
    <row r="643" customFormat="false" ht="12.75" hidden="false" customHeight="false" outlineLevel="0" collapsed="false">
      <c r="A643" s="249" t="n">
        <v>0.189155201252897</v>
      </c>
      <c r="B643" s="247" t="n">
        <v>-6190.68603927906</v>
      </c>
      <c r="C643" s="248" t="n">
        <v>2701.08720825291</v>
      </c>
      <c r="D643" s="248" t="n">
        <v>2706.43046600916</v>
      </c>
      <c r="E643" s="248" t="n">
        <v>3103.56799146351</v>
      </c>
      <c r="F643" s="248" t="n">
        <v>935.340619672517</v>
      </c>
    </row>
    <row r="644" customFormat="false" ht="12.75" hidden="false" customHeight="false" outlineLevel="0" collapsed="false">
      <c r="A644" s="249" t="n">
        <v>0.189195967075595</v>
      </c>
      <c r="B644" s="247" t="n">
        <v>-5940.34668257523</v>
      </c>
      <c r="C644" s="248" t="n">
        <v>2777.96418094882</v>
      </c>
      <c r="D644" s="248" t="n">
        <v>2712.49856918408</v>
      </c>
      <c r="E644" s="248" t="n">
        <v>3101.24529991306</v>
      </c>
      <c r="F644" s="248" t="n">
        <v>1234.14077637954</v>
      </c>
    </row>
    <row r="645" customFormat="false" ht="12.75" hidden="false" customHeight="false" outlineLevel="0" collapsed="false">
      <c r="A645" s="249" t="n">
        <v>0.189309578166072</v>
      </c>
      <c r="B645" s="247" t="n">
        <v>-5845.57986499171</v>
      </c>
      <c r="C645" s="248" t="n">
        <v>2733.17929849426</v>
      </c>
      <c r="D645" s="248" t="n">
        <v>2728.49606653503</v>
      </c>
      <c r="E645" s="248" t="n">
        <v>3103.78295243653</v>
      </c>
      <c r="F645" s="248" t="n">
        <v>1297.74985064026</v>
      </c>
    </row>
    <row r="646" customFormat="false" ht="12.75" hidden="false" customHeight="false" outlineLevel="0" collapsed="false">
      <c r="A646" s="249" t="n">
        <v>0.189319952791667</v>
      </c>
      <c r="B646" s="247" t="n">
        <v>-5999.51669388144</v>
      </c>
      <c r="C646" s="248" t="n">
        <v>2762.49538558049</v>
      </c>
      <c r="D646" s="248" t="n">
        <v>2754.01980935223</v>
      </c>
      <c r="E646" s="248" t="n">
        <v>3104.18595393892</v>
      </c>
      <c r="F646" s="248" t="n">
        <v>1201.07455428238</v>
      </c>
    </row>
    <row r="647" customFormat="false" ht="12.75" hidden="false" customHeight="false" outlineLevel="0" collapsed="false">
      <c r="A647" s="249" t="n">
        <v>0.189320735817905</v>
      </c>
      <c r="B647" s="247" t="n">
        <v>-6267.24435397325</v>
      </c>
      <c r="C647" s="248" t="n">
        <v>2765.57524005446</v>
      </c>
      <c r="D647" s="248" t="n">
        <v>2704.16036613079</v>
      </c>
      <c r="E647" s="248" t="n">
        <v>3105.19868119542</v>
      </c>
      <c r="F647" s="248" t="n">
        <v>918.927279310249</v>
      </c>
    </row>
    <row r="648" customFormat="false" ht="12.75" hidden="false" customHeight="false" outlineLevel="0" collapsed="false">
      <c r="A648" s="249" t="n">
        <v>0.189342597217195</v>
      </c>
      <c r="B648" s="247" t="n">
        <v>-6199.32579079475</v>
      </c>
      <c r="C648" s="248" t="n">
        <v>2768.42457141461</v>
      </c>
      <c r="D648" s="248" t="n">
        <v>2706.62410041182</v>
      </c>
      <c r="E648" s="248" t="n">
        <v>3105.16051878906</v>
      </c>
      <c r="F648" s="248" t="n">
        <v>985.786160892971</v>
      </c>
    </row>
    <row r="649" customFormat="false" ht="12.75" hidden="false" customHeight="false" outlineLevel="0" collapsed="false">
      <c r="A649" s="249" t="n">
        <v>0.189510559728181</v>
      </c>
      <c r="B649" s="247" t="n">
        <v>-6223.51432638165</v>
      </c>
      <c r="C649" s="248" t="n">
        <v>2729.68327523323</v>
      </c>
      <c r="D649" s="248" t="n">
        <v>2745.26686619636</v>
      </c>
      <c r="E649" s="248" t="n">
        <v>3103.40132586138</v>
      </c>
      <c r="F649" s="248" t="n">
        <v>959.569973524288</v>
      </c>
    </row>
    <row r="650" customFormat="false" ht="12.75" hidden="false" customHeight="false" outlineLevel="0" collapsed="false">
      <c r="A650" s="249" t="n">
        <v>0.189646571194907</v>
      </c>
      <c r="B650" s="247" t="n">
        <v>-5860.52708139838</v>
      </c>
      <c r="C650" s="248" t="n">
        <v>2755.3336229132</v>
      </c>
      <c r="D650" s="248" t="n">
        <v>2740.5928933823</v>
      </c>
      <c r="E650" s="248" t="n">
        <v>3105.31641226511</v>
      </c>
      <c r="F650" s="248" t="n">
        <v>1313.32297483283</v>
      </c>
    </row>
    <row r="651" customFormat="false" ht="12.75" hidden="false" customHeight="false" outlineLevel="0" collapsed="false">
      <c r="A651" s="249" t="n">
        <v>0.18985366421703</v>
      </c>
      <c r="B651" s="247" t="n">
        <v>-6120.22816958507</v>
      </c>
      <c r="C651" s="248" t="n">
        <v>2759.88161634767</v>
      </c>
      <c r="D651" s="248" t="n">
        <v>2665.45218775258</v>
      </c>
      <c r="E651" s="248" t="n">
        <v>3103.87372027374</v>
      </c>
      <c r="F651" s="248" t="n">
        <v>1018.30274937436</v>
      </c>
    </row>
    <row r="652" customFormat="false" ht="12.75" hidden="false" customHeight="false" outlineLevel="0" collapsed="false">
      <c r="A652" s="249" t="n">
        <v>0.189873317187783</v>
      </c>
      <c r="B652" s="247" t="n">
        <v>-6491.16657797633</v>
      </c>
      <c r="C652" s="248" t="n">
        <v>2742.04331733028</v>
      </c>
      <c r="D652" s="248" t="n">
        <v>2749.16452108067</v>
      </c>
      <c r="E652" s="248" t="n">
        <v>3105.25822731397</v>
      </c>
      <c r="F652" s="248" t="n">
        <v>727.951610752455</v>
      </c>
    </row>
    <row r="653" customFormat="false" ht="12.75" hidden="false" customHeight="false" outlineLevel="0" collapsed="false">
      <c r="A653" s="249" t="n">
        <v>0.189963689793345</v>
      </c>
      <c r="B653" s="247" t="n">
        <v>-6333.63649587786</v>
      </c>
      <c r="C653" s="248" t="n">
        <v>2781.60188307202</v>
      </c>
      <c r="D653" s="248" t="n">
        <v>2763.55441630708</v>
      </c>
      <c r="E653" s="248" t="n">
        <v>3104.61213157993</v>
      </c>
      <c r="F653" s="248" t="n">
        <v>917.341162259346</v>
      </c>
    </row>
    <row r="654" customFormat="false" ht="12.75" hidden="false" customHeight="false" outlineLevel="0" collapsed="false">
      <c r="A654" s="249" t="n">
        <v>0.190038262161575</v>
      </c>
      <c r="B654" s="247" t="n">
        <v>-6154.27924323448</v>
      </c>
      <c r="C654" s="248" t="n">
        <v>2772.07852078337</v>
      </c>
      <c r="D654" s="248" t="n">
        <v>2745.68559478011</v>
      </c>
      <c r="E654" s="248" t="n">
        <v>3104.53792060563</v>
      </c>
      <c r="F654" s="248" t="n">
        <v>1060.42585145635</v>
      </c>
    </row>
    <row r="655" customFormat="false" ht="12.75" hidden="false" customHeight="false" outlineLevel="0" collapsed="false">
      <c r="A655" s="249" t="n">
        <v>0.190088553949912</v>
      </c>
      <c r="B655" s="247" t="n">
        <v>-6093.59806976166</v>
      </c>
      <c r="C655" s="248" t="n">
        <v>2742.83701072464</v>
      </c>
      <c r="D655" s="248" t="n">
        <v>2782.73332872535</v>
      </c>
      <c r="E655" s="248" t="n">
        <v>3102.04321975199</v>
      </c>
      <c r="F655" s="248" t="n">
        <v>1118.64740961347</v>
      </c>
    </row>
    <row r="656" customFormat="false" ht="12.75" hidden="false" customHeight="false" outlineLevel="0" collapsed="false">
      <c r="A656" s="249" t="n">
        <v>0.190173178897112</v>
      </c>
      <c r="B656" s="247" t="n">
        <v>-5983.28983107594</v>
      </c>
      <c r="C656" s="248" t="n">
        <v>2737.84051450022</v>
      </c>
      <c r="D656" s="248" t="n">
        <v>2711.81165419062</v>
      </c>
      <c r="E656" s="248" t="n">
        <v>3107.07379200218</v>
      </c>
      <c r="F656" s="248" t="n">
        <v>1164.22316299492</v>
      </c>
    </row>
    <row r="657" customFormat="false" ht="12.75" hidden="false" customHeight="false" outlineLevel="0" collapsed="false">
      <c r="A657" s="249" t="n">
        <v>0.190206537070401</v>
      </c>
      <c r="B657" s="247" t="n">
        <v>-6054.14451879515</v>
      </c>
      <c r="C657" s="248" t="n">
        <v>2766.73256813227</v>
      </c>
      <c r="D657" s="248" t="n">
        <v>2718.38864584075</v>
      </c>
      <c r="E657" s="248" t="n">
        <v>3107.27874775543</v>
      </c>
      <c r="F657" s="248" t="n">
        <v>1128.7590589237</v>
      </c>
    </row>
    <row r="658" customFormat="false" ht="12.75" hidden="false" customHeight="false" outlineLevel="0" collapsed="false">
      <c r="A658" s="249" t="n">
        <v>0.190245639475988</v>
      </c>
      <c r="B658" s="247" t="n">
        <v>-5917.21030525887</v>
      </c>
      <c r="C658" s="248" t="n">
        <v>2736.79362729188</v>
      </c>
      <c r="D658" s="248" t="n">
        <v>2752.34212517246</v>
      </c>
      <c r="E658" s="248" t="n">
        <v>3103.76332279101</v>
      </c>
      <c r="F658" s="248" t="n">
        <v>1253.45962601084</v>
      </c>
    </row>
    <row r="659" customFormat="false" ht="12.75" hidden="false" customHeight="false" outlineLevel="0" collapsed="false">
      <c r="A659" s="249" t="n">
        <v>0.190249711076592</v>
      </c>
      <c r="B659" s="247" t="n">
        <v>-6358.86976733908</v>
      </c>
      <c r="C659" s="248" t="n">
        <v>2770.91453126612</v>
      </c>
      <c r="D659" s="248" t="n">
        <v>2717.02489450741</v>
      </c>
      <c r="E659" s="248" t="n">
        <v>3103.91598896801</v>
      </c>
      <c r="F659" s="248" t="n">
        <v>848.202086908335</v>
      </c>
    </row>
    <row r="660" customFormat="false" ht="12.75" hidden="false" customHeight="false" outlineLevel="0" collapsed="false">
      <c r="A660" s="249" t="n">
        <v>0.190504493892153</v>
      </c>
      <c r="B660" s="247" t="n">
        <v>-6152.72235150921</v>
      </c>
      <c r="C660" s="248" t="n">
        <v>2729.69650388705</v>
      </c>
      <c r="D660" s="248" t="n">
        <v>2742.23462536712</v>
      </c>
      <c r="E660" s="248" t="n">
        <v>3104.25765688449</v>
      </c>
      <c r="F660" s="248" t="n">
        <v>1023.0209679151</v>
      </c>
    </row>
    <row r="661" customFormat="false" ht="12.75" hidden="false" customHeight="false" outlineLevel="0" collapsed="false">
      <c r="A661" s="249" t="n">
        <v>0.190548550141198</v>
      </c>
      <c r="B661" s="247" t="n">
        <v>-6240.13469473166</v>
      </c>
      <c r="C661" s="248" t="n">
        <v>2740.30135598357</v>
      </c>
      <c r="D661" s="248" t="n">
        <v>2738.90633389191</v>
      </c>
      <c r="E661" s="248" t="n">
        <v>3106.06527521047</v>
      </c>
      <c r="F661" s="248" t="n">
        <v>950.217529391813</v>
      </c>
    </row>
    <row r="662" customFormat="false" ht="12.75" hidden="false" customHeight="false" outlineLevel="0" collapsed="false">
      <c r="A662" s="249" t="n">
        <v>0.190611628894789</v>
      </c>
      <c r="B662" s="247" t="n">
        <v>-6197.8452702197</v>
      </c>
      <c r="C662" s="248" t="n">
        <v>2756.45922778158</v>
      </c>
      <c r="D662" s="248" t="n">
        <v>2663.67712030682</v>
      </c>
      <c r="E662" s="248" t="n">
        <v>3105.69707989572</v>
      </c>
      <c r="F662" s="248" t="n">
        <v>943.848262736122</v>
      </c>
    </row>
    <row r="663" customFormat="false" ht="12.75" hidden="false" customHeight="false" outlineLevel="0" collapsed="false">
      <c r="A663" s="249" t="n">
        <v>0.190626142356104</v>
      </c>
      <c r="B663" s="247" t="n">
        <v>-6629.421367916</v>
      </c>
      <c r="C663" s="248" t="n">
        <v>2728.10770981687</v>
      </c>
      <c r="D663" s="248" t="n">
        <v>2730.5050349725</v>
      </c>
      <c r="E663" s="248" t="n">
        <v>3104.22239054123</v>
      </c>
      <c r="F663" s="248" t="n">
        <v>573.498061403126</v>
      </c>
    </row>
    <row r="664" customFormat="false" ht="12.75" hidden="false" customHeight="false" outlineLevel="0" collapsed="false">
      <c r="A664" s="249" t="n">
        <v>0.190687713488982</v>
      </c>
      <c r="B664" s="247" t="n">
        <v>-6005.73633206451</v>
      </c>
      <c r="C664" s="248" t="n">
        <v>2743.43143903833</v>
      </c>
      <c r="D664" s="248" t="n">
        <v>2795.55158111342</v>
      </c>
      <c r="E664" s="248" t="n">
        <v>3105.48954665802</v>
      </c>
      <c r="F664" s="248" t="n">
        <v>1212.55208653525</v>
      </c>
    </row>
    <row r="665" customFormat="false" ht="12.75" hidden="false" customHeight="false" outlineLevel="0" collapsed="false">
      <c r="A665" s="249" t="n">
        <v>0.190769058937447</v>
      </c>
      <c r="B665" s="247" t="n">
        <v>-6135.0507157827</v>
      </c>
      <c r="C665" s="248" t="n">
        <v>2737.34616787629</v>
      </c>
      <c r="D665" s="248" t="n">
        <v>2703.16367722342</v>
      </c>
      <c r="E665" s="248" t="n">
        <v>3103.94719865221</v>
      </c>
      <c r="F665" s="248" t="n">
        <v>1015.04572683372</v>
      </c>
    </row>
    <row r="666" customFormat="false" ht="12.75" hidden="false" customHeight="false" outlineLevel="0" collapsed="false">
      <c r="A666" s="249" t="n">
        <v>0.190893723702841</v>
      </c>
      <c r="B666" s="247" t="n">
        <v>-6233.53063497097</v>
      </c>
      <c r="C666" s="248" t="n">
        <v>2758.37735525937</v>
      </c>
      <c r="D666" s="248" t="n">
        <v>2749.00379811396</v>
      </c>
      <c r="E666" s="248" t="n">
        <v>3104.16524844901</v>
      </c>
      <c r="F666" s="248" t="n">
        <v>978.147763037937</v>
      </c>
    </row>
    <row r="667" customFormat="false" ht="12.75" hidden="false" customHeight="false" outlineLevel="0" collapsed="false">
      <c r="A667" s="249" t="n">
        <v>0.190979712429464</v>
      </c>
      <c r="B667" s="247" t="n">
        <v>-6152.47675454412</v>
      </c>
      <c r="C667" s="248" t="n">
        <v>2733.80554930028</v>
      </c>
      <c r="D667" s="248" t="n">
        <v>2744.51600033306</v>
      </c>
      <c r="E667" s="248" t="n">
        <v>3106.83483482343</v>
      </c>
      <c r="F667" s="248" t="n">
        <v>1030.36694142256</v>
      </c>
    </row>
    <row r="668" customFormat="false" ht="12.75" hidden="false" customHeight="false" outlineLevel="0" collapsed="false">
      <c r="A668" s="249" t="n">
        <v>0.191046260597443</v>
      </c>
      <c r="B668" s="247" t="n">
        <v>-6131.07991036449</v>
      </c>
      <c r="C668" s="248" t="n">
        <v>2760.7039053059</v>
      </c>
      <c r="D668" s="248" t="n">
        <v>2718.11842416747</v>
      </c>
      <c r="E668" s="248" t="n">
        <v>3105.91541864377</v>
      </c>
      <c r="F668" s="248" t="n">
        <v>1051.60551966706</v>
      </c>
    </row>
    <row r="669" customFormat="false" ht="12.75" hidden="false" customHeight="false" outlineLevel="0" collapsed="false">
      <c r="A669" s="249" t="n">
        <v>0.191063741068182</v>
      </c>
      <c r="B669" s="247" t="n">
        <v>-6380.18091473009</v>
      </c>
      <c r="C669" s="248" t="n">
        <v>2778.78312681459</v>
      </c>
      <c r="D669" s="248" t="n">
        <v>2742.27144007656</v>
      </c>
      <c r="E669" s="248" t="n">
        <v>3105.84185531566</v>
      </c>
      <c r="F669" s="248" t="n">
        <v>856.351374871846</v>
      </c>
    </row>
    <row r="670" customFormat="false" ht="12.75" hidden="false" customHeight="false" outlineLevel="0" collapsed="false">
      <c r="A670" s="249" t="n">
        <v>0.191157873313527</v>
      </c>
      <c r="B670" s="247" t="n">
        <v>-6303.08556745762</v>
      </c>
      <c r="C670" s="248" t="n">
        <v>2743.49306602611</v>
      </c>
      <c r="D670" s="248" t="n">
        <v>2692.42407349195</v>
      </c>
      <c r="E670" s="248" t="n">
        <v>3105.24086281102</v>
      </c>
      <c r="F670" s="248" t="n">
        <v>858.059267082535</v>
      </c>
    </row>
    <row r="671" customFormat="false" ht="12.75" hidden="false" customHeight="false" outlineLevel="0" collapsed="false">
      <c r="A671" s="249" t="n">
        <v>0.191277669551903</v>
      </c>
      <c r="B671" s="247" t="n">
        <v>-5876.95777570786</v>
      </c>
      <c r="C671" s="248" t="n">
        <v>2778.94417389383</v>
      </c>
      <c r="D671" s="248" t="n">
        <v>2729.10616896528</v>
      </c>
      <c r="E671" s="248" t="n">
        <v>3105.61249152323</v>
      </c>
      <c r="F671" s="248" t="n">
        <v>1309.45713284782</v>
      </c>
    </row>
    <row r="672" customFormat="false" ht="12.75" hidden="false" customHeight="false" outlineLevel="0" collapsed="false">
      <c r="A672" s="249" t="n">
        <v>0.19130938104024</v>
      </c>
      <c r="B672" s="247" t="n">
        <v>-6354.68465457126</v>
      </c>
      <c r="C672" s="248" t="n">
        <v>2739.6179740112</v>
      </c>
      <c r="D672" s="248" t="n">
        <v>2719.75550106863</v>
      </c>
      <c r="E672" s="248" t="n">
        <v>3104.05033959068</v>
      </c>
      <c r="F672" s="248" t="n">
        <v>827.744286008608</v>
      </c>
    </row>
    <row r="673" customFormat="false" ht="12.75" hidden="false" customHeight="false" outlineLevel="0" collapsed="false">
      <c r="A673" s="249" t="n">
        <v>0.191360255244688</v>
      </c>
      <c r="B673" s="247" t="n">
        <v>-6181.74831537919</v>
      </c>
      <c r="C673" s="248" t="n">
        <v>2677.2793263123</v>
      </c>
      <c r="D673" s="248" t="n">
        <v>2748.92874088163</v>
      </c>
      <c r="E673" s="248" t="n">
        <v>3104.71455151834</v>
      </c>
      <c r="F673" s="248" t="n">
        <v>957.395276246671</v>
      </c>
    </row>
    <row r="674" customFormat="false" ht="12.75" hidden="false" customHeight="false" outlineLevel="0" collapsed="false">
      <c r="A674" s="249" t="n">
        <v>0.191485135409793</v>
      </c>
      <c r="B674" s="247" t="n">
        <v>-6469.37164905274</v>
      </c>
      <c r="C674" s="248" t="n">
        <v>2736.50047044576</v>
      </c>
      <c r="D674" s="248" t="n">
        <v>2756.19327800662</v>
      </c>
      <c r="E674" s="248" t="n">
        <v>3104.44030258585</v>
      </c>
      <c r="F674" s="248" t="n">
        <v>748.222815462408</v>
      </c>
    </row>
    <row r="675" customFormat="false" ht="12.75" hidden="false" customHeight="false" outlineLevel="0" collapsed="false">
      <c r="A675" s="249" t="n">
        <v>0.191714327003202</v>
      </c>
      <c r="B675" s="247" t="n">
        <v>-5868.78741567675</v>
      </c>
      <c r="C675" s="248" t="n">
        <v>2759.62099354758</v>
      </c>
      <c r="D675" s="248" t="n">
        <v>2709.39884339924</v>
      </c>
      <c r="E675" s="248" t="n">
        <v>3105.54328765063</v>
      </c>
      <c r="F675" s="248" t="n">
        <v>1285.15373281766</v>
      </c>
    </row>
    <row r="676" customFormat="false" ht="12.75" hidden="false" customHeight="false" outlineLevel="0" collapsed="false">
      <c r="A676" s="249" t="n">
        <v>0.19174268047512</v>
      </c>
      <c r="B676" s="247" t="n">
        <v>-6512.31779890168</v>
      </c>
      <c r="C676" s="248" t="n">
        <v>2743.65017272109</v>
      </c>
      <c r="D676" s="248" t="n">
        <v>2725.85672893947</v>
      </c>
      <c r="E676" s="248" t="n">
        <v>3107.89121112849</v>
      </c>
      <c r="F676" s="248" t="n">
        <v>693.527322650013</v>
      </c>
    </row>
    <row r="677" customFormat="false" ht="12.75" hidden="false" customHeight="false" outlineLevel="0" collapsed="false">
      <c r="A677" s="249" t="n">
        <v>0.191746587929638</v>
      </c>
      <c r="B677" s="247" t="n">
        <v>-6272.1880955881</v>
      </c>
      <c r="C677" s="248" t="n">
        <v>2790.72590067471</v>
      </c>
      <c r="D677" s="248" t="n">
        <v>2747.24231325621</v>
      </c>
      <c r="E677" s="248" t="n">
        <v>3106.99378310956</v>
      </c>
      <c r="F677" s="248" t="n">
        <v>970.639994768143</v>
      </c>
    </row>
    <row r="678" customFormat="false" ht="12.75" hidden="false" customHeight="false" outlineLevel="0" collapsed="false">
      <c r="A678" s="249" t="n">
        <v>0.191776912794233</v>
      </c>
      <c r="B678" s="247" t="n">
        <v>-6197.32155636814</v>
      </c>
      <c r="C678" s="248" t="n">
        <v>2764.42635839928</v>
      </c>
      <c r="D678" s="248" t="n">
        <v>2748.22645707851</v>
      </c>
      <c r="E678" s="248" t="n">
        <v>3106.24038592209</v>
      </c>
      <c r="F678" s="248" t="n">
        <v>1017.50770354839</v>
      </c>
    </row>
    <row r="679" customFormat="false" ht="12.75" hidden="false" customHeight="false" outlineLevel="0" collapsed="false">
      <c r="A679" s="249" t="n">
        <v>0.191892805564115</v>
      </c>
      <c r="B679" s="247" t="n">
        <v>-6393.54183567687</v>
      </c>
      <c r="C679" s="248" t="n">
        <v>2760.62778360486</v>
      </c>
      <c r="D679" s="248" t="n">
        <v>2721.13059393344</v>
      </c>
      <c r="E679" s="248" t="n">
        <v>3105.41485550647</v>
      </c>
      <c r="F679" s="248" t="n">
        <v>811.833457057791</v>
      </c>
    </row>
    <row r="680" customFormat="false" ht="12.75" hidden="false" customHeight="false" outlineLevel="0" collapsed="false">
      <c r="A680" s="249" t="n">
        <v>0.191908771238579</v>
      </c>
      <c r="B680" s="247" t="n">
        <v>-6155.11096913607</v>
      </c>
      <c r="C680" s="248" t="n">
        <v>2748.01443099003</v>
      </c>
      <c r="D680" s="248" t="n">
        <v>2726.10874616682</v>
      </c>
      <c r="E680" s="248" t="n">
        <v>3105.46397055863</v>
      </c>
      <c r="F680" s="248" t="n">
        <v>1024.62962604824</v>
      </c>
    </row>
    <row r="681" customFormat="false" ht="12.75" hidden="false" customHeight="false" outlineLevel="0" collapsed="false">
      <c r="A681" s="249" t="n">
        <v>0.191977008409695</v>
      </c>
      <c r="B681" s="247" t="n">
        <v>-6269.42370233624</v>
      </c>
      <c r="C681" s="248" t="n">
        <v>2777.60037659595</v>
      </c>
      <c r="D681" s="248" t="n">
        <v>2722.72656361964</v>
      </c>
      <c r="E681" s="248" t="n">
        <v>3105.61360372787</v>
      </c>
      <c r="F681" s="248" t="n">
        <v>941.916139478213</v>
      </c>
    </row>
    <row r="682" customFormat="false" ht="12.75" hidden="false" customHeight="false" outlineLevel="0" collapsed="false">
      <c r="A682" s="249" t="n">
        <v>0.192041214370788</v>
      </c>
      <c r="B682" s="247" t="n">
        <v>-6415.92420256249</v>
      </c>
      <c r="C682" s="248" t="n">
        <v>2748.69327948069</v>
      </c>
      <c r="D682" s="248" t="n">
        <v>2734.91201789127</v>
      </c>
      <c r="E682" s="248" t="n">
        <v>3106.18479827079</v>
      </c>
      <c r="F682" s="248" t="n">
        <v>792.417129416383</v>
      </c>
    </row>
    <row r="683" customFormat="false" ht="12.75" hidden="false" customHeight="false" outlineLevel="0" collapsed="false">
      <c r="A683" s="249" t="n">
        <v>0.192086937649213</v>
      </c>
      <c r="B683" s="247" t="n">
        <v>-6172.51878811781</v>
      </c>
      <c r="C683" s="248" t="n">
        <v>2764.40886290152</v>
      </c>
      <c r="D683" s="248" t="n">
        <v>2728.08318046541</v>
      </c>
      <c r="E683" s="248" t="n">
        <v>3105.36496251038</v>
      </c>
      <c r="F683" s="248" t="n">
        <v>1023.97286781835</v>
      </c>
    </row>
    <row r="684" customFormat="false" ht="12.75" hidden="false" customHeight="false" outlineLevel="0" collapsed="false">
      <c r="A684" s="249" t="n">
        <v>0.192215418980094</v>
      </c>
      <c r="B684" s="247" t="n">
        <v>-6138.61179063783</v>
      </c>
      <c r="C684" s="248" t="n">
        <v>2777.14941343116</v>
      </c>
      <c r="D684" s="248" t="n">
        <v>2709.37282872538</v>
      </c>
      <c r="E684" s="248" t="n">
        <v>3107.3510715238</v>
      </c>
      <c r="F684" s="248" t="n">
        <v>1052.81853801426</v>
      </c>
    </row>
    <row r="685" customFormat="false" ht="12.75" hidden="false" customHeight="false" outlineLevel="0" collapsed="false">
      <c r="A685" s="249" t="n">
        <v>0.192269852315039</v>
      </c>
      <c r="B685" s="247" t="n">
        <v>-6384.79612291947</v>
      </c>
      <c r="C685" s="248" t="n">
        <v>2759.77412447651</v>
      </c>
      <c r="D685" s="248" t="n">
        <v>2725.43584104666</v>
      </c>
      <c r="E685" s="248" t="n">
        <v>3103.65133300925</v>
      </c>
      <c r="F685" s="248" t="n">
        <v>821.257337383837</v>
      </c>
    </row>
    <row r="686" customFormat="false" ht="12.75" hidden="false" customHeight="false" outlineLevel="0" collapsed="false">
      <c r="A686" s="249" t="n">
        <v>0.192326574236465</v>
      </c>
      <c r="B686" s="247" t="n">
        <v>-6282.36754359525</v>
      </c>
      <c r="C686" s="248" t="n">
        <v>2774.55508205047</v>
      </c>
      <c r="D686" s="248" t="n">
        <v>2722.47915175212</v>
      </c>
      <c r="E686" s="248" t="n">
        <v>3104.25243638783</v>
      </c>
      <c r="F686" s="248" t="n">
        <v>926.241513234884</v>
      </c>
    </row>
    <row r="687" customFormat="false" ht="12.75" hidden="false" customHeight="false" outlineLevel="0" collapsed="false">
      <c r="A687" s="249" t="n">
        <v>0.192357810600438</v>
      </c>
      <c r="B687" s="247" t="n">
        <v>-6201.58503481334</v>
      </c>
      <c r="C687" s="248" t="n">
        <v>2780.931147227</v>
      </c>
      <c r="D687" s="248" t="n">
        <v>2718.88673594086</v>
      </c>
      <c r="E687" s="248" t="n">
        <v>3104.7263791623</v>
      </c>
      <c r="F687" s="248" t="n">
        <v>1003.57624708915</v>
      </c>
    </row>
    <row r="688" customFormat="false" ht="12.75" hidden="false" customHeight="false" outlineLevel="0" collapsed="false">
      <c r="A688" s="249" t="n">
        <v>0.192422023860619</v>
      </c>
      <c r="B688" s="247" t="n">
        <v>-5995.12624940749</v>
      </c>
      <c r="C688" s="248" t="n">
        <v>2722.16089926396</v>
      </c>
      <c r="D688" s="248" t="n">
        <v>2764.12869320467</v>
      </c>
      <c r="E688" s="248" t="n">
        <v>3106.75077040267</v>
      </c>
      <c r="F688" s="248" t="n">
        <v>1180.65136334536</v>
      </c>
    </row>
    <row r="689" customFormat="false" ht="12.75" hidden="false" customHeight="false" outlineLevel="0" collapsed="false">
      <c r="A689" s="249" t="n">
        <v>0.192481989070826</v>
      </c>
      <c r="B689" s="247" t="n">
        <v>-6877.45704516713</v>
      </c>
      <c r="C689" s="248" t="n">
        <v>2769.15035375344</v>
      </c>
      <c r="D689" s="248" t="n">
        <v>2720.55496374162</v>
      </c>
      <c r="E689" s="248" t="n">
        <v>3104.15011996276</v>
      </c>
      <c r="F689" s="248" t="n">
        <v>372.066729002477</v>
      </c>
    </row>
    <row r="690" customFormat="false" ht="12.75" hidden="false" customHeight="false" outlineLevel="0" collapsed="false">
      <c r="A690" s="249" t="n">
        <v>0.192484947551578</v>
      </c>
      <c r="B690" s="247" t="n">
        <v>-6530.50205288844</v>
      </c>
      <c r="C690" s="248" t="n">
        <v>2735.19949396579</v>
      </c>
      <c r="D690" s="248" t="n">
        <v>2684.95253487547</v>
      </c>
      <c r="E690" s="248" t="n">
        <v>3107.41052950448</v>
      </c>
      <c r="F690" s="248" t="n">
        <v>637.324588266585</v>
      </c>
    </row>
    <row r="691" customFormat="false" ht="12.75" hidden="false" customHeight="false" outlineLevel="0" collapsed="false">
      <c r="A691" s="249" t="n">
        <v>0.192539182745049</v>
      </c>
      <c r="B691" s="247" t="n">
        <v>-6404.86936285232</v>
      </c>
      <c r="C691" s="248" t="n">
        <v>2735.14770419755</v>
      </c>
      <c r="D691" s="248" t="n">
        <v>2734.75670735486</v>
      </c>
      <c r="E691" s="248" t="n">
        <v>3104.80005356403</v>
      </c>
      <c r="F691" s="248" t="n">
        <v>789.993002355748</v>
      </c>
    </row>
    <row r="692" customFormat="false" ht="12.75" hidden="false" customHeight="false" outlineLevel="0" collapsed="false">
      <c r="A692" s="249" t="n">
        <v>0.192569673771612</v>
      </c>
      <c r="B692" s="247" t="n">
        <v>-6126.29777677783</v>
      </c>
      <c r="C692" s="248" t="n">
        <v>2742.16553217332</v>
      </c>
      <c r="D692" s="248" t="n">
        <v>2666.11020739291</v>
      </c>
      <c r="E692" s="248" t="n">
        <v>3103.86279703093</v>
      </c>
      <c r="F692" s="248" t="n">
        <v>998.195224725111</v>
      </c>
    </row>
    <row r="693" customFormat="false" ht="12.75" hidden="false" customHeight="false" outlineLevel="0" collapsed="false">
      <c r="A693" s="249" t="n">
        <v>0.192595577451247</v>
      </c>
      <c r="B693" s="247" t="n">
        <v>-6226.86812223522</v>
      </c>
      <c r="C693" s="248" t="n">
        <v>2755.66688861496</v>
      </c>
      <c r="D693" s="248" t="n">
        <v>2714.29635547932</v>
      </c>
      <c r="E693" s="248" t="n">
        <v>3105.33666253506</v>
      </c>
      <c r="F693" s="248" t="n">
        <v>955.721865538792</v>
      </c>
    </row>
    <row r="694" customFormat="false" ht="12.75" hidden="false" customHeight="false" outlineLevel="0" collapsed="false">
      <c r="A694" s="249" t="n">
        <v>0.192627202057322</v>
      </c>
      <c r="B694" s="247" t="n">
        <v>-5775.82171531279</v>
      </c>
      <c r="C694" s="248" t="n">
        <v>2723.84355950755</v>
      </c>
      <c r="D694" s="248" t="n">
        <v>2751.15782905293</v>
      </c>
      <c r="E694" s="248" t="n">
        <v>3103.95905953771</v>
      </c>
      <c r="F694" s="248" t="n">
        <v>1371.89728997373</v>
      </c>
    </row>
    <row r="695" customFormat="false" ht="12.75" hidden="false" customHeight="false" outlineLevel="0" collapsed="false">
      <c r="A695" s="249" t="n">
        <v>0.192825408998519</v>
      </c>
      <c r="B695" s="247" t="n">
        <v>-5893.2701308062</v>
      </c>
      <c r="C695" s="248" t="n">
        <v>2754.35209687548</v>
      </c>
      <c r="D695" s="248" t="n">
        <v>2717.12800790829</v>
      </c>
      <c r="E695" s="248" t="n">
        <v>3107.21451729874</v>
      </c>
      <c r="F695" s="248" t="n">
        <v>1265.37755943352</v>
      </c>
    </row>
    <row r="696" customFormat="false" ht="12.75" hidden="false" customHeight="false" outlineLevel="0" collapsed="false">
      <c r="A696" s="249" t="n">
        <v>0.192828020292058</v>
      </c>
      <c r="B696" s="247" t="n">
        <v>-5747.57710117512</v>
      </c>
      <c r="C696" s="248" t="n">
        <v>2707.76555921033</v>
      </c>
      <c r="D696" s="248" t="n">
        <v>2693.31940030111</v>
      </c>
      <c r="E696" s="248" t="n">
        <v>3105.48411191866</v>
      </c>
      <c r="F696" s="248" t="n">
        <v>1340.19982189146</v>
      </c>
    </row>
    <row r="697" customFormat="false" ht="12.75" hidden="false" customHeight="false" outlineLevel="0" collapsed="false">
      <c r="A697" s="249" t="n">
        <v>0.192866646046183</v>
      </c>
      <c r="B697" s="247" t="n">
        <v>-6531.57134538466</v>
      </c>
      <c r="C697" s="248" t="n">
        <v>2779.16915864296</v>
      </c>
      <c r="D697" s="248" t="n">
        <v>2772.50423820545</v>
      </c>
      <c r="E697" s="248" t="n">
        <v>3103.8728812406</v>
      </c>
      <c r="F697" s="248" t="n">
        <v>739.458683254184</v>
      </c>
    </row>
    <row r="698" customFormat="false" ht="12.75" hidden="false" customHeight="false" outlineLevel="0" collapsed="false">
      <c r="A698" s="249" t="n">
        <v>0.192876624029703</v>
      </c>
      <c r="B698" s="247" t="n">
        <v>-5907.31684110902</v>
      </c>
      <c r="C698" s="248" t="n">
        <v>2763.75291850255</v>
      </c>
      <c r="D698" s="248" t="n">
        <v>2715.23893741838</v>
      </c>
      <c r="E698" s="248" t="n">
        <v>3106.32688322058</v>
      </c>
      <c r="F698" s="248" t="n">
        <v>1258.30069125443</v>
      </c>
    </row>
    <row r="699" customFormat="false" ht="12.75" hidden="false" customHeight="false" outlineLevel="0" collapsed="false">
      <c r="A699" s="249" t="n">
        <v>0.192881435900715</v>
      </c>
      <c r="B699" s="247" t="n">
        <v>-5770.75694829398</v>
      </c>
      <c r="C699" s="248" t="n">
        <v>2766.90903343941</v>
      </c>
      <c r="D699" s="248" t="n">
        <v>2726.10082892164</v>
      </c>
      <c r="E699" s="248" t="n">
        <v>3104.91713092157</v>
      </c>
      <c r="F699" s="248" t="n">
        <v>1394.20342849491</v>
      </c>
    </row>
    <row r="700" customFormat="false" ht="12.75" hidden="false" customHeight="false" outlineLevel="0" collapsed="false">
      <c r="A700" s="249" t="n">
        <v>0.192933923241875</v>
      </c>
      <c r="B700" s="247" t="n">
        <v>-6161.66833319663</v>
      </c>
      <c r="C700" s="248" t="n">
        <v>2780.65626666691</v>
      </c>
      <c r="D700" s="248" t="n">
        <v>2716.85103435863</v>
      </c>
      <c r="E700" s="248" t="n">
        <v>3105.78485782689</v>
      </c>
      <c r="F700" s="248" t="n">
        <v>1039.2736648537</v>
      </c>
    </row>
    <row r="701" customFormat="false" ht="12.75" hidden="false" customHeight="false" outlineLevel="0" collapsed="false">
      <c r="A701" s="249" t="n">
        <v>0.193005822089372</v>
      </c>
      <c r="B701" s="247" t="n">
        <v>-6244.61499917511</v>
      </c>
      <c r="C701" s="248" t="n">
        <v>2718.20572514764</v>
      </c>
      <c r="D701" s="248" t="n">
        <v>2708.8080520001</v>
      </c>
      <c r="E701" s="248" t="n">
        <v>3105.58218911113</v>
      </c>
      <c r="F701" s="248" t="n">
        <v>903.500412628502</v>
      </c>
    </row>
    <row r="702" customFormat="false" ht="12.75" hidden="false" customHeight="false" outlineLevel="0" collapsed="false">
      <c r="A702" s="249" t="n">
        <v>0.19332993533851</v>
      </c>
      <c r="B702" s="247" t="n">
        <v>-6076.49018162151</v>
      </c>
      <c r="C702" s="248" t="n">
        <v>2772.59554647588</v>
      </c>
      <c r="D702" s="248" t="n">
        <v>2730.55174577262</v>
      </c>
      <c r="E702" s="248" t="n">
        <v>3106.71018828573</v>
      </c>
      <c r="F702" s="248" t="n">
        <v>1122.2431656481</v>
      </c>
    </row>
    <row r="703" customFormat="false" ht="12.75" hidden="false" customHeight="false" outlineLevel="0" collapsed="false">
      <c r="A703" s="249" t="n">
        <v>0.19340724553407</v>
      </c>
      <c r="B703" s="247" t="n">
        <v>-6074.07348923055</v>
      </c>
      <c r="C703" s="248" t="n">
        <v>2718.73603840534</v>
      </c>
      <c r="D703" s="248" t="n">
        <v>2726.59503557871</v>
      </c>
      <c r="E703" s="248" t="n">
        <v>3105.97786504889</v>
      </c>
      <c r="F703" s="248" t="n">
        <v>1075.17652781965</v>
      </c>
    </row>
    <row r="704" customFormat="false" ht="12.75" hidden="false" customHeight="false" outlineLevel="0" collapsed="false">
      <c r="A704" s="249" t="n">
        <v>0.193431929444493</v>
      </c>
      <c r="B704" s="247" t="n">
        <v>-6036.77138888971</v>
      </c>
      <c r="C704" s="248" t="n">
        <v>2753.66504083903</v>
      </c>
      <c r="D704" s="248" t="n">
        <v>2719.71791914686</v>
      </c>
      <c r="E704" s="248" t="n">
        <v>3105.24877928122</v>
      </c>
      <c r="F704" s="248" t="n">
        <v>1133.25419181405</v>
      </c>
    </row>
    <row r="705" customFormat="false" ht="12.75" hidden="false" customHeight="false" outlineLevel="0" collapsed="false">
      <c r="A705" s="249" t="n">
        <v>0.193493888108429</v>
      </c>
      <c r="B705" s="247" t="n">
        <v>-6212.41365834967</v>
      </c>
      <c r="C705" s="248" t="n">
        <v>2738.06407301259</v>
      </c>
      <c r="D705" s="248" t="n">
        <v>2684.32415814264</v>
      </c>
      <c r="E705" s="248" t="n">
        <v>3105.57789288771</v>
      </c>
      <c r="F705" s="248" t="n">
        <v>930.871191396325</v>
      </c>
    </row>
    <row r="706" customFormat="false" ht="12.75" hidden="false" customHeight="false" outlineLevel="0" collapsed="false">
      <c r="A706" s="249" t="n">
        <v>0.193514855115394</v>
      </c>
      <c r="B706" s="247" t="n">
        <v>-6721.94656206925</v>
      </c>
      <c r="C706" s="248" t="n">
        <v>2735.10226286985</v>
      </c>
      <c r="D706" s="248" t="n">
        <v>2720.10688415931</v>
      </c>
      <c r="E706" s="248" t="n">
        <v>3104.64795062475</v>
      </c>
      <c r="F706" s="248" t="n">
        <v>486.409262528547</v>
      </c>
    </row>
    <row r="707" customFormat="false" ht="12.75" hidden="false" customHeight="false" outlineLevel="0" collapsed="false">
      <c r="A707" s="249" t="n">
        <v>0.193605814965067</v>
      </c>
      <c r="B707" s="247" t="n">
        <v>-6032.24875436433</v>
      </c>
      <c r="C707" s="248" t="n">
        <v>2737.39575218453</v>
      </c>
      <c r="D707" s="248" t="n">
        <v>2726.9257486469</v>
      </c>
      <c r="E707" s="248" t="n">
        <v>3101.30715812357</v>
      </c>
      <c r="F707" s="248" t="n">
        <v>1126.4162228986</v>
      </c>
    </row>
    <row r="708" customFormat="false" ht="12.75" hidden="false" customHeight="false" outlineLevel="0" collapsed="false">
      <c r="A708" s="249" t="n">
        <v>0.193652984932026</v>
      </c>
      <c r="B708" s="247" t="n">
        <v>-6472.33399288932</v>
      </c>
      <c r="C708" s="248" t="n">
        <v>2782.54902820548</v>
      </c>
      <c r="D708" s="248" t="n">
        <v>2762.44730268065</v>
      </c>
      <c r="E708" s="248" t="n">
        <v>3105.77337700598</v>
      </c>
      <c r="F708" s="248" t="n">
        <v>790.3890753549</v>
      </c>
    </row>
    <row r="709" customFormat="false" ht="12.75" hidden="false" customHeight="false" outlineLevel="0" collapsed="false">
      <c r="A709" s="249" t="n">
        <v>0.193668766449279</v>
      </c>
      <c r="B709" s="247" t="n">
        <v>-6166.3529345059</v>
      </c>
      <c r="C709" s="248" t="n">
        <v>2711.61487421462</v>
      </c>
      <c r="D709" s="248" t="n">
        <v>2752.2077561673</v>
      </c>
      <c r="E709" s="248" t="n">
        <v>3107.33891425848</v>
      </c>
      <c r="F709" s="248" t="n">
        <v>1005.1391855804</v>
      </c>
    </row>
    <row r="710" customFormat="false" ht="12.75" hidden="false" customHeight="false" outlineLevel="0" collapsed="false">
      <c r="A710" s="249" t="n">
        <v>0.19374966658224</v>
      </c>
      <c r="B710" s="247" t="n">
        <v>-6290.29529387529</v>
      </c>
      <c r="C710" s="248" t="n">
        <v>2737.45103994543</v>
      </c>
      <c r="D710" s="248" t="n">
        <v>2748.91567720085</v>
      </c>
      <c r="E710" s="248" t="n">
        <v>3105.65595639364</v>
      </c>
      <c r="F710" s="248" t="n">
        <v>909.130226216951</v>
      </c>
    </row>
    <row r="711" customFormat="false" ht="12.75" hidden="false" customHeight="false" outlineLevel="0" collapsed="false">
      <c r="A711" s="249" t="n">
        <v>0.193750435916323</v>
      </c>
      <c r="B711" s="247" t="n">
        <v>-6421.47679174661</v>
      </c>
      <c r="C711" s="248" t="n">
        <v>2741.70590507855</v>
      </c>
      <c r="D711" s="248" t="n">
        <v>2726.1172259771</v>
      </c>
      <c r="E711" s="248" t="n">
        <v>3106.03236314682</v>
      </c>
      <c r="F711" s="248" t="n">
        <v>774.400112864929</v>
      </c>
    </row>
    <row r="712" customFormat="false" ht="12.75" hidden="false" customHeight="false" outlineLevel="0" collapsed="false">
      <c r="A712" s="249" t="n">
        <v>0.193804806096799</v>
      </c>
      <c r="B712" s="247" t="n">
        <v>-6162.1646823847</v>
      </c>
      <c r="C712" s="248" t="n">
        <v>2731.26004219523</v>
      </c>
      <c r="D712" s="248" t="n">
        <v>2683.06911339151</v>
      </c>
      <c r="E712" s="248" t="n">
        <v>3106.46606152368</v>
      </c>
      <c r="F712" s="248" t="n">
        <v>971.033698276738</v>
      </c>
    </row>
    <row r="713" customFormat="false" ht="12.75" hidden="false" customHeight="false" outlineLevel="0" collapsed="false">
      <c r="A713" s="249" t="n">
        <v>0.193823959848134</v>
      </c>
      <c r="B713" s="247" t="n">
        <v>-5751.35998921248</v>
      </c>
      <c r="C713" s="248" t="n">
        <v>2760.6898597959</v>
      </c>
      <c r="D713" s="248" t="n">
        <v>2760.75030379191</v>
      </c>
      <c r="E713" s="248" t="n">
        <v>3104.00502950461</v>
      </c>
      <c r="F713" s="248" t="n">
        <v>1433.19582744535</v>
      </c>
    </row>
    <row r="714" customFormat="false" ht="12.75" hidden="false" customHeight="false" outlineLevel="0" collapsed="false">
      <c r="A714" s="249" t="n">
        <v>0.193834775551229</v>
      </c>
      <c r="B714" s="247" t="n">
        <v>-6487.15028998364</v>
      </c>
      <c r="C714" s="248" t="n">
        <v>2719.31257082217</v>
      </c>
      <c r="D714" s="248" t="n">
        <v>2744.86342032258</v>
      </c>
      <c r="E714" s="248" t="n">
        <v>3104.11363359235</v>
      </c>
      <c r="F714" s="248" t="n">
        <v>708.191255472204</v>
      </c>
    </row>
    <row r="715" customFormat="false" ht="12.75" hidden="false" customHeight="false" outlineLevel="0" collapsed="false">
      <c r="A715" s="249" t="n">
        <v>0.193848486283429</v>
      </c>
      <c r="B715" s="247" t="n">
        <v>-6027.51635285161</v>
      </c>
      <c r="C715" s="248" t="n">
        <v>2694.56458038188</v>
      </c>
      <c r="D715" s="248" t="n">
        <v>2738.94874124281</v>
      </c>
      <c r="E715" s="248" t="n">
        <v>3104.61894176457</v>
      </c>
      <c r="F715" s="248" t="n">
        <v>1106.22268578172</v>
      </c>
    </row>
    <row r="716" customFormat="false" ht="12.75" hidden="false" customHeight="false" outlineLevel="0" collapsed="false">
      <c r="A716" s="249" t="n">
        <v>0.193862080866079</v>
      </c>
      <c r="B716" s="247" t="n">
        <v>-6231.8334029551</v>
      </c>
      <c r="C716" s="248" t="n">
        <v>2744.3688397349</v>
      </c>
      <c r="D716" s="248" t="n">
        <v>2719.65145361961</v>
      </c>
      <c r="E716" s="248" t="n">
        <v>3102.20970660255</v>
      </c>
      <c r="F716" s="248" t="n">
        <v>943.501351134007</v>
      </c>
    </row>
    <row r="717" customFormat="false" ht="12.75" hidden="false" customHeight="false" outlineLevel="0" collapsed="false">
      <c r="A717" s="249" t="n">
        <v>0.193952489772322</v>
      </c>
      <c r="B717" s="247" t="n">
        <v>-6355.22317318375</v>
      </c>
      <c r="C717" s="248" t="n">
        <v>2736.63004807975</v>
      </c>
      <c r="D717" s="248" t="n">
        <v>2682.75863224783</v>
      </c>
      <c r="E717" s="248" t="n">
        <v>3107.03604720715</v>
      </c>
      <c r="F717" s="248" t="n">
        <v>797.968550732123</v>
      </c>
    </row>
    <row r="718" customFormat="false" ht="12.75" hidden="false" customHeight="false" outlineLevel="0" collapsed="false">
      <c r="A718" s="249" t="n">
        <v>0.193967970930196</v>
      </c>
      <c r="B718" s="247" t="n">
        <v>-6129.42165697711</v>
      </c>
      <c r="C718" s="248" t="n">
        <v>2764.47721252744</v>
      </c>
      <c r="D718" s="248" t="n">
        <v>2691.37085861329</v>
      </c>
      <c r="E718" s="248" t="n">
        <v>3106.29661589222</v>
      </c>
      <c r="F718" s="248" t="n">
        <v>1035.71783231938</v>
      </c>
    </row>
    <row r="719" customFormat="false" ht="12.75" hidden="false" customHeight="false" outlineLevel="0" collapsed="false">
      <c r="A719" s="249" t="n">
        <v>0.194096537860394</v>
      </c>
      <c r="B719" s="247" t="n">
        <v>-6164.4169398991</v>
      </c>
      <c r="C719" s="248" t="n">
        <v>2748.08205569384</v>
      </c>
      <c r="D719" s="248" t="n">
        <v>2715.66061905582</v>
      </c>
      <c r="E719" s="248" t="n">
        <v>3106.95079352785</v>
      </c>
      <c r="F719" s="248" t="n">
        <v>1009.02685146999</v>
      </c>
    </row>
    <row r="720" customFormat="false" ht="12.75" hidden="false" customHeight="false" outlineLevel="0" collapsed="false">
      <c r="A720" s="249" t="n">
        <v>0.194149284294485</v>
      </c>
      <c r="B720" s="247" t="n">
        <v>-6332.40202943531</v>
      </c>
      <c r="C720" s="248" t="n">
        <v>2736.87456251122</v>
      </c>
      <c r="D720" s="248" t="n">
        <v>2703.89794398814</v>
      </c>
      <c r="E720" s="248" t="n">
        <v>3103.15081835153</v>
      </c>
      <c r="F720" s="248" t="n">
        <v>832.906613638279</v>
      </c>
    </row>
    <row r="721" customFormat="false" ht="12.75" hidden="false" customHeight="false" outlineLevel="0" collapsed="false">
      <c r="A721" s="249" t="n">
        <v>0.194168277264487</v>
      </c>
      <c r="B721" s="247" t="n">
        <v>-6181.81545940543</v>
      </c>
      <c r="C721" s="248" t="n">
        <v>2769.05804469191</v>
      </c>
      <c r="D721" s="248" t="n">
        <v>2739.35176570482</v>
      </c>
      <c r="E721" s="248" t="n">
        <v>3102.87123904833</v>
      </c>
      <c r="F721" s="248" t="n">
        <v>1026.36123738058</v>
      </c>
    </row>
    <row r="722" customFormat="false" ht="12.75" hidden="false" customHeight="false" outlineLevel="0" collapsed="false">
      <c r="A722" s="249" t="n">
        <v>0.194178840719542</v>
      </c>
      <c r="B722" s="247" t="n">
        <v>-6005.24119503387</v>
      </c>
      <c r="C722" s="248" t="n">
        <v>2801.75958100391</v>
      </c>
      <c r="D722" s="248" t="n">
        <v>2760.47925140774</v>
      </c>
      <c r="E722" s="248" t="n">
        <v>3105.33135547946</v>
      </c>
      <c r="F722" s="248" t="n">
        <v>1234.96914528624</v>
      </c>
    </row>
    <row r="723" customFormat="false" ht="12.75" hidden="false" customHeight="false" outlineLevel="0" collapsed="false">
      <c r="A723" s="249" t="n">
        <v>0.194189582020432</v>
      </c>
      <c r="B723" s="247" t="n">
        <v>-6028.00611690503</v>
      </c>
      <c r="C723" s="248" t="n">
        <v>2742.30442539487</v>
      </c>
      <c r="D723" s="248" t="n">
        <v>2728.00198849322</v>
      </c>
      <c r="E723" s="248" t="n">
        <v>3107.36846180846</v>
      </c>
      <c r="F723" s="248" t="n">
        <v>1139.68573926371</v>
      </c>
    </row>
    <row r="724" customFormat="false" ht="12.75" hidden="false" customHeight="false" outlineLevel="0" collapsed="false">
      <c r="A724" s="249" t="n">
        <v>0.194235151989137</v>
      </c>
      <c r="B724" s="247" t="n">
        <v>-5917.54620941785</v>
      </c>
      <c r="C724" s="248" t="n">
        <v>2767.07016769349</v>
      </c>
      <c r="D724" s="248" t="n">
        <v>2689.78568208728</v>
      </c>
      <c r="E724" s="248" t="n">
        <v>3105.49035137337</v>
      </c>
      <c r="F724" s="248" t="n">
        <v>1231.21402810403</v>
      </c>
    </row>
    <row r="725" customFormat="false" ht="12.75" hidden="false" customHeight="false" outlineLevel="0" collapsed="false">
      <c r="A725" s="249" t="n">
        <v>0.194240740801835</v>
      </c>
      <c r="B725" s="247" t="n">
        <v>-6081.48398556631</v>
      </c>
      <c r="C725" s="248" t="n">
        <v>2731.80209022357</v>
      </c>
      <c r="D725" s="248" t="n">
        <v>2700.72108338832</v>
      </c>
      <c r="E725" s="248" t="n">
        <v>3107.72689579288</v>
      </c>
      <c r="F725" s="248" t="n">
        <v>1060.48415006107</v>
      </c>
    </row>
    <row r="726" customFormat="false" ht="12.75" hidden="false" customHeight="false" outlineLevel="0" collapsed="false">
      <c r="A726" s="249" t="n">
        <v>0.194309634277592</v>
      </c>
      <c r="B726" s="247" t="n">
        <v>-6573.91565697104</v>
      </c>
      <c r="C726" s="248" t="n">
        <v>2730.90006038686</v>
      </c>
      <c r="D726" s="248" t="n">
        <v>2707.24319722038</v>
      </c>
      <c r="E726" s="248" t="n">
        <v>3106.67800261775</v>
      </c>
      <c r="F726" s="248" t="n">
        <v>610.580449168172</v>
      </c>
    </row>
    <row r="727" customFormat="false" ht="12.75" hidden="false" customHeight="false" outlineLevel="0" collapsed="false">
      <c r="A727" s="249" t="n">
        <v>0.194358291524058</v>
      </c>
      <c r="B727" s="247" t="n">
        <v>-6399.13298506663</v>
      </c>
      <c r="C727" s="248" t="n">
        <v>2761.07010555651</v>
      </c>
      <c r="D727" s="248" t="n">
        <v>2754.25954691961</v>
      </c>
      <c r="E727" s="248" t="n">
        <v>3103.16113068379</v>
      </c>
      <c r="F727" s="248" t="n">
        <v>831.31134883674</v>
      </c>
    </row>
    <row r="728" customFormat="false" ht="12.75" hidden="false" customHeight="false" outlineLevel="0" collapsed="false">
      <c r="A728" s="249" t="n">
        <v>0.194373347927193</v>
      </c>
      <c r="B728" s="247" t="n">
        <v>-6564.26207084495</v>
      </c>
      <c r="C728" s="248" t="n">
        <v>2759.56546229269</v>
      </c>
      <c r="D728" s="248" t="n">
        <v>2742.2522194356</v>
      </c>
      <c r="E728" s="248" t="n">
        <v>3105.13094218777</v>
      </c>
      <c r="F728" s="248" t="n">
        <v>670.008151439909</v>
      </c>
    </row>
    <row r="729" customFormat="false" ht="12.75" hidden="false" customHeight="false" outlineLevel="0" collapsed="false">
      <c r="A729" s="249" t="n">
        <v>0.194380953958916</v>
      </c>
      <c r="B729" s="247" t="n">
        <v>-6469.88447341963</v>
      </c>
      <c r="C729" s="248" t="n">
        <v>2722.5540363077</v>
      </c>
      <c r="D729" s="248" t="n">
        <v>2687.97528709546</v>
      </c>
      <c r="E729" s="248" t="n">
        <v>3104.4047795468</v>
      </c>
      <c r="F729" s="248" t="n">
        <v>682.622035542831</v>
      </c>
    </row>
    <row r="730" customFormat="false" ht="12.75" hidden="false" customHeight="false" outlineLevel="0" collapsed="false">
      <c r="A730" s="249" t="n">
        <v>0.194570958207832</v>
      </c>
      <c r="B730" s="247" t="n">
        <v>-5919.2471200163</v>
      </c>
      <c r="C730" s="248" t="n">
        <v>2754.24336012907</v>
      </c>
      <c r="D730" s="248" t="n">
        <v>2644.55911567396</v>
      </c>
      <c r="E730" s="248" t="n">
        <v>3105.88919244558</v>
      </c>
      <c r="F730" s="248" t="n">
        <v>1183.73648401367</v>
      </c>
    </row>
    <row r="731" customFormat="false" ht="12.75" hidden="false" customHeight="false" outlineLevel="0" collapsed="false">
      <c r="A731" s="249" t="n">
        <v>0.194799178678082</v>
      </c>
      <c r="B731" s="247" t="n">
        <v>-6023.97400697653</v>
      </c>
      <c r="C731" s="248" t="n">
        <v>2744.05631431715</v>
      </c>
      <c r="D731" s="248" t="n">
        <v>2687.69487660071</v>
      </c>
      <c r="E731" s="248" t="n">
        <v>3105.33382715905</v>
      </c>
      <c r="F731" s="248" t="n">
        <v>1111.9429301862</v>
      </c>
    </row>
    <row r="732" customFormat="false" ht="12.75" hidden="false" customHeight="false" outlineLevel="0" collapsed="false">
      <c r="A732" s="249" t="n">
        <v>0.194950197634526</v>
      </c>
      <c r="B732" s="247" t="n">
        <v>-6322.42907176421</v>
      </c>
      <c r="C732" s="248" t="n">
        <v>2740.52372666535</v>
      </c>
      <c r="D732" s="248" t="n">
        <v>2727.90349228204</v>
      </c>
      <c r="E732" s="248" t="n">
        <v>3103.94301251963</v>
      </c>
      <c r="F732" s="248" t="n">
        <v>864.502508285842</v>
      </c>
    </row>
    <row r="733" customFormat="false" ht="12.75" hidden="false" customHeight="false" outlineLevel="0" collapsed="false">
      <c r="A733" s="249" t="n">
        <v>0.195030351924532</v>
      </c>
      <c r="B733" s="247" t="n">
        <v>-6441.17581661616</v>
      </c>
      <c r="C733" s="248" t="n">
        <v>2768.22183600426</v>
      </c>
      <c r="D733" s="248" t="n">
        <v>2721.51977712609</v>
      </c>
      <c r="E733" s="248" t="n">
        <v>3103.62878511536</v>
      </c>
      <c r="F733" s="248" t="n">
        <v>773.427098927925</v>
      </c>
    </row>
    <row r="734" customFormat="false" ht="12.75" hidden="false" customHeight="false" outlineLevel="0" collapsed="false">
      <c r="A734" s="249" t="n">
        <v>0.195032383058538</v>
      </c>
      <c r="B734" s="247" t="n">
        <v>-6141.00635198518</v>
      </c>
      <c r="C734" s="248" t="n">
        <v>2732.76157643295</v>
      </c>
      <c r="D734" s="248" t="n">
        <v>2751.97147345931</v>
      </c>
      <c r="E734" s="248" t="n">
        <v>3105.82593930439</v>
      </c>
      <c r="F734" s="248" t="n">
        <v>1045.1415067723</v>
      </c>
    </row>
    <row r="735" customFormat="false" ht="12.75" hidden="false" customHeight="false" outlineLevel="0" collapsed="false">
      <c r="A735" s="249" t="n">
        <v>0.195229493370308</v>
      </c>
      <c r="B735" s="247" t="n">
        <v>-6197.65087052212</v>
      </c>
      <c r="C735" s="248" t="n">
        <v>2724.72395924804</v>
      </c>
      <c r="D735" s="248" t="n">
        <v>2715.53029715667</v>
      </c>
      <c r="E735" s="248" t="n">
        <v>3105.75163234195</v>
      </c>
      <c r="F735" s="248" t="n">
        <v>957.648909460503</v>
      </c>
    </row>
    <row r="736" customFormat="false" ht="12.75" hidden="false" customHeight="false" outlineLevel="0" collapsed="false">
      <c r="A736" s="249" t="n">
        <v>0.195448755327406</v>
      </c>
      <c r="B736" s="247" t="n">
        <v>-6282.53942240273</v>
      </c>
      <c r="C736" s="248" t="n">
        <v>2747.60694721869</v>
      </c>
      <c r="D736" s="248" t="n">
        <v>2750.95352809408</v>
      </c>
      <c r="E736" s="248" t="n">
        <v>3102.8656274297</v>
      </c>
      <c r="F736" s="248" t="n">
        <v>924.469988537135</v>
      </c>
    </row>
    <row r="737" customFormat="false" ht="12.75" hidden="false" customHeight="false" outlineLevel="0" collapsed="false">
      <c r="A737" s="249" t="n">
        <v>0.195522406859593</v>
      </c>
      <c r="B737" s="247" t="n">
        <v>-6073.40806270307</v>
      </c>
      <c r="C737" s="248" t="n">
        <v>2746.06552428574</v>
      </c>
      <c r="D737" s="248" t="n">
        <v>2686.44308266392</v>
      </c>
      <c r="E737" s="248" t="n">
        <v>3103.53141348958</v>
      </c>
      <c r="F737" s="248" t="n">
        <v>1065.84938224177</v>
      </c>
    </row>
    <row r="738" customFormat="false" ht="12.75" hidden="false" customHeight="false" outlineLevel="0" collapsed="false">
      <c r="A738" s="249" t="n">
        <v>0.195526235576983</v>
      </c>
      <c r="B738" s="247" t="n">
        <v>-6180.3668389363</v>
      </c>
      <c r="C738" s="248" t="n">
        <v>2704.7466465718</v>
      </c>
      <c r="D738" s="248" t="n">
        <v>2729.43263372479</v>
      </c>
      <c r="E738" s="248" t="n">
        <v>3103.27574624212</v>
      </c>
      <c r="F738" s="248" t="n">
        <v>965.700564677603</v>
      </c>
    </row>
    <row r="739" customFormat="false" ht="12.75" hidden="false" customHeight="false" outlineLevel="0" collapsed="false">
      <c r="A739" s="249" t="n">
        <v>0.195549119338843</v>
      </c>
      <c r="B739" s="247" t="n">
        <v>-6504.71986299978</v>
      </c>
      <c r="C739" s="248" t="n">
        <v>2739.14433029393</v>
      </c>
      <c r="D739" s="248" t="n">
        <v>2768.96784164603</v>
      </c>
      <c r="E739" s="248" t="n">
        <v>3103.78538892126</v>
      </c>
      <c r="F739" s="248" t="n">
        <v>727.418396000969</v>
      </c>
    </row>
    <row r="740" customFormat="false" ht="12.75" hidden="false" customHeight="false" outlineLevel="0" collapsed="false">
      <c r="A740" s="249" t="n">
        <v>0.195633715394888</v>
      </c>
      <c r="B740" s="247" t="n">
        <v>-5884.30732724844</v>
      </c>
      <c r="C740" s="248" t="n">
        <v>2759.63875202418</v>
      </c>
      <c r="D740" s="248" t="n">
        <v>2650.19993733258</v>
      </c>
      <c r="E740" s="248" t="n">
        <v>3106.03417295235</v>
      </c>
      <c r="F740" s="248" t="n">
        <v>1224.99745981439</v>
      </c>
    </row>
    <row r="741" customFormat="false" ht="12.75" hidden="false" customHeight="false" outlineLevel="0" collapsed="false">
      <c r="A741" s="249" t="n">
        <v>0.195676988712732</v>
      </c>
      <c r="B741" s="247" t="n">
        <v>-6400.76288306451</v>
      </c>
      <c r="C741" s="248" t="n">
        <v>2745.55342214252</v>
      </c>
      <c r="D741" s="248" t="n">
        <v>2768.16907368445</v>
      </c>
      <c r="E741" s="248" t="n">
        <v>3108.25692286667</v>
      </c>
      <c r="F741" s="248" t="n">
        <v>831.17913894719</v>
      </c>
    </row>
    <row r="742" customFormat="false" ht="12.75" hidden="false" customHeight="false" outlineLevel="0" collapsed="false">
      <c r="A742" s="249" t="n">
        <v>0.195683426505782</v>
      </c>
      <c r="B742" s="247" t="n">
        <v>-6147.52640684125</v>
      </c>
      <c r="C742" s="248" t="n">
        <v>2748.20075895924</v>
      </c>
      <c r="D742" s="248" t="n">
        <v>2718.7952920706</v>
      </c>
      <c r="E742" s="248" t="n">
        <v>3104.59619687203</v>
      </c>
      <c r="F742" s="248" t="n">
        <v>1025.43659991284</v>
      </c>
    </row>
    <row r="743" customFormat="false" ht="12.75" hidden="false" customHeight="false" outlineLevel="0" collapsed="false">
      <c r="A743" s="249" t="n">
        <v>0.195724996501354</v>
      </c>
      <c r="B743" s="247" t="n">
        <v>-5825.77026118642</v>
      </c>
      <c r="C743" s="248" t="n">
        <v>2753.14983843775</v>
      </c>
      <c r="D743" s="248" t="n">
        <v>2754.22040800679</v>
      </c>
      <c r="E743" s="248" t="n">
        <v>3106.77821988365</v>
      </c>
      <c r="F743" s="248" t="n">
        <v>1355.17230293673</v>
      </c>
    </row>
    <row r="744" customFormat="false" ht="12.75" hidden="false" customHeight="false" outlineLevel="0" collapsed="false">
      <c r="A744" s="249" t="n">
        <v>0.195882388200507</v>
      </c>
      <c r="B744" s="247" t="n">
        <v>-5868.52561423994</v>
      </c>
      <c r="C744" s="248" t="n">
        <v>2758.98886989997</v>
      </c>
      <c r="D744" s="248" t="n">
        <v>2724.15350309552</v>
      </c>
      <c r="E744" s="248" t="n">
        <v>3104.84903104799</v>
      </c>
      <c r="F744" s="248" t="n">
        <v>1295.88229883578</v>
      </c>
    </row>
    <row r="745" customFormat="false" ht="12.75" hidden="false" customHeight="false" outlineLevel="0" collapsed="false">
      <c r="A745" s="249" t="n">
        <v>0.195936333436646</v>
      </c>
      <c r="B745" s="247" t="n">
        <v>-6503.21451814012</v>
      </c>
      <c r="C745" s="248" t="n">
        <v>2771.59904471978</v>
      </c>
      <c r="D745" s="248" t="n">
        <v>2690.93386588584</v>
      </c>
      <c r="E745" s="248" t="n">
        <v>3102.33493517938</v>
      </c>
      <c r="F745" s="248" t="n">
        <v>694.343011618587</v>
      </c>
    </row>
    <row r="746" customFormat="false" ht="12.75" hidden="false" customHeight="false" outlineLevel="0" collapsed="false">
      <c r="A746" s="249" t="n">
        <v>0.195941716409466</v>
      </c>
      <c r="B746" s="247" t="n">
        <v>-6149.42724276557</v>
      </c>
      <c r="C746" s="248" t="n">
        <v>2767.69492116583</v>
      </c>
      <c r="D746" s="248" t="n">
        <v>2740.07022738637</v>
      </c>
      <c r="E746" s="248" t="n">
        <v>3105.25676963591</v>
      </c>
      <c r="F746" s="248" t="n">
        <v>1057.30812383959</v>
      </c>
    </row>
    <row r="747" customFormat="false" ht="12.75" hidden="false" customHeight="false" outlineLevel="0" collapsed="false">
      <c r="A747" s="249" t="n">
        <v>0.195969532019637</v>
      </c>
      <c r="B747" s="247" t="n">
        <v>-6117.35210742386</v>
      </c>
      <c r="C747" s="248" t="n">
        <v>2717.12973933832</v>
      </c>
      <c r="D747" s="248" t="n">
        <v>2725.8981241478</v>
      </c>
      <c r="E747" s="248" t="n">
        <v>3104.429170501</v>
      </c>
      <c r="F747" s="248" t="n">
        <v>1032.30118145725</v>
      </c>
    </row>
    <row r="748" customFormat="false" ht="12.75" hidden="false" customHeight="false" outlineLevel="0" collapsed="false">
      <c r="A748" s="249" t="n">
        <v>0.196073696718869</v>
      </c>
      <c r="B748" s="247" t="n">
        <v>-6170.83598394135</v>
      </c>
      <c r="C748" s="248" t="n">
        <v>2718.83492671303</v>
      </c>
      <c r="D748" s="248" t="n">
        <v>2726.07874933677</v>
      </c>
      <c r="E748" s="248" t="n">
        <v>3104.61806306172</v>
      </c>
      <c r="F748" s="248" t="n">
        <v>984.771131827964</v>
      </c>
    </row>
    <row r="749" customFormat="false" ht="12.75" hidden="false" customHeight="false" outlineLevel="0" collapsed="false">
      <c r="A749" s="249" t="n">
        <v>0.196228856038516</v>
      </c>
      <c r="B749" s="247" t="n">
        <v>-6051.26588531549</v>
      </c>
      <c r="C749" s="248" t="n">
        <v>2764.76580974169</v>
      </c>
      <c r="D749" s="248" t="n">
        <v>2688.32032853601</v>
      </c>
      <c r="E749" s="248" t="n">
        <v>3104.61651030149</v>
      </c>
      <c r="F749" s="248" t="n">
        <v>1104.34518627783</v>
      </c>
    </row>
    <row r="750" customFormat="false" ht="12.75" hidden="false" customHeight="false" outlineLevel="0" collapsed="false">
      <c r="A750" s="249" t="n">
        <v>0.196269158045109</v>
      </c>
      <c r="B750" s="247" t="n">
        <v>-6229.59280283386</v>
      </c>
      <c r="C750" s="248" t="n">
        <v>2731.54640887319</v>
      </c>
      <c r="D750" s="248" t="n">
        <v>2761.47434997579</v>
      </c>
      <c r="E750" s="248" t="n">
        <v>3105.45074936732</v>
      </c>
      <c r="F750" s="248" t="n">
        <v>969.683721855831</v>
      </c>
    </row>
    <row r="751" customFormat="false" ht="12.75" hidden="false" customHeight="false" outlineLevel="0" collapsed="false">
      <c r="A751" s="249" t="n">
        <v>0.19628928337316</v>
      </c>
      <c r="B751" s="247" t="n">
        <v>-6207.11766168625</v>
      </c>
      <c r="C751" s="248" t="n">
        <v>2746.47920254828</v>
      </c>
      <c r="D751" s="248" t="n">
        <v>2686.80676590115</v>
      </c>
      <c r="E751" s="248" t="n">
        <v>3105.56655314853</v>
      </c>
      <c r="F751" s="248" t="n">
        <v>944.815350566358</v>
      </c>
    </row>
    <row r="752" customFormat="false" ht="12.75" hidden="false" customHeight="false" outlineLevel="0" collapsed="false">
      <c r="A752" s="249" t="n">
        <v>0.196400719883578</v>
      </c>
      <c r="B752" s="247" t="n">
        <v>-6030.31917721158</v>
      </c>
      <c r="C752" s="248" t="n">
        <v>2738.34103380027</v>
      </c>
      <c r="D752" s="248" t="n">
        <v>2711.80980761275</v>
      </c>
      <c r="E752" s="248" t="n">
        <v>3105.47578189243</v>
      </c>
      <c r="F752" s="248" t="n">
        <v>1120.18782526947</v>
      </c>
    </row>
    <row r="753" customFormat="false" ht="12.75" hidden="false" customHeight="false" outlineLevel="0" collapsed="false">
      <c r="A753" s="249" t="n">
        <v>0.196609882012936</v>
      </c>
      <c r="B753" s="247" t="n">
        <v>-6064.7172134693</v>
      </c>
      <c r="C753" s="248" t="n">
        <v>2740.5296116346</v>
      </c>
      <c r="D753" s="248" t="n">
        <v>2700.80944454617</v>
      </c>
      <c r="E753" s="248" t="n">
        <v>3104.89493437727</v>
      </c>
      <c r="F753" s="248" t="n">
        <v>1081.35824627271</v>
      </c>
    </row>
    <row r="754" customFormat="false" ht="12.75" hidden="false" customHeight="false" outlineLevel="0" collapsed="false">
      <c r="A754" s="249" t="n">
        <v>0.196744673583818</v>
      </c>
      <c r="B754" s="247" t="n">
        <v>-6041.41174411107</v>
      </c>
      <c r="C754" s="248" t="n">
        <v>2763.26492660095</v>
      </c>
      <c r="D754" s="248" t="n">
        <v>2760.09162804529</v>
      </c>
      <c r="E754" s="248" t="n">
        <v>3104.70176552744</v>
      </c>
      <c r="F754" s="248" t="n">
        <v>1168.25904516076</v>
      </c>
    </row>
    <row r="755" customFormat="false" ht="12.75" hidden="false" customHeight="false" outlineLevel="0" collapsed="false">
      <c r="A755" s="249" t="n">
        <v>0.196791832926267</v>
      </c>
      <c r="B755" s="247" t="n">
        <v>-6330.8085787436</v>
      </c>
      <c r="C755" s="248" t="n">
        <v>2772.90757515621</v>
      </c>
      <c r="D755" s="248" t="n">
        <v>2723.3855020416</v>
      </c>
      <c r="E755" s="248" t="n">
        <v>3104.7990950369</v>
      </c>
      <c r="F755" s="248" t="n">
        <v>881.336211090285</v>
      </c>
    </row>
    <row r="756" customFormat="false" ht="12.75" hidden="false" customHeight="false" outlineLevel="0" collapsed="false">
      <c r="A756" s="249" t="n">
        <v>0.196816285267698</v>
      </c>
      <c r="B756" s="247" t="n">
        <v>-6095.6696313422</v>
      </c>
      <c r="C756" s="248" t="n">
        <v>2766.0535265618</v>
      </c>
      <c r="D756" s="248" t="n">
        <v>2721.29596924586</v>
      </c>
      <c r="E756" s="248" t="n">
        <v>3105.54756112382</v>
      </c>
      <c r="F756" s="248" t="n">
        <v>1090.9683947589</v>
      </c>
    </row>
    <row r="757" customFormat="false" ht="12.75" hidden="false" customHeight="false" outlineLevel="0" collapsed="false">
      <c r="A757" s="249" t="n">
        <v>0.197045906108401</v>
      </c>
      <c r="B757" s="247" t="n">
        <v>-6459.12809805134</v>
      </c>
      <c r="C757" s="248" t="n">
        <v>2738.15904712211</v>
      </c>
      <c r="D757" s="248" t="n">
        <v>2697.40801903143</v>
      </c>
      <c r="E757" s="248" t="n">
        <v>3105.48514414274</v>
      </c>
      <c r="F757" s="248" t="n">
        <v>713.904921608139</v>
      </c>
    </row>
    <row r="758" customFormat="false" ht="12.75" hidden="false" customHeight="false" outlineLevel="0" collapsed="false">
      <c r="A758" s="249" t="n">
        <v>0.197118759890532</v>
      </c>
      <c r="B758" s="247" t="n">
        <v>-5873.94096531509</v>
      </c>
      <c r="C758" s="248" t="n">
        <v>2745.77621807527</v>
      </c>
      <c r="D758" s="248" t="n">
        <v>2773.46798837417</v>
      </c>
      <c r="E758" s="248" t="n">
        <v>3106.15702140138</v>
      </c>
      <c r="F758" s="248" t="n">
        <v>1319.14384738484</v>
      </c>
    </row>
    <row r="759" customFormat="false" ht="12.75" hidden="false" customHeight="false" outlineLevel="0" collapsed="false">
      <c r="A759" s="249" t="n">
        <v>0.197170620411704</v>
      </c>
      <c r="B759" s="247" t="n">
        <v>-6111.72148302183</v>
      </c>
      <c r="C759" s="248" t="n">
        <v>2737.08072995067</v>
      </c>
      <c r="D759" s="248" t="n">
        <v>2699.04203589651</v>
      </c>
      <c r="E759" s="248" t="n">
        <v>3105.72331435092</v>
      </c>
      <c r="F759" s="248" t="n">
        <v>1034.36290537385</v>
      </c>
    </row>
    <row r="760" customFormat="false" ht="12.75" hidden="false" customHeight="false" outlineLevel="0" collapsed="false">
      <c r="A760" s="249" t="n">
        <v>0.197170828241653</v>
      </c>
      <c r="B760" s="247" t="n">
        <v>-6033.14184232343</v>
      </c>
      <c r="C760" s="248" t="n">
        <v>2758.53718295358</v>
      </c>
      <c r="D760" s="248" t="n">
        <v>2702.91854891648</v>
      </c>
      <c r="E760" s="248" t="n">
        <v>3105.5961467487</v>
      </c>
      <c r="F760" s="248" t="n">
        <v>1127.85856657527</v>
      </c>
    </row>
    <row r="761" customFormat="false" ht="12.75" hidden="false" customHeight="false" outlineLevel="0" collapsed="false">
      <c r="A761" s="249" t="n">
        <v>0.197309891991542</v>
      </c>
      <c r="B761" s="247" t="n">
        <v>-6442.37252487803</v>
      </c>
      <c r="C761" s="248" t="n">
        <v>2746.63998569121</v>
      </c>
      <c r="D761" s="248" t="n">
        <v>2703.90339667351</v>
      </c>
      <c r="E761" s="248" t="n">
        <v>3106.11348117868</v>
      </c>
      <c r="F761" s="248" t="n">
        <v>742.051829056227</v>
      </c>
    </row>
    <row r="762" customFormat="false" ht="12.75" hidden="false" customHeight="false" outlineLevel="0" collapsed="false">
      <c r="A762" s="249" t="n">
        <v>0.197379745104384</v>
      </c>
      <c r="B762" s="247" t="n">
        <v>-6075.85978526828</v>
      </c>
      <c r="C762" s="248" t="n">
        <v>2749.75309405323</v>
      </c>
      <c r="D762" s="248" t="n">
        <v>2730.38995506178</v>
      </c>
      <c r="E762" s="248" t="n">
        <v>3104.77762072727</v>
      </c>
      <c r="F762" s="248" t="n">
        <v>1101.93597663865</v>
      </c>
    </row>
    <row r="763" customFormat="false" ht="12.75" hidden="false" customHeight="false" outlineLevel="0" collapsed="false">
      <c r="A763" s="249" t="n">
        <v>0.197438616310841</v>
      </c>
      <c r="B763" s="247" t="n">
        <v>-5910.63841993852</v>
      </c>
      <c r="C763" s="248" t="n">
        <v>2746.65301020764</v>
      </c>
      <c r="D763" s="248" t="n">
        <v>2748.20299516575</v>
      </c>
      <c r="E763" s="248" t="n">
        <v>3105.49561727341</v>
      </c>
      <c r="F763" s="248" t="n">
        <v>1265.8862037351</v>
      </c>
    </row>
    <row r="764" customFormat="false" ht="12.75" hidden="false" customHeight="false" outlineLevel="0" collapsed="false">
      <c r="A764" s="249" t="n">
        <v>0.197660684389132</v>
      </c>
      <c r="B764" s="247" t="n">
        <v>-6231.86040691645</v>
      </c>
      <c r="C764" s="248" t="n">
        <v>2717.35321608385</v>
      </c>
      <c r="D764" s="248" t="n">
        <v>2753.62443933553</v>
      </c>
      <c r="E764" s="248" t="n">
        <v>3106.12652892644</v>
      </c>
      <c r="F764" s="248" t="n">
        <v>949.914510590374</v>
      </c>
    </row>
    <row r="765" customFormat="false" ht="12.75" hidden="false" customHeight="false" outlineLevel="0" collapsed="false">
      <c r="A765" s="249" t="n">
        <v>0.197758232403447</v>
      </c>
      <c r="B765" s="247" t="n">
        <v>-5910.4620178711</v>
      </c>
      <c r="C765" s="248" t="n">
        <v>2765.83625546213</v>
      </c>
      <c r="D765" s="248" t="n">
        <v>2728.67419804692</v>
      </c>
      <c r="E765" s="248" t="n">
        <v>3105.16805964094</v>
      </c>
      <c r="F765" s="248" t="n">
        <v>1266.83011652206</v>
      </c>
    </row>
    <row r="766" customFormat="false" ht="12.75" hidden="false" customHeight="false" outlineLevel="0" collapsed="false">
      <c r="A766" s="249" t="n">
        <v>0.197858588682766</v>
      </c>
      <c r="B766" s="247" t="n">
        <v>-6239.39480361544</v>
      </c>
      <c r="C766" s="248" t="n">
        <v>2769.51551416895</v>
      </c>
      <c r="D766" s="248" t="n">
        <v>2778.60253855936</v>
      </c>
      <c r="E766" s="248" t="n">
        <v>3100.99753883673</v>
      </c>
      <c r="F766" s="248" t="n">
        <v>1003.03052389656</v>
      </c>
    </row>
    <row r="767" customFormat="false" ht="12.75" hidden="false" customHeight="false" outlineLevel="0" collapsed="false">
      <c r="A767" s="249" t="n">
        <v>0.197903799186006</v>
      </c>
      <c r="B767" s="247" t="n">
        <v>-5956.49309442306</v>
      </c>
      <c r="C767" s="248" t="n">
        <v>2761.4825396139</v>
      </c>
      <c r="D767" s="248" t="n">
        <v>2748.55045045734</v>
      </c>
      <c r="E767" s="248" t="n">
        <v>3103.31763197959</v>
      </c>
      <c r="F767" s="248" t="n">
        <v>1234.93998330358</v>
      </c>
    </row>
    <row r="768" customFormat="false" ht="12.75" hidden="false" customHeight="false" outlineLevel="0" collapsed="false">
      <c r="A768" s="249" t="n">
        <v>0.19791005945562</v>
      </c>
      <c r="B768" s="247" t="n">
        <v>-5991.75794873127</v>
      </c>
      <c r="C768" s="248" t="n">
        <v>2755.66693860812</v>
      </c>
      <c r="D768" s="248" t="n">
        <v>2732.91984746781</v>
      </c>
      <c r="E768" s="248" t="n">
        <v>3105.9926010264</v>
      </c>
      <c r="F768" s="248" t="n">
        <v>1187.24971779238</v>
      </c>
    </row>
    <row r="769" customFormat="false" ht="12.75" hidden="false" customHeight="false" outlineLevel="0" collapsed="false">
      <c r="A769" s="249" t="n">
        <v>0.197925382111431</v>
      </c>
      <c r="B769" s="247" t="n">
        <v>-6307.53140737257</v>
      </c>
      <c r="C769" s="248" t="n">
        <v>2740.4160877693</v>
      </c>
      <c r="D769" s="248" t="n">
        <v>2748.46786678463</v>
      </c>
      <c r="E769" s="248" t="n">
        <v>3105.02908521022</v>
      </c>
      <c r="F769" s="248" t="n">
        <v>894.971516075557</v>
      </c>
    </row>
    <row r="770" customFormat="false" ht="12.75" hidden="false" customHeight="false" outlineLevel="0" collapsed="false">
      <c r="A770" s="249" t="n">
        <v>0.197928070268646</v>
      </c>
      <c r="B770" s="247" t="n">
        <v>-6160.30626569281</v>
      </c>
      <c r="C770" s="248" t="n">
        <v>2727.02919592511</v>
      </c>
      <c r="D770" s="248" t="n">
        <v>2683.20715787095</v>
      </c>
      <c r="E770" s="248" t="n">
        <v>3106.04856742643</v>
      </c>
      <c r="F770" s="248" t="n">
        <v>968.964697350109</v>
      </c>
    </row>
    <row r="771" customFormat="false" ht="12.75" hidden="false" customHeight="false" outlineLevel="0" collapsed="false">
      <c r="A771" s="249" t="n">
        <v>0.197982780766714</v>
      </c>
      <c r="B771" s="247" t="n">
        <v>-6495.77638828468</v>
      </c>
      <c r="C771" s="248" t="n">
        <v>2740.27894164516</v>
      </c>
      <c r="D771" s="248" t="n">
        <v>2686.25532216892</v>
      </c>
      <c r="E771" s="248" t="n">
        <v>3106.18212041156</v>
      </c>
      <c r="F771" s="248" t="n">
        <v>673.744872724766</v>
      </c>
    </row>
    <row r="772" customFormat="false" ht="12.75" hidden="false" customHeight="false" outlineLevel="0" collapsed="false">
      <c r="A772" s="249" t="n">
        <v>0.198039129925972</v>
      </c>
      <c r="B772" s="247" t="n">
        <v>-6290.61981978969</v>
      </c>
      <c r="C772" s="248" t="n">
        <v>2753.03761214061</v>
      </c>
      <c r="D772" s="248" t="n">
        <v>2667.29239103348</v>
      </c>
      <c r="E772" s="248" t="n">
        <v>3106.45485830043</v>
      </c>
      <c r="F772" s="248" t="n">
        <v>858.879315936996</v>
      </c>
    </row>
    <row r="773" customFormat="false" ht="12.75" hidden="false" customHeight="false" outlineLevel="0" collapsed="false">
      <c r="A773" s="249" t="n">
        <v>0.198083904198083</v>
      </c>
      <c r="B773" s="247" t="n">
        <v>-6028.8401045722</v>
      </c>
      <c r="C773" s="248" t="n">
        <v>2756.36817374997</v>
      </c>
      <c r="D773" s="248" t="n">
        <v>2706.39102175805</v>
      </c>
      <c r="E773" s="248" t="n">
        <v>3106.44921707478</v>
      </c>
      <c r="F773" s="248" t="n">
        <v>1133.30598086222</v>
      </c>
    </row>
    <row r="774" customFormat="false" ht="12.75" hidden="false" customHeight="false" outlineLevel="0" collapsed="false">
      <c r="A774" s="249" t="n">
        <v>0.19824878875747</v>
      </c>
      <c r="B774" s="247" t="n">
        <v>-6916.6691603674</v>
      </c>
      <c r="C774" s="248" t="n">
        <v>2759.44122499706</v>
      </c>
      <c r="D774" s="248" t="n">
        <v>2717.22661510537</v>
      </c>
      <c r="E774" s="248" t="n">
        <v>3106.15211037998</v>
      </c>
      <c r="F774" s="248" t="n">
        <v>326.563162787909</v>
      </c>
    </row>
    <row r="775" customFormat="false" ht="12.75" hidden="false" customHeight="false" outlineLevel="0" collapsed="false">
      <c r="A775" s="249" t="n">
        <v>0.198288304455642</v>
      </c>
      <c r="B775" s="247" t="n">
        <v>-6431.35452443175</v>
      </c>
      <c r="C775" s="248" t="n">
        <v>2752.30499658632</v>
      </c>
      <c r="D775" s="248" t="n">
        <v>2711.79273108297</v>
      </c>
      <c r="E775" s="248" t="n">
        <v>3104.49028108453</v>
      </c>
      <c r="F775" s="248" t="n">
        <v>761.996349416207</v>
      </c>
    </row>
    <row r="776" customFormat="false" ht="12.75" hidden="false" customHeight="false" outlineLevel="0" collapsed="false">
      <c r="A776" s="249" t="n">
        <v>0.198604407729532</v>
      </c>
      <c r="B776" s="247" t="n">
        <v>-5992.09707659933</v>
      </c>
      <c r="C776" s="248" t="n">
        <v>2738.61296003798</v>
      </c>
      <c r="D776" s="248" t="n">
        <v>2723.29560238158</v>
      </c>
      <c r="E776" s="248" t="n">
        <v>3105.69025711446</v>
      </c>
      <c r="F776" s="248" t="n">
        <v>1164.74120625429</v>
      </c>
    </row>
    <row r="777" customFormat="false" ht="12.75" hidden="false" customHeight="false" outlineLevel="0" collapsed="false">
      <c r="A777" s="249" t="n">
        <v>0.198685946136417</v>
      </c>
      <c r="B777" s="247" t="n">
        <v>-6327.20631919368</v>
      </c>
      <c r="C777" s="248" t="n">
        <v>2705.74008604318</v>
      </c>
      <c r="D777" s="248" t="n">
        <v>2654.81157338389</v>
      </c>
      <c r="E777" s="248" t="n">
        <v>3104.94912984064</v>
      </c>
      <c r="F777" s="248" t="n">
        <v>774.246469238864</v>
      </c>
    </row>
    <row r="778" customFormat="false" ht="12.75" hidden="false" customHeight="false" outlineLevel="0" collapsed="false">
      <c r="A778" s="249" t="n">
        <v>0.19884785468793</v>
      </c>
      <c r="B778" s="247" t="n">
        <v>-6572.42723872326</v>
      </c>
      <c r="C778" s="248" t="n">
        <v>2782.06744790447</v>
      </c>
      <c r="D778" s="248" t="n">
        <v>2723.99383514501</v>
      </c>
      <c r="E778" s="248" t="n">
        <v>3105.30035784629</v>
      </c>
      <c r="F778" s="248" t="n">
        <v>667.434365009069</v>
      </c>
    </row>
    <row r="779" customFormat="false" ht="12.75" hidden="false" customHeight="false" outlineLevel="0" collapsed="false">
      <c r="A779" s="249" t="n">
        <v>0.198902978012722</v>
      </c>
      <c r="B779" s="247" t="n">
        <v>-5958.22356239445</v>
      </c>
      <c r="C779" s="248" t="n">
        <v>2721.52068236764</v>
      </c>
      <c r="D779" s="248" t="n">
        <v>2697.11598876532</v>
      </c>
      <c r="E779" s="248" t="n">
        <v>3106.10838155203</v>
      </c>
      <c r="F779" s="248" t="n">
        <v>1161.29548859725</v>
      </c>
    </row>
    <row r="780" customFormat="false" ht="12.75" hidden="false" customHeight="false" outlineLevel="0" collapsed="false">
      <c r="A780" s="249" t="n">
        <v>0.198957105513489</v>
      </c>
      <c r="B780" s="247" t="n">
        <v>-5938.74721215523</v>
      </c>
      <c r="C780" s="248" t="n">
        <v>2748.75353344849</v>
      </c>
      <c r="D780" s="248" t="n">
        <v>2690.30597007459</v>
      </c>
      <c r="E780" s="248" t="n">
        <v>3103.79668890044</v>
      </c>
      <c r="F780" s="248" t="n">
        <v>1195.34501584237</v>
      </c>
    </row>
    <row r="781" customFormat="false" ht="12.75" hidden="false" customHeight="false" outlineLevel="0" collapsed="false">
      <c r="A781" s="249" t="n">
        <v>0.199010483120345</v>
      </c>
      <c r="B781" s="247" t="n">
        <v>-6124.01998444473</v>
      </c>
      <c r="C781" s="248" t="n">
        <v>2751.33595151284</v>
      </c>
      <c r="D781" s="248" t="n">
        <v>2682.23048318552</v>
      </c>
      <c r="E781" s="248" t="n">
        <v>3106.284487004</v>
      </c>
      <c r="F781" s="248" t="n">
        <v>1022.40076997823</v>
      </c>
    </row>
    <row r="782" customFormat="false" ht="12.75" hidden="false" customHeight="false" outlineLevel="0" collapsed="false">
      <c r="A782" s="249" t="n">
        <v>0.199037520562063</v>
      </c>
      <c r="B782" s="247" t="n">
        <v>-5930.37756382149</v>
      </c>
      <c r="C782" s="248" t="n">
        <v>2694.00036292905</v>
      </c>
      <c r="D782" s="248" t="n">
        <v>2781.67376017953</v>
      </c>
      <c r="E782" s="248" t="n">
        <v>3105.60193934845</v>
      </c>
      <c r="F782" s="248" t="n">
        <v>1229.2724576077</v>
      </c>
    </row>
    <row r="783" customFormat="false" ht="12.75" hidden="false" customHeight="false" outlineLevel="0" collapsed="false">
      <c r="A783" s="249" t="n">
        <v>0.199094479756631</v>
      </c>
      <c r="B783" s="247" t="n">
        <v>-6125.73992113697</v>
      </c>
      <c r="C783" s="248" t="n">
        <v>2731.1443046261</v>
      </c>
      <c r="D783" s="248" t="n">
        <v>2697.12925253921</v>
      </c>
      <c r="E783" s="248" t="n">
        <v>3106.3451874671</v>
      </c>
      <c r="F783" s="248" t="n">
        <v>1015.3724504964</v>
      </c>
    </row>
    <row r="784" customFormat="false" ht="12.75" hidden="false" customHeight="false" outlineLevel="0" collapsed="false">
      <c r="A784" s="249" t="n">
        <v>0.19910041564934</v>
      </c>
      <c r="B784" s="247" t="n">
        <v>-6023.35710026128</v>
      </c>
      <c r="C784" s="248" t="n">
        <v>2735.09605719082</v>
      </c>
      <c r="D784" s="248" t="n">
        <v>2746.23343281178</v>
      </c>
      <c r="E784" s="248" t="n">
        <v>3106.83860930547</v>
      </c>
      <c r="F784" s="248" t="n">
        <v>1151.71097794656</v>
      </c>
    </row>
    <row r="785" customFormat="false" ht="12.75" hidden="false" customHeight="false" outlineLevel="0" collapsed="false">
      <c r="A785" s="249" t="n">
        <v>0.19922907541182</v>
      </c>
      <c r="B785" s="247" t="n">
        <v>-6492.96216036416</v>
      </c>
      <c r="C785" s="248" t="n">
        <v>2748.2315756463</v>
      </c>
      <c r="D785" s="248" t="n">
        <v>2731.44662017219</v>
      </c>
      <c r="E785" s="248" t="n">
        <v>3105.00611646964</v>
      </c>
      <c r="F785" s="248" t="n">
        <v>717.527665843148</v>
      </c>
    </row>
    <row r="786" customFormat="false" ht="12.75" hidden="false" customHeight="false" outlineLevel="0" collapsed="false">
      <c r="A786" s="249" t="n">
        <v>0.199234962384189</v>
      </c>
      <c r="B786" s="247" t="n">
        <v>-6384.07270268117</v>
      </c>
      <c r="C786" s="248" t="n">
        <v>2767.74785738261</v>
      </c>
      <c r="D786" s="248" t="n">
        <v>2733.98101749739</v>
      </c>
      <c r="E786" s="248" t="n">
        <v>3106.27661547847</v>
      </c>
      <c r="F786" s="248" t="n">
        <v>837.247169479772</v>
      </c>
    </row>
    <row r="787" customFormat="false" ht="12.75" hidden="false" customHeight="false" outlineLevel="0" collapsed="false">
      <c r="A787" s="249" t="n">
        <v>0.199294298080385</v>
      </c>
      <c r="B787" s="247" t="n">
        <v>-5857.02864818462</v>
      </c>
      <c r="C787" s="248" t="n">
        <v>2775.54817079067</v>
      </c>
      <c r="D787" s="248" t="n">
        <v>2704.88194132022</v>
      </c>
      <c r="E787" s="248" t="n">
        <v>3102.70827340072</v>
      </c>
      <c r="F787" s="248" t="n">
        <v>1303.92289829947</v>
      </c>
    </row>
    <row r="788" customFormat="false" ht="12.75" hidden="false" customHeight="false" outlineLevel="0" collapsed="false">
      <c r="A788" s="249" t="n">
        <v>0.199294555050262</v>
      </c>
      <c r="B788" s="247" t="n">
        <v>-6330.54907060208</v>
      </c>
      <c r="C788" s="248" t="n">
        <v>2754.18605075041</v>
      </c>
      <c r="D788" s="248" t="n">
        <v>2710.87317132128</v>
      </c>
      <c r="E788" s="248" t="n">
        <v>3101.99042918874</v>
      </c>
      <c r="F788" s="248" t="n">
        <v>853.906824367806</v>
      </c>
    </row>
    <row r="789" customFormat="false" ht="12.75" hidden="false" customHeight="false" outlineLevel="0" collapsed="false">
      <c r="A789" s="249" t="n">
        <v>0.199339344924332</v>
      </c>
      <c r="B789" s="247" t="n">
        <v>-6006.61821275383</v>
      </c>
      <c r="C789" s="248" t="n">
        <v>2771.86575078719</v>
      </c>
      <c r="D789" s="248" t="n">
        <v>2704.60730783852</v>
      </c>
      <c r="E789" s="248" t="n">
        <v>3103.71114167548</v>
      </c>
      <c r="F789" s="248" t="n">
        <v>1163.55050086662</v>
      </c>
    </row>
    <row r="790" customFormat="false" ht="12.75" hidden="false" customHeight="false" outlineLevel="0" collapsed="false">
      <c r="A790" s="249" t="n">
        <v>0.199528001115371</v>
      </c>
      <c r="B790" s="247" t="n">
        <v>-6283.09797720095</v>
      </c>
      <c r="C790" s="248" t="n">
        <v>2722.56532555615</v>
      </c>
      <c r="D790" s="248" t="n">
        <v>2733.5686238541</v>
      </c>
      <c r="E790" s="248" t="n">
        <v>3105.82704774271</v>
      </c>
      <c r="F790" s="248" t="n">
        <v>891.271966916611</v>
      </c>
    </row>
    <row r="791" customFormat="false" ht="12.75" hidden="false" customHeight="false" outlineLevel="0" collapsed="false">
      <c r="A791" s="249" t="n">
        <v>0.199610460970979</v>
      </c>
      <c r="B791" s="247" t="n">
        <v>-6093.17745845283</v>
      </c>
      <c r="C791" s="248" t="n">
        <v>2766.16838496235</v>
      </c>
      <c r="D791" s="248" t="n">
        <v>2738.94725594339</v>
      </c>
      <c r="E791" s="248" t="n">
        <v>3104.20387123141</v>
      </c>
      <c r="F791" s="248" t="n">
        <v>1106.1794714274</v>
      </c>
    </row>
    <row r="792" customFormat="false" ht="12.75" hidden="false" customHeight="false" outlineLevel="0" collapsed="false">
      <c r="A792" s="249" t="n">
        <v>0.19962788926161</v>
      </c>
      <c r="B792" s="247" t="n">
        <v>-5925.99396739471</v>
      </c>
      <c r="C792" s="248" t="n">
        <v>2746.58293616433</v>
      </c>
      <c r="D792" s="248" t="n">
        <v>2703.74423279197</v>
      </c>
      <c r="E792" s="248" t="n">
        <v>3106.1677082157</v>
      </c>
      <c r="F792" s="248" t="n">
        <v>1217.44863501113</v>
      </c>
    </row>
    <row r="793" customFormat="false" ht="12.75" hidden="false" customHeight="false" outlineLevel="0" collapsed="false">
      <c r="A793" s="249" t="n">
        <v>0.199993897245923</v>
      </c>
      <c r="B793" s="247" t="n">
        <v>-5919.30445065552</v>
      </c>
      <c r="C793" s="248" t="n">
        <v>2755.1314590595</v>
      </c>
      <c r="D793" s="248" t="n">
        <v>2719.95788141403</v>
      </c>
      <c r="E793" s="248" t="n">
        <v>3101.93628735743</v>
      </c>
      <c r="F793" s="248" t="n">
        <v>1240.47762048697</v>
      </c>
    </row>
    <row r="794" customFormat="false" ht="12.75" hidden="false" customHeight="false" outlineLevel="0" collapsed="false">
      <c r="A794" s="249" t="n">
        <v>0.200038974783185</v>
      </c>
      <c r="B794" s="247" t="n">
        <v>-6058.58498310956</v>
      </c>
      <c r="C794" s="248" t="n">
        <v>2718.7972538819</v>
      </c>
      <c r="D794" s="248" t="n">
        <v>2718.87280759128</v>
      </c>
      <c r="E794" s="248" t="n">
        <v>3105.66840332784</v>
      </c>
      <c r="F794" s="248" t="n">
        <v>1083.23839584812</v>
      </c>
    </row>
    <row r="795" customFormat="false" ht="12.75" hidden="false" customHeight="false" outlineLevel="0" collapsed="false">
      <c r="A795" s="249" t="n">
        <v>0.200492470343502</v>
      </c>
      <c r="B795" s="247" t="n">
        <v>-6228.06541047102</v>
      </c>
      <c r="C795" s="248" t="n">
        <v>2770.57742973525</v>
      </c>
      <c r="D795" s="248" t="n">
        <v>2723.02365056544</v>
      </c>
      <c r="E795" s="248" t="n">
        <v>3103.95975910708</v>
      </c>
      <c r="F795" s="248" t="n">
        <v>973.089587119333</v>
      </c>
    </row>
    <row r="796" customFormat="false" ht="12.75" hidden="false" customHeight="false" outlineLevel="0" collapsed="false">
      <c r="A796" s="249" t="n">
        <v>0.200519549134655</v>
      </c>
      <c r="B796" s="247" t="n">
        <v>-5867.32291349755</v>
      </c>
      <c r="C796" s="248" t="n">
        <v>2790.40907279964</v>
      </c>
      <c r="D796" s="248" t="n">
        <v>2740.29921841975</v>
      </c>
      <c r="E796" s="248" t="n">
        <v>3107.83006088249</v>
      </c>
      <c r="F796" s="248" t="n">
        <v>1338.38881379771</v>
      </c>
    </row>
    <row r="797" customFormat="false" ht="12.75" hidden="false" customHeight="false" outlineLevel="0" collapsed="false">
      <c r="A797" s="249" t="n">
        <v>0.200788680997204</v>
      </c>
      <c r="B797" s="247" t="n">
        <v>-6139.75796417343</v>
      </c>
      <c r="C797" s="248" t="n">
        <v>2762.89048922471</v>
      </c>
      <c r="D797" s="248" t="n">
        <v>2697.46724662016</v>
      </c>
      <c r="E797" s="248" t="n">
        <v>3106.11086525501</v>
      </c>
      <c r="F797" s="248" t="n">
        <v>1029.4810251954</v>
      </c>
    </row>
    <row r="798" customFormat="false" ht="12.75" hidden="false" customHeight="false" outlineLevel="0" collapsed="false">
      <c r="A798" s="249" t="n">
        <v>0.200881312530518</v>
      </c>
      <c r="B798" s="247" t="n">
        <v>-6206.7480391182</v>
      </c>
      <c r="C798" s="248" t="n">
        <v>2721.64545938384</v>
      </c>
      <c r="D798" s="248" t="n">
        <v>2675.05508510257</v>
      </c>
      <c r="E798" s="248" t="n">
        <v>3103.00570618045</v>
      </c>
      <c r="F798" s="248" t="n">
        <v>913.076181129493</v>
      </c>
    </row>
    <row r="799" customFormat="false" ht="12.75" hidden="false" customHeight="false" outlineLevel="0" collapsed="false">
      <c r="A799" s="249" t="n">
        <v>0.20096010124737</v>
      </c>
      <c r="B799" s="247" t="n">
        <v>-6260.28615150397</v>
      </c>
      <c r="C799" s="248" t="n">
        <v>2736.98510869454</v>
      </c>
      <c r="D799" s="248" t="n">
        <v>2705.99505269581</v>
      </c>
      <c r="E799" s="248" t="n">
        <v>3104.12683936869</v>
      </c>
      <c r="F799" s="248" t="n">
        <v>901.751225646764</v>
      </c>
    </row>
    <row r="800" customFormat="false" ht="12.75" hidden="false" customHeight="false" outlineLevel="0" collapsed="false">
      <c r="A800" s="249" t="n">
        <v>0.201003315495816</v>
      </c>
      <c r="B800" s="247" t="n">
        <v>-6206.00589160457</v>
      </c>
      <c r="C800" s="248" t="n">
        <v>2749.92528845574</v>
      </c>
      <c r="D800" s="248" t="n">
        <v>2717.2194776458</v>
      </c>
      <c r="E800" s="248" t="n">
        <v>3104.01588553636</v>
      </c>
      <c r="F800" s="248" t="n">
        <v>971.397607675678</v>
      </c>
    </row>
    <row r="801" customFormat="false" ht="12.75" hidden="false" customHeight="false" outlineLevel="0" collapsed="false">
      <c r="A801" s="249" t="n">
        <v>0.201041370222164</v>
      </c>
      <c r="B801" s="247" t="n">
        <v>-6602.74629092733</v>
      </c>
      <c r="C801" s="248" t="n">
        <v>2782.30930095648</v>
      </c>
      <c r="D801" s="248" t="n">
        <v>2721.31350395576</v>
      </c>
      <c r="E801" s="248" t="n">
        <v>3105.33943087625</v>
      </c>
      <c r="F801" s="248" t="n">
        <v>637.653662093764</v>
      </c>
    </row>
    <row r="802" customFormat="false" ht="12.75" hidden="false" customHeight="false" outlineLevel="0" collapsed="false">
      <c r="A802" s="249" t="n">
        <v>0.201123746045251</v>
      </c>
      <c r="B802" s="247" t="n">
        <v>-6153.11288609046</v>
      </c>
      <c r="C802" s="248" t="n">
        <v>2737.85738911277</v>
      </c>
      <c r="D802" s="248" t="n">
        <v>2725.5544050835</v>
      </c>
      <c r="E802" s="248" t="n">
        <v>3104.75223316713</v>
      </c>
      <c r="F802" s="248" t="n">
        <v>1016.91120306994</v>
      </c>
    </row>
    <row r="803" customFormat="false" ht="12.75" hidden="false" customHeight="false" outlineLevel="0" collapsed="false">
      <c r="A803" s="249" t="n">
        <v>0.201133515205874</v>
      </c>
      <c r="B803" s="247" t="n">
        <v>-6047.70204993324</v>
      </c>
      <c r="C803" s="248" t="n">
        <v>2789.21817129749</v>
      </c>
      <c r="D803" s="248" t="n">
        <v>2716.21639805273</v>
      </c>
      <c r="E803" s="248" t="n">
        <v>3105.98782023043</v>
      </c>
      <c r="F803" s="248" t="n">
        <v>1151.13590224931</v>
      </c>
    </row>
    <row r="804" customFormat="false" ht="12.75" hidden="false" customHeight="false" outlineLevel="0" collapsed="false">
      <c r="A804" s="249" t="n">
        <v>0.201142064842212</v>
      </c>
      <c r="B804" s="247" t="n">
        <v>-5865.14203786202</v>
      </c>
      <c r="C804" s="248" t="n">
        <v>2749.03027135384</v>
      </c>
      <c r="D804" s="248" t="n">
        <v>2718.95620735207</v>
      </c>
      <c r="E804" s="248" t="n">
        <v>3105.55016723518</v>
      </c>
      <c r="F804" s="248" t="n">
        <v>1286.99820076646</v>
      </c>
    </row>
    <row r="805" customFormat="false" ht="12.75" hidden="false" customHeight="false" outlineLevel="0" collapsed="false">
      <c r="A805" s="249" t="n">
        <v>0.201198215547617</v>
      </c>
      <c r="B805" s="247" t="n">
        <v>-6037.09618889762</v>
      </c>
      <c r="C805" s="248" t="n">
        <v>2746.3494832362</v>
      </c>
      <c r="D805" s="248" t="n">
        <v>2743.22495060232</v>
      </c>
      <c r="E805" s="248" t="n">
        <v>3106.03455707962</v>
      </c>
      <c r="F805" s="248" t="n">
        <v>1145.67438576561</v>
      </c>
    </row>
    <row r="806" customFormat="false" ht="12.75" hidden="false" customHeight="false" outlineLevel="0" collapsed="false">
      <c r="A806" s="249" t="n">
        <v>0.201215028526336</v>
      </c>
      <c r="B806" s="247" t="n">
        <v>-6115.83272765554</v>
      </c>
      <c r="C806" s="248" t="n">
        <v>2744.76381728813</v>
      </c>
      <c r="D806" s="248" t="n">
        <v>2715.44386639232</v>
      </c>
      <c r="E806" s="248" t="n">
        <v>3106.23504092395</v>
      </c>
      <c r="F806" s="248" t="n">
        <v>1050.26975573989</v>
      </c>
    </row>
    <row r="807" customFormat="false" ht="12.75" hidden="false" customHeight="false" outlineLevel="0" collapsed="false">
      <c r="A807" s="249" t="n">
        <v>0.201221249388894</v>
      </c>
      <c r="B807" s="247" t="n">
        <v>-6166.48770218463</v>
      </c>
      <c r="C807" s="248" t="n">
        <v>2750.16102873662</v>
      </c>
      <c r="D807" s="248" t="n">
        <v>2689.06010136631</v>
      </c>
      <c r="E807" s="248" t="n">
        <v>3105.12680188914</v>
      </c>
      <c r="F807" s="248" t="n">
        <v>986.797155457002</v>
      </c>
    </row>
    <row r="808" customFormat="false" ht="12.75" hidden="false" customHeight="false" outlineLevel="0" collapsed="false">
      <c r="A808" s="249" t="n">
        <v>0.201344262953455</v>
      </c>
      <c r="B808" s="247" t="n">
        <v>-6506.96749724914</v>
      </c>
      <c r="C808" s="248" t="n">
        <v>2719.24468741462</v>
      </c>
      <c r="D808" s="248" t="n">
        <v>2726.92754313936</v>
      </c>
      <c r="E808" s="248" t="n">
        <v>3105.80350515826</v>
      </c>
      <c r="F808" s="248" t="n">
        <v>677.09219043764</v>
      </c>
    </row>
    <row r="809" customFormat="false" ht="12.75" hidden="false" customHeight="false" outlineLevel="0" collapsed="false">
      <c r="A809" s="249" t="n">
        <v>0.201462219200075</v>
      </c>
      <c r="B809" s="247" t="n">
        <v>-6033.24989794248</v>
      </c>
      <c r="C809" s="248" t="n">
        <v>2746.4912548889</v>
      </c>
      <c r="D809" s="248" t="n">
        <v>2734.85340927353</v>
      </c>
      <c r="E809" s="248" t="n">
        <v>3104.64778676546</v>
      </c>
      <c r="F809" s="248" t="n">
        <v>1141.80143625804</v>
      </c>
    </row>
    <row r="810" customFormat="false" ht="12.75" hidden="false" customHeight="false" outlineLevel="0" collapsed="false">
      <c r="A810" s="249" t="n">
        <v>0.201619837666705</v>
      </c>
      <c r="B810" s="247" t="n">
        <v>-6307.72322853183</v>
      </c>
      <c r="C810" s="248" t="n">
        <v>2764.02529843544</v>
      </c>
      <c r="D810" s="248" t="n">
        <v>2699.18390823361</v>
      </c>
      <c r="E810" s="248" t="n">
        <v>3103.34614882647</v>
      </c>
      <c r="F810" s="248" t="n">
        <v>875.117313583476</v>
      </c>
    </row>
    <row r="811" customFormat="false" ht="12.75" hidden="false" customHeight="false" outlineLevel="0" collapsed="false">
      <c r="A811" s="249" t="n">
        <v>0.201720336209402</v>
      </c>
      <c r="B811" s="247" t="n">
        <v>-6082.409701696</v>
      </c>
      <c r="C811" s="248" t="n">
        <v>2751.67363466602</v>
      </c>
      <c r="D811" s="248" t="n">
        <v>2762.45304622157</v>
      </c>
      <c r="E811" s="248" t="n">
        <v>3103.47823607964</v>
      </c>
      <c r="F811" s="248" t="n">
        <v>1121.63849311227</v>
      </c>
    </row>
    <row r="812" customFormat="false" ht="12.75" hidden="false" customHeight="false" outlineLevel="0" collapsed="false">
      <c r="A812" s="249" t="n">
        <v>0.201764514268731</v>
      </c>
      <c r="B812" s="247" t="n">
        <v>-6035.88170154159</v>
      </c>
      <c r="C812" s="248" t="n">
        <v>2753.56366185189</v>
      </c>
      <c r="D812" s="248" t="n">
        <v>2721.36526356686</v>
      </c>
      <c r="E812" s="248" t="n">
        <v>3102.39956459758</v>
      </c>
      <c r="F812" s="248" t="n">
        <v>1133.22492879701</v>
      </c>
    </row>
    <row r="813" customFormat="false" ht="12.75" hidden="false" customHeight="false" outlineLevel="0" collapsed="false">
      <c r="A813" s="249" t="n">
        <v>0.201801812974875</v>
      </c>
      <c r="B813" s="247" t="n">
        <v>-6289.14821995758</v>
      </c>
      <c r="C813" s="248" t="n">
        <v>2748.47728580028</v>
      </c>
      <c r="D813" s="248" t="n">
        <v>2738.74399845335</v>
      </c>
      <c r="E813" s="248" t="n">
        <v>3104.40920735243</v>
      </c>
      <c r="F813" s="248" t="n">
        <v>910.69699573545</v>
      </c>
    </row>
    <row r="814" customFormat="false" ht="12.75" hidden="false" customHeight="false" outlineLevel="0" collapsed="false">
      <c r="A814" s="249" t="n">
        <v>0.2018567370515</v>
      </c>
      <c r="B814" s="247" t="n">
        <v>-6146.16816988801</v>
      </c>
      <c r="C814" s="248" t="n">
        <v>2746.32811694729</v>
      </c>
      <c r="D814" s="248" t="n">
        <v>2727.82206704993</v>
      </c>
      <c r="E814" s="248" t="n">
        <v>3106.13896729883</v>
      </c>
      <c r="F814" s="248" t="n">
        <v>1033.25841915465</v>
      </c>
    </row>
    <row r="815" customFormat="false" ht="12.75" hidden="false" customHeight="false" outlineLevel="0" collapsed="false">
      <c r="A815" s="249" t="n">
        <v>0.201918553109818</v>
      </c>
      <c r="B815" s="247" t="n">
        <v>-5858.52097335557</v>
      </c>
      <c r="C815" s="248" t="n">
        <v>2754.58073935513</v>
      </c>
      <c r="D815" s="248" t="n">
        <v>2761.02846698693</v>
      </c>
      <c r="E815" s="248" t="n">
        <v>3105.82704463068</v>
      </c>
      <c r="F815" s="248" t="n">
        <v>1330.85857626146</v>
      </c>
    </row>
    <row r="816" customFormat="false" ht="12.75" hidden="false" customHeight="false" outlineLevel="0" collapsed="false">
      <c r="A816" s="249" t="n">
        <v>0.20192339034049</v>
      </c>
      <c r="B816" s="247" t="n">
        <v>-5637.65636264884</v>
      </c>
      <c r="C816" s="248" t="n">
        <v>2716.26034200742</v>
      </c>
      <c r="D816" s="248" t="n">
        <v>2733.8299961884</v>
      </c>
      <c r="E816" s="248" t="n">
        <v>3105.82878347592</v>
      </c>
      <c r="F816" s="248" t="n">
        <v>1480.51443658302</v>
      </c>
    </row>
    <row r="817" customFormat="false" ht="12.75" hidden="false" customHeight="false" outlineLevel="0" collapsed="false">
      <c r="A817" s="249" t="n">
        <v>0.201974446629409</v>
      </c>
      <c r="B817" s="247" t="n">
        <v>-5897.20724987379</v>
      </c>
      <c r="C817" s="248" t="n">
        <v>2725.2901360636</v>
      </c>
      <c r="D817" s="248" t="n">
        <v>2734.49955516633</v>
      </c>
      <c r="E817" s="248" t="n">
        <v>3103.90361797465</v>
      </c>
      <c r="F817" s="248" t="n">
        <v>1248.29134128515</v>
      </c>
    </row>
    <row r="818" customFormat="false" ht="12.75" hidden="false" customHeight="false" outlineLevel="0" collapsed="false">
      <c r="A818" s="249" t="n">
        <v>0.202310184110483</v>
      </c>
      <c r="B818" s="247" t="n">
        <v>-6126.97866698234</v>
      </c>
      <c r="C818" s="248" t="n">
        <v>2759.75013781352</v>
      </c>
      <c r="D818" s="248" t="n">
        <v>2718.50984760567</v>
      </c>
      <c r="E818" s="248" t="n">
        <v>3105.77720204909</v>
      </c>
      <c r="F818" s="248" t="n">
        <v>1054.77977815542</v>
      </c>
    </row>
    <row r="819" customFormat="false" ht="12.75" hidden="false" customHeight="false" outlineLevel="0" collapsed="false">
      <c r="A819" s="249" t="n">
        <v>0.202542821457571</v>
      </c>
      <c r="B819" s="247" t="n">
        <v>-6622.9876716855</v>
      </c>
      <c r="C819" s="248" t="n">
        <v>2755.47422918512</v>
      </c>
      <c r="D819" s="248" t="n">
        <v>2710.69352014396</v>
      </c>
      <c r="E819" s="248" t="n">
        <v>3107.55998954307</v>
      </c>
      <c r="F819" s="248" t="n">
        <v>589.559227291869</v>
      </c>
    </row>
    <row r="820" customFormat="false" ht="12.75" hidden="false" customHeight="false" outlineLevel="0" collapsed="false">
      <c r="A820" s="249" t="n">
        <v>0.202606679681179</v>
      </c>
      <c r="B820" s="247" t="n">
        <v>-5956.26555547058</v>
      </c>
      <c r="C820" s="248" t="n">
        <v>2766.888216391</v>
      </c>
      <c r="D820" s="248" t="n">
        <v>2723.00304680994</v>
      </c>
      <c r="E820" s="248" t="n">
        <v>3103.99826821085</v>
      </c>
      <c r="F820" s="248" t="n">
        <v>1220.27171962723</v>
      </c>
    </row>
    <row r="821" customFormat="false" ht="12.75" hidden="false" customHeight="false" outlineLevel="0" collapsed="false">
      <c r="A821" s="249" t="n">
        <v>0.202618653544286</v>
      </c>
      <c r="B821" s="247" t="n">
        <v>-5951.04044747686</v>
      </c>
      <c r="C821" s="248" t="n">
        <v>2718.69241269744</v>
      </c>
      <c r="D821" s="248" t="n">
        <v>2734.63734805887</v>
      </c>
      <c r="E821" s="248" t="n">
        <v>3105.42412437564</v>
      </c>
      <c r="F821" s="248" t="n">
        <v>1194.32256471893</v>
      </c>
    </row>
    <row r="822" customFormat="false" ht="12.75" hidden="false" customHeight="false" outlineLevel="0" collapsed="false">
      <c r="A822" s="249" t="n">
        <v>0.202646385777567</v>
      </c>
      <c r="B822" s="247" t="n">
        <v>-5927.37729351828</v>
      </c>
      <c r="C822" s="248" t="n">
        <v>2770.35948598396</v>
      </c>
      <c r="D822" s="248" t="n">
        <v>2688.74512766744</v>
      </c>
      <c r="E822" s="248" t="n">
        <v>3107.68507461705</v>
      </c>
      <c r="F822" s="248" t="n">
        <v>1225.71590760727</v>
      </c>
    </row>
    <row r="823" customFormat="false" ht="12.75" hidden="false" customHeight="false" outlineLevel="0" collapsed="false">
      <c r="A823" s="249" t="n">
        <v>0.202748424320731</v>
      </c>
      <c r="B823" s="247" t="n">
        <v>-6479.91977304901</v>
      </c>
      <c r="C823" s="248" t="n">
        <v>2711.593660683</v>
      </c>
      <c r="D823" s="248" t="n">
        <v>2667.06743757529</v>
      </c>
      <c r="E823" s="248" t="n">
        <v>3107.87127018431</v>
      </c>
      <c r="F823" s="248" t="n">
        <v>650.250444583499</v>
      </c>
    </row>
    <row r="824" customFormat="false" ht="12.75" hidden="false" customHeight="false" outlineLevel="0" collapsed="false">
      <c r="A824" s="249" t="n">
        <v>0.202819100632747</v>
      </c>
      <c r="B824" s="247" t="n">
        <v>-6152.46545515796</v>
      </c>
      <c r="C824" s="248" t="n">
        <v>2749.45849699705</v>
      </c>
      <c r="D824" s="248" t="n">
        <v>2697.41755957438</v>
      </c>
      <c r="E824" s="248" t="n">
        <v>3105.99187122139</v>
      </c>
      <c r="F824" s="248" t="n">
        <v>1006.26340489732</v>
      </c>
    </row>
    <row r="825" customFormat="false" ht="12.75" hidden="false" customHeight="false" outlineLevel="0" collapsed="false">
      <c r="A825" s="249" t="n">
        <v>0.202895370421591</v>
      </c>
      <c r="B825" s="247" t="n">
        <v>-6264.01823358987</v>
      </c>
      <c r="C825" s="248" t="n">
        <v>2764.24212855357</v>
      </c>
      <c r="D825" s="248" t="n">
        <v>2758.73914142176</v>
      </c>
      <c r="E825" s="248" t="n">
        <v>3104.25715580346</v>
      </c>
      <c r="F825" s="248" t="n">
        <v>962.714532712848</v>
      </c>
    </row>
    <row r="826" customFormat="false" ht="12.75" hidden="false" customHeight="false" outlineLevel="0" collapsed="false">
      <c r="A826" s="249" t="n">
        <v>0.20294180703457</v>
      </c>
      <c r="B826" s="247" t="n">
        <v>-5915.36596330048</v>
      </c>
      <c r="C826" s="248" t="n">
        <v>2750.52900841061</v>
      </c>
      <c r="D826" s="248" t="n">
        <v>2671.69536769059</v>
      </c>
      <c r="E826" s="248" t="n">
        <v>3106.86242418823</v>
      </c>
      <c r="F826" s="248" t="n">
        <v>1206.05301901671</v>
      </c>
    </row>
    <row r="827" customFormat="false" ht="12.75" hidden="false" customHeight="false" outlineLevel="0" collapsed="false">
      <c r="A827" s="249" t="n">
        <v>0.203176562544627</v>
      </c>
      <c r="B827" s="247" t="n">
        <v>-5629.68299984133</v>
      </c>
      <c r="C827" s="248" t="n">
        <v>2736.27052851833</v>
      </c>
      <c r="D827" s="248" t="n">
        <v>2754.11393582057</v>
      </c>
      <c r="E827" s="248" t="n">
        <v>3104.94033825196</v>
      </c>
      <c r="F827" s="248" t="n">
        <v>1520.02871345714</v>
      </c>
    </row>
    <row r="828" customFormat="false" ht="12.75" hidden="false" customHeight="false" outlineLevel="0" collapsed="false">
      <c r="A828" s="249" t="n">
        <v>0.203304579232264</v>
      </c>
      <c r="B828" s="247" t="n">
        <v>-6118.61255321305</v>
      </c>
      <c r="C828" s="248" t="n">
        <v>2775.93556712291</v>
      </c>
      <c r="D828" s="248" t="n">
        <v>2680.36539821463</v>
      </c>
      <c r="E828" s="248" t="n">
        <v>3104.79258398271</v>
      </c>
      <c r="F828" s="248" t="n">
        <v>1045.71258006282</v>
      </c>
    </row>
    <row r="829" customFormat="false" ht="12.75" hidden="false" customHeight="false" outlineLevel="0" collapsed="false">
      <c r="A829" s="249" t="n">
        <v>0.203372052615162</v>
      </c>
      <c r="B829" s="247" t="n">
        <v>-6082.57047954844</v>
      </c>
      <c r="C829" s="248" t="n">
        <v>2736.82391830756</v>
      </c>
      <c r="D829" s="248" t="n">
        <v>2723.8303225243</v>
      </c>
      <c r="E829" s="248" t="n">
        <v>3101.96762667927</v>
      </c>
      <c r="F829" s="248" t="n">
        <v>1077.64783540856</v>
      </c>
    </row>
    <row r="830" customFormat="false" ht="12.75" hidden="false" customHeight="false" outlineLevel="0" collapsed="false">
      <c r="A830" s="249" t="n">
        <v>0.203388238900548</v>
      </c>
      <c r="B830" s="247" t="n">
        <v>-6317.83742223907</v>
      </c>
      <c r="C830" s="248" t="n">
        <v>2770.35969610394</v>
      </c>
      <c r="D830" s="248" t="n">
        <v>2688.25260527972</v>
      </c>
      <c r="E830" s="248" t="n">
        <v>3104.28285300442</v>
      </c>
      <c r="F830" s="248" t="n">
        <v>863.311793779371</v>
      </c>
    </row>
    <row r="831" customFormat="false" ht="12.75" hidden="false" customHeight="false" outlineLevel="0" collapsed="false">
      <c r="A831" s="249" t="n">
        <v>0.203556991625334</v>
      </c>
      <c r="B831" s="247" t="n">
        <v>-6211.15208017105</v>
      </c>
      <c r="C831" s="248" t="n">
        <v>2769.6153553502</v>
      </c>
      <c r="D831" s="248" t="n">
        <v>2727.19197322255</v>
      </c>
      <c r="E831" s="248" t="n">
        <v>3105.51107310093</v>
      </c>
      <c r="F831" s="248" t="n">
        <v>992.220093174706</v>
      </c>
    </row>
    <row r="832" customFormat="false" ht="12.75" hidden="false" customHeight="false" outlineLevel="0" collapsed="false">
      <c r="A832" s="249" t="n">
        <v>0.203680186394659</v>
      </c>
      <c r="B832" s="247" t="n">
        <v>-6168.9575740164</v>
      </c>
      <c r="C832" s="248" t="n">
        <v>2736.25958976832</v>
      </c>
      <c r="D832" s="248" t="n">
        <v>2728.4515956133</v>
      </c>
      <c r="E832" s="248" t="n">
        <v>3104.66877723918</v>
      </c>
      <c r="F832" s="248" t="n">
        <v>1003.16747578241</v>
      </c>
    </row>
    <row r="833" customFormat="false" ht="12.75" hidden="false" customHeight="false" outlineLevel="0" collapsed="false">
      <c r="A833" s="249" t="n">
        <v>0.203862228578147</v>
      </c>
      <c r="B833" s="247" t="n">
        <v>-6188.95076391075</v>
      </c>
      <c r="C833" s="248" t="n">
        <v>2738.85179280319</v>
      </c>
      <c r="D833" s="248" t="n">
        <v>2705.96821600404</v>
      </c>
      <c r="E833" s="248" t="n">
        <v>3104.80374607444</v>
      </c>
      <c r="F833" s="248" t="n">
        <v>969.492535349426</v>
      </c>
    </row>
    <row r="834" customFormat="false" ht="12.75" hidden="false" customHeight="false" outlineLevel="0" collapsed="false">
      <c r="A834" s="249" t="n">
        <v>0.20388185345672</v>
      </c>
      <c r="B834" s="247" t="n">
        <v>-5977.28641883995</v>
      </c>
      <c r="C834" s="248" t="n">
        <v>2773.71745136442</v>
      </c>
      <c r="D834" s="248" t="n">
        <v>2748.17209352724</v>
      </c>
      <c r="E834" s="248" t="n">
        <v>3105.6241266412</v>
      </c>
      <c r="F834" s="248" t="n">
        <v>1227.53061631494</v>
      </c>
    </row>
    <row r="835" customFormat="false" ht="12.75" hidden="false" customHeight="false" outlineLevel="0" collapsed="false">
      <c r="A835" s="249" t="n">
        <v>0.204006434121338</v>
      </c>
      <c r="B835" s="247" t="n">
        <v>-6362.49943968215</v>
      </c>
      <c r="C835" s="248" t="n">
        <v>2759.34823125086</v>
      </c>
      <c r="D835" s="248" t="n">
        <v>2743.59097640099</v>
      </c>
      <c r="E835" s="248" t="n">
        <v>3106.06363109678</v>
      </c>
      <c r="F835" s="248" t="n">
        <v>857.342445262274</v>
      </c>
    </row>
    <row r="836" customFormat="false" ht="12.75" hidden="false" customHeight="false" outlineLevel="0" collapsed="false">
      <c r="A836" s="249" t="n">
        <v>0.204172924583374</v>
      </c>
      <c r="B836" s="247" t="n">
        <v>-6367.25442806941</v>
      </c>
      <c r="C836" s="248" t="n">
        <v>2754.87150584101</v>
      </c>
      <c r="D836" s="248" t="n">
        <v>2702.54065634573</v>
      </c>
      <c r="E836" s="248" t="n">
        <v>3104.32254236891</v>
      </c>
      <c r="F836" s="248" t="n">
        <v>815.856173323536</v>
      </c>
    </row>
    <row r="837" customFormat="false" ht="12.75" hidden="false" customHeight="false" outlineLevel="0" collapsed="false">
      <c r="A837" s="249" t="n">
        <v>0.204268919572942</v>
      </c>
      <c r="B837" s="247" t="n">
        <v>-5935.50864164547</v>
      </c>
      <c r="C837" s="248" t="n">
        <v>2775.31412113493</v>
      </c>
      <c r="D837" s="248" t="n">
        <v>2736.12262133628</v>
      </c>
      <c r="E837" s="248" t="n">
        <v>3106.30425432875</v>
      </c>
      <c r="F837" s="248" t="n">
        <v>1258.43656415703</v>
      </c>
    </row>
    <row r="838" customFormat="false" ht="12.75" hidden="false" customHeight="false" outlineLevel="0" collapsed="false">
      <c r="A838" s="249" t="n">
        <v>0.204375689505675</v>
      </c>
      <c r="B838" s="247" t="n">
        <v>-6200.34961677888</v>
      </c>
      <c r="C838" s="248" t="n">
        <v>2754.23411077462</v>
      </c>
      <c r="D838" s="248" t="n">
        <v>2750.0236404357</v>
      </c>
      <c r="E838" s="248" t="n">
        <v>3104.25698763476</v>
      </c>
      <c r="F838" s="248" t="n">
        <v>1006.05276770143</v>
      </c>
    </row>
    <row r="839" customFormat="false" ht="12.75" hidden="false" customHeight="false" outlineLevel="0" collapsed="false">
      <c r="A839" s="249" t="n">
        <v>0.204494271045239</v>
      </c>
      <c r="B839" s="247" t="n">
        <v>-6349.08873508231</v>
      </c>
      <c r="C839" s="248" t="n">
        <v>2752.50255186799</v>
      </c>
      <c r="D839" s="248" t="n">
        <v>2701.20707805715</v>
      </c>
      <c r="E839" s="248" t="n">
        <v>3103.96083559962</v>
      </c>
      <c r="F839" s="248" t="n">
        <v>829.274275439515</v>
      </c>
    </row>
    <row r="840" customFormat="false" ht="12.75" hidden="false" customHeight="false" outlineLevel="0" collapsed="false">
      <c r="A840" s="249" t="n">
        <v>0.204542513830746</v>
      </c>
      <c r="B840" s="247" t="n">
        <v>-5887.2082940178</v>
      </c>
      <c r="C840" s="248" t="n">
        <v>2777.20990878442</v>
      </c>
      <c r="D840" s="248" t="n">
        <v>2748.86939695919</v>
      </c>
      <c r="E840" s="248" t="n">
        <v>3103.13997368792</v>
      </c>
      <c r="F840" s="248" t="n">
        <v>1312.2028943293</v>
      </c>
    </row>
    <row r="841" customFormat="false" ht="12.75" hidden="false" customHeight="false" outlineLevel="0" collapsed="false">
      <c r="A841" s="249" t="n">
        <v>0.20454332328376</v>
      </c>
      <c r="B841" s="247" t="n">
        <v>-6438.18241101517</v>
      </c>
      <c r="C841" s="248" t="n">
        <v>2763.91917380356</v>
      </c>
      <c r="D841" s="248" t="n">
        <v>2731.70397868655</v>
      </c>
      <c r="E841" s="248" t="n">
        <v>3104.58233820329</v>
      </c>
      <c r="F841" s="248" t="n">
        <v>781.174114802571</v>
      </c>
    </row>
    <row r="842" customFormat="false" ht="12.75" hidden="false" customHeight="false" outlineLevel="0" collapsed="false">
      <c r="A842" s="249" t="n">
        <v>0.204556597617346</v>
      </c>
      <c r="B842" s="247" t="n">
        <v>-6023.60343209184</v>
      </c>
      <c r="C842" s="248" t="n">
        <v>2744.13265111573</v>
      </c>
      <c r="D842" s="248" t="n">
        <v>2708.42890174852</v>
      </c>
      <c r="E842" s="248" t="n">
        <v>3104.53163128719</v>
      </c>
      <c r="F842" s="248" t="n">
        <v>1127.964508787</v>
      </c>
    </row>
    <row r="843" customFormat="false" ht="12.75" hidden="false" customHeight="false" outlineLevel="0" collapsed="false">
      <c r="A843" s="249" t="n">
        <v>0.204574142052415</v>
      </c>
      <c r="B843" s="247" t="n">
        <v>-6280.58970783623</v>
      </c>
      <c r="C843" s="248" t="n">
        <v>2742.5052604151</v>
      </c>
      <c r="D843" s="248" t="n">
        <v>2738.10898179124</v>
      </c>
      <c r="E843" s="248" t="n">
        <v>3105.6010410966</v>
      </c>
      <c r="F843" s="248" t="n">
        <v>913.875149163768</v>
      </c>
    </row>
    <row r="844" customFormat="false" ht="12.75" hidden="false" customHeight="false" outlineLevel="0" collapsed="false">
      <c r="A844" s="249" t="n">
        <v>0.204622462904155</v>
      </c>
      <c r="B844" s="247" t="n">
        <v>-6416.02402502678</v>
      </c>
      <c r="C844" s="248" t="n">
        <v>2715.42897625755</v>
      </c>
      <c r="D844" s="248" t="n">
        <v>2720.56646607826</v>
      </c>
      <c r="E844" s="248" t="n">
        <v>3104.27051447378</v>
      </c>
      <c r="F844" s="248" t="n">
        <v>751.535413502276</v>
      </c>
    </row>
    <row r="845" customFormat="false" ht="12.75" hidden="false" customHeight="false" outlineLevel="0" collapsed="false">
      <c r="A845" s="249" t="n">
        <v>0.204658947336039</v>
      </c>
      <c r="B845" s="247" t="n">
        <v>-6096.46496425755</v>
      </c>
      <c r="C845" s="248" t="n">
        <v>2760.45903519858</v>
      </c>
      <c r="D845" s="248" t="n">
        <v>2726.49539534573</v>
      </c>
      <c r="E845" s="248" t="n">
        <v>3105.88441863751</v>
      </c>
      <c r="F845" s="248" t="n">
        <v>1089.7944031478</v>
      </c>
    </row>
    <row r="846" customFormat="false" ht="12.75" hidden="false" customHeight="false" outlineLevel="0" collapsed="false">
      <c r="A846" s="249" t="n">
        <v>0.204776208260153</v>
      </c>
      <c r="B846" s="247" t="n">
        <v>-6321.95671480275</v>
      </c>
      <c r="C846" s="248" t="n">
        <v>2756.36073799144</v>
      </c>
      <c r="D846" s="248" t="n">
        <v>2705.73307469294</v>
      </c>
      <c r="E846" s="248" t="n">
        <v>3105.3986216197</v>
      </c>
      <c r="F846" s="248" t="n">
        <v>862.100617011528</v>
      </c>
    </row>
    <row r="847" customFormat="false" ht="12.75" hidden="false" customHeight="false" outlineLevel="0" collapsed="false">
      <c r="A847" s="249" t="n">
        <v>0.20484329927593</v>
      </c>
      <c r="B847" s="247" t="n">
        <v>-6682.42560900915</v>
      </c>
      <c r="C847" s="248" t="n">
        <v>2760.25896313169</v>
      </c>
      <c r="D847" s="248" t="n">
        <v>2728.22668373967</v>
      </c>
      <c r="E847" s="248" t="n">
        <v>3104.96125710647</v>
      </c>
      <c r="F847" s="248" t="n">
        <v>550.704588350785</v>
      </c>
    </row>
    <row r="848" customFormat="false" ht="12.75" hidden="false" customHeight="false" outlineLevel="0" collapsed="false">
      <c r="A848" s="249" t="n">
        <v>0.204950204295551</v>
      </c>
      <c r="B848" s="247" t="n">
        <v>-6187.37107708122</v>
      </c>
      <c r="C848" s="248" t="n">
        <v>2737.54498773515</v>
      </c>
      <c r="D848" s="248" t="n">
        <v>2761.56421255076</v>
      </c>
      <c r="E848" s="248" t="n">
        <v>3104.21540326031</v>
      </c>
      <c r="F848" s="248" t="n">
        <v>1012.8343211358</v>
      </c>
    </row>
    <row r="849" customFormat="false" ht="12.75" hidden="false" customHeight="false" outlineLevel="0" collapsed="false">
      <c r="A849" s="249" t="n">
        <v>0.204957032316447</v>
      </c>
      <c r="B849" s="247" t="n">
        <v>-6339.33485574134</v>
      </c>
      <c r="C849" s="248" t="n">
        <v>2717.70581606508</v>
      </c>
      <c r="D849" s="248" t="n">
        <v>2734.02405744187</v>
      </c>
      <c r="E849" s="248" t="n">
        <v>3104.36702915477</v>
      </c>
      <c r="F849" s="248" t="n">
        <v>834.668257347718</v>
      </c>
    </row>
    <row r="850" customFormat="false" ht="12.75" hidden="false" customHeight="false" outlineLevel="0" collapsed="false">
      <c r="A850" s="249" t="n">
        <v>0.205034141381681</v>
      </c>
      <c r="B850" s="247" t="n">
        <v>-6147.39246123457</v>
      </c>
      <c r="C850" s="248" t="n">
        <v>2742.73714886681</v>
      </c>
      <c r="D850" s="248" t="n">
        <v>2726.99886445531</v>
      </c>
      <c r="E850" s="248" t="n">
        <v>3107.26956855473</v>
      </c>
      <c r="F850" s="248" t="n">
        <v>1029.25588336814</v>
      </c>
    </row>
    <row r="851" customFormat="false" ht="12.75" hidden="false" customHeight="false" outlineLevel="0" collapsed="false">
      <c r="A851" s="249" t="n">
        <v>0.205117822421626</v>
      </c>
      <c r="B851" s="247" t="n">
        <v>-6189.47927038687</v>
      </c>
      <c r="C851" s="248" t="n">
        <v>2774.35763995187</v>
      </c>
      <c r="D851" s="248" t="n">
        <v>2701.69294412463</v>
      </c>
      <c r="E851" s="248" t="n">
        <v>3105.34342427312</v>
      </c>
      <c r="F851" s="248" t="n">
        <v>996.165791044628</v>
      </c>
    </row>
    <row r="852" customFormat="false" ht="12.75" hidden="false" customHeight="false" outlineLevel="0" collapsed="false">
      <c r="A852" s="249" t="n">
        <v>0.205132255529027</v>
      </c>
      <c r="B852" s="247" t="n">
        <v>-6112.52832412809</v>
      </c>
      <c r="C852" s="248" t="n">
        <v>2723.79307817718</v>
      </c>
      <c r="D852" s="248" t="n">
        <v>2716.34960305696</v>
      </c>
      <c r="E852" s="248" t="n">
        <v>3105.83312479523</v>
      </c>
      <c r="F852" s="248" t="n">
        <v>1035.94687035387</v>
      </c>
    </row>
    <row r="853" customFormat="false" ht="12.75" hidden="false" customHeight="false" outlineLevel="0" collapsed="false">
      <c r="A853" s="249" t="n">
        <v>0.205184052973894</v>
      </c>
      <c r="B853" s="247" t="n">
        <v>-5845.61774002132</v>
      </c>
      <c r="C853" s="248" t="n">
        <v>2752.29105386663</v>
      </c>
      <c r="D853" s="248" t="n">
        <v>2733.20869029855</v>
      </c>
      <c r="E853" s="248" t="n">
        <v>3104.56057446038</v>
      </c>
      <c r="F853" s="248" t="n">
        <v>1318.16229318278</v>
      </c>
    </row>
    <row r="854" customFormat="false" ht="12.75" hidden="false" customHeight="false" outlineLevel="0" collapsed="false">
      <c r="A854" s="249" t="n">
        <v>0.205283673735438</v>
      </c>
      <c r="B854" s="247" t="n">
        <v>-6055.08514747542</v>
      </c>
      <c r="C854" s="248" t="n">
        <v>2747.54028149635</v>
      </c>
      <c r="D854" s="248" t="n">
        <v>2697.67019497378</v>
      </c>
      <c r="E854" s="248" t="n">
        <v>3103.39276336929</v>
      </c>
      <c r="F854" s="248" t="n">
        <v>1092.64177495142</v>
      </c>
    </row>
    <row r="855" customFormat="false" ht="12.75" hidden="false" customHeight="false" outlineLevel="0" collapsed="false">
      <c r="A855" s="249" t="n">
        <v>0.205372428324336</v>
      </c>
      <c r="B855" s="247" t="n">
        <v>-6037.74579590291</v>
      </c>
      <c r="C855" s="248" t="n">
        <v>2754.37675656511</v>
      </c>
      <c r="D855" s="248" t="n">
        <v>2719.90657131436</v>
      </c>
      <c r="E855" s="248" t="n">
        <v>3106.33406492642</v>
      </c>
      <c r="F855" s="248" t="n">
        <v>1133.88828573643</v>
      </c>
    </row>
    <row r="856" customFormat="false" ht="12.75" hidden="false" customHeight="false" outlineLevel="0" collapsed="false">
      <c r="A856" s="249" t="n">
        <v>0.205530715079273</v>
      </c>
      <c r="B856" s="247" t="n">
        <v>-5793.70001887627</v>
      </c>
      <c r="C856" s="248" t="n">
        <v>2744.05348649859</v>
      </c>
      <c r="D856" s="248" t="n">
        <v>2768.92886064631</v>
      </c>
      <c r="E856" s="248" t="n">
        <v>3105.07294453985</v>
      </c>
      <c r="F856" s="248" t="n">
        <v>1387.25184080383</v>
      </c>
    </row>
    <row r="857" customFormat="false" ht="12.75" hidden="false" customHeight="false" outlineLevel="0" collapsed="false">
      <c r="A857" s="249" t="n">
        <v>0.205547903999583</v>
      </c>
      <c r="B857" s="247" t="n">
        <v>-6498.37885142252</v>
      </c>
      <c r="C857" s="248" t="n">
        <v>2760.36024167388</v>
      </c>
      <c r="D857" s="248" t="n">
        <v>2750.11484185891</v>
      </c>
      <c r="E857" s="248" t="n">
        <v>3104.26149533616</v>
      </c>
      <c r="F857" s="248" t="n">
        <v>736.868821536944</v>
      </c>
    </row>
    <row r="858" customFormat="false" ht="12.75" hidden="false" customHeight="false" outlineLevel="0" collapsed="false">
      <c r="A858" s="249" t="n">
        <v>0.205589408570789</v>
      </c>
      <c r="B858" s="247" t="n">
        <v>-6449.45299469098</v>
      </c>
      <c r="C858" s="248" t="n">
        <v>2765.49532297454</v>
      </c>
      <c r="D858" s="248" t="n">
        <v>2723.47794461402</v>
      </c>
      <c r="E858" s="248" t="n">
        <v>3105.88002854092</v>
      </c>
      <c r="F858" s="248" t="n">
        <v>766.640789908164</v>
      </c>
    </row>
    <row r="859" customFormat="false" ht="12.75" hidden="false" customHeight="false" outlineLevel="0" collapsed="false">
      <c r="A859" s="249" t="n">
        <v>0.205649079754179</v>
      </c>
      <c r="B859" s="247" t="n">
        <v>-5791.69548957921</v>
      </c>
      <c r="C859" s="248" t="n">
        <v>2747.05812772459</v>
      </c>
      <c r="D859" s="248" t="n">
        <v>2716.18936662601</v>
      </c>
      <c r="E859" s="248" t="n">
        <v>3104.49357603227</v>
      </c>
      <c r="F859" s="248" t="n">
        <v>1350.04161078762</v>
      </c>
    </row>
    <row r="860" customFormat="false" ht="12.75" hidden="false" customHeight="false" outlineLevel="0" collapsed="false">
      <c r="A860" s="249" t="n">
        <v>0.205665395034116</v>
      </c>
      <c r="B860" s="247" t="n">
        <v>-5590.6319375197</v>
      </c>
      <c r="C860" s="248" t="n">
        <v>2728.73196624977</v>
      </c>
      <c r="D860" s="248" t="n">
        <v>2690.45493669809</v>
      </c>
      <c r="E860" s="248" t="n">
        <v>3104.53847609129</v>
      </c>
      <c r="F860" s="248" t="n">
        <v>1499.59324360789</v>
      </c>
    </row>
    <row r="861" customFormat="false" ht="12.75" hidden="false" customHeight="false" outlineLevel="0" collapsed="false">
      <c r="A861" s="249" t="n">
        <v>0.205800956715544</v>
      </c>
      <c r="B861" s="247" t="n">
        <v>-6215.43658707596</v>
      </c>
      <c r="C861" s="248" t="n">
        <v>2744.61816131082</v>
      </c>
      <c r="D861" s="248" t="n">
        <v>2728.82847098729</v>
      </c>
      <c r="E861" s="248" t="n">
        <v>3108.512943839</v>
      </c>
      <c r="F861" s="248" t="n">
        <v>970.512641179496</v>
      </c>
    </row>
    <row r="862" customFormat="false" ht="12.75" hidden="false" customHeight="false" outlineLevel="0" collapsed="false">
      <c r="A862" s="249" t="n">
        <v>0.205810492758896</v>
      </c>
      <c r="B862" s="247" t="n">
        <v>-6053.55435206561</v>
      </c>
      <c r="C862" s="248" t="n">
        <v>2756.53259166602</v>
      </c>
      <c r="D862" s="248" t="n">
        <v>2691.67212518073</v>
      </c>
      <c r="E862" s="248" t="n">
        <v>3104.90285343972</v>
      </c>
      <c r="F862" s="248" t="n">
        <v>1098.07914905981</v>
      </c>
    </row>
    <row r="863" customFormat="false" ht="12.75" hidden="false" customHeight="false" outlineLevel="0" collapsed="false">
      <c r="A863" s="249" t="n">
        <v>0.206129467254328</v>
      </c>
      <c r="B863" s="247" t="n">
        <v>-6086.85294655483</v>
      </c>
      <c r="C863" s="248" t="n">
        <v>2708.67234525506</v>
      </c>
      <c r="D863" s="248" t="n">
        <v>2751.49810292764</v>
      </c>
      <c r="E863" s="248" t="n">
        <v>3106.38093260066</v>
      </c>
      <c r="F863" s="248" t="n">
        <v>1074.61175142251</v>
      </c>
    </row>
    <row r="864" customFormat="false" ht="12.75" hidden="false" customHeight="false" outlineLevel="0" collapsed="false">
      <c r="A864" s="249" t="n">
        <v>0.206175880439844</v>
      </c>
      <c r="B864" s="247" t="n">
        <v>-6186.18113420894</v>
      </c>
      <c r="C864" s="248" t="n">
        <v>2690.68699029162</v>
      </c>
      <c r="D864" s="248" t="n">
        <v>2726.88574021623</v>
      </c>
      <c r="E864" s="248" t="n">
        <v>3104.58083239599</v>
      </c>
      <c r="F864" s="248" t="n">
        <v>947.372516662432</v>
      </c>
    </row>
    <row r="865" customFormat="false" ht="12.75" hidden="false" customHeight="false" outlineLevel="0" collapsed="false">
      <c r="A865" s="249" t="n">
        <v>0.206234913110957</v>
      </c>
      <c r="B865" s="247" t="n">
        <v>-6180.52960237483</v>
      </c>
      <c r="C865" s="248" t="n">
        <v>2769.93502881764</v>
      </c>
      <c r="D865" s="248" t="n">
        <v>2739.70625980387</v>
      </c>
      <c r="E865" s="248" t="n">
        <v>3101.28479957784</v>
      </c>
      <c r="F865" s="248" t="n">
        <v>1027.42500450252</v>
      </c>
    </row>
    <row r="866" customFormat="false" ht="12.75" hidden="false" customHeight="false" outlineLevel="0" collapsed="false">
      <c r="A866" s="249" t="n">
        <v>0.20640151948277</v>
      </c>
      <c r="B866" s="247" t="n">
        <v>-6214.15947361665</v>
      </c>
      <c r="C866" s="248" t="n">
        <v>2731.33198769697</v>
      </c>
      <c r="D866" s="248" t="n">
        <v>2718.99058357683</v>
      </c>
      <c r="E866" s="248" t="n">
        <v>3105.33371473527</v>
      </c>
      <c r="F866" s="248" t="n">
        <v>950.451937428573</v>
      </c>
    </row>
    <row r="867" customFormat="false" ht="12.75" hidden="false" customHeight="false" outlineLevel="0" collapsed="false">
      <c r="A867" s="249" t="n">
        <v>0.206454229940553</v>
      </c>
      <c r="B867" s="247" t="n">
        <v>-5773.81167984425</v>
      </c>
      <c r="C867" s="248" t="n">
        <v>2710.27660217392</v>
      </c>
      <c r="D867" s="248" t="n">
        <v>2666.55999244021</v>
      </c>
      <c r="E867" s="248" t="n">
        <v>3107.86445198873</v>
      </c>
      <c r="F867" s="248" t="n">
        <v>1298.98380674649</v>
      </c>
    </row>
    <row r="868" customFormat="false" ht="12.75" hidden="false" customHeight="false" outlineLevel="0" collapsed="false">
      <c r="A868" s="249" t="n">
        <v>0.206788462083499</v>
      </c>
      <c r="B868" s="247" t="n">
        <v>-6153.3461984856</v>
      </c>
      <c r="C868" s="248" t="n">
        <v>2747.82770720399</v>
      </c>
      <c r="D868" s="248" t="n">
        <v>2689.80087626636</v>
      </c>
      <c r="E868" s="248" t="n">
        <v>3103.30864249714</v>
      </c>
      <c r="F868" s="248" t="n">
        <v>996.191258492199</v>
      </c>
    </row>
    <row r="869" customFormat="false" ht="12.75" hidden="false" customHeight="false" outlineLevel="0" collapsed="false">
      <c r="A869" s="249" t="n">
        <v>0.206827091211722</v>
      </c>
      <c r="B869" s="247" t="n">
        <v>-6285.01538417414</v>
      </c>
      <c r="C869" s="248" t="n">
        <v>2731.63350545747</v>
      </c>
      <c r="D869" s="248" t="n">
        <v>2704.95998333908</v>
      </c>
      <c r="E869" s="248" t="n">
        <v>3106.36334506998</v>
      </c>
      <c r="F869" s="248" t="n">
        <v>875.239891411691</v>
      </c>
    </row>
    <row r="870" customFormat="false" ht="12.75" hidden="false" customHeight="false" outlineLevel="0" collapsed="false">
      <c r="A870" s="249" t="n">
        <v>0.207033279773386</v>
      </c>
      <c r="B870" s="247" t="n">
        <v>-6294.41865892335</v>
      </c>
      <c r="C870" s="248" t="n">
        <v>2726.65652299091</v>
      </c>
      <c r="D870" s="248" t="n">
        <v>2757.45690045519</v>
      </c>
      <c r="E870" s="248" t="n">
        <v>3106.60760796016</v>
      </c>
      <c r="F870" s="248" t="n">
        <v>903.5335666988</v>
      </c>
    </row>
    <row r="871" customFormat="false" ht="12.75" hidden="false" customHeight="false" outlineLevel="0" collapsed="false">
      <c r="A871" s="249" t="n">
        <v>0.207168348686346</v>
      </c>
      <c r="B871" s="247" t="n">
        <v>-5763.56420302825</v>
      </c>
      <c r="C871" s="248" t="n">
        <v>2746.35446570514</v>
      </c>
      <c r="D871" s="248" t="n">
        <v>2738.23830097209</v>
      </c>
      <c r="E871" s="248" t="n">
        <v>3106.33386519719</v>
      </c>
      <c r="F871" s="248" t="n">
        <v>1393.89374806591</v>
      </c>
    </row>
    <row r="872" customFormat="false" ht="12.75" hidden="false" customHeight="false" outlineLevel="0" collapsed="false">
      <c r="A872" s="249" t="n">
        <v>0.207231973685257</v>
      </c>
      <c r="B872" s="247" t="n">
        <v>-6097.32292358573</v>
      </c>
      <c r="C872" s="248" t="n">
        <v>2751.08661952207</v>
      </c>
      <c r="D872" s="248" t="n">
        <v>2728.62158029567</v>
      </c>
      <c r="E872" s="248" t="n">
        <v>3106.20817652418</v>
      </c>
      <c r="F872" s="248" t="n">
        <v>1082.94936984637</v>
      </c>
    </row>
    <row r="873" customFormat="false" ht="12.75" hidden="false" customHeight="false" outlineLevel="0" collapsed="false">
      <c r="A873" s="249" t="n">
        <v>0.207303017936273</v>
      </c>
      <c r="B873" s="247" t="n">
        <v>-6002.27786098409</v>
      </c>
      <c r="C873" s="248" t="n">
        <v>2781.36236841279</v>
      </c>
      <c r="D873" s="248" t="n">
        <v>2757.29807866747</v>
      </c>
      <c r="E873" s="248" t="n">
        <v>3104.67386809277</v>
      </c>
      <c r="F873" s="248" t="n">
        <v>1217.44302021837</v>
      </c>
    </row>
    <row r="874" customFormat="false" ht="12.75" hidden="false" customHeight="false" outlineLevel="0" collapsed="false">
      <c r="A874" s="249" t="n">
        <v>0.207305642754386</v>
      </c>
      <c r="B874" s="247" t="n">
        <v>-5956.08185703226</v>
      </c>
      <c r="C874" s="248" t="n">
        <v>2760.57219056731</v>
      </c>
      <c r="D874" s="248" t="n">
        <v>2738.13984156264</v>
      </c>
      <c r="E874" s="248" t="n">
        <v>3103.09173082851</v>
      </c>
      <c r="F874" s="248" t="n">
        <v>1226.25390441899</v>
      </c>
    </row>
    <row r="875" customFormat="false" ht="12.75" hidden="false" customHeight="false" outlineLevel="0" collapsed="false">
      <c r="A875" s="249" t="n">
        <v>0.207485336115664</v>
      </c>
      <c r="B875" s="247" t="n">
        <v>-6164.25763572672</v>
      </c>
      <c r="C875" s="248" t="n">
        <v>2738.97986821181</v>
      </c>
      <c r="D875" s="248" t="n">
        <v>2737.07129917142</v>
      </c>
      <c r="E875" s="248" t="n">
        <v>3104.53392515915</v>
      </c>
      <c r="F875" s="248" t="n">
        <v>1016.43723872759</v>
      </c>
    </row>
    <row r="876" customFormat="false" ht="12.75" hidden="false" customHeight="false" outlineLevel="0" collapsed="false">
      <c r="A876" s="249" t="n">
        <v>0.207850431544756</v>
      </c>
      <c r="B876" s="247" t="n">
        <v>-6108.02948716428</v>
      </c>
      <c r="C876" s="248" t="n">
        <v>2728.86630092295</v>
      </c>
      <c r="D876" s="248" t="n">
        <v>2689.14363867245</v>
      </c>
      <c r="E876" s="248" t="n">
        <v>3100.85611854728</v>
      </c>
      <c r="F876" s="248" t="n">
        <v>1019.56592048024</v>
      </c>
    </row>
    <row r="877" customFormat="false" ht="12.75" hidden="false" customHeight="false" outlineLevel="0" collapsed="false">
      <c r="A877" s="249" t="n">
        <v>0.207903011085798</v>
      </c>
      <c r="B877" s="247" t="n">
        <v>-5815.52915100204</v>
      </c>
      <c r="C877" s="248" t="n">
        <v>2769.60893969603</v>
      </c>
      <c r="D877" s="248" t="n">
        <v>2699.39842144578</v>
      </c>
      <c r="E877" s="248" t="n">
        <v>3105.81087051478</v>
      </c>
      <c r="F877" s="248" t="n">
        <v>1335.05174543851</v>
      </c>
    </row>
    <row r="878" customFormat="false" ht="12.75" hidden="false" customHeight="false" outlineLevel="0" collapsed="false">
      <c r="A878" s="249" t="n">
        <v>0.20808125614398</v>
      </c>
      <c r="B878" s="247" t="n">
        <v>-6038.14083355925</v>
      </c>
      <c r="C878" s="248" t="n">
        <v>2761.55515721425</v>
      </c>
      <c r="D878" s="248" t="n">
        <v>2774.37348460653</v>
      </c>
      <c r="E878" s="248" t="n">
        <v>3104.77449986551</v>
      </c>
      <c r="F878" s="248" t="n">
        <v>1181.02715659486</v>
      </c>
    </row>
    <row r="879" customFormat="false" ht="12.75" hidden="false" customHeight="false" outlineLevel="0" collapsed="false">
      <c r="A879" s="249" t="n">
        <v>0.20821796810378</v>
      </c>
      <c r="B879" s="247" t="n">
        <v>-6146.88315180381</v>
      </c>
      <c r="C879" s="248" t="n">
        <v>2742.34429351483</v>
      </c>
      <c r="D879" s="248" t="n">
        <v>2728.59298897807</v>
      </c>
      <c r="E879" s="248" t="n">
        <v>3105.64193599507</v>
      </c>
      <c r="F879" s="248" t="n">
        <v>1029.4661271557</v>
      </c>
    </row>
    <row r="880" customFormat="false" ht="12.75" hidden="false" customHeight="false" outlineLevel="0" collapsed="false">
      <c r="A880" s="249" t="n">
        <v>0.208365164782484</v>
      </c>
      <c r="B880" s="247" t="n">
        <v>-6023.027969677</v>
      </c>
      <c r="C880" s="248" t="n">
        <v>2742.72011742336</v>
      </c>
      <c r="D880" s="248" t="n">
        <v>2707.75261984857</v>
      </c>
      <c r="E880" s="248" t="n">
        <v>3106.05708143002</v>
      </c>
      <c r="F880" s="248" t="n">
        <v>1127.86548300186</v>
      </c>
    </row>
    <row r="881" customFormat="false" ht="12.75" hidden="false" customHeight="false" outlineLevel="0" collapsed="false">
      <c r="A881" s="249" t="n">
        <v>0.208391967937502</v>
      </c>
      <c r="B881" s="247" t="n">
        <v>-6397.87957323471</v>
      </c>
      <c r="C881" s="248" t="n">
        <v>2765.66278539952</v>
      </c>
      <c r="D881" s="248" t="n">
        <v>2691.20617540852</v>
      </c>
      <c r="E881" s="248" t="n">
        <v>3106.64271942455</v>
      </c>
      <c r="F881" s="248" t="n">
        <v>789.621973448267</v>
      </c>
    </row>
    <row r="882" customFormat="false" ht="12.75" hidden="false" customHeight="false" outlineLevel="0" collapsed="false">
      <c r="A882" s="249" t="n">
        <v>0.208524798818574</v>
      </c>
      <c r="B882" s="247" t="n">
        <v>-6941.05730410487</v>
      </c>
      <c r="C882" s="248" t="n">
        <v>2758.81972262317</v>
      </c>
      <c r="D882" s="248" t="n">
        <v>2712.4118539008</v>
      </c>
      <c r="E882" s="248" t="n">
        <v>3107.81300975581</v>
      </c>
      <c r="F882" s="248" t="n">
        <v>301.011520081687</v>
      </c>
    </row>
    <row r="883" customFormat="false" ht="12.75" hidden="false" customHeight="false" outlineLevel="0" collapsed="false">
      <c r="A883" s="249" t="n">
        <v>0.208606288210402</v>
      </c>
      <c r="B883" s="247" t="n">
        <v>-6208.78971502547</v>
      </c>
      <c r="C883" s="248" t="n">
        <v>2758.10122407804</v>
      </c>
      <c r="D883" s="248" t="n">
        <v>2751.47011200419</v>
      </c>
      <c r="E883" s="248" t="n">
        <v>3104.39533005831</v>
      </c>
      <c r="F883" s="248" t="n">
        <v>1002.78895413285</v>
      </c>
    </row>
    <row r="884" customFormat="false" ht="12.75" hidden="false" customHeight="false" outlineLevel="0" collapsed="false">
      <c r="A884" s="249" t="n">
        <v>0.208623812501512</v>
      </c>
      <c r="B884" s="247" t="n">
        <v>-6062.24690172946</v>
      </c>
      <c r="C884" s="248" t="n">
        <v>2745.8016134596</v>
      </c>
      <c r="D884" s="248" t="n">
        <v>2695.07057547093</v>
      </c>
      <c r="E884" s="248" t="n">
        <v>3107.11251706569</v>
      </c>
      <c r="F884" s="248" t="n">
        <v>1085.2170613774</v>
      </c>
    </row>
    <row r="885" customFormat="false" ht="12.75" hidden="false" customHeight="false" outlineLevel="0" collapsed="false">
      <c r="A885" s="249" t="n">
        <v>0.208634398409146</v>
      </c>
      <c r="B885" s="247" t="n">
        <v>-5938.61404080745</v>
      </c>
      <c r="C885" s="248" t="n">
        <v>2743.07985305172</v>
      </c>
      <c r="D885" s="248" t="n">
        <v>2770.69294068175</v>
      </c>
      <c r="E885" s="248" t="n">
        <v>3107.09929789828</v>
      </c>
      <c r="F885" s="248" t="n">
        <v>1255.81054339076</v>
      </c>
    </row>
    <row r="886" customFormat="false" ht="12.75" hidden="false" customHeight="false" outlineLevel="0" collapsed="false">
      <c r="A886" s="249" t="n">
        <v>0.208668710118469</v>
      </c>
      <c r="B886" s="247" t="n">
        <v>-6040.4522136341</v>
      </c>
      <c r="C886" s="248" t="n">
        <v>2743.42900333702</v>
      </c>
      <c r="D886" s="248" t="n">
        <v>2755.06443745488</v>
      </c>
      <c r="E886" s="248" t="n">
        <v>3105.42117839978</v>
      </c>
      <c r="F886" s="248" t="n">
        <v>1148.91220170397</v>
      </c>
    </row>
    <row r="887" customFormat="false" ht="12.75" hidden="false" customHeight="false" outlineLevel="0" collapsed="false">
      <c r="A887" s="249" t="n">
        <v>0.208860033853613</v>
      </c>
      <c r="B887" s="247" t="n">
        <v>-6362.31027614158</v>
      </c>
      <c r="C887" s="248" t="n">
        <v>2771.9346341332</v>
      </c>
      <c r="D887" s="248" t="n">
        <v>2734.62969886589</v>
      </c>
      <c r="E887" s="248" t="n">
        <v>3105.95927629284</v>
      </c>
      <c r="F887" s="248" t="n">
        <v>861.117039080595</v>
      </c>
    </row>
    <row r="888" customFormat="false" ht="12.75" hidden="false" customHeight="false" outlineLevel="0" collapsed="false">
      <c r="A888" s="249" t="n">
        <v>0.209108656299691</v>
      </c>
      <c r="B888" s="247" t="n">
        <v>-6403.33352896196</v>
      </c>
      <c r="C888" s="248" t="n">
        <v>2759.92256067753</v>
      </c>
      <c r="D888" s="248" t="n">
        <v>2756.27462355577</v>
      </c>
      <c r="E888" s="248" t="n">
        <v>3106.6147170077</v>
      </c>
      <c r="F888" s="248" t="n">
        <v>830.527383784483</v>
      </c>
    </row>
    <row r="889" customFormat="false" ht="12.75" hidden="false" customHeight="false" outlineLevel="0" collapsed="false">
      <c r="A889" s="249" t="n">
        <v>0.20912727809686</v>
      </c>
      <c r="B889" s="247" t="n">
        <v>-6237.54876633236</v>
      </c>
      <c r="C889" s="248" t="n">
        <v>2721.73738463904</v>
      </c>
      <c r="D889" s="248" t="n">
        <v>2707.09991295972</v>
      </c>
      <c r="E889" s="248" t="n">
        <v>3103.83020031327</v>
      </c>
      <c r="F889" s="248" t="n">
        <v>910.408690257431</v>
      </c>
    </row>
    <row r="890" customFormat="false" ht="12.75" hidden="false" customHeight="false" outlineLevel="0" collapsed="false">
      <c r="A890" s="249" t="n">
        <v>0.20918297348388</v>
      </c>
      <c r="B890" s="247" t="n">
        <v>-5740.38990124407</v>
      </c>
      <c r="C890" s="248" t="n">
        <v>2752.70621973825</v>
      </c>
      <c r="D890" s="248" t="n">
        <v>2702.96868624953</v>
      </c>
      <c r="E890" s="248" t="n">
        <v>3104.4314215156</v>
      </c>
      <c r="F890" s="248" t="n">
        <v>1391.70896442267</v>
      </c>
    </row>
    <row r="891" customFormat="false" ht="12.75" hidden="false" customHeight="false" outlineLevel="0" collapsed="false">
      <c r="A891" s="249" t="n">
        <v>0.209229669018978</v>
      </c>
      <c r="B891" s="247" t="n">
        <v>-5929.21845185284</v>
      </c>
      <c r="C891" s="248" t="n">
        <v>2757.3352713216</v>
      </c>
      <c r="D891" s="248" t="n">
        <v>2754.25944574644</v>
      </c>
      <c r="E891" s="248" t="n">
        <v>3104.75317369205</v>
      </c>
      <c r="F891" s="248" t="n">
        <v>1262.03092120475</v>
      </c>
    </row>
    <row r="892" customFormat="false" ht="12.75" hidden="false" customHeight="false" outlineLevel="0" collapsed="false">
      <c r="A892" s="249" t="n">
        <v>0.209360671049736</v>
      </c>
      <c r="B892" s="247" t="n">
        <v>-6018.3502442093</v>
      </c>
      <c r="C892" s="248" t="n">
        <v>2747.35282616633</v>
      </c>
      <c r="D892" s="248" t="n">
        <v>2662.60241772249</v>
      </c>
      <c r="E892" s="248" t="n">
        <v>3103.79538791592</v>
      </c>
      <c r="F892" s="248" t="n">
        <v>1099.21471904818</v>
      </c>
    </row>
    <row r="893" customFormat="false" ht="12.75" hidden="false" customHeight="false" outlineLevel="0" collapsed="false">
      <c r="A893" s="249" t="n">
        <v>0.21026746111266</v>
      </c>
      <c r="B893" s="247" t="n">
        <v>-5997.41696431802</v>
      </c>
      <c r="C893" s="248" t="n">
        <v>2749.80577500745</v>
      </c>
      <c r="D893" s="248" t="n">
        <v>2765.87858568118</v>
      </c>
      <c r="E893" s="248" t="n">
        <v>3107.03467496184</v>
      </c>
      <c r="F893" s="248" t="n">
        <v>1203.55681267644</v>
      </c>
    </row>
    <row r="894" customFormat="false" ht="12.75" hidden="false" customHeight="false" outlineLevel="0" collapsed="false">
      <c r="A894" s="249" t="n">
        <v>0.210332708640869</v>
      </c>
      <c r="B894" s="247" t="n">
        <v>-6176.844821624</v>
      </c>
      <c r="C894" s="248" t="n">
        <v>2755.34016224789</v>
      </c>
      <c r="D894" s="248" t="n">
        <v>2725.81220699525</v>
      </c>
      <c r="E894" s="248" t="n">
        <v>3105.24254346976</v>
      </c>
      <c r="F894" s="248" t="n">
        <v>1010.43676467193</v>
      </c>
    </row>
    <row r="895" customFormat="false" ht="12.75" hidden="false" customHeight="false" outlineLevel="0" collapsed="false">
      <c r="A895" s="249" t="n">
        <v>0.210433006227322</v>
      </c>
      <c r="B895" s="247" t="n">
        <v>-6199.53331434159</v>
      </c>
      <c r="C895" s="248" t="n">
        <v>2770.48286922718</v>
      </c>
      <c r="D895" s="248" t="n">
        <v>2703.41821232821</v>
      </c>
      <c r="E895" s="248" t="n">
        <v>3106.58689183755</v>
      </c>
      <c r="F895" s="248" t="n">
        <v>985.86273440649</v>
      </c>
    </row>
    <row r="896" customFormat="false" ht="12.75" hidden="false" customHeight="false" outlineLevel="0" collapsed="false">
      <c r="A896" s="249" t="n">
        <v>0.210754116268944</v>
      </c>
      <c r="B896" s="247" t="n">
        <v>-6137.81992778399</v>
      </c>
      <c r="C896" s="248" t="n">
        <v>2715.55480665941</v>
      </c>
      <c r="D896" s="248" t="n">
        <v>2702.97832456674</v>
      </c>
      <c r="E896" s="248" t="n">
        <v>3104.16326791188</v>
      </c>
      <c r="F896" s="248" t="n">
        <v>994.026097229667</v>
      </c>
    </row>
    <row r="897" customFormat="false" ht="12.75" hidden="false" customHeight="false" outlineLevel="0" collapsed="false">
      <c r="A897" s="249" t="n">
        <v>0.211325007316629</v>
      </c>
      <c r="B897" s="247" t="n">
        <v>-6259.10327352541</v>
      </c>
      <c r="C897" s="248" t="n">
        <v>2724.43317254911</v>
      </c>
      <c r="D897" s="248" t="n">
        <v>2741.64567210921</v>
      </c>
      <c r="E897" s="248" t="n">
        <v>3103.04906487362</v>
      </c>
      <c r="F897" s="248" t="n">
        <v>919.262588360266</v>
      </c>
    </row>
    <row r="898" customFormat="false" ht="12.75" hidden="false" customHeight="false" outlineLevel="0" collapsed="false">
      <c r="A898" s="249" t="n">
        <v>0.211666315408266</v>
      </c>
      <c r="B898" s="247" t="n">
        <v>-5966.59459702306</v>
      </c>
      <c r="C898" s="248" t="n">
        <v>2738.08111951952</v>
      </c>
      <c r="D898" s="248" t="n">
        <v>2737.58376035545</v>
      </c>
      <c r="E898" s="248" t="n">
        <v>3106.4561689316</v>
      </c>
      <c r="F898" s="248" t="n">
        <v>1199.48464495082</v>
      </c>
    </row>
    <row r="899" customFormat="false" ht="12.75" hidden="false" customHeight="false" outlineLevel="0" collapsed="false">
      <c r="A899" s="249" t="n">
        <v>0.21174359306572</v>
      </c>
      <c r="B899" s="247" t="n">
        <v>-6234.02643882488</v>
      </c>
      <c r="C899" s="248" t="n">
        <v>2754.86292641987</v>
      </c>
      <c r="D899" s="248" t="n">
        <v>2745.41197013472</v>
      </c>
      <c r="E899" s="248" t="n">
        <v>3104.92450993763</v>
      </c>
      <c r="F899" s="248" t="n">
        <v>972.451740541735</v>
      </c>
    </row>
    <row r="900" customFormat="false" ht="12.75" hidden="false" customHeight="false" outlineLevel="0" collapsed="false">
      <c r="A900" s="249" t="n">
        <v>0.211819666931562</v>
      </c>
      <c r="B900" s="247" t="n">
        <v>-6016.2537461523</v>
      </c>
      <c r="C900" s="248" t="n">
        <v>2728.69959340428</v>
      </c>
      <c r="D900" s="248" t="n">
        <v>2696.40443634474</v>
      </c>
      <c r="E900" s="248" t="n">
        <v>3106.30121460026</v>
      </c>
      <c r="F900" s="248" t="n">
        <v>1113.52682236109</v>
      </c>
    </row>
    <row r="901" customFormat="false" ht="12.75" hidden="false" customHeight="false" outlineLevel="0" collapsed="false">
      <c r="A901" s="249" t="n">
        <v>0.21209348716092</v>
      </c>
      <c r="B901" s="247" t="n">
        <v>-7090.84699352154</v>
      </c>
      <c r="C901" s="248" t="n">
        <v>2739.84650444797</v>
      </c>
      <c r="D901" s="248" t="n">
        <v>2717.35904979121</v>
      </c>
      <c r="E901" s="248" t="n">
        <v>3105.01964441469</v>
      </c>
      <c r="F901" s="248" t="n">
        <v>148.835362208454</v>
      </c>
    </row>
    <row r="902" customFormat="false" ht="12.75" hidden="false" customHeight="false" outlineLevel="0" collapsed="false">
      <c r="A902" s="249" t="n">
        <v>0.212269103264312</v>
      </c>
      <c r="B902" s="247" t="n">
        <v>-6754.4942340303</v>
      </c>
      <c r="C902" s="248" t="n">
        <v>2722.42917258024</v>
      </c>
      <c r="D902" s="248" t="n">
        <v>2755.26730823549</v>
      </c>
      <c r="E902" s="248" t="n">
        <v>3104.03376144878</v>
      </c>
      <c r="F902" s="248" t="n">
        <v>472.706161423018</v>
      </c>
    </row>
    <row r="903" customFormat="false" ht="12.75" hidden="false" customHeight="false" outlineLevel="0" collapsed="false">
      <c r="A903" s="249" t="n">
        <v>0.212478365804397</v>
      </c>
      <c r="B903" s="247" t="n">
        <v>-5989.49568476874</v>
      </c>
      <c r="C903" s="248" t="n">
        <v>2746.85390893467</v>
      </c>
      <c r="D903" s="248" t="n">
        <v>2727.72539520938</v>
      </c>
      <c r="E903" s="248" t="n">
        <v>3106.13347721411</v>
      </c>
      <c r="F903" s="248" t="n">
        <v>1177.9037957951</v>
      </c>
    </row>
    <row r="904" customFormat="false" ht="12.75" hidden="false" customHeight="false" outlineLevel="0" collapsed="false">
      <c r="A904" s="249" t="n">
        <v>0.212531999111261</v>
      </c>
      <c r="B904" s="247" t="n">
        <v>-6274.22037794626</v>
      </c>
      <c r="C904" s="248" t="n">
        <v>2757.86257703365</v>
      </c>
      <c r="D904" s="248" t="n">
        <v>2708.00236124774</v>
      </c>
      <c r="E904" s="248" t="n">
        <v>3105.76979019258</v>
      </c>
      <c r="F904" s="248" t="n">
        <v>909.373575401372</v>
      </c>
    </row>
    <row r="905" customFormat="false" ht="12.75" hidden="false" customHeight="false" outlineLevel="0" collapsed="false">
      <c r="A905" s="249" t="n">
        <v>0.212682418534743</v>
      </c>
      <c r="B905" s="247" t="n">
        <v>-6199.59828219562</v>
      </c>
      <c r="C905" s="248" t="n">
        <v>2745.24172332026</v>
      </c>
      <c r="D905" s="248" t="n">
        <v>2708.47761010982</v>
      </c>
      <c r="E905" s="248" t="n">
        <v>3102.30058944528</v>
      </c>
      <c r="F905" s="248" t="n">
        <v>965.265765612131</v>
      </c>
    </row>
    <row r="906" customFormat="false" ht="12.75" hidden="false" customHeight="false" outlineLevel="0" collapsed="false">
      <c r="A906" s="249" t="n">
        <v>0.212714761566199</v>
      </c>
      <c r="B906" s="247" t="n">
        <v>-6231.80287872792</v>
      </c>
      <c r="C906" s="248" t="n">
        <v>2754.58745049541</v>
      </c>
      <c r="D906" s="248" t="n">
        <v>2723.95036959208</v>
      </c>
      <c r="E906" s="248" t="n">
        <v>3104.7763869127</v>
      </c>
      <c r="F906" s="248" t="n">
        <v>957.398543974679</v>
      </c>
    </row>
    <row r="907" customFormat="false" ht="12.75" hidden="false" customHeight="false" outlineLevel="0" collapsed="false">
      <c r="A907" s="249" t="n">
        <v>0.212766040870115</v>
      </c>
      <c r="B907" s="247" t="n">
        <v>-6074.22510728805</v>
      </c>
      <c r="C907" s="248" t="n">
        <v>2775.4834075825</v>
      </c>
      <c r="D907" s="248" t="n">
        <v>2765.96195100508</v>
      </c>
      <c r="E907" s="248" t="n">
        <v>3105.57233224543</v>
      </c>
      <c r="F907" s="248" t="n">
        <v>1153.61383949335</v>
      </c>
    </row>
    <row r="908" customFormat="false" ht="12.75" hidden="false" customHeight="false" outlineLevel="0" collapsed="false">
      <c r="A908" s="249" t="n">
        <v>0.21311826004838</v>
      </c>
      <c r="B908" s="247" t="n">
        <v>-5955.32678884738</v>
      </c>
      <c r="C908" s="248" t="n">
        <v>2745.81047521945</v>
      </c>
      <c r="D908" s="248" t="n">
        <v>2734.3730380796</v>
      </c>
      <c r="E908" s="248" t="n">
        <v>3104.00544873896</v>
      </c>
      <c r="F908" s="248" t="n">
        <v>1212.14600059161</v>
      </c>
    </row>
    <row r="909" customFormat="false" ht="12.75" hidden="false" customHeight="false" outlineLevel="0" collapsed="false">
      <c r="A909" s="249" t="n">
        <v>0.21317122465577</v>
      </c>
      <c r="B909" s="247" t="n">
        <v>-5860.4688887535</v>
      </c>
      <c r="C909" s="248" t="n">
        <v>2778.77284584379</v>
      </c>
      <c r="D909" s="248" t="n">
        <v>2685.65918144151</v>
      </c>
      <c r="E909" s="248" t="n">
        <v>3104.71620086433</v>
      </c>
      <c r="F909" s="248" t="n">
        <v>1289.92128197207</v>
      </c>
    </row>
    <row r="910" customFormat="false" ht="12.75" hidden="false" customHeight="false" outlineLevel="0" collapsed="false">
      <c r="A910" s="249" t="n">
        <v>0.213302001516709</v>
      </c>
      <c r="B910" s="247" t="n">
        <v>-6548.50016284371</v>
      </c>
      <c r="C910" s="248" t="n">
        <v>2717.16052337892</v>
      </c>
      <c r="D910" s="248" t="n">
        <v>2698.73657127026</v>
      </c>
      <c r="E910" s="248" t="n">
        <v>3105.87486070982</v>
      </c>
      <c r="F910" s="248" t="n">
        <v>615.112700806392</v>
      </c>
    </row>
    <row r="911" customFormat="false" ht="12.75" hidden="false" customHeight="false" outlineLevel="0" collapsed="false">
      <c r="A911" s="249" t="n">
        <v>0.213311248677297</v>
      </c>
      <c r="B911" s="247" t="n">
        <v>-6099.13486736405</v>
      </c>
      <c r="C911" s="248" t="n">
        <v>2756.58958626459</v>
      </c>
      <c r="D911" s="248" t="n">
        <v>2729.02307712453</v>
      </c>
      <c r="E911" s="248" t="n">
        <v>3102.60006690818</v>
      </c>
      <c r="F911" s="248" t="n">
        <v>1083.66619414602</v>
      </c>
    </row>
    <row r="912" customFormat="false" ht="12.75" hidden="false" customHeight="false" outlineLevel="0" collapsed="false">
      <c r="A912" s="249" t="n">
        <v>0.213383265570194</v>
      </c>
      <c r="B912" s="247" t="n">
        <v>-5905.67593979579</v>
      </c>
      <c r="C912" s="248" t="n">
        <v>2733.72313712383</v>
      </c>
      <c r="D912" s="248" t="n">
        <v>2729.86400803177</v>
      </c>
      <c r="E912" s="248" t="n">
        <v>3103.58604948308</v>
      </c>
      <c r="F912" s="248" t="n">
        <v>1243.79557250816</v>
      </c>
    </row>
    <row r="913" customFormat="false" ht="12.75" hidden="false" customHeight="false" outlineLevel="0" collapsed="false">
      <c r="A913" s="249" t="n">
        <v>0.213553489827851</v>
      </c>
      <c r="B913" s="247" t="n">
        <v>-5520.62113211393</v>
      </c>
      <c r="C913" s="248" t="n">
        <v>2749.20687686159</v>
      </c>
      <c r="D913" s="248" t="n">
        <v>2699.53065229713</v>
      </c>
      <c r="E913" s="248" t="n">
        <v>3107.14226700264</v>
      </c>
      <c r="F913" s="248" t="n">
        <v>1590.38996126682</v>
      </c>
    </row>
    <row r="914" customFormat="false" ht="12.75" hidden="false" customHeight="false" outlineLevel="0" collapsed="false">
      <c r="A914" s="249" t="n">
        <v>0.213860140466104</v>
      </c>
      <c r="B914" s="247" t="n">
        <v>-6299.9345089571</v>
      </c>
      <c r="C914" s="248" t="n">
        <v>2743.4792498811</v>
      </c>
      <c r="D914" s="248" t="n">
        <v>2740.10324638355</v>
      </c>
      <c r="E914" s="248" t="n">
        <v>3104.8981283348</v>
      </c>
      <c r="F914" s="248" t="n">
        <v>897.938528674629</v>
      </c>
    </row>
    <row r="915" customFormat="false" ht="12.75" hidden="false" customHeight="false" outlineLevel="0" collapsed="false">
      <c r="A915" s="249" t="n">
        <v>0.213961219231537</v>
      </c>
      <c r="B915" s="247" t="n">
        <v>-5815.43714163082</v>
      </c>
      <c r="C915" s="248" t="n">
        <v>2790.20376026925</v>
      </c>
      <c r="D915" s="248" t="n">
        <v>2680.13657815705</v>
      </c>
      <c r="E915" s="248" t="n">
        <v>3105.20751647752</v>
      </c>
      <c r="F915" s="248" t="n">
        <v>1337.12515717849</v>
      </c>
    </row>
    <row r="916" customFormat="false" ht="12.75" hidden="false" customHeight="false" outlineLevel="0" collapsed="false">
      <c r="A916" s="249" t="n">
        <v>0.213999021505148</v>
      </c>
      <c r="B916" s="247" t="n">
        <v>-6313.01993648172</v>
      </c>
      <c r="C916" s="248" t="n">
        <v>2747.98711465352</v>
      </c>
      <c r="D916" s="248" t="n">
        <v>2707.02942086381</v>
      </c>
      <c r="E916" s="248" t="n">
        <v>3103.76587361413</v>
      </c>
      <c r="F916" s="248" t="n">
        <v>863.067370077958</v>
      </c>
    </row>
    <row r="917" customFormat="false" ht="12.75" hidden="false" customHeight="false" outlineLevel="0" collapsed="false">
      <c r="A917" s="249" t="n">
        <v>0.214229610698782</v>
      </c>
      <c r="B917" s="247" t="n">
        <v>-5808.60112418944</v>
      </c>
      <c r="C917" s="248" t="n">
        <v>2744.33962521464</v>
      </c>
      <c r="D917" s="248" t="n">
        <v>2722.17769165868</v>
      </c>
      <c r="E917" s="248" t="n">
        <v>3106.12438117438</v>
      </c>
      <c r="F917" s="248" t="n">
        <v>1338.01738591692</v>
      </c>
    </row>
    <row r="918" customFormat="false" ht="12.75" hidden="false" customHeight="false" outlineLevel="0" collapsed="false">
      <c r="A918" s="249" t="n">
        <v>0.214461446427519</v>
      </c>
      <c r="B918" s="247" t="n">
        <v>-6231.5107901449</v>
      </c>
      <c r="C918" s="248" t="n">
        <v>2753.57542667774</v>
      </c>
      <c r="D918" s="248" t="n">
        <v>2674.65465477504</v>
      </c>
      <c r="E918" s="248" t="n">
        <v>3103.78420955085</v>
      </c>
      <c r="F918" s="248" t="n">
        <v>917.597590140326</v>
      </c>
    </row>
    <row r="919" customFormat="false" ht="12.75" hidden="false" customHeight="false" outlineLevel="0" collapsed="false">
      <c r="A919" s="249" t="n">
        <v>0.214524153385254</v>
      </c>
      <c r="B919" s="247" t="n">
        <v>-6319.19675346517</v>
      </c>
      <c r="C919" s="248" t="n">
        <v>2742.90247611565</v>
      </c>
      <c r="D919" s="248" t="n">
        <v>2739.97572274159</v>
      </c>
      <c r="E919" s="248" t="n">
        <v>3102.52204935078</v>
      </c>
      <c r="F919" s="248" t="n">
        <v>877.902458369996</v>
      </c>
    </row>
    <row r="920" customFormat="false" ht="12.75" hidden="false" customHeight="false" outlineLevel="0" collapsed="false">
      <c r="A920" s="249" t="n">
        <v>0.214554071144359</v>
      </c>
      <c r="B920" s="247" t="n">
        <v>-6569.44243579032</v>
      </c>
      <c r="C920" s="248" t="n">
        <v>2747.0812352917</v>
      </c>
      <c r="D920" s="248" t="n">
        <v>2706.80577767531</v>
      </c>
      <c r="E920" s="248" t="n">
        <v>3105.69727380285</v>
      </c>
      <c r="F920" s="248" t="n">
        <v>627.375292477289</v>
      </c>
    </row>
    <row r="921" customFormat="false" ht="12.75" hidden="false" customHeight="false" outlineLevel="0" collapsed="false">
      <c r="A921" s="249" t="n">
        <v>0.214621100506523</v>
      </c>
      <c r="B921" s="247" t="n">
        <v>-6788.52877304447</v>
      </c>
      <c r="C921" s="248" t="n">
        <v>2791.47035622023</v>
      </c>
      <c r="D921" s="248" t="n">
        <v>2760.64860015329</v>
      </c>
      <c r="E921" s="248" t="n">
        <v>3105.33074824452</v>
      </c>
      <c r="F921" s="248" t="n">
        <v>505.04950885894</v>
      </c>
    </row>
    <row r="922" customFormat="false" ht="12.75" hidden="false" customHeight="false" outlineLevel="0" collapsed="false">
      <c r="A922" s="249" t="n">
        <v>0.214630717963571</v>
      </c>
      <c r="B922" s="247" t="n">
        <v>-6127.14921038008</v>
      </c>
      <c r="C922" s="248" t="n">
        <v>2739.96254225261</v>
      </c>
      <c r="D922" s="248" t="n">
        <v>2706.30237413808</v>
      </c>
      <c r="E922" s="248" t="n">
        <v>3104.7094105669</v>
      </c>
      <c r="F922" s="248" t="n">
        <v>1027.54037289496</v>
      </c>
    </row>
    <row r="923" customFormat="false" ht="12.75" hidden="false" customHeight="false" outlineLevel="0" collapsed="false">
      <c r="A923" s="249" t="n">
        <v>0.214666246817814</v>
      </c>
      <c r="B923" s="247" t="n">
        <v>-6367.56359128446</v>
      </c>
      <c r="C923" s="248" t="n">
        <v>2765.79653472043</v>
      </c>
      <c r="D923" s="248" t="n">
        <v>2715.39473455216</v>
      </c>
      <c r="E923" s="248" t="n">
        <v>3107.71539409374</v>
      </c>
      <c r="F923" s="248" t="n">
        <v>837.315061956562</v>
      </c>
    </row>
    <row r="924" customFormat="false" ht="12.75" hidden="false" customHeight="false" outlineLevel="0" collapsed="false">
      <c r="A924" s="249" t="n">
        <v>0.21468309631763</v>
      </c>
      <c r="B924" s="247" t="n">
        <v>-6675.86590980074</v>
      </c>
      <c r="C924" s="248" t="n">
        <v>2771.27177238407</v>
      </c>
      <c r="D924" s="248" t="n">
        <v>2723.50264433983</v>
      </c>
      <c r="E924" s="248" t="n">
        <v>3102.54232089818</v>
      </c>
      <c r="F924" s="248" t="n">
        <v>560.655808811627</v>
      </c>
    </row>
    <row r="925" customFormat="false" ht="12.75" hidden="false" customHeight="false" outlineLevel="0" collapsed="false">
      <c r="A925" s="249" t="n">
        <v>0.214952879200457</v>
      </c>
      <c r="B925" s="247" t="n">
        <v>-6420.18581476237</v>
      </c>
      <c r="C925" s="248" t="n">
        <v>2757.55593607868</v>
      </c>
      <c r="D925" s="248" t="n">
        <v>2757.32680180015</v>
      </c>
      <c r="E925" s="248" t="n">
        <v>3107.58054194323</v>
      </c>
      <c r="F925" s="248" t="n">
        <v>814.517504643234</v>
      </c>
    </row>
    <row r="926" customFormat="false" ht="12.75" hidden="false" customHeight="false" outlineLevel="0" collapsed="false">
      <c r="A926" s="249" t="n">
        <v>0.214996827892407</v>
      </c>
      <c r="B926" s="247" t="n">
        <v>-6203.65320035412</v>
      </c>
      <c r="C926" s="248" t="n">
        <v>2749.45147515293</v>
      </c>
      <c r="D926" s="248" t="n">
        <v>2685.20160529622</v>
      </c>
      <c r="E926" s="248" t="n">
        <v>3104.82156054769</v>
      </c>
      <c r="F926" s="248" t="n">
        <v>948.737026596452</v>
      </c>
    </row>
    <row r="927" customFormat="false" ht="12.75" hidden="false" customHeight="false" outlineLevel="0" collapsed="false">
      <c r="A927" s="249" t="n">
        <v>0.215092667533229</v>
      </c>
      <c r="B927" s="247" t="n">
        <v>-6107.28565870911</v>
      </c>
      <c r="C927" s="248" t="n">
        <v>2748.87734265036</v>
      </c>
      <c r="D927" s="248" t="n">
        <v>2759.66717292081</v>
      </c>
      <c r="E927" s="248" t="n">
        <v>3104.12494567976</v>
      </c>
      <c r="F927" s="248" t="n">
        <v>1094.64839635158</v>
      </c>
    </row>
    <row r="928" customFormat="false" ht="12.75" hidden="false" customHeight="false" outlineLevel="0" collapsed="false">
      <c r="A928" s="249" t="n">
        <v>0.215190663169054</v>
      </c>
      <c r="B928" s="247" t="n">
        <v>-5953.67863516388</v>
      </c>
      <c r="C928" s="248" t="n">
        <v>2741.23917627735</v>
      </c>
      <c r="D928" s="248" t="n">
        <v>2683.36364068747</v>
      </c>
      <c r="E928" s="248" t="n">
        <v>3103.3927297858</v>
      </c>
      <c r="F928" s="248" t="n">
        <v>1169.50998303583</v>
      </c>
    </row>
    <row r="929" customFormat="false" ht="12.75" hidden="false" customHeight="false" outlineLevel="0" collapsed="false">
      <c r="A929" s="249" t="n">
        <v>0.215220496385001</v>
      </c>
      <c r="B929" s="247" t="n">
        <v>-6220.35713485495</v>
      </c>
      <c r="C929" s="248" t="n">
        <v>2733.82913771398</v>
      </c>
      <c r="D929" s="248" t="n">
        <v>2728.69110997924</v>
      </c>
      <c r="E929" s="248" t="n">
        <v>3106.20171133409</v>
      </c>
      <c r="F929" s="248" t="n">
        <v>955.062247222442</v>
      </c>
    </row>
    <row r="930" customFormat="false" ht="12.75" hidden="false" customHeight="false" outlineLevel="0" collapsed="false">
      <c r="A930" s="249" t="n">
        <v>0.215267998149357</v>
      </c>
      <c r="B930" s="247" t="n">
        <v>-6386.0459666497</v>
      </c>
      <c r="C930" s="248" t="n">
        <v>2714.31233659501</v>
      </c>
      <c r="D930" s="248" t="n">
        <v>2748.08366285106</v>
      </c>
      <c r="E930" s="248" t="n">
        <v>3105.5860678131</v>
      </c>
      <c r="F930" s="248" t="n">
        <v>800.631138008607</v>
      </c>
    </row>
    <row r="931" customFormat="false" ht="12.75" hidden="false" customHeight="false" outlineLevel="0" collapsed="false">
      <c r="A931" s="249" t="n">
        <v>0.215615417784396</v>
      </c>
      <c r="B931" s="247" t="n">
        <v>-5972.55725094755</v>
      </c>
      <c r="C931" s="248" t="n">
        <v>2737.6023172992</v>
      </c>
      <c r="D931" s="248" t="n">
        <v>2735.38832183947</v>
      </c>
      <c r="E931" s="248" t="n">
        <v>3104.54105789495</v>
      </c>
      <c r="F931" s="248" t="n">
        <v>1190.49574324288</v>
      </c>
    </row>
    <row r="932" customFormat="false" ht="12.75" hidden="false" customHeight="false" outlineLevel="0" collapsed="false">
      <c r="A932" s="249" t="n">
        <v>0.215712621634296</v>
      </c>
      <c r="B932" s="247" t="n">
        <v>-6540.35475305663</v>
      </c>
      <c r="C932" s="248" t="n">
        <v>2740.74303687738</v>
      </c>
      <c r="D932" s="248" t="n">
        <v>2747.62657517941</v>
      </c>
      <c r="E932" s="248" t="n">
        <v>3106.88080310983</v>
      </c>
      <c r="F932" s="248" t="n">
        <v>681.517614204852</v>
      </c>
    </row>
    <row r="933" customFormat="false" ht="12.75" hidden="false" customHeight="false" outlineLevel="0" collapsed="false">
      <c r="A933" s="249" t="n">
        <v>0.21586011477115</v>
      </c>
      <c r="B933" s="247" t="n">
        <v>-6130.03980044317</v>
      </c>
      <c r="C933" s="248" t="n">
        <v>2777.29082146803</v>
      </c>
      <c r="D933" s="248" t="n">
        <v>2724.64835974379</v>
      </c>
      <c r="E933" s="248" t="n">
        <v>3102.75498243493</v>
      </c>
      <c r="F933" s="248" t="n">
        <v>1069.45654964034</v>
      </c>
    </row>
    <row r="934" customFormat="false" ht="12.75" hidden="false" customHeight="false" outlineLevel="0" collapsed="false">
      <c r="A934" s="249" t="n">
        <v>0.21588808870299</v>
      </c>
      <c r="B934" s="247" t="n">
        <v>-5848.6699372653</v>
      </c>
      <c r="C934" s="248" t="n">
        <v>2721.4190424763</v>
      </c>
      <c r="D934" s="248" t="n">
        <v>2720.56999894225</v>
      </c>
      <c r="E934" s="248" t="n">
        <v>3106.69596233039</v>
      </c>
      <c r="F934" s="248" t="n">
        <v>1280.83598602861</v>
      </c>
    </row>
    <row r="935" customFormat="false" ht="12.75" hidden="false" customHeight="false" outlineLevel="0" collapsed="false">
      <c r="A935" s="249" t="n">
        <v>0.216146791487036</v>
      </c>
      <c r="B935" s="247" t="n">
        <v>-6213.10641195138</v>
      </c>
      <c r="C935" s="248" t="n">
        <v>2750.88918264742</v>
      </c>
      <c r="D935" s="248" t="n">
        <v>2707.90108252632</v>
      </c>
      <c r="E935" s="248" t="n">
        <v>3102.82083705602</v>
      </c>
      <c r="F935" s="248" t="n">
        <v>957.539418016542</v>
      </c>
    </row>
    <row r="936" customFormat="false" ht="12.75" hidden="false" customHeight="false" outlineLevel="0" collapsed="false">
      <c r="A936" s="249" t="n">
        <v>0.216301176785928</v>
      </c>
      <c r="B936" s="247" t="n">
        <v>-5962.51682582241</v>
      </c>
      <c r="C936" s="248" t="n">
        <v>2727.27268237499</v>
      </c>
      <c r="D936" s="248" t="n">
        <v>2751.26265679676</v>
      </c>
      <c r="E936" s="248" t="n">
        <v>3106.17219821786</v>
      </c>
      <c r="F936" s="248" t="n">
        <v>1204.55225866226</v>
      </c>
    </row>
    <row r="937" customFormat="false" ht="12.75" hidden="false" customHeight="false" outlineLevel="0" collapsed="false">
      <c r="A937" s="249" t="n">
        <v>0.216752082580053</v>
      </c>
      <c r="B937" s="247" t="n">
        <v>-6152.44700039807</v>
      </c>
      <c r="C937" s="248" t="n">
        <v>2728.47495858953</v>
      </c>
      <c r="D937" s="248" t="n">
        <v>2725.75436861121</v>
      </c>
      <c r="E937" s="248" t="n">
        <v>3104.1406786621</v>
      </c>
      <c r="F937" s="248" t="n">
        <v>1009.28400760679</v>
      </c>
    </row>
    <row r="938" customFormat="false" ht="12.75" hidden="false" customHeight="false" outlineLevel="0" collapsed="false">
      <c r="A938" s="249" t="n">
        <v>0.216819690198215</v>
      </c>
      <c r="B938" s="247" t="n">
        <v>-6383.75922660044</v>
      </c>
      <c r="C938" s="248" t="n">
        <v>2756.71559552161</v>
      </c>
      <c r="D938" s="248" t="n">
        <v>2703.22308629369</v>
      </c>
      <c r="E938" s="248" t="n">
        <v>3103.89597518572</v>
      </c>
      <c r="F938" s="248" t="n">
        <v>802.447033105812</v>
      </c>
    </row>
    <row r="939" customFormat="false" ht="12.75" hidden="false" customHeight="false" outlineLevel="0" collapsed="false">
      <c r="A939" s="249" t="n">
        <v>0.216991233078167</v>
      </c>
      <c r="B939" s="247" t="n">
        <v>-6262.00749484692</v>
      </c>
      <c r="C939" s="248" t="n">
        <v>2755.68518919823</v>
      </c>
      <c r="D939" s="248" t="n">
        <v>2750.94077890116</v>
      </c>
      <c r="E939" s="248" t="n">
        <v>3103.50510756699</v>
      </c>
      <c r="F939" s="248" t="n">
        <v>950.678423514793</v>
      </c>
    </row>
    <row r="940" customFormat="false" ht="12.75" hidden="false" customHeight="false" outlineLevel="0" collapsed="false">
      <c r="A940" s="249" t="n">
        <v>0.217061453857121</v>
      </c>
      <c r="B940" s="247" t="n">
        <v>-6174.56045131679</v>
      </c>
      <c r="C940" s="248" t="n">
        <v>2743.60837163291</v>
      </c>
      <c r="D940" s="248" t="n">
        <v>2757.75413050658</v>
      </c>
      <c r="E940" s="248" t="n">
        <v>3105.38397121221</v>
      </c>
      <c r="F940" s="248" t="n">
        <v>1027.63848639815</v>
      </c>
    </row>
    <row r="941" customFormat="false" ht="12.75" hidden="false" customHeight="false" outlineLevel="0" collapsed="false">
      <c r="A941" s="249" t="n">
        <v>0.21764651961505</v>
      </c>
      <c r="B941" s="247" t="n">
        <v>-6005.12039270333</v>
      </c>
      <c r="C941" s="248" t="n">
        <v>2722.20512032758</v>
      </c>
      <c r="D941" s="248" t="n">
        <v>2737.60525387329</v>
      </c>
      <c r="E941" s="248" t="n">
        <v>3104.86010186373</v>
      </c>
      <c r="F941" s="248" t="n">
        <v>1149.41173987789</v>
      </c>
    </row>
    <row r="942" customFormat="false" ht="12.75" hidden="false" customHeight="false" outlineLevel="0" collapsed="false">
      <c r="A942" s="249" t="n">
        <v>0.217834677879259</v>
      </c>
      <c r="B942" s="247" t="n">
        <v>-5937.12661663224</v>
      </c>
      <c r="C942" s="248" t="n">
        <v>2751.45238328883</v>
      </c>
      <c r="D942" s="248" t="n">
        <v>2770.02463150798</v>
      </c>
      <c r="E942" s="248" t="n">
        <v>3105.97453862178</v>
      </c>
      <c r="F942" s="248" t="n">
        <v>1262.9497760443</v>
      </c>
    </row>
    <row r="943" customFormat="false" ht="12.75" hidden="false" customHeight="false" outlineLevel="0" collapsed="false">
      <c r="A943" s="249" t="n">
        <v>0.218051645897469</v>
      </c>
      <c r="B943" s="247" t="n">
        <v>-5848.91243233847</v>
      </c>
      <c r="C943" s="248" t="n">
        <v>2748.84255530816</v>
      </c>
      <c r="D943" s="248" t="n">
        <v>2741.24160184917</v>
      </c>
      <c r="E943" s="248" t="n">
        <v>3105.31210648403</v>
      </c>
      <c r="F943" s="248" t="n">
        <v>1319.01763343675</v>
      </c>
    </row>
    <row r="944" customFormat="false" ht="12.75" hidden="false" customHeight="false" outlineLevel="0" collapsed="false">
      <c r="A944" s="249" t="n">
        <v>0.218075527465216</v>
      </c>
      <c r="B944" s="247" t="n">
        <v>-6108.68340606683</v>
      </c>
      <c r="C944" s="248" t="n">
        <v>2771.8276611106</v>
      </c>
      <c r="D944" s="248" t="n">
        <v>2740.37775789019</v>
      </c>
      <c r="E944" s="248" t="n">
        <v>3105.43729392268</v>
      </c>
      <c r="F944" s="248" t="n">
        <v>1098.7036851947</v>
      </c>
    </row>
    <row r="945" customFormat="false" ht="12.75" hidden="false" customHeight="false" outlineLevel="0" collapsed="false">
      <c r="A945" s="249" t="n">
        <v>0.21881820580444</v>
      </c>
      <c r="B945" s="247" t="n">
        <v>-6656.27969355674</v>
      </c>
      <c r="C945" s="248" t="n">
        <v>2738.92018740434</v>
      </c>
      <c r="D945" s="248" t="n">
        <v>2757.39799562743</v>
      </c>
      <c r="E945" s="248" t="n">
        <v>3105.42381319161</v>
      </c>
      <c r="F945" s="248" t="n">
        <v>579.800313031936</v>
      </c>
    </row>
    <row r="946" customFormat="false" ht="12.75" hidden="false" customHeight="false" outlineLevel="0" collapsed="false">
      <c r="A946" s="249" t="n">
        <v>0.218893959910911</v>
      </c>
      <c r="B946" s="247" t="n">
        <v>-6467.21832049581</v>
      </c>
      <c r="C946" s="248" t="n">
        <v>2756.85620511937</v>
      </c>
      <c r="D946" s="248" t="n">
        <v>2717.21586710059</v>
      </c>
      <c r="E946" s="248" t="n">
        <v>3107.03783745082</v>
      </c>
      <c r="F946" s="248" t="n">
        <v>738.896630899451</v>
      </c>
    </row>
    <row r="947" customFormat="false" ht="12.75" hidden="false" customHeight="false" outlineLevel="0" collapsed="false">
      <c r="A947" s="249" t="n">
        <v>0.218987140827799</v>
      </c>
      <c r="B947" s="247" t="n">
        <v>-5945.76931798067</v>
      </c>
      <c r="C947" s="248" t="n">
        <v>2754.60312742684</v>
      </c>
      <c r="D947" s="248" t="n">
        <v>2730.27463944206</v>
      </c>
      <c r="E947" s="248" t="n">
        <v>3105.16472480759</v>
      </c>
      <c r="F947" s="248" t="n">
        <v>1226.03705421486</v>
      </c>
    </row>
    <row r="948" customFormat="false" ht="12.75" hidden="false" customHeight="false" outlineLevel="0" collapsed="false">
      <c r="A948" s="249" t="n">
        <v>0.219072948840533</v>
      </c>
      <c r="B948" s="247" t="n">
        <v>-6513.74198701056</v>
      </c>
      <c r="C948" s="248" t="n">
        <v>2719.95939394826</v>
      </c>
      <c r="D948" s="248" t="n">
        <v>2709.91430651653</v>
      </c>
      <c r="E948" s="248" t="n">
        <v>3106.73933119321</v>
      </c>
      <c r="F948" s="248" t="n">
        <v>658.846023771264</v>
      </c>
    </row>
    <row r="949" customFormat="false" ht="12.75" hidden="false" customHeight="false" outlineLevel="0" collapsed="false">
      <c r="A949" s="249" t="n">
        <v>0.219103554968899</v>
      </c>
      <c r="B949" s="247" t="n">
        <v>-6197.65686438688</v>
      </c>
      <c r="C949" s="248" t="n">
        <v>2737.24366988868</v>
      </c>
      <c r="D949" s="248" t="n">
        <v>2776.40393108783</v>
      </c>
      <c r="E949" s="248" t="n">
        <v>3106.24231983564</v>
      </c>
      <c r="F949" s="248" t="n">
        <v>1016.15365834777</v>
      </c>
    </row>
    <row r="950" customFormat="false" ht="12.75" hidden="false" customHeight="false" outlineLevel="0" collapsed="false">
      <c r="A950" s="249" t="n">
        <v>0.219152954129377</v>
      </c>
      <c r="B950" s="247" t="n">
        <v>-6218.43440208026</v>
      </c>
      <c r="C950" s="248" t="n">
        <v>2781.96247680217</v>
      </c>
      <c r="D950" s="248" t="n">
        <v>2721.70446674973</v>
      </c>
      <c r="E950" s="248" t="n">
        <v>3104.82364021482</v>
      </c>
      <c r="F950" s="248" t="n">
        <v>991.204856362845</v>
      </c>
    </row>
    <row r="951" customFormat="false" ht="12.75" hidden="false" customHeight="false" outlineLevel="0" collapsed="false">
      <c r="A951" s="249" t="n">
        <v>0.219399138169522</v>
      </c>
      <c r="B951" s="247" t="n">
        <v>-6492.94566230545</v>
      </c>
      <c r="C951" s="248" t="n">
        <v>2772.68300507884</v>
      </c>
      <c r="D951" s="248" t="n">
        <v>2748.52740618513</v>
      </c>
      <c r="E951" s="248" t="n">
        <v>3105.02987538294</v>
      </c>
      <c r="F951" s="248" t="n">
        <v>751.635390085424</v>
      </c>
    </row>
    <row r="952" customFormat="false" ht="12.75" hidden="false" customHeight="false" outlineLevel="0" collapsed="false">
      <c r="A952" s="249" t="n">
        <v>0.21965932428628</v>
      </c>
      <c r="B952" s="247" t="n">
        <v>-6362.93825187637</v>
      </c>
      <c r="C952" s="248" t="n">
        <v>2738.15631412478</v>
      </c>
      <c r="D952" s="248" t="n">
        <v>2740.67293401699</v>
      </c>
      <c r="E952" s="248" t="n">
        <v>3106.2804393268</v>
      </c>
      <c r="F952" s="248" t="n">
        <v>836.843628372229</v>
      </c>
    </row>
    <row r="953" customFormat="false" ht="12.75" hidden="false" customHeight="false" outlineLevel="0" collapsed="false">
      <c r="A953" s="249" t="n">
        <v>0.219731495935374</v>
      </c>
      <c r="B953" s="247" t="n">
        <v>-6250.60853528695</v>
      </c>
      <c r="C953" s="248" t="n">
        <v>2778.52704676029</v>
      </c>
      <c r="D953" s="248" t="n">
        <v>2743.79884047263</v>
      </c>
      <c r="E953" s="248" t="n">
        <v>3103.71531203163</v>
      </c>
      <c r="F953" s="248" t="n">
        <v>975.120242485159</v>
      </c>
    </row>
    <row r="954" customFormat="false" ht="12.75" hidden="false" customHeight="false" outlineLevel="0" collapsed="false">
      <c r="A954" s="249" t="n">
        <v>0.220084846609699</v>
      </c>
      <c r="B954" s="247" t="n">
        <v>-5844.65542239315</v>
      </c>
      <c r="C954" s="248" t="n">
        <v>2746.31499725317</v>
      </c>
      <c r="D954" s="248" t="n">
        <v>2745.9699613384</v>
      </c>
      <c r="E954" s="248" t="n">
        <v>3102.65939328521</v>
      </c>
      <c r="F954" s="248" t="n">
        <v>1322.57928544325</v>
      </c>
    </row>
    <row r="955" customFormat="false" ht="12.75" hidden="false" customHeight="false" outlineLevel="0" collapsed="false">
      <c r="A955" s="249" t="n">
        <v>0.220241360108242</v>
      </c>
      <c r="B955" s="247" t="n">
        <v>-6072.97642498673</v>
      </c>
      <c r="C955" s="248" t="n">
        <v>2780.93486140498</v>
      </c>
      <c r="D955" s="248" t="n">
        <v>2716.30511395596</v>
      </c>
      <c r="E955" s="248" t="n">
        <v>3106.30928161072</v>
      </c>
      <c r="F955" s="248" t="n">
        <v>1121.13668516357</v>
      </c>
    </row>
    <row r="956" customFormat="false" ht="12.75" hidden="false" customHeight="false" outlineLevel="0" collapsed="false">
      <c r="A956" s="249" t="n">
        <v>0.220277907240992</v>
      </c>
      <c r="B956" s="247" t="n">
        <v>-6461.60298151149</v>
      </c>
      <c r="C956" s="248" t="n">
        <v>2717.94802122312</v>
      </c>
      <c r="D956" s="248" t="n">
        <v>2721.72351067488</v>
      </c>
      <c r="E956" s="248" t="n">
        <v>3106.88042932361</v>
      </c>
      <c r="F956" s="248" t="n">
        <v>714.478866824861</v>
      </c>
    </row>
    <row r="957" customFormat="false" ht="12.75" hidden="false" customHeight="false" outlineLevel="0" collapsed="false">
      <c r="A957" s="249" t="n">
        <v>0.220561598435532</v>
      </c>
      <c r="B957" s="247" t="n">
        <v>-6116.32295940916</v>
      </c>
      <c r="C957" s="248" t="n">
        <v>2749.77040338322</v>
      </c>
      <c r="D957" s="248" t="n">
        <v>2741.95124173475</v>
      </c>
      <c r="E957" s="248" t="n">
        <v>3104.00653484482</v>
      </c>
      <c r="F957" s="248" t="n">
        <v>1073.16270111168</v>
      </c>
    </row>
    <row r="958" customFormat="false" ht="12.75" hidden="false" customHeight="false" outlineLevel="0" collapsed="false">
      <c r="A958" s="249" t="n">
        <v>0.220594561670376</v>
      </c>
      <c r="B958" s="247" t="n">
        <v>-6039.0459864484</v>
      </c>
      <c r="C958" s="248" t="n">
        <v>2765.61581616039</v>
      </c>
      <c r="D958" s="248" t="n">
        <v>2710.56745511451</v>
      </c>
      <c r="E958" s="248" t="n">
        <v>3106.70968065634</v>
      </c>
      <c r="F958" s="248" t="n">
        <v>1135.19883874417</v>
      </c>
    </row>
    <row r="959" customFormat="false" ht="12.75" hidden="false" customHeight="false" outlineLevel="0" collapsed="false">
      <c r="A959" s="249" t="n">
        <v>0.220712282021587</v>
      </c>
      <c r="B959" s="247" t="n">
        <v>-6406.17720148807</v>
      </c>
      <c r="C959" s="248" t="n">
        <v>2755.0324068355</v>
      </c>
      <c r="D959" s="248" t="n">
        <v>2735.48648871319</v>
      </c>
      <c r="E959" s="248" t="n">
        <v>3104.37921893506</v>
      </c>
      <c r="F959" s="248" t="n">
        <v>805.919072859731</v>
      </c>
    </row>
    <row r="960" customFormat="false" ht="12.75" hidden="false" customHeight="false" outlineLevel="0" collapsed="false">
      <c r="A960" s="249" t="n">
        <v>0.220861442871193</v>
      </c>
      <c r="B960" s="247" t="n">
        <v>-6250.40939451995</v>
      </c>
      <c r="C960" s="248" t="n">
        <v>2732.83179275532</v>
      </c>
      <c r="D960" s="248" t="n">
        <v>2736.87290631643</v>
      </c>
      <c r="E960" s="248" t="n">
        <v>3105.51410065533</v>
      </c>
      <c r="F960" s="248" t="n">
        <v>932.436633540925</v>
      </c>
    </row>
    <row r="961" customFormat="false" ht="12.75" hidden="false" customHeight="false" outlineLevel="0" collapsed="false">
      <c r="A961" s="249" t="n">
        <v>0.220997426921562</v>
      </c>
      <c r="B961" s="247" t="n">
        <v>-6599.96242925996</v>
      </c>
      <c r="C961" s="248" t="n">
        <v>2710.65699715585</v>
      </c>
      <c r="D961" s="248" t="n">
        <v>2730.76206792813</v>
      </c>
      <c r="E961" s="248" t="n">
        <v>3103.03592829917</v>
      </c>
      <c r="F961" s="248" t="n">
        <v>585.175062721502</v>
      </c>
    </row>
    <row r="962" customFormat="false" ht="12.75" hidden="false" customHeight="false" outlineLevel="0" collapsed="false">
      <c r="A962" s="249" t="n">
        <v>0.221385330857241</v>
      </c>
      <c r="B962" s="247" t="n">
        <v>-6528.59527738353</v>
      </c>
      <c r="C962" s="248" t="n">
        <v>2704.18239523852</v>
      </c>
      <c r="D962" s="248" t="n">
        <v>2733.98379601491</v>
      </c>
      <c r="E962" s="248" t="n">
        <v>3105.14400934526</v>
      </c>
      <c r="F962" s="248" t="n">
        <v>649.438103071997</v>
      </c>
    </row>
    <row r="963" customFormat="false" ht="12.75" hidden="false" customHeight="false" outlineLevel="0" collapsed="false">
      <c r="A963" s="249" t="n">
        <v>0.221484868136806</v>
      </c>
      <c r="B963" s="247" t="n">
        <v>-6198.25925411939</v>
      </c>
      <c r="C963" s="248" t="n">
        <v>2746.7534964287</v>
      </c>
      <c r="D963" s="248" t="n">
        <v>2729.76378684025</v>
      </c>
      <c r="E963" s="248" t="n">
        <v>3101.06542871172</v>
      </c>
      <c r="F963" s="248" t="n">
        <v>983.516334761807</v>
      </c>
    </row>
    <row r="964" customFormat="false" ht="12.75" hidden="false" customHeight="false" outlineLevel="0" collapsed="false">
      <c r="A964" s="249" t="n">
        <v>0.22157530382343</v>
      </c>
      <c r="B964" s="247" t="n">
        <v>-6009.20574461849</v>
      </c>
      <c r="C964" s="248" t="n">
        <v>2738.24009674178</v>
      </c>
      <c r="D964" s="248" t="n">
        <v>2744.70351468775</v>
      </c>
      <c r="E964" s="248" t="n">
        <v>3104.69158318437</v>
      </c>
      <c r="F964" s="248" t="n">
        <v>1164.67026928404</v>
      </c>
    </row>
    <row r="965" customFormat="false" ht="12.75" hidden="false" customHeight="false" outlineLevel="0" collapsed="false">
      <c r="A965" s="249" t="n">
        <v>0.221615214227909</v>
      </c>
      <c r="B965" s="247" t="n">
        <v>-6319.85413116305</v>
      </c>
      <c r="C965" s="248" t="n">
        <v>2756.26042238279</v>
      </c>
      <c r="D965" s="248" t="n">
        <v>2676.60286021912</v>
      </c>
      <c r="E965" s="248" t="n">
        <v>3105.60498558937</v>
      </c>
      <c r="F965" s="248" t="n">
        <v>841.350595573624</v>
      </c>
    </row>
    <row r="966" customFormat="false" ht="12.75" hidden="false" customHeight="false" outlineLevel="0" collapsed="false">
      <c r="A966" s="249" t="n">
        <v>0.222776994642516</v>
      </c>
      <c r="B966" s="247" t="n">
        <v>-6438.16669002955</v>
      </c>
      <c r="C966" s="248" t="n">
        <v>2752.85670357683</v>
      </c>
      <c r="D966" s="248" t="n">
        <v>2696.75676789639</v>
      </c>
      <c r="E966" s="248" t="n">
        <v>3105.22908378211</v>
      </c>
      <c r="F966" s="248" t="n">
        <v>744.979737151568</v>
      </c>
    </row>
    <row r="967" customFormat="false" ht="12.75" hidden="false" customHeight="false" outlineLevel="0" collapsed="false">
      <c r="A967" s="249" t="n">
        <v>0.222851859419179</v>
      </c>
      <c r="B967" s="247" t="n">
        <v>-6203.83873520327</v>
      </c>
      <c r="C967" s="248" t="n">
        <v>2746.73938377993</v>
      </c>
      <c r="D967" s="248" t="n">
        <v>2772.18966143175</v>
      </c>
      <c r="E967" s="248" t="n">
        <v>3107.23049645552</v>
      </c>
      <c r="F967" s="248" t="n">
        <v>1015.93311593927</v>
      </c>
    </row>
    <row r="968" customFormat="false" ht="12.75" hidden="false" customHeight="false" outlineLevel="0" collapsed="false">
      <c r="A968" s="249" t="n">
        <v>0.223685582613311</v>
      </c>
      <c r="B968" s="247" t="n">
        <v>-6159.45045487172</v>
      </c>
      <c r="C968" s="248" t="n">
        <v>2724.73638534017</v>
      </c>
      <c r="D968" s="248" t="n">
        <v>2715.50912763908</v>
      </c>
      <c r="E968" s="248" t="n">
        <v>3105.38441946285</v>
      </c>
      <c r="F968" s="248" t="n">
        <v>992.557396720426</v>
      </c>
    </row>
    <row r="969" customFormat="false" ht="12.75" hidden="false" customHeight="false" outlineLevel="0" collapsed="false">
      <c r="A969" s="249" t="n">
        <v>0.22381229329399</v>
      </c>
      <c r="B969" s="247" t="n">
        <v>-6090.64239336659</v>
      </c>
      <c r="C969" s="248" t="n">
        <v>2756.08956286154</v>
      </c>
      <c r="D969" s="248" t="n">
        <v>2724.03067969374</v>
      </c>
      <c r="E969" s="248" t="n">
        <v>3104.9722756557</v>
      </c>
      <c r="F969" s="248" t="n">
        <v>1088.87000725358</v>
      </c>
    </row>
    <row r="970" customFormat="false" ht="12.75" hidden="false" customHeight="false" outlineLevel="0" collapsed="false">
      <c r="A970" s="249" t="n">
        <v>0.224208160007777</v>
      </c>
      <c r="B970" s="247" t="n">
        <v>-6363.78932990263</v>
      </c>
      <c r="C970" s="248" t="n">
        <v>2786.32432715017</v>
      </c>
      <c r="D970" s="248" t="n">
        <v>2737.43776592666</v>
      </c>
      <c r="E970" s="248" t="n">
        <v>3105.49882533271</v>
      </c>
      <c r="F970" s="248" t="n">
        <v>873.819980492286</v>
      </c>
    </row>
    <row r="971" customFormat="false" ht="12.75" hidden="false" customHeight="false" outlineLevel="0" collapsed="false">
      <c r="A971" s="249" t="n">
        <v>0.224289195856488</v>
      </c>
      <c r="B971" s="247" t="n">
        <v>-6638.37319855275</v>
      </c>
      <c r="C971" s="248" t="n">
        <v>2744.26788102667</v>
      </c>
      <c r="D971" s="248" t="n">
        <v>2771.72972182356</v>
      </c>
      <c r="E971" s="248" t="n">
        <v>3107.30233692722</v>
      </c>
      <c r="F971" s="248" t="n">
        <v>613.368971756311</v>
      </c>
    </row>
    <row r="972" customFormat="false" ht="12.75" hidden="false" customHeight="false" outlineLevel="0" collapsed="false">
      <c r="A972" s="249" t="n">
        <v>0.2246330642162</v>
      </c>
      <c r="B972" s="247" t="n">
        <v>-6378.71195753109</v>
      </c>
      <c r="C972" s="248" t="n">
        <v>2760.62952130681</v>
      </c>
      <c r="D972" s="248" t="n">
        <v>2701.77362356076</v>
      </c>
      <c r="E972" s="248" t="n">
        <v>3104.96443338537</v>
      </c>
      <c r="F972" s="248" t="n">
        <v>810.050676996112</v>
      </c>
    </row>
    <row r="973" customFormat="false" ht="12.75" hidden="false" customHeight="false" outlineLevel="0" collapsed="false">
      <c r="A973" s="249" t="n">
        <v>0.225150075582147</v>
      </c>
      <c r="B973" s="247" t="n">
        <v>-6141.72587684475</v>
      </c>
      <c r="C973" s="248" t="n">
        <v>2751.71746867674</v>
      </c>
      <c r="D973" s="248" t="n">
        <v>2714.34805027098</v>
      </c>
      <c r="E973" s="248" t="n">
        <v>3103.36541585635</v>
      </c>
      <c r="F973" s="248" t="n">
        <v>1029.4023266011</v>
      </c>
    </row>
    <row r="974" customFormat="false" ht="12.75" hidden="false" customHeight="false" outlineLevel="0" collapsed="false">
      <c r="A974" s="249" t="n">
        <v>0.225861301781329</v>
      </c>
      <c r="B974" s="247" t="n">
        <v>-6231.7517309218</v>
      </c>
      <c r="C974" s="248" t="n">
        <v>2757.4546190676</v>
      </c>
      <c r="D974" s="248" t="n">
        <v>2728.30019856886</v>
      </c>
      <c r="E974" s="248" t="n">
        <v>3107.26917823222</v>
      </c>
      <c r="F974" s="248" t="n">
        <v>965.066975883437</v>
      </c>
    </row>
    <row r="975" customFormat="false" ht="12.75" hidden="false" customHeight="false" outlineLevel="0" collapsed="false">
      <c r="A975" s="249" t="n">
        <v>0.226154960727792</v>
      </c>
      <c r="B975" s="247" t="n">
        <v>-5800.176785928</v>
      </c>
      <c r="C975" s="248" t="n">
        <v>2769.90638136622</v>
      </c>
      <c r="D975" s="248" t="n">
        <v>2719.67233826135</v>
      </c>
      <c r="E975" s="248" t="n">
        <v>3105.6697069821</v>
      </c>
      <c r="F975" s="248" t="n">
        <v>1365.17356584096</v>
      </c>
    </row>
    <row r="976" customFormat="false" ht="12.75" hidden="false" customHeight="false" outlineLevel="0" collapsed="false">
      <c r="A976" s="249" t="n">
        <v>0.226434349160445</v>
      </c>
      <c r="B976" s="247" t="n">
        <v>-5957.63916772286</v>
      </c>
      <c r="C976" s="248" t="n">
        <v>2789.7856755387</v>
      </c>
      <c r="D976" s="248" t="n">
        <v>2709.32668259022</v>
      </c>
      <c r="E976" s="248" t="n">
        <v>3104.7492974804</v>
      </c>
      <c r="F976" s="248" t="n">
        <v>1228.28430034206</v>
      </c>
    </row>
    <row r="977" customFormat="false" ht="12.75" hidden="false" customHeight="false" outlineLevel="0" collapsed="false">
      <c r="A977" s="249" t="n">
        <v>0.226521888750093</v>
      </c>
      <c r="B977" s="247" t="n">
        <v>-5872.68490776812</v>
      </c>
      <c r="C977" s="248" t="n">
        <v>2734.17431719114</v>
      </c>
      <c r="D977" s="248" t="n">
        <v>2734.61966324863</v>
      </c>
      <c r="E977" s="248" t="n">
        <v>3104.23584769089</v>
      </c>
      <c r="F977" s="248" t="n">
        <v>1278.74079114164</v>
      </c>
    </row>
    <row r="978" customFormat="false" ht="12.75" hidden="false" customHeight="false" outlineLevel="0" collapsed="false">
      <c r="A978" s="249" t="n">
        <v>0.227869540620373</v>
      </c>
      <c r="B978" s="247" t="n">
        <v>-5993.10444769292</v>
      </c>
      <c r="C978" s="248" t="n">
        <v>2737.7430168331</v>
      </c>
      <c r="D978" s="248" t="n">
        <v>2743.59081486043</v>
      </c>
      <c r="E978" s="248" t="n">
        <v>3103.26394849494</v>
      </c>
      <c r="F978" s="248" t="n">
        <v>1177.18061631953</v>
      </c>
    </row>
    <row r="979" customFormat="false" ht="12.75" hidden="false" customHeight="false" outlineLevel="0" collapsed="false">
      <c r="A979" s="249" t="n">
        <v>0.227877269400173</v>
      </c>
      <c r="B979" s="247" t="n">
        <v>-6368.93988889294</v>
      </c>
      <c r="C979" s="248" t="n">
        <v>2739.35591148775</v>
      </c>
      <c r="D979" s="248" t="n">
        <v>2769.74062662513</v>
      </c>
      <c r="E979" s="248" t="n">
        <v>3104.6547853766</v>
      </c>
      <c r="F979" s="248" t="n">
        <v>853.865714655985</v>
      </c>
    </row>
    <row r="980" customFormat="false" ht="12.75" hidden="false" customHeight="false" outlineLevel="0" collapsed="false">
      <c r="A980" s="249" t="n">
        <v>0.228089986520875</v>
      </c>
      <c r="B980" s="247" t="n">
        <v>-6661.55692365462</v>
      </c>
      <c r="C980" s="248" t="n">
        <v>2717.25195673389</v>
      </c>
      <c r="D980" s="248" t="n">
        <v>2727.17863364547</v>
      </c>
      <c r="E980" s="248" t="n">
        <v>3105.55963728728</v>
      </c>
      <c r="F980" s="248" t="n">
        <v>533.062318998923</v>
      </c>
    </row>
    <row r="981" customFormat="false" ht="12.75" hidden="false" customHeight="false" outlineLevel="0" collapsed="false">
      <c r="A981" s="249" t="n">
        <v>0.22837011320114</v>
      </c>
      <c r="B981" s="247" t="n">
        <v>-5942.19121894947</v>
      </c>
      <c r="C981" s="248" t="n">
        <v>2739.23097896618</v>
      </c>
      <c r="D981" s="248" t="n">
        <v>2714.35994793871</v>
      </c>
      <c r="E981" s="248" t="n">
        <v>3104.32636338739</v>
      </c>
      <c r="F981" s="248" t="n">
        <v>1203.26406793033</v>
      </c>
    </row>
    <row r="982" customFormat="false" ht="12.75" hidden="false" customHeight="false" outlineLevel="0" collapsed="false">
      <c r="A982" s="249" t="n">
        <v>0.22841788550322</v>
      </c>
      <c r="B982" s="247" t="n">
        <v>-6141.43543580014</v>
      </c>
      <c r="C982" s="248" t="n">
        <v>2725.07131332762</v>
      </c>
      <c r="D982" s="248" t="n">
        <v>2691.15843029343</v>
      </c>
      <c r="E982" s="248" t="n">
        <v>3104.45422471978</v>
      </c>
      <c r="F982" s="248" t="n">
        <v>989.745396966595</v>
      </c>
    </row>
    <row r="983" customFormat="false" ht="12.75" hidden="false" customHeight="false" outlineLevel="0" collapsed="false">
      <c r="A983" s="249" t="n">
        <v>0.228555878060082</v>
      </c>
      <c r="B983" s="247" t="n">
        <v>-6407.36700619608</v>
      </c>
      <c r="C983" s="248" t="n">
        <v>2772.69059992547</v>
      </c>
      <c r="D983" s="248" t="n">
        <v>2695.70134428131</v>
      </c>
      <c r="E983" s="248" t="n">
        <v>3104.44549549426</v>
      </c>
      <c r="F983" s="248" t="n">
        <v>788.775315746407</v>
      </c>
    </row>
    <row r="984" customFormat="false" ht="12.75" hidden="false" customHeight="false" outlineLevel="0" collapsed="false">
      <c r="A984" s="249" t="n">
        <v>0.228944064643939</v>
      </c>
      <c r="B984" s="247" t="n">
        <v>-6211.95433777027</v>
      </c>
      <c r="C984" s="248" t="n">
        <v>2728.01642860903</v>
      </c>
      <c r="D984" s="248" t="n">
        <v>2757.26801988924</v>
      </c>
      <c r="E984" s="248" t="n">
        <v>3105.5347379558</v>
      </c>
      <c r="F984" s="248" t="n">
        <v>979.708720929922</v>
      </c>
    </row>
    <row r="985" customFormat="false" ht="12.75" hidden="false" customHeight="false" outlineLevel="0" collapsed="false">
      <c r="A985" s="249" t="n">
        <v>0.229299375106555</v>
      </c>
      <c r="B985" s="247" t="n">
        <v>-5919.90478847214</v>
      </c>
      <c r="C985" s="248" t="n">
        <v>2764.10977030018</v>
      </c>
      <c r="D985" s="248" t="n">
        <v>2705.41279206266</v>
      </c>
      <c r="E985" s="248" t="n">
        <v>3104.72653108386</v>
      </c>
      <c r="F985" s="248" t="n">
        <v>1238.18633339264</v>
      </c>
    </row>
    <row r="986" customFormat="false" ht="12.75" hidden="false" customHeight="false" outlineLevel="0" collapsed="false">
      <c r="A986" s="249" t="n">
        <v>0.230601051415648</v>
      </c>
      <c r="B986" s="247" t="n">
        <v>-6037.04551241539</v>
      </c>
      <c r="C986" s="248" t="n">
        <v>2715.96657481223</v>
      </c>
      <c r="D986" s="248" t="n">
        <v>2696.25690956086</v>
      </c>
      <c r="E986" s="248" t="n">
        <v>3104.46479991476</v>
      </c>
      <c r="F986" s="248" t="n">
        <v>1082.14564302007</v>
      </c>
    </row>
    <row r="987" customFormat="false" ht="12.75" hidden="false" customHeight="false" outlineLevel="0" collapsed="false">
      <c r="A987" s="249" t="n">
        <v>0.230630772201086</v>
      </c>
      <c r="B987" s="247" t="n">
        <v>-6295.7715104047</v>
      </c>
      <c r="C987" s="248" t="n">
        <v>2760.64045843604</v>
      </c>
      <c r="D987" s="248" t="n">
        <v>2744.51766805756</v>
      </c>
      <c r="E987" s="248" t="n">
        <v>3103.81298083371</v>
      </c>
      <c r="F987" s="248" t="n">
        <v>918.992817346314</v>
      </c>
    </row>
    <row r="988" customFormat="false" ht="12.75" hidden="false" customHeight="false" outlineLevel="0" collapsed="false">
      <c r="A988" s="249" t="n">
        <v>0.232705092925511</v>
      </c>
      <c r="B988" s="247" t="n">
        <v>-5906.79226454194</v>
      </c>
      <c r="C988" s="248" t="n">
        <v>2762.13594065645</v>
      </c>
      <c r="D988" s="248" t="n">
        <v>2743.03191713025</v>
      </c>
      <c r="E988" s="248" t="n">
        <v>3105.54995282098</v>
      </c>
      <c r="F988" s="248" t="n">
        <v>1278.559030903</v>
      </c>
    </row>
    <row r="989" customFormat="false" ht="12.75" hidden="false" customHeight="false" outlineLevel="0" collapsed="false">
      <c r="A989" s="249" t="n">
        <v>0.23534410873767</v>
      </c>
      <c r="B989" s="247" t="n">
        <v>-6459.32369371423</v>
      </c>
      <c r="C989" s="248" t="n">
        <v>2752.07921905205</v>
      </c>
      <c r="D989" s="248" t="n">
        <v>2733.61030455476</v>
      </c>
      <c r="E989" s="248" t="n">
        <v>3105.15150402689</v>
      </c>
      <c r="F989" s="248" t="n">
        <v>753.562469001721</v>
      </c>
    </row>
    <row r="990" customFormat="false" ht="12.75" hidden="false" customHeight="false" outlineLevel="0" collapsed="false">
      <c r="A990" s="249" t="n">
        <v>0.235833792889767</v>
      </c>
      <c r="B990" s="247" t="n">
        <v>-6087.20594942277</v>
      </c>
      <c r="C990" s="248" t="n">
        <v>2749.22829967718</v>
      </c>
      <c r="D990" s="248" t="n">
        <v>2730.01328749775</v>
      </c>
      <c r="E990" s="248" t="n">
        <v>3104.56883339463</v>
      </c>
      <c r="F990" s="248" t="n">
        <v>1090.59797863975</v>
      </c>
    </row>
    <row r="991" customFormat="false" ht="12.75" hidden="false" customHeight="false" outlineLevel="0" collapsed="false">
      <c r="A991" s="249" t="n">
        <v>0.237263630342235</v>
      </c>
      <c r="B991" s="247" t="n">
        <v>-6520.88646612139</v>
      </c>
      <c r="C991" s="248" t="n">
        <v>2778.77361137413</v>
      </c>
      <c r="D991" s="248" t="n">
        <v>2684.85609304327</v>
      </c>
      <c r="E991" s="248" t="n">
        <v>3103.5443844329</v>
      </c>
      <c r="F991" s="248" t="n">
        <v>680.276678314941</v>
      </c>
    </row>
    <row r="992" customFormat="false" ht="12.75" hidden="false" customHeight="false" outlineLevel="0" collapsed="false">
      <c r="A992" s="249" t="n">
        <v>0.238111443653784</v>
      </c>
      <c r="B992" s="247" t="n">
        <v>-5991.67436653308</v>
      </c>
      <c r="C992" s="248" t="n">
        <v>2741.51727742302</v>
      </c>
      <c r="D992" s="248" t="n">
        <v>2725.3670796476</v>
      </c>
      <c r="E992" s="248" t="n">
        <v>3106.41226585227</v>
      </c>
      <c r="F992" s="248" t="n">
        <v>1169.73048303344</v>
      </c>
    </row>
    <row r="993" customFormat="false" ht="12.75" hidden="false" customHeight="false" outlineLevel="0" collapsed="false">
      <c r="A993" s="249" t="n">
        <v>0.238158062481245</v>
      </c>
      <c r="B993" s="247" t="n">
        <v>-5944.80067010319</v>
      </c>
      <c r="C993" s="248" t="n">
        <v>2727.43635100814</v>
      </c>
      <c r="D993" s="248" t="n">
        <v>2663.04322831787</v>
      </c>
      <c r="E993" s="248" t="n">
        <v>3105.27715603573</v>
      </c>
      <c r="F993" s="248" t="n">
        <v>1151.4659614912</v>
      </c>
    </row>
    <row r="994" customFormat="false" ht="12.75" hidden="false" customHeight="false" outlineLevel="0" collapsed="false">
      <c r="A994" s="249" t="n">
        <v>0.238599723738198</v>
      </c>
      <c r="B994" s="247" t="n">
        <v>-6107.89952725246</v>
      </c>
      <c r="C994" s="248" t="n">
        <v>2724.07531820101</v>
      </c>
      <c r="D994" s="248" t="n">
        <v>2717.85407926656</v>
      </c>
      <c r="E994" s="248" t="n">
        <v>3107.45813921877</v>
      </c>
      <c r="F994" s="248" t="n">
        <v>1042.79248628598</v>
      </c>
    </row>
    <row r="995" customFormat="false" ht="12.75" hidden="false" customHeight="false" outlineLevel="0" collapsed="false">
      <c r="A995" s="249" t="n">
        <v>0.238753622302118</v>
      </c>
      <c r="B995" s="247" t="n">
        <v>-6439.49414463338</v>
      </c>
      <c r="C995" s="248" t="n">
        <v>2718.71520735558</v>
      </c>
      <c r="D995" s="248" t="n">
        <v>2742.7930207678</v>
      </c>
      <c r="E995" s="248" t="n">
        <v>3104.3436234085</v>
      </c>
      <c r="F995" s="248" t="n">
        <v>750.119473552956</v>
      </c>
    </row>
    <row r="996" customFormat="false" ht="12.75" hidden="false" customHeight="false" outlineLevel="0" collapsed="false">
      <c r="A996" s="249" t="n">
        <v>0.239429668610193</v>
      </c>
      <c r="B996" s="247" t="n">
        <v>-6460.07422051272</v>
      </c>
      <c r="C996" s="248" t="n">
        <v>2761.42452564221</v>
      </c>
      <c r="D996" s="248" t="n">
        <v>2739.1490063915</v>
      </c>
      <c r="E996" s="248" t="n">
        <v>3105.39060620298</v>
      </c>
      <c r="F996" s="248" t="n">
        <v>765.294059609632</v>
      </c>
    </row>
    <row r="997" customFormat="false" ht="12.75" hidden="false" customHeight="false" outlineLevel="0" collapsed="false">
      <c r="A997" s="249" t="n">
        <v>0.239602851232282</v>
      </c>
      <c r="B997" s="247" t="n">
        <v>-6389.94108047627</v>
      </c>
      <c r="C997" s="248" t="n">
        <v>2753.1988546639</v>
      </c>
      <c r="D997" s="248" t="n">
        <v>2744.48596400149</v>
      </c>
      <c r="E997" s="248" t="n">
        <v>3105.12559271375</v>
      </c>
      <c r="F997" s="248" t="n">
        <v>826.880936196529</v>
      </c>
    </row>
    <row r="998" customFormat="false" ht="12.75" hidden="false" customHeight="false" outlineLevel="0" collapsed="false">
      <c r="A998" s="249" t="n">
        <v>0.23961285261869</v>
      </c>
      <c r="B998" s="247" t="n">
        <v>-5770.74581337877</v>
      </c>
      <c r="C998" s="248" t="n">
        <v>2752.60391923436</v>
      </c>
      <c r="D998" s="248" t="n">
        <v>2694.90724570219</v>
      </c>
      <c r="E998" s="248" t="n">
        <v>3105.69433124423</v>
      </c>
      <c r="F998" s="248" t="n">
        <v>1358.2801760871</v>
      </c>
    </row>
    <row r="999" customFormat="false" ht="12.75" hidden="false" customHeight="false" outlineLevel="0" collapsed="false">
      <c r="A999" s="249" t="n">
        <v>0.240689477780853</v>
      </c>
      <c r="B999" s="247" t="n">
        <v>-5810.79073193225</v>
      </c>
      <c r="C999" s="248" t="n">
        <v>2759.40053166652</v>
      </c>
      <c r="D999" s="248" t="n">
        <v>2734.97906284141</v>
      </c>
      <c r="E999" s="248" t="n">
        <v>3103.32333074539</v>
      </c>
      <c r="F999" s="248" t="n">
        <v>1356.75628003228</v>
      </c>
    </row>
    <row r="1000" customFormat="false" ht="12.75" hidden="false" customHeight="false" outlineLevel="0" collapsed="false">
      <c r="A1000" s="249" t="n">
        <v>0.246099431723185</v>
      </c>
      <c r="B1000" s="247" t="n">
        <v>-6293.15144313004</v>
      </c>
      <c r="C1000" s="248" t="n">
        <v>2707.58438645727</v>
      </c>
      <c r="D1000" s="248" t="n">
        <v>2722.819461339</v>
      </c>
      <c r="E1000" s="248" t="n">
        <v>3105.60323558672</v>
      </c>
      <c r="F1000" s="248" t="n">
        <v>860.753565423392</v>
      </c>
    </row>
    <row r="1001" customFormat="false" ht="12.75" hidden="false" customHeight="false" outlineLevel="0" collapsed="false">
      <c r="A1001" s="249" t="n">
        <v>0.249676566609796</v>
      </c>
      <c r="B1001" s="247" t="n">
        <v>-6219.02964623419</v>
      </c>
      <c r="C1001" s="248" t="n">
        <v>2727.62108323815</v>
      </c>
      <c r="D1001" s="248" t="n">
        <v>2723.48164807702</v>
      </c>
      <c r="E1001" s="248" t="n">
        <v>3106.88722350265</v>
      </c>
      <c r="F1001" s="248" t="n">
        <v>947.444610771432</v>
      </c>
    </row>
  </sheetData>
  <printOptions headings="false" gridLines="false" gridLinesSet="true" horizontalCentered="false" verticalCentered="false"/>
  <pageMargins left="0.747916666666667" right="0.747916666666667" top="0.845138888888889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26.42"/>
  </cols>
  <sheetData>
    <row r="1" customFormat="false" ht="12.75" hidden="false" customHeight="false" outlineLevel="0" collapsed="false">
      <c r="A1" s="320" t="s">
        <v>315</v>
      </c>
      <c r="B1" s="0" t="s">
        <v>316</v>
      </c>
    </row>
    <row r="3" customFormat="false" ht="12.75" hidden="false" customHeight="false" outlineLevel="0" collapsed="false">
      <c r="A3" s="320"/>
      <c r="B3" s="320" t="s">
        <v>317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1997-08-14T17:58:25Z</dcterms:created>
  <dc:creator>dtu</dc:creator>
  <dc:description/>
  <dc:language>en-US</dc:language>
  <cp:lastModifiedBy>rsuther</cp:lastModifiedBy>
  <cp:lastPrinted>2000-11-01T10:33:35Z</cp:lastPrinted>
  <dcterms:modified xsi:type="dcterms:W3CDTF">2000-11-01T12:41:30Z</dcterms:modified>
  <cp:revision>0</cp:revision>
  <dc:subject/>
  <dc:title/>
</cp:coreProperties>
</file>