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 BA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sz val="8"/>
            <color rgb="FF000000"/>
            <rFont val="Tahoma"/>
            <family val="2"/>
          </rPr>
          <t xml:space="preserve">NOTE: THESE PAYOUTS DO NOT INCLUDE ANY PREMIUM PAYMENTS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2</xdr:row>
                <xdr:rowOff>5</xdr:rowOff>
              </xdr:from>
              <xdr:to>
                <xdr:col>6</xdr:col>
                <xdr:colOff>68</xdr:colOff>
                <xdr:row>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<sst xmlns="http://schemas.openxmlformats.org/spreadsheetml/2006/main" count="12" uniqueCount="12">
  <si>
    <t xml:space="preserve">YEAR</t>
  </si>
  <si>
    <t xml:space="preserve">HDDs</t>
  </si>
  <si>
    <t xml:space="preserve">PAYOUT</t>
  </si>
  <si>
    <t xml:space="preserve">CALL</t>
  </si>
  <si>
    <t xml:space="preserve">PUT</t>
  </si>
  <si>
    <t xml:space="preserve">STRIKE =</t>
  </si>
  <si>
    <t xml:space="preserve">NOTIONAL =</t>
  </si>
  <si>
    <t xml:space="preserve">LIMIT =</t>
  </si>
  <si>
    <t xml:space="preserve">30 YEAR</t>
  </si>
  <si>
    <t xml:space="preserve">20 YEAR</t>
  </si>
  <si>
    <t xml:space="preserve">10 YEAR</t>
  </si>
  <si>
    <t xml:space="preserve">5 YEAR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</si>
</sst>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_);[RED]&quot;($&quot;#,##0\)"/>
    <numFmt numFmtId="167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1.5"/>
      <color rgb="FF000000"/>
      <name val="Arial"/>
      <family val="2"/>
    </font>
    <font>
      <b val="true"/>
      <sz val="11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rgb="FF008000"/>
      </patternFill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802060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GREEN BAY HDDS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'GREEN BAY'!$D$2</c:f>
              <c:strCache>
                <c:ptCount val="1"/>
                <c:pt idx="0">
                  <c:v>HDDs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'GREEN BAY'!$C$3:$C$40</c:f>
              <c:strCache>
                <c:ptCount val="3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</c:strCache>
            </c:strRef>
          </c:cat>
          <c:val>
            <c:numRef>
              <c:f>'GREEN BAY'!$D$3:$D$40</c:f>
              <c:numCache>
                <c:formatCode>0</c:formatCode>
                <c:ptCount val="38"/>
                <c:pt idx="0">
                  <c:v>7778.5</c:v>
                </c:pt>
                <c:pt idx="1">
                  <c:v>7614</c:v>
                </c:pt>
                <c:pt idx="2">
                  <c:v>7130</c:v>
                </c:pt>
                <c:pt idx="3">
                  <c:v>7674.5</c:v>
                </c:pt>
                <c:pt idx="4">
                  <c:v>7167.5</c:v>
                </c:pt>
                <c:pt idx="5">
                  <c:v>7421</c:v>
                </c:pt>
                <c:pt idx="6">
                  <c:v>7169.5</c:v>
                </c:pt>
                <c:pt idx="7">
                  <c:v>7447</c:v>
                </c:pt>
                <c:pt idx="8">
                  <c:v>7853.5</c:v>
                </c:pt>
                <c:pt idx="9">
                  <c:v>7837</c:v>
                </c:pt>
                <c:pt idx="10">
                  <c:v>7690.5</c:v>
                </c:pt>
                <c:pt idx="11">
                  <c:v>6958.5</c:v>
                </c:pt>
                <c:pt idx="12">
                  <c:v>7131</c:v>
                </c:pt>
                <c:pt idx="13">
                  <c:v>7513.5</c:v>
                </c:pt>
                <c:pt idx="14">
                  <c:v>6974.5</c:v>
                </c:pt>
                <c:pt idx="15">
                  <c:v>8120.5</c:v>
                </c:pt>
                <c:pt idx="16">
                  <c:v>8105</c:v>
                </c:pt>
                <c:pt idx="17">
                  <c:v>8194</c:v>
                </c:pt>
                <c:pt idx="18">
                  <c:v>7261</c:v>
                </c:pt>
                <c:pt idx="19">
                  <c:v>7214.5</c:v>
                </c:pt>
                <c:pt idx="20">
                  <c:v>7833</c:v>
                </c:pt>
                <c:pt idx="21">
                  <c:v>6815</c:v>
                </c:pt>
                <c:pt idx="22">
                  <c:v>7545</c:v>
                </c:pt>
                <c:pt idx="23">
                  <c:v>7072.5</c:v>
                </c:pt>
                <c:pt idx="24">
                  <c:v>7597.5</c:v>
                </c:pt>
                <c:pt idx="25">
                  <c:v>6632</c:v>
                </c:pt>
                <c:pt idx="26">
                  <c:v>7365.5</c:v>
                </c:pt>
                <c:pt idx="27">
                  <c:v>7518.5</c:v>
                </c:pt>
                <c:pt idx="28">
                  <c:v>7002.31481481482</c:v>
                </c:pt>
                <c:pt idx="29">
                  <c:v>6841.15178571429</c:v>
                </c:pt>
                <c:pt idx="30">
                  <c:v>6949.5</c:v>
                </c:pt>
                <c:pt idx="31">
                  <c:v>7326</c:v>
                </c:pt>
                <c:pt idx="32">
                  <c:v>7444.25</c:v>
                </c:pt>
                <c:pt idx="33">
                  <c:v>6567.5</c:v>
                </c:pt>
                <c:pt idx="34">
                  <c:v>7881.5</c:v>
                </c:pt>
                <c:pt idx="35">
                  <c:v>7588.5</c:v>
                </c:pt>
                <c:pt idx="36">
                  <c:v>6496</c:v>
                </c:pt>
                <c:pt idx="37">
                  <c:v>6494.5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453285"/>
        <c:axId val="54143719"/>
      </c:lineChart>
      <c:catAx>
        <c:axId val="564532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43719"/>
        <c:crossesAt val="0"/>
        <c:auto val="1"/>
        <c:lblAlgn val="ctr"/>
        <c:lblOffset val="100"/>
        <c:noMultiLvlLbl val="0"/>
      </c:catAx>
      <c:valAx>
        <c:axId val="54143719"/>
        <c:scaling>
          <c:orientation val="minMax"/>
          <c:min val="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532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PAYOUT GRAPH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'GREEN BAY'!$E$2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'GREEN BAY'!$C$3:$C$40</c:f>
              <c:strCache>
                <c:ptCount val="3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</c:strCache>
            </c:strRef>
          </c:cat>
          <c:val>
            <c:numRef>
              <c:f>'GREEN BAY'!$E$3:$E$40</c:f>
              <c:numCache>
                <c:formatCode>\$#,##0_);[RED]"($"#,##0\)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468950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833375</c:v>
                </c:pt>
                <c:pt idx="34">
                  <c:v>0</c:v>
                </c:pt>
                <c:pt idx="35">
                  <c:v>0</c:v>
                </c:pt>
                <c:pt idx="36">
                  <c:v>1237350</c:v>
                </c:pt>
                <c:pt idx="37">
                  <c:v>1245825</c:v>
                </c:pt>
              </c:numCache>
            </c:numRef>
          </c:val>
        </c:ser>
        <c:gapWidth val="150"/>
        <c:overlap val="0"/>
        <c:axId val="3601981"/>
        <c:axId val="25439727"/>
      </c:barChart>
      <c:catAx>
        <c:axId val="36019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39727"/>
        <c:crossesAt val="0"/>
        <c:auto val="1"/>
        <c:lblAlgn val="ctr"/>
        <c:lblOffset val="100"/>
        <c:noMultiLvlLbl val="0"/>
      </c:catAx>
      <c:valAx>
        <c:axId val="254397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[RED]&quot;($&quot;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1981"/>
        <c:crossesAt val="1"/>
        <c:crossBetween val="midCat"/>
      </c:valAx>
      <c:spPr>
        <a:solidFill>
          <a:srgbClr val="e3e3e3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201240</xdr:colOff>
      <xdr:row>25</xdr:row>
      <xdr:rowOff>28440</xdr:rowOff>
    </xdr:from>
    <xdr:to>
      <xdr:col>17</xdr:col>
      <xdr:colOff>292320</xdr:colOff>
      <xdr:row>44</xdr:row>
      <xdr:rowOff>142920</xdr:rowOff>
    </xdr:to>
    <xdr:graphicFrame>
      <xdr:nvGraphicFramePr>
        <xdr:cNvPr id="0" name="Chart 5"/>
        <xdr:cNvGraphicFramePr/>
      </xdr:nvGraphicFramePr>
      <xdr:xfrm>
        <a:off x="4699080" y="4114800"/>
        <a:ext cx="7817760" cy="31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29520</xdr:colOff>
          <xdr:row>11</xdr:row>
          <xdr:rowOff>0</xdr:rowOff>
        </xdr:from>
        <xdr:to>
          <xdr:col>1</xdr:col>
          <xdr:colOff>393840</xdr:colOff>
          <xdr:row>12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5</xdr:col>
      <xdr:colOff>191160</xdr:colOff>
      <xdr:row>2</xdr:row>
      <xdr:rowOff>66240</xdr:rowOff>
    </xdr:from>
    <xdr:to>
      <xdr:col>17</xdr:col>
      <xdr:colOff>352800</xdr:colOff>
      <xdr:row>24</xdr:row>
      <xdr:rowOff>133560</xdr:rowOff>
    </xdr:to>
    <xdr:graphicFrame>
      <xdr:nvGraphicFramePr>
        <xdr:cNvPr id="1" name="Chart 16"/>
        <xdr:cNvGraphicFramePr/>
      </xdr:nvGraphicFramePr>
      <xdr:xfrm>
        <a:off x="4689000" y="390240"/>
        <a:ext cx="7888320" cy="366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1" width="13.99"/>
    <col collapsed="false" customWidth="true" hidden="false" outlineLevel="0" max="3" min="3" style="1" width="10.28"/>
    <col collapsed="false" customWidth="false" hidden="false" outlineLevel="0" max="4" min="4" style="1" width="9.14"/>
    <col collapsed="false" customWidth="true" hidden="false" outlineLevel="0" max="5" min="5" style="1" width="11.7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2.75" hidden="false" customHeight="false" outlineLevel="0" collapsed="false">
      <c r="A2" s="3"/>
      <c r="B2" s="3"/>
      <c r="C2" s="4" t="s">
        <v>0</v>
      </c>
      <c r="D2" s="5" t="s">
        <v>1</v>
      </c>
      <c r="E2" s="6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4.25" hidden="false" customHeight="false" outlineLevel="0" collapsed="false">
      <c r="A3" s="7"/>
      <c r="B3" s="8"/>
      <c r="C3" s="4" t="n">
        <v>1961</v>
      </c>
      <c r="D3" s="9" t="n">
        <v>7778.5</v>
      </c>
      <c r="E3" s="10" t="n">
        <f aca="false">IF($BD$3=2,MIN(MAX(0,($B$9-D3)*$B$10),$B$11),MIN(MAX(0,(D3-$B$9)*$B$10),$B$11))</f>
        <v>0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BC3" s="13" t="s">
        <v>3</v>
      </c>
      <c r="BD3" s="1" t="n">
        <v>2</v>
      </c>
    </row>
    <row r="4" customFormat="false" ht="14.25" hidden="false" customHeight="false" outlineLevel="0" collapsed="false">
      <c r="A4" s="14"/>
      <c r="B4" s="15"/>
      <c r="C4" s="16" t="n">
        <v>1962</v>
      </c>
      <c r="D4" s="17" t="n">
        <v>7614</v>
      </c>
      <c r="E4" s="18" t="n">
        <f aca="false">IF($BD$3=2,MIN(MAX(0,($B$9-D4)*$B$10),$B$11),MIN(MAX(0,(D4-$B$9)*$B$10),$B$11))</f>
        <v>0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  <c r="BC4" s="13" t="s">
        <v>4</v>
      </c>
    </row>
    <row r="5" customFormat="false" ht="12.75" hidden="false" customHeight="false" outlineLevel="0" collapsed="false">
      <c r="A5" s="14"/>
      <c r="B5" s="15"/>
      <c r="C5" s="16" t="n">
        <v>1963</v>
      </c>
      <c r="D5" s="17" t="n">
        <v>7130</v>
      </c>
      <c r="E5" s="18" t="n">
        <f aca="false">IF($BD$3=2,MIN(MAX(0,($B$9-D5)*$B$10),$B$11),MIN(MAX(0,(D5-$B$9)*$B$10),$B$11))</f>
        <v>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customFormat="false" ht="12.75" hidden="false" customHeight="false" outlineLevel="0" collapsed="false">
      <c r="A6" s="14"/>
      <c r="B6" s="15"/>
      <c r="C6" s="16" t="n">
        <v>1964</v>
      </c>
      <c r="D6" s="17" t="n">
        <v>7674.5</v>
      </c>
      <c r="E6" s="18" t="n">
        <f aca="false">IF($BD$3=2,MIN(MAX(0,($B$9-D6)*$B$10),$B$11),MIN(MAX(0,(D6-$B$9)*$B$10),$B$11))</f>
        <v>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</row>
    <row r="7" customFormat="false" ht="12.75" hidden="false" customHeight="false" outlineLevel="0" collapsed="false">
      <c r="A7" s="21"/>
      <c r="B7" s="19"/>
      <c r="C7" s="16" t="n">
        <v>1965</v>
      </c>
      <c r="D7" s="17" t="n">
        <v>7167.5</v>
      </c>
      <c r="E7" s="18" t="n">
        <f aca="false">IF($BD$3=2,MIN(MAX(0,($B$9-D7)*$B$10),$B$11),MIN(MAX(0,(D7-$B$9)*$B$10),$B$11))</f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customFormat="false" ht="12.75" hidden="false" customHeight="false" outlineLevel="0" collapsed="false">
      <c r="A8" s="21"/>
      <c r="B8" s="19"/>
      <c r="C8" s="16" t="n">
        <v>1966</v>
      </c>
      <c r="D8" s="17" t="n">
        <v>7421</v>
      </c>
      <c r="E8" s="18" t="n">
        <f aca="false">IF($BD$3=2,MIN(MAX(0,($B$9-D8)*$B$10),$B$11),MIN(MAX(0,(D8-$B$9)*$B$10),$B$11))</f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customFormat="false" ht="12.75" hidden="false" customHeight="false" outlineLevel="0" collapsed="false">
      <c r="A9" s="22" t="s">
        <v>5</v>
      </c>
      <c r="B9" s="23" t="n">
        <v>6715</v>
      </c>
      <c r="C9" s="16" t="n">
        <v>1967</v>
      </c>
      <c r="D9" s="17" t="n">
        <v>7169.5</v>
      </c>
      <c r="E9" s="18" t="n">
        <f aca="false">IF($BD$3=2,MIN(MAX(0,($B$9-D9)*$B$10),$B$11),MIN(MAX(0,(D9-$B$9)*$B$10),$B$11))</f>
        <v>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customFormat="false" ht="12.75" hidden="false" customHeight="false" outlineLevel="0" collapsed="false">
      <c r="A10" s="24" t="s">
        <v>6</v>
      </c>
      <c r="B10" s="25" t="n">
        <v>5650</v>
      </c>
      <c r="C10" s="16" t="n">
        <v>1968</v>
      </c>
      <c r="D10" s="17" t="n">
        <v>7447</v>
      </c>
      <c r="E10" s="18" t="n">
        <f aca="false">IF($BD$3=2,MIN(MAX(0,($B$9-D10)*$B$10),$B$11),MIN(MAX(0,(D10-$B$9)*$B$10),$B$11))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 customFormat="false" ht="12.75" hidden="false" customHeight="false" outlineLevel="0" collapsed="false">
      <c r="A11" s="24" t="s">
        <v>7</v>
      </c>
      <c r="B11" s="25" t="n">
        <v>2000000</v>
      </c>
      <c r="C11" s="16" t="n">
        <v>1969</v>
      </c>
      <c r="D11" s="17" t="n">
        <v>7853.5</v>
      </c>
      <c r="E11" s="18" t="n">
        <f aca="false">IF($BD$3=2,MIN(MAX(0,($B$9-D11)*$B$10),$B$11),MIN(MAX(0,(D11-$B$9)*$B$10),$B$11))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</row>
    <row r="12" customFormat="false" ht="12.75" hidden="false" customHeight="false" outlineLevel="0" collapsed="false">
      <c r="A12" s="26"/>
      <c r="B12" s="27"/>
      <c r="C12" s="16" t="n">
        <v>1970</v>
      </c>
      <c r="D12" s="17" t="n">
        <v>7837</v>
      </c>
      <c r="E12" s="18" t="n">
        <f aca="false">IF($BD$3=2,MIN(MAX(0,($B$9-D12)*$B$10),$B$11),MIN(MAX(0,(D12-$B$9)*$B$10),$B$11))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customFormat="false" ht="12.75" hidden="false" customHeight="false" outlineLevel="0" collapsed="false">
      <c r="A13" s="28"/>
      <c r="B13" s="29"/>
      <c r="C13" s="16" t="n">
        <v>1971</v>
      </c>
      <c r="D13" s="17" t="n">
        <v>7690.5</v>
      </c>
      <c r="E13" s="18" t="n">
        <f aca="false">IF($BD$3=2,MIN(MAX(0,($B$9-D13)*$B$10),$B$11),MIN(MAX(0,(D13-$B$9)*$B$10),$B$11))</f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customFormat="false" ht="12.75" hidden="false" customHeight="false" outlineLevel="0" collapsed="false">
      <c r="A14" s="21"/>
      <c r="B14" s="19"/>
      <c r="C14" s="16" t="n">
        <v>1972</v>
      </c>
      <c r="D14" s="17" t="n">
        <v>6958.5</v>
      </c>
      <c r="E14" s="18" t="n">
        <f aca="false">IF($BD$3=2,MIN(MAX(0,($B$9-D14)*$B$10),$B$11),MIN(MAX(0,(D14-$B$9)*$B$10),$B$11))</f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customFormat="false" ht="12.75" hidden="false" customHeight="false" outlineLevel="0" collapsed="false">
      <c r="A15" s="21"/>
      <c r="B15" s="19"/>
      <c r="C15" s="16" t="n">
        <v>1973</v>
      </c>
      <c r="D15" s="17" t="n">
        <v>7131</v>
      </c>
      <c r="E15" s="18" t="n">
        <f aca="false">IF($BD$3=2,MIN(MAX(0,($B$9-D15)*$B$10),$B$11),MIN(MAX(0,(D15-$B$9)*$B$10),$B$11))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</row>
    <row r="16" customFormat="false" ht="12.75" hidden="false" customHeight="false" outlineLevel="0" collapsed="false">
      <c r="A16" s="21"/>
      <c r="B16" s="19"/>
      <c r="C16" s="16" t="n">
        <v>1974</v>
      </c>
      <c r="D16" s="17" t="n">
        <v>7513.5</v>
      </c>
      <c r="E16" s="18" t="n">
        <f aca="false">IF($BD$3=2,MIN(MAX(0,($B$9-D16)*$B$10),$B$11),MIN(MAX(0,(D16-$B$9)*$B$10),$B$11))</f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customFormat="false" ht="12.75" hidden="false" customHeight="false" outlineLevel="0" collapsed="false">
      <c r="A17" s="21"/>
      <c r="B17" s="19"/>
      <c r="C17" s="16" t="n">
        <v>1975</v>
      </c>
      <c r="D17" s="17" t="n">
        <v>6974.5</v>
      </c>
      <c r="E17" s="18" t="n">
        <f aca="false">IF($BD$3=2,MIN(MAX(0,($B$9-D17)*$B$10),$B$11),MIN(MAX(0,(D17-$B$9)*$B$10),$B$11))</f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</row>
    <row r="18" customFormat="false" ht="12.75" hidden="false" customHeight="false" outlineLevel="0" collapsed="false">
      <c r="A18" s="21"/>
      <c r="B18" s="19"/>
      <c r="C18" s="16" t="n">
        <v>1976</v>
      </c>
      <c r="D18" s="17" t="n">
        <v>8120.5</v>
      </c>
      <c r="E18" s="18" t="n">
        <f aca="false">IF($BD$3=2,MIN(MAX(0,($B$9-D18)*$B$10),$B$11),MIN(MAX(0,(D18-$B$9)*$B$10),$B$11))</f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</row>
    <row r="19" customFormat="false" ht="12.75" hidden="false" customHeight="false" outlineLevel="0" collapsed="false">
      <c r="A19" s="21"/>
      <c r="B19" s="19"/>
      <c r="C19" s="16" t="n">
        <v>1977</v>
      </c>
      <c r="D19" s="17" t="n">
        <v>8105</v>
      </c>
      <c r="E19" s="18" t="n">
        <f aca="false">IF($BD$3=2,MIN(MAX(0,($B$9-D19)*$B$10),$B$11),MIN(MAX(0,(D19-$B$9)*$B$10),$B$11))</f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customFormat="false" ht="12.75" hidden="false" customHeight="false" outlineLevel="0" collapsed="false">
      <c r="A20" s="21"/>
      <c r="B20" s="19"/>
      <c r="C20" s="16" t="n">
        <v>1978</v>
      </c>
      <c r="D20" s="17" t="n">
        <v>8194</v>
      </c>
      <c r="E20" s="18" t="n">
        <f aca="false">IF($BD$3=2,MIN(MAX(0,($B$9-D20)*$B$10),$B$11),MIN(MAX(0,(D20-$B$9)*$B$10),$B$11))</f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customFormat="false" ht="12.75" hidden="false" customHeight="false" outlineLevel="0" collapsed="false">
      <c r="A21" s="21"/>
      <c r="B21" s="19"/>
      <c r="C21" s="16" t="n">
        <v>1979</v>
      </c>
      <c r="D21" s="17" t="n">
        <v>7261</v>
      </c>
      <c r="E21" s="18" t="n">
        <f aca="false">IF($BD$3=2,MIN(MAX(0,($B$9-D21)*$B$10),$B$11),MIN(MAX(0,(D21-$B$9)*$B$10),$B$11))</f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customFormat="false" ht="12.75" hidden="false" customHeight="false" outlineLevel="0" collapsed="false">
      <c r="A22" s="21"/>
      <c r="B22" s="19"/>
      <c r="C22" s="16" t="n">
        <v>1980</v>
      </c>
      <c r="D22" s="17" t="n">
        <v>7214.5</v>
      </c>
      <c r="E22" s="18" t="n">
        <f aca="false">IF($BD$3=2,MIN(MAX(0,($B$9-D22)*$B$10),$B$11),MIN(MAX(0,(D22-$B$9)*$B$10),$B$11))</f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customFormat="false" ht="12.75" hidden="false" customHeight="false" outlineLevel="0" collapsed="false">
      <c r="A23" s="21"/>
      <c r="B23" s="19"/>
      <c r="C23" s="16" t="n">
        <v>1981</v>
      </c>
      <c r="D23" s="17" t="n">
        <v>7833</v>
      </c>
      <c r="E23" s="18" t="n">
        <f aca="false">IF($BD$3=2,MIN(MAX(0,($B$9-D23)*$B$10),$B$11),MIN(MAX(0,(D23-$B$9)*$B$10),$B$11))</f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customFormat="false" ht="12.75" hidden="false" customHeight="false" outlineLevel="0" collapsed="false">
      <c r="A24" s="21"/>
      <c r="B24" s="19"/>
      <c r="C24" s="16" t="n">
        <v>1982</v>
      </c>
      <c r="D24" s="17" t="n">
        <v>6815</v>
      </c>
      <c r="E24" s="18" t="n">
        <f aca="false">IF($BD$3=2,MIN(MAX(0,($B$9-D24)*$B$10),$B$11),MIN(MAX(0,(D24-$B$9)*$B$10),$B$11))</f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customFormat="false" ht="12.75" hidden="false" customHeight="false" outlineLevel="0" collapsed="false">
      <c r="A25" s="21"/>
      <c r="B25" s="19"/>
      <c r="C25" s="16" t="n">
        <v>1983</v>
      </c>
      <c r="D25" s="17" t="n">
        <v>7545</v>
      </c>
      <c r="E25" s="18" t="n">
        <f aca="false">IF($BD$3=2,MIN(MAX(0,($B$9-D25)*$B$10),$B$11),MIN(MAX(0,(D25-$B$9)*$B$10),$B$11))</f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</row>
    <row r="26" customFormat="false" ht="12.75" hidden="false" customHeight="false" outlineLevel="0" collapsed="false">
      <c r="A26" s="21"/>
      <c r="B26" s="19"/>
      <c r="C26" s="16" t="n">
        <v>1984</v>
      </c>
      <c r="D26" s="17" t="n">
        <v>7072.5</v>
      </c>
      <c r="E26" s="18" t="n">
        <f aca="false">IF($BD$3=2,MIN(MAX(0,($B$9-D26)*$B$10),$B$11),MIN(MAX(0,(D26-$B$9)*$B$10),$B$11))</f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</row>
    <row r="27" customFormat="false" ht="12.75" hidden="false" customHeight="false" outlineLevel="0" collapsed="false">
      <c r="A27" s="21"/>
      <c r="B27" s="19"/>
      <c r="C27" s="16" t="n">
        <v>1985</v>
      </c>
      <c r="D27" s="17" t="n">
        <v>7597.5</v>
      </c>
      <c r="E27" s="18" t="n">
        <f aca="false">IF($BD$3=2,MIN(MAX(0,($B$9-D27)*$B$10),$B$11),MIN(MAX(0,(D27-$B$9)*$B$10),$B$11))</f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</row>
    <row r="28" customFormat="false" ht="12.75" hidden="false" customHeight="false" outlineLevel="0" collapsed="false">
      <c r="A28" s="21"/>
      <c r="B28" s="19"/>
      <c r="C28" s="16" t="n">
        <v>1986</v>
      </c>
      <c r="D28" s="17" t="n">
        <v>6632</v>
      </c>
      <c r="E28" s="18" t="n">
        <f aca="false">IF($BD$3=2,MIN(MAX(0,($B$9-D28)*$B$10),$B$11),MIN(MAX(0,(D28-$B$9)*$B$10),$B$11))</f>
        <v>468950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customFormat="false" ht="12.75" hidden="false" customHeight="false" outlineLevel="0" collapsed="false">
      <c r="A29" s="21"/>
      <c r="B29" s="19"/>
      <c r="C29" s="16" t="n">
        <v>1987</v>
      </c>
      <c r="D29" s="17" t="n">
        <v>7365.5</v>
      </c>
      <c r="E29" s="18" t="n">
        <f aca="false">IF($BD$3=2,MIN(MAX(0,($B$9-D29)*$B$10),$B$11),MIN(MAX(0,(D29-$B$9)*$B$10),$B$11))</f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</row>
    <row r="30" customFormat="false" ht="12.75" hidden="false" customHeight="false" outlineLevel="0" collapsed="false">
      <c r="A30" s="21"/>
      <c r="B30" s="19"/>
      <c r="C30" s="16" t="n">
        <v>1988</v>
      </c>
      <c r="D30" s="17" t="n">
        <v>7518.5</v>
      </c>
      <c r="E30" s="18" t="n">
        <f aca="false">IF($BD$3=2,MIN(MAX(0,($B$9-D30)*$B$10),$B$11),MIN(MAX(0,(D30-$B$9)*$B$10),$B$11))</f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customFormat="false" ht="12.75" hidden="false" customHeight="false" outlineLevel="0" collapsed="false">
      <c r="A31" s="21"/>
      <c r="B31" s="19"/>
      <c r="C31" s="16" t="n">
        <v>1989</v>
      </c>
      <c r="D31" s="17" t="n">
        <v>7002.31481481482</v>
      </c>
      <c r="E31" s="18" t="n">
        <f aca="false">IF($BD$3=2,MIN(MAX(0,($B$9-D31)*$B$10),$B$11),MIN(MAX(0,(D31-$B$9)*$B$10),$B$11))</f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</row>
    <row r="32" customFormat="false" ht="12.75" hidden="false" customHeight="false" outlineLevel="0" collapsed="false">
      <c r="A32" s="21"/>
      <c r="B32" s="19"/>
      <c r="C32" s="16" t="n">
        <v>1990</v>
      </c>
      <c r="D32" s="17" t="n">
        <v>6841.15178571429</v>
      </c>
      <c r="E32" s="18" t="n">
        <f aca="false">IF($BD$3=2,MIN(MAX(0,($B$9-D32)*$B$10),$B$11),MIN(MAX(0,(D32-$B$9)*$B$10),$B$11))</f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customFormat="false" ht="12.75" hidden="false" customHeight="false" outlineLevel="0" collapsed="false">
      <c r="A33" s="21"/>
      <c r="B33" s="19"/>
      <c r="C33" s="16" t="n">
        <v>1991</v>
      </c>
      <c r="D33" s="17" t="n">
        <v>6949.5</v>
      </c>
      <c r="E33" s="18" t="n">
        <f aca="false">IF($BD$3=2,MIN(MAX(0,($B$9-D33)*$B$10),$B$11),MIN(MAX(0,(D33-$B$9)*$B$10),$B$11))</f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customFormat="false" ht="12.75" hidden="false" customHeight="false" outlineLevel="0" collapsed="false">
      <c r="A34" s="21"/>
      <c r="B34" s="19"/>
      <c r="C34" s="16" t="n">
        <v>1992</v>
      </c>
      <c r="D34" s="17" t="n">
        <v>7326</v>
      </c>
      <c r="E34" s="18" t="n">
        <f aca="false">IF($BD$3=2,MIN(MAX(0,($B$9-D34)*$B$10),$B$11),MIN(MAX(0,(D34-$B$9)*$B$10),$B$11))</f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</row>
    <row r="35" customFormat="false" ht="12.75" hidden="false" customHeight="false" outlineLevel="0" collapsed="false">
      <c r="A35" s="21"/>
      <c r="B35" s="19"/>
      <c r="C35" s="16" t="n">
        <v>1993</v>
      </c>
      <c r="D35" s="17" t="n">
        <v>7444.25</v>
      </c>
      <c r="E35" s="18" t="n">
        <f aca="false">IF($BD$3=2,MIN(MAX(0,($B$9-D35)*$B$10),$B$11),MIN(MAX(0,(D35-$B$9)*$B$10),$B$11))</f>
        <v>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customFormat="false" ht="12.75" hidden="false" customHeight="false" outlineLevel="0" collapsed="false">
      <c r="A36" s="21"/>
      <c r="B36" s="19"/>
      <c r="C36" s="16" t="n">
        <v>1994</v>
      </c>
      <c r="D36" s="17" t="n">
        <v>6567.5</v>
      </c>
      <c r="E36" s="18" t="n">
        <f aca="false">IF($BD$3=2,MIN(MAX(0,($B$9-D36)*$B$10),$B$11),MIN(MAX(0,(D36-$B$9)*$B$10),$B$11))</f>
        <v>833375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</row>
    <row r="37" customFormat="false" ht="12.75" hidden="false" customHeight="false" outlineLevel="0" collapsed="false">
      <c r="A37" s="21"/>
      <c r="B37" s="19"/>
      <c r="C37" s="16" t="n">
        <v>1995</v>
      </c>
      <c r="D37" s="17" t="n">
        <v>7881.5</v>
      </c>
      <c r="E37" s="18" t="n">
        <f aca="false">IF($BD$3=2,MIN(MAX(0,($B$9-D37)*$B$10),$B$11),MIN(MAX(0,(D37-$B$9)*$B$10),$B$11))</f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</row>
    <row r="38" customFormat="false" ht="12.75" hidden="false" customHeight="false" outlineLevel="0" collapsed="false">
      <c r="A38" s="21"/>
      <c r="B38" s="19"/>
      <c r="C38" s="16" t="n">
        <v>1996</v>
      </c>
      <c r="D38" s="17" t="n">
        <v>7588.5</v>
      </c>
      <c r="E38" s="18" t="n">
        <f aca="false">IF($BD$3=2,MIN(MAX(0,($B$9-D38)*$B$10),$B$11),MIN(MAX(0,(D38-$B$9)*$B$10),$B$11))</f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</row>
    <row r="39" customFormat="false" ht="12.75" hidden="false" customHeight="false" outlineLevel="0" collapsed="false">
      <c r="A39" s="21"/>
      <c r="B39" s="19"/>
      <c r="C39" s="16" t="n">
        <v>1997</v>
      </c>
      <c r="D39" s="17" t="n">
        <v>6496</v>
      </c>
      <c r="E39" s="18" t="n">
        <f aca="false">IF($BD$3=2,MIN(MAX(0,($B$9-D39)*$B$10),$B$11),MIN(MAX(0,(D39-$B$9)*$B$10),$B$11))</f>
        <v>1237350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customFormat="false" ht="12.75" hidden="false" customHeight="false" outlineLevel="0" collapsed="false">
      <c r="A40" s="21"/>
      <c r="B40" s="19"/>
      <c r="C40" s="16" t="n">
        <v>1998</v>
      </c>
      <c r="D40" s="17" t="n">
        <v>6494.5</v>
      </c>
      <c r="E40" s="18" t="n">
        <f aca="false">IF($BD$3=2,MIN(MAX(0,($B$9-D40)*$B$10),$B$11),MIN(MAX(0,(D40-$B$9)*$B$10),$B$11))</f>
        <v>1245825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customFormat="false" ht="12.75" hidden="false" customHeight="false" outlineLevel="0" collapsed="false">
      <c r="A41" s="21"/>
      <c r="B41" s="19"/>
      <c r="C41" s="30" t="s">
        <v>8</v>
      </c>
      <c r="D41" s="31" t="n">
        <f aca="false">AVERAGE(D11:D40)</f>
        <v>7327.45722001764</v>
      </c>
      <c r="E41" s="32" t="n">
        <f aca="false">AVERAGE(E11:E40)</f>
        <v>126183.333333333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customFormat="false" ht="12.75" hidden="false" customHeight="false" outlineLevel="0" collapsed="false">
      <c r="A42" s="21"/>
      <c r="B42" s="19"/>
      <c r="C42" s="33" t="s">
        <v>9</v>
      </c>
      <c r="D42" s="34" t="n">
        <f aca="false">AVERAGE(D21:D40)</f>
        <v>7172.28583002645</v>
      </c>
      <c r="E42" s="35" t="n">
        <f aca="false">AVERAGE(E21:E40)</f>
        <v>189275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customFormat="false" ht="12.75" hidden="false" customHeight="false" outlineLevel="0" collapsed="false">
      <c r="A43" s="21"/>
      <c r="B43" s="19"/>
      <c r="C43" s="33" t="s">
        <v>10</v>
      </c>
      <c r="D43" s="34" t="n">
        <f aca="false">AVERAGE(D31:D40)</f>
        <v>7059.12166005291</v>
      </c>
      <c r="E43" s="35" t="n">
        <f aca="false">AVERAGE(E31:E40)</f>
        <v>331655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customFormat="false" ht="12.75" hidden="false" customHeight="false" outlineLevel="0" collapsed="false">
      <c r="A44" s="36"/>
      <c r="B44" s="37"/>
      <c r="C44" s="38" t="s">
        <v>11</v>
      </c>
      <c r="D44" s="39" t="n">
        <f aca="false">AVERAGE(D36:D40)</f>
        <v>7005.6</v>
      </c>
      <c r="E44" s="40" t="n">
        <f aca="false">AVERAGE(E36:E40)</f>
        <v>663310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customFormat="false" ht="12.75" hidden="false" customHeight="false" outlineLevel="0" collapsed="false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customFormat="false" ht="12.75" hidden="false" customHeight="false" outlineLevel="0" collapsed="false"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1998-02-12T19:53:17Z</dcterms:created>
  <dc:creator>lxiao</dc:creator>
  <dc:description/>
  <dc:language>en-US</dc:language>
  <cp:lastModifiedBy>Gary Taylor</cp:lastModifiedBy>
  <cp:revision>0</cp:revision>
  <dc:subject/>
  <dc:title/>
</cp:coreProperties>
</file>