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part1" sheetId="2" state="visible" r:id="rId4"/>
    <sheet name="part 2" sheetId="3" state="visible" r:id="rId5"/>
    <sheet name="part 3" sheetId="4" state="visible" r:id="rId6"/>
    <sheet name="part 4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<sst xmlns="http://schemas.openxmlformats.org/spreadsheetml/2006/main" count="233" uniqueCount="166">
  <si>
    <t xml:space="preserve">Index to Workpapers of Catherine E. Yap</t>
  </si>
  <si>
    <t xml:space="preserve">Workpapers demonstrating cost increase to core purchase gas cost under CSA</t>
  </si>
  <si>
    <t xml:space="preserve">9 pages</t>
  </si>
  <si>
    <t xml:space="preserve">Workpapers for Table regarding Transmission costs at page 28 of Rebuttal Testimony</t>
  </si>
  <si>
    <t xml:space="preserve">4 pages</t>
  </si>
  <si>
    <t xml:space="preserve">Workpapers to Calculation of Unit Transportation Rates for EG customers at</t>
  </si>
  <si>
    <t xml:space="preserve">   page 20-21 of Rebuttal Testimony and for Core Customers at p. 26-27 of Rebuttal</t>
  </si>
  <si>
    <t xml:space="preserve">   Testimony</t>
  </si>
  <si>
    <t xml:space="preserve">1 page</t>
  </si>
  <si>
    <t xml:space="preserve">Workpaper showing derivation of five year average annual and seasonl load factor</t>
  </si>
  <si>
    <t xml:space="preserve">    for UEG customers based on SoCalGas Daily operating data</t>
  </si>
  <si>
    <t xml:space="preserve">Workpapers demonstrating core load factor and requirements for peak flowing</t>
  </si>
  <si>
    <t xml:space="preserve">    supplies per p. 26 of Rebuttal Testimony</t>
  </si>
  <si>
    <t xml:space="preserve">12 pages</t>
  </si>
  <si>
    <t xml:space="preserve">``````</t>
  </si>
  <si>
    <t xml:space="preserve">Date</t>
  </si>
  <si>
    <t xml:space="preserve">Core RCPT</t>
  </si>
  <si>
    <t xml:space="preserve">Core SND</t>
  </si>
  <si>
    <t xml:space="preserve">Core DIFF</t>
  </si>
  <si>
    <t xml:space="preserve">core exc inj</t>
  </si>
  <si>
    <t xml:space="preserve">core exc qty</t>
  </si>
  <si>
    <t xml:space="preserve">tot NC rcpt</t>
  </si>
  <si>
    <t xml:space="preserve">tot NC snd</t>
  </si>
  <si>
    <t xml:space="preserve">tot NC diff</t>
  </si>
  <si>
    <t xml:space="preserve">NC exc inj</t>
  </si>
  <si>
    <t xml:space="preserve">NC exc qty</t>
  </si>
  <si>
    <t xml:space="preserve">NC exc wd</t>
  </si>
  <si>
    <t xml:space="preserve">total recpt</t>
  </si>
  <si>
    <t xml:space="preserve">total snd</t>
  </si>
  <si>
    <t xml:space="preserve">total diff</t>
  </si>
  <si>
    <t xml:space="preserve">tot exc inj</t>
  </si>
  <si>
    <t xml:space="preserve">tot exc wd</t>
  </si>
  <si>
    <t xml:space="preserve">max</t>
  </si>
  <si>
    <t xml:space="preserve">min</t>
  </si>
  <si>
    <t xml:space="preserve">avg spring</t>
  </si>
  <si>
    <t xml:space="preserve">Total exc inj</t>
  </si>
  <si>
    <t xml:space="preserve">50 &gt;350</t>
  </si>
  <si>
    <t xml:space="preserve">23 &gt; 354.9+327</t>
  </si>
  <si>
    <t xml:space="preserve">91 &gt;327</t>
  </si>
  <si>
    <t xml:space="preserve">core excess</t>
  </si>
  <si>
    <t xml:space="preserve">56 &gt;329.4</t>
  </si>
  <si>
    <t xml:space="preserve">87 &gt;345</t>
  </si>
  <si>
    <t xml:space="preserve">purchases May/June</t>
  </si>
  <si>
    <t xml:space="preserve">87 &gt;250</t>
  </si>
  <si>
    <t xml:space="preserve">83 &gt;352.5</t>
  </si>
  <si>
    <t xml:space="preserve">31 &gt; 600</t>
  </si>
  <si>
    <t xml:space="preserve">NC ex w/d</t>
  </si>
  <si>
    <t xml:space="preserve">Tot exc w/d</t>
  </si>
  <si>
    <t xml:space="preserve">14 &gt;681.8</t>
  </si>
  <si>
    <t xml:space="preserve">75 &gt;250</t>
  </si>
  <si>
    <t xml:space="preserve">0 &lt; -1935 -250</t>
  </si>
  <si>
    <t xml:space="preserve">core savings from purchasing in May/June</t>
  </si>
  <si>
    <t xml:space="preserve">from Border Price information</t>
  </si>
  <si>
    <t xml:space="preserve">may avg</t>
  </si>
  <si>
    <t xml:space="preserve">provided by NGI</t>
  </si>
  <si>
    <t xml:space="preserve">june avg</t>
  </si>
  <si>
    <t xml:space="preserve">july avg</t>
  </si>
  <si>
    <t xml:space="preserve">aug avg</t>
  </si>
  <si>
    <t xml:space="preserve">sep avg</t>
  </si>
  <si>
    <t xml:space="preserve">oct avg</t>
  </si>
  <si>
    <t xml:space="preserve">dth purchased in May &amp; June</t>
  </si>
  <si>
    <t xml:space="preserve">above the injection allotment</t>
  </si>
  <si>
    <t xml:space="preserve">BCAP Scaled</t>
  </si>
  <si>
    <t xml:space="preserve">BCAP</t>
  </si>
  <si>
    <t xml:space="preserve">Total Trans</t>
  </si>
  <si>
    <t xml:space="preserve">Comp</t>
  </si>
  <si>
    <t xml:space="preserve">LRMC Trans</t>
  </si>
  <si>
    <t xml:space="preserve">Share</t>
  </si>
  <si>
    <t xml:space="preserve">Cost Under </t>
  </si>
  <si>
    <t xml:space="preserve">Settlement</t>
  </si>
  <si>
    <t xml:space="preserve">Allocation /1</t>
  </si>
  <si>
    <t xml:space="preserve">Comp Settlmt</t>
  </si>
  <si>
    <t xml:space="preserve">Core </t>
  </si>
  <si>
    <t xml:space="preserve">Noncore</t>
  </si>
  <si>
    <t xml:space="preserve">EOR</t>
  </si>
  <si>
    <t xml:space="preserve">Total</t>
  </si>
  <si>
    <t xml:space="preserve">/1 LRMC Allocation includes Company Use Transmission.</t>
  </si>
  <si>
    <t xml:space="preserve">Workpapers to table at p.28 of Rebuttal Testimony</t>
  </si>
  <si>
    <t xml:space="preserve">Total 2000</t>
  </si>
  <si>
    <t xml:space="preserve">EPMC</t>
  </si>
  <si>
    <t xml:space="preserve">Apply EPMC</t>
  </si>
  <si>
    <t xml:space="preserve">Compr</t>
  </si>
  <si>
    <t xml:space="preserve">Tran LRMC</t>
  </si>
  <si>
    <t xml:space="preserve">Trans Co</t>
  </si>
  <si>
    <t xml:space="preserve">Scaling</t>
  </si>
  <si>
    <t xml:space="preserve">Allocated &amp;</t>
  </si>
  <si>
    <t xml:space="preserve">Shares</t>
  </si>
  <si>
    <t xml:space="preserve">Shares </t>
  </si>
  <si>
    <t xml:space="preserve">Sett</t>
  </si>
  <si>
    <t xml:space="preserve">Alloc/1</t>
  </si>
  <si>
    <t xml:space="preserve">Use Gas/2</t>
  </si>
  <si>
    <t xml:space="preserve">Markup/3</t>
  </si>
  <si>
    <t xml:space="preserve">Scaled Trans</t>
  </si>
  <si>
    <t xml:space="preserve">to Trans RR</t>
  </si>
  <si>
    <t xml:space="preserve">Backbone/4</t>
  </si>
  <si>
    <t xml:space="preserve">Local/5</t>
  </si>
  <si>
    <t xml:space="preserve">Co Use gas/6</t>
  </si>
  <si>
    <t xml:space="preserve">Noncore/7</t>
  </si>
  <si>
    <t xml:space="preserve">EOR/8</t>
  </si>
  <si>
    <t xml:space="preserve">Total/8</t>
  </si>
  <si>
    <t xml:space="preserve">Notes:</t>
  </si>
  <si>
    <t xml:space="preserve">/1  Table 10, D.00-04-060, page 1, line 4.</t>
  </si>
  <si>
    <t xml:space="preserve">/2  Table 10, D.00-04-060, page 1, line 7.</t>
  </si>
  <si>
    <t xml:space="preserve">/3  Scaling factor derived from Table 10, D.00-04-060, page 1, line 9.</t>
  </si>
  <si>
    <t xml:space="preserve">/4  Lorenz Direct, Att. 8 Backbone Transmission (est.)</t>
  </si>
  <si>
    <t xml:space="preserve">/5  Lorenz Direct, Att. 8 Local Transmission</t>
  </si>
  <si>
    <t xml:space="preserve">/6  Lorenz Direct, Att. 8 Company Use Fuel - Transmission (est)</t>
  </si>
  <si>
    <t xml:space="preserve">/7 Lorenz Direct, Att. 8--Noncore figures for CSA are total noncore except EOR</t>
  </si>
  <si>
    <t xml:space="preserve">/8 Lorenz Direct, Att. 3 &amp; 8--EOR and total figures are calculated from escalated figures</t>
  </si>
  <si>
    <t xml:space="preserve">Workpapers to Calculation of Unit Transportation Rates for EG customers on p 20-21 of Rebuttal Testimony and</t>
  </si>
  <si>
    <t xml:space="preserve">Calculation of Unit Rate figures for core on p. 26-27 of Rebuttal Testimony</t>
  </si>
  <si>
    <t xml:space="preserve">SFV</t>
  </si>
  <si>
    <t xml:space="preserve">50/50</t>
  </si>
  <si>
    <t xml:space="preserve">Volumetric</t>
  </si>
  <si>
    <t xml:space="preserve">Increase Due</t>
  </si>
  <si>
    <t xml:space="preserve">Load</t>
  </si>
  <si>
    <t xml:space="preserve">Demand </t>
  </si>
  <si>
    <t xml:space="preserve">Average</t>
  </si>
  <si>
    <t xml:space="preserve">to SFV Rate</t>
  </si>
  <si>
    <t xml:space="preserve">to 50/50 Rate</t>
  </si>
  <si>
    <t xml:space="preserve">Factor</t>
  </si>
  <si>
    <t xml:space="preserve">Charge</t>
  </si>
  <si>
    <t xml:space="preserve">Rate</t>
  </si>
  <si>
    <t xml:space="preserve">Design</t>
  </si>
  <si>
    <t xml:space="preserve">For ALJ's Questions 6-1-00</t>
  </si>
  <si>
    <t xml:space="preserve">SFV add cap 5 mos</t>
  </si>
  <si>
    <t xml:space="preserve">50/50 dmd add cap 5 mos</t>
  </si>
  <si>
    <t xml:space="preserve">SFV base cap</t>
  </si>
  <si>
    <t xml:space="preserve">50/50 dmd base cap</t>
  </si>
  <si>
    <t xml:space="preserve">vol rate all throughput</t>
  </si>
  <si>
    <t xml:space="preserve">EG annual load factor averages about 30% over five year period.</t>
  </si>
  <si>
    <t xml:space="preserve">for seasonal rate have to use full SFV and 120% premium--using the five year avg summer lf of 40%</t>
  </si>
  <si>
    <t xml:space="preserve">SFV rate</t>
  </si>
  <si>
    <t xml:space="preserve">50/50 rate</t>
  </si>
  <si>
    <t xml:space="preserve">SFV Rate Design</t>
  </si>
  <si>
    <t xml:space="preserve">daily/dth</t>
  </si>
  <si>
    <t xml:space="preserve">monthly/dth</t>
  </si>
  <si>
    <t xml:space="preserve">50/50 Rate Design</t>
  </si>
  <si>
    <t xml:space="preserve">Load Factor</t>
  </si>
  <si>
    <t xml:space="preserve">load factor = avg dth/peak dth</t>
  </si>
  <si>
    <t xml:space="preserve">demand charge is based on peak dth</t>
  </si>
  <si>
    <t xml:space="preserve">&gt;</t>
  </si>
  <si>
    <t xml:space="preserve">Assume that customer's peak usage is 1000 dth.  If the</t>
  </si>
  <si>
    <t xml:space="preserve">customer's load factor is 50 percent, then its average daily </t>
  </si>
  <si>
    <t xml:space="preserve">usage is 500 dth.  Cost of the 1000 dth of capacity is $71.88</t>
  </si>
  <si>
    <t xml:space="preserve">Avg Rate under SFV</t>
  </si>
  <si>
    <t xml:space="preserve">per day or $2,186.24 per month and average daily cost per </t>
  </si>
  <si>
    <t xml:space="preserve">dth of usage is $71.88/500 dth = $0.1438/dth.</t>
  </si>
  <si>
    <t xml:space="preserve">Workpapers demonstrating core load factor and peak flowing supplies information for core at p26 of Rebuttal Testimony</t>
  </si>
  <si>
    <t xml:space="preserve">1999 Diff</t>
  </si>
  <si>
    <t xml:space="preserve">1999 Adjusted to remove storage w/d</t>
  </si>
  <si>
    <t xml:space="preserve">maximum</t>
  </si>
  <si>
    <t xml:space="preserve">days over 1,000</t>
  </si>
  <si>
    <t xml:space="preserve">annual total</t>
  </si>
  <si>
    <t xml:space="preserve">annual avg</t>
  </si>
  <si>
    <t xml:space="preserve">load factor</t>
  </si>
  <si>
    <t xml:space="preserve">Load factor for 1999 has been adjusted as follows:  daily difference between core receipts and sendout </t>
  </si>
  <si>
    <t xml:space="preserve">was added to flowing supplies if the difference was negative--that is the portion of sendout that was taken</t>
  </si>
  <si>
    <t xml:space="preserve">days over 1,100</t>
  </si>
  <si>
    <t xml:space="preserve">from storage withdrawal has been removed from the daily sendout.  All flowing supplies that correspond </t>
  </si>
  <si>
    <t xml:space="preserve">days over 1,200</t>
  </si>
  <si>
    <t xml:space="preserve">to injection into storage have been left in.</t>
  </si>
  <si>
    <t xml:space="preserve">days over 1,300</t>
  </si>
  <si>
    <t xml:space="preserve">Core Sendout Data for 1995-1999 Based on SoCalGas response to SCGC DR 1.7</t>
  </si>
  <si>
    <t xml:space="preserve">Negative No is stg w/d</t>
  </si>
  <si>
    <t xml:space="preserve">na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</si>
</sst>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\(#,##0\)"/>
    <numFmt numFmtId="166" formatCode="[$-409]m/d/yyyy"/>
    <numFmt numFmtId="167" formatCode="0"/>
    <numFmt numFmtId="168" formatCode="_(* #,##0.00_);_(* \(#,##0.00\);_(* \-??_);_(@_)"/>
    <numFmt numFmtId="169" formatCode="_(* #,##0_);_(* \(#,##0\);_(* \-??_);_(@_)"/>
    <numFmt numFmtId="170" formatCode="[$-409]d\-mmm\-yy"/>
    <numFmt numFmtId="171" formatCode="0%"/>
    <numFmt numFmtId="172" formatCode="# ??/??"/>
    <numFmt numFmtId="173" formatCode="_(* #,##0.0000_);_(* \(#,##0.0000\);_(* \-??_);_(@_)"/>
    <numFmt numFmtId="174" formatCode="_(* #,##0.0000_);_(* \(#,##0.0000\);_(* \-????_);_(@_)"/>
    <numFmt numFmtId="175" formatCode="_(* #,##0.000_);_(* \(#,##0.000\);_(* \-??_);_(@_)"/>
    <numFmt numFmtId="176" formatCode="m/d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sz val="7"/>
      <name val="Small Fonts"/>
      <family val="0"/>
    </font>
    <font>
      <sz val="10"/>
      <name val="Book Antiqua"/>
      <family val="1"/>
    </font>
    <font>
      <b val="true"/>
      <sz val="12"/>
      <name val="Book Antiqua"/>
      <family val="1"/>
    </font>
    <font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name val="Book Antiqua"/>
      <family val="1"/>
    </font>
    <font>
      <strike val="true"/>
      <sz val="10"/>
      <name val="Book Antiqua"/>
      <family val="1"/>
    </font>
    <font>
      <i val="true"/>
      <sz val="10"/>
      <name val="Book Antiqua"/>
      <family val="1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  <cellStyle name="no dec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7" hidden="false" customHeight="false" outlineLevel="0" collapsed="false">
      <c r="A1" s="2" t="s">
        <v>0</v>
      </c>
    </row>
    <row r="3" customFormat="false" ht="14.65" hidden="false" customHeight="false" outlineLevel="0" collapsed="false">
      <c r="A3" s="1" t="s">
        <v>1</v>
      </c>
      <c r="I3" s="1" t="s">
        <v>2</v>
      </c>
    </row>
    <row r="5" customFormat="false" ht="14.65" hidden="false" customHeight="false" outlineLevel="0" collapsed="false">
      <c r="A5" s="1" t="s">
        <v>3</v>
      </c>
      <c r="I5" s="1" t="s">
        <v>4</v>
      </c>
    </row>
    <row r="7" customFormat="false" ht="14.65" hidden="false" customHeight="false" outlineLevel="0" collapsed="false">
      <c r="A7" s="1" t="s">
        <v>5</v>
      </c>
    </row>
    <row r="8" customFormat="false" ht="14.65" hidden="false" customHeight="false" outlineLevel="0" collapsed="false">
      <c r="A8" s="1" t="s">
        <v>6</v>
      </c>
    </row>
    <row r="9" customFormat="false" ht="14.65" hidden="false" customHeight="false" outlineLevel="0" collapsed="false">
      <c r="A9" s="1" t="s">
        <v>7</v>
      </c>
      <c r="I9" s="1" t="s">
        <v>8</v>
      </c>
    </row>
    <row r="11" customFormat="false" ht="14.65" hidden="false" customHeight="false" outlineLevel="0" collapsed="false">
      <c r="A11" s="1" t="s">
        <v>9</v>
      </c>
    </row>
    <row r="12" customFormat="false" ht="14.65" hidden="false" customHeight="false" outlineLevel="0" collapsed="false">
      <c r="A12" s="1" t="s">
        <v>10</v>
      </c>
      <c r="I12" s="1" t="s">
        <v>8</v>
      </c>
    </row>
    <row r="14" customFormat="false" ht="14.65" hidden="false" customHeight="false" outlineLevel="0" collapsed="false">
      <c r="A14" s="1" t="s">
        <v>11</v>
      </c>
    </row>
    <row r="15" customFormat="false" ht="14.65" hidden="false" customHeight="false" outlineLevel="0" collapsed="false">
      <c r="A15" s="1" t="s">
        <v>12</v>
      </c>
      <c r="I15" s="1" t="s">
        <v>13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0"/>
  <sheetViews>
    <sheetView showFormulas="false" showGridLines="true" showRowColHeaders="true" showZeros="true" rightToLeft="false" tabSelected="false" showOutlineSymbols="true" defaultGridColor="true" view="normal" topLeftCell="B423" colorId="64" zoomScale="75" zoomScaleNormal="75" zoomScalePageLayoutView="100" workbookViewId="0">
      <selection pane="topLeft" activeCell="H445" activeCellId="0" sqref="H445 H445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3" width="15.28"/>
    <col collapsed="false" customWidth="true" hidden="false" outlineLevel="0" max="2" min="2" style="3" width="13.56"/>
    <col collapsed="false" customWidth="true" hidden="false" outlineLevel="0" max="3" min="3" style="3" width="11.56"/>
    <col collapsed="false" customWidth="true" hidden="false" outlineLevel="0" max="4" min="4" style="3" width="12.7"/>
    <col collapsed="false" customWidth="true" hidden="false" outlineLevel="0" max="6" min="5" style="3" width="11.85"/>
    <col collapsed="false" customWidth="true" hidden="false" outlineLevel="0" max="9" min="7" style="3" width="11.56"/>
    <col collapsed="false" customWidth="true" hidden="false" outlineLevel="0" max="17" min="10" style="3" width="11.85"/>
    <col collapsed="false" customWidth="false" hidden="false" outlineLevel="0" max="257" min="18" style="3" width="9.14"/>
  </cols>
  <sheetData>
    <row r="1" customFormat="false" ht="17" hidden="false" customHeight="false" outlineLevel="0" collapsed="false">
      <c r="A1" s="3" t="s">
        <v>14</v>
      </c>
    </row>
    <row r="2" customFormat="false" ht="14.65" hidden="false" customHeight="false" outlineLevel="0" collapsed="false">
      <c r="I2" s="4"/>
    </row>
    <row r="3" customFormat="false" ht="14.65" hidden="false" customHeight="false" outlineLevel="0" collapsed="false">
      <c r="A3" s="5" t="s">
        <v>15</v>
      </c>
      <c r="B3" s="6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  <c r="K3" s="8" t="s">
        <v>25</v>
      </c>
      <c r="L3" s="9" t="s">
        <v>26</v>
      </c>
      <c r="M3" s="10" t="s">
        <v>27</v>
      </c>
      <c r="N3" s="10" t="s">
        <v>28</v>
      </c>
      <c r="O3" s="11" t="s">
        <v>29</v>
      </c>
      <c r="P3" s="12" t="s">
        <v>30</v>
      </c>
      <c r="Q3" s="13" t="s">
        <v>31</v>
      </c>
    </row>
    <row r="4" customFormat="false" ht="14.65" hidden="false" customHeight="false" outlineLevel="0" collapsed="false">
      <c r="A4" s="14" t="n">
        <v>36100</v>
      </c>
      <c r="B4" s="15" t="n">
        <v>1008.041</v>
      </c>
      <c r="C4" s="15" t="n">
        <v>945</v>
      </c>
      <c r="D4" s="15" t="n">
        <v>63.0410000000001</v>
      </c>
      <c r="E4" s="15" t="n">
        <v>0</v>
      </c>
      <c r="F4" s="15" t="n">
        <v>0</v>
      </c>
      <c r="G4" s="15" t="n">
        <v>1581.5246015625</v>
      </c>
      <c r="H4" s="15" t="n">
        <v>1178.46484375</v>
      </c>
      <c r="I4" s="15" t="n">
        <v>403.0597578125</v>
      </c>
      <c r="J4" s="16" t="n">
        <v>1</v>
      </c>
      <c r="K4" s="15" t="n">
        <v>153.0597578125</v>
      </c>
      <c r="L4" s="17" t="n">
        <v>0</v>
      </c>
      <c r="M4" s="16" t="n">
        <v>2589.5656015625</v>
      </c>
      <c r="N4" s="16" t="n">
        <v>2123.46484375</v>
      </c>
      <c r="O4" s="16" t="n">
        <v>466.1007578125</v>
      </c>
      <c r="P4" s="16" t="n">
        <v>0</v>
      </c>
      <c r="Q4" s="17" t="n">
        <v>0</v>
      </c>
    </row>
    <row r="5" customFormat="false" ht="14.65" hidden="false" customHeight="false" outlineLevel="0" collapsed="false">
      <c r="A5" s="14" t="n">
        <v>36101</v>
      </c>
      <c r="B5" s="15" t="n">
        <v>1143.975</v>
      </c>
      <c r="C5" s="15" t="n">
        <v>994</v>
      </c>
      <c r="D5" s="15" t="n">
        <v>149.975</v>
      </c>
      <c r="E5" s="15" t="n">
        <v>0</v>
      </c>
      <c r="F5" s="15" t="n">
        <v>0</v>
      </c>
      <c r="G5" s="15" t="n">
        <v>1639.541453125</v>
      </c>
      <c r="H5" s="15" t="n">
        <v>1416.015625</v>
      </c>
      <c r="I5" s="15" t="n">
        <v>223.525828125</v>
      </c>
      <c r="J5" s="16" t="n">
        <v>0</v>
      </c>
      <c r="K5" s="15" t="n">
        <v>0</v>
      </c>
      <c r="L5" s="17" t="n">
        <v>0</v>
      </c>
      <c r="M5" s="16" t="n">
        <v>2783.516453125</v>
      </c>
      <c r="N5" s="16" t="n">
        <v>2410.015625</v>
      </c>
      <c r="O5" s="16" t="n">
        <v>373.500828125</v>
      </c>
      <c r="P5" s="16" t="n">
        <v>0</v>
      </c>
      <c r="Q5" s="17" t="n">
        <v>0</v>
      </c>
    </row>
    <row r="6" customFormat="false" ht="14.65" hidden="false" customHeight="false" outlineLevel="0" collapsed="false">
      <c r="A6" s="14" t="n">
        <v>36102</v>
      </c>
      <c r="B6" s="15" t="n">
        <v>1112.967</v>
      </c>
      <c r="C6" s="15" t="n">
        <v>892</v>
      </c>
      <c r="D6" s="15" t="n">
        <v>220.967</v>
      </c>
      <c r="E6" s="15" t="n">
        <v>0</v>
      </c>
      <c r="F6" s="15" t="n">
        <v>0</v>
      </c>
      <c r="G6" s="15" t="n">
        <v>1778.06646875</v>
      </c>
      <c r="H6" s="15" t="n">
        <v>1392.1123046875</v>
      </c>
      <c r="I6" s="15" t="n">
        <v>385.9541640625</v>
      </c>
      <c r="J6" s="16" t="n">
        <v>1</v>
      </c>
      <c r="K6" s="15" t="n">
        <v>135.9541640625</v>
      </c>
      <c r="L6" s="17" t="n">
        <v>0</v>
      </c>
      <c r="M6" s="16" t="n">
        <v>2891.03346875</v>
      </c>
      <c r="N6" s="16" t="n">
        <v>2284.1123046875</v>
      </c>
      <c r="O6" s="16" t="n">
        <v>606.9211640625</v>
      </c>
      <c r="P6" s="16" t="n">
        <v>0</v>
      </c>
      <c r="Q6" s="17" t="n">
        <v>0</v>
      </c>
    </row>
    <row r="7" customFormat="false" ht="14.65" hidden="false" customHeight="false" outlineLevel="0" collapsed="false">
      <c r="A7" s="14" t="n">
        <v>36103</v>
      </c>
      <c r="B7" s="15" t="n">
        <v>1105.619</v>
      </c>
      <c r="C7" s="15" t="n">
        <v>877</v>
      </c>
      <c r="D7" s="15" t="n">
        <v>228.619</v>
      </c>
      <c r="E7" s="15" t="n">
        <v>0</v>
      </c>
      <c r="F7" s="15" t="n">
        <v>0</v>
      </c>
      <c r="G7" s="15" t="n">
        <v>1680.1282109375</v>
      </c>
      <c r="H7" s="15" t="n">
        <v>1544.998046875</v>
      </c>
      <c r="I7" s="15" t="n">
        <v>135.1301640625</v>
      </c>
      <c r="J7" s="16" t="n">
        <v>0</v>
      </c>
      <c r="K7" s="15" t="n">
        <v>0</v>
      </c>
      <c r="L7" s="17" t="n">
        <v>0</v>
      </c>
      <c r="M7" s="16" t="n">
        <v>2785.7472109375</v>
      </c>
      <c r="N7" s="16" t="n">
        <v>2421.998046875</v>
      </c>
      <c r="O7" s="16" t="n">
        <v>363.7491640625</v>
      </c>
      <c r="P7" s="16" t="n">
        <v>0</v>
      </c>
      <c r="Q7" s="17" t="n">
        <v>0</v>
      </c>
    </row>
    <row r="8" customFormat="false" ht="14.65" hidden="false" customHeight="false" outlineLevel="0" collapsed="false">
      <c r="A8" s="14" t="n">
        <v>36104</v>
      </c>
      <c r="B8" s="15" t="n">
        <v>1054.479</v>
      </c>
      <c r="C8" s="15" t="n">
        <v>954</v>
      </c>
      <c r="D8" s="15" t="n">
        <v>100.479</v>
      </c>
      <c r="E8" s="15" t="n">
        <v>0</v>
      </c>
      <c r="F8" s="15" t="n">
        <v>0</v>
      </c>
      <c r="G8" s="15" t="n">
        <v>1592.6720546875</v>
      </c>
      <c r="H8" s="15" t="n">
        <v>1378.1142578125</v>
      </c>
      <c r="I8" s="15" t="n">
        <v>214.557796875</v>
      </c>
      <c r="J8" s="16" t="n">
        <v>0</v>
      </c>
      <c r="K8" s="15" t="n">
        <v>0</v>
      </c>
      <c r="L8" s="17" t="n">
        <v>0</v>
      </c>
      <c r="M8" s="16" t="n">
        <v>2647.1510546875</v>
      </c>
      <c r="N8" s="16" t="n">
        <v>2332.1142578125</v>
      </c>
      <c r="O8" s="16" t="n">
        <v>315.036796875</v>
      </c>
      <c r="P8" s="16" t="n">
        <v>0</v>
      </c>
      <c r="Q8" s="17" t="n">
        <v>0</v>
      </c>
    </row>
    <row r="9" customFormat="false" ht="14.65" hidden="false" customHeight="false" outlineLevel="0" collapsed="false">
      <c r="A9" s="14" t="n">
        <v>36105</v>
      </c>
      <c r="B9" s="15" t="n">
        <v>1084.226</v>
      </c>
      <c r="C9" s="15" t="n">
        <v>971</v>
      </c>
      <c r="D9" s="15" t="n">
        <v>113.226</v>
      </c>
      <c r="E9" s="15" t="n">
        <v>0</v>
      </c>
      <c r="F9" s="15" t="n">
        <v>0</v>
      </c>
      <c r="G9" s="15" t="n">
        <v>1584.8003515625</v>
      </c>
      <c r="H9" s="15" t="n">
        <v>1470.908203125</v>
      </c>
      <c r="I9" s="15" t="n">
        <v>113.8921484375</v>
      </c>
      <c r="J9" s="16" t="n">
        <v>0</v>
      </c>
      <c r="K9" s="15" t="n">
        <v>0</v>
      </c>
      <c r="L9" s="17" t="n">
        <v>0</v>
      </c>
      <c r="M9" s="16" t="n">
        <v>2669.0263515625</v>
      </c>
      <c r="N9" s="16" t="n">
        <v>2441.908203125</v>
      </c>
      <c r="O9" s="16" t="n">
        <v>227.1181484375</v>
      </c>
      <c r="P9" s="16" t="n">
        <v>0</v>
      </c>
      <c r="Q9" s="17" t="n">
        <v>0</v>
      </c>
    </row>
    <row r="10" customFormat="false" ht="14.65" hidden="false" customHeight="false" outlineLevel="0" collapsed="false">
      <c r="A10" s="14" t="n">
        <v>36106</v>
      </c>
      <c r="B10" s="15" t="n">
        <v>1067.77</v>
      </c>
      <c r="C10" s="15" t="n">
        <v>913</v>
      </c>
      <c r="D10" s="15" t="n">
        <v>154.77</v>
      </c>
      <c r="E10" s="15" t="n">
        <v>0</v>
      </c>
      <c r="F10" s="15" t="n">
        <v>0</v>
      </c>
      <c r="G10" s="15" t="n">
        <v>1517.461671875</v>
      </c>
      <c r="H10" s="15" t="n">
        <v>1347.09375</v>
      </c>
      <c r="I10" s="15" t="n">
        <v>170.367921875</v>
      </c>
      <c r="J10" s="16" t="n">
        <v>0</v>
      </c>
      <c r="K10" s="15" t="n">
        <v>0</v>
      </c>
      <c r="L10" s="17" t="n">
        <v>0</v>
      </c>
      <c r="M10" s="16" t="n">
        <v>2585.231671875</v>
      </c>
      <c r="N10" s="16" t="n">
        <v>2260.09375</v>
      </c>
      <c r="O10" s="16" t="n">
        <v>325.137921875</v>
      </c>
      <c r="P10" s="16" t="n">
        <v>0</v>
      </c>
      <c r="Q10" s="17" t="n">
        <v>0</v>
      </c>
    </row>
    <row r="11" customFormat="false" ht="14.65" hidden="false" customHeight="false" outlineLevel="0" collapsed="false">
      <c r="A11" s="14" t="n">
        <v>36107</v>
      </c>
      <c r="B11" s="15" t="n">
        <v>1075.952</v>
      </c>
      <c r="C11" s="15" t="n">
        <v>1134</v>
      </c>
      <c r="D11" s="15" t="n">
        <v>-58.048</v>
      </c>
      <c r="E11" s="15" t="n">
        <v>0</v>
      </c>
      <c r="F11" s="15" t="n">
        <v>0</v>
      </c>
      <c r="G11" s="15" t="n">
        <v>1558.27075</v>
      </c>
      <c r="H11" s="15" t="n">
        <v>1370.2373046875</v>
      </c>
      <c r="I11" s="15" t="n">
        <v>188.0334453125</v>
      </c>
      <c r="J11" s="16" t="n">
        <v>0</v>
      </c>
      <c r="K11" s="15" t="n">
        <v>0</v>
      </c>
      <c r="L11" s="17" t="n">
        <v>0</v>
      </c>
      <c r="M11" s="16" t="n">
        <v>2634.22275</v>
      </c>
      <c r="N11" s="16" t="n">
        <v>2504.2373046875</v>
      </c>
      <c r="O11" s="16" t="n">
        <v>129.9854453125</v>
      </c>
      <c r="P11" s="16" t="n">
        <v>0</v>
      </c>
      <c r="Q11" s="17" t="n">
        <v>0</v>
      </c>
    </row>
    <row r="12" customFormat="false" ht="14.65" hidden="false" customHeight="false" outlineLevel="0" collapsed="false">
      <c r="A12" s="14" t="n">
        <v>36108</v>
      </c>
      <c r="B12" s="15" t="n">
        <v>650.895</v>
      </c>
      <c r="C12" s="15" t="n">
        <v>1338</v>
      </c>
      <c r="D12" s="15" t="n">
        <v>-687.105</v>
      </c>
      <c r="E12" s="15" t="n">
        <v>0</v>
      </c>
      <c r="F12" s="15" t="n">
        <v>0</v>
      </c>
      <c r="G12" s="15" t="n">
        <v>1524.280015625</v>
      </c>
      <c r="H12" s="15" t="n">
        <v>1531.8447265625</v>
      </c>
      <c r="I12" s="15" t="n">
        <v>-7.56471093749997</v>
      </c>
      <c r="J12" s="16" t="n">
        <v>0</v>
      </c>
      <c r="K12" s="15" t="n">
        <v>0</v>
      </c>
      <c r="L12" s="17" t="n">
        <v>0</v>
      </c>
      <c r="M12" s="16" t="n">
        <v>2175.175015625</v>
      </c>
      <c r="N12" s="16" t="n">
        <v>2869.8447265625</v>
      </c>
      <c r="O12" s="16" t="n">
        <v>-694.6697109375</v>
      </c>
      <c r="P12" s="16" t="n">
        <v>0</v>
      </c>
      <c r="Q12" s="17" t="n">
        <v>0</v>
      </c>
    </row>
    <row r="13" customFormat="false" ht="14.65" hidden="false" customHeight="false" outlineLevel="0" collapsed="false">
      <c r="A13" s="14" t="n">
        <v>36109</v>
      </c>
      <c r="B13" s="15" t="n">
        <v>788.445</v>
      </c>
      <c r="C13" s="15" t="n">
        <v>1182</v>
      </c>
      <c r="D13" s="15" t="n">
        <v>-393.555</v>
      </c>
      <c r="E13" s="15" t="n">
        <v>0</v>
      </c>
      <c r="F13" s="15" t="n">
        <v>0</v>
      </c>
      <c r="G13" s="15" t="n">
        <v>1451.7734453125</v>
      </c>
      <c r="H13" s="15" t="n">
        <v>1565.1220703125</v>
      </c>
      <c r="I13" s="15" t="n">
        <v>-113.348625</v>
      </c>
      <c r="J13" s="16" t="n">
        <v>0</v>
      </c>
      <c r="K13" s="15" t="n">
        <v>0</v>
      </c>
      <c r="L13" s="17" t="n">
        <v>0</v>
      </c>
      <c r="M13" s="16" t="n">
        <v>2240.2184453125</v>
      </c>
      <c r="N13" s="16" t="n">
        <v>2747.1220703125</v>
      </c>
      <c r="O13" s="16" t="n">
        <v>-506.903625</v>
      </c>
      <c r="P13" s="16" t="n">
        <v>0</v>
      </c>
      <c r="Q13" s="17" t="n">
        <v>0</v>
      </c>
    </row>
    <row r="14" customFormat="false" ht="14.65" hidden="false" customHeight="false" outlineLevel="0" collapsed="false">
      <c r="A14" s="14" t="n">
        <v>36110</v>
      </c>
      <c r="B14" s="15" t="n">
        <v>719.256</v>
      </c>
      <c r="C14" s="15" t="n">
        <v>1657</v>
      </c>
      <c r="D14" s="15" t="n">
        <v>-937.744</v>
      </c>
      <c r="E14" s="15" t="n">
        <v>0</v>
      </c>
      <c r="F14" s="15" t="n">
        <v>0</v>
      </c>
      <c r="G14" s="15" t="n">
        <v>1711.8292265625</v>
      </c>
      <c r="H14" s="15" t="n">
        <v>1471.8857421875</v>
      </c>
      <c r="I14" s="15" t="n">
        <v>239.943484375</v>
      </c>
      <c r="J14" s="16" t="n">
        <v>0</v>
      </c>
      <c r="K14" s="15" t="n">
        <v>0</v>
      </c>
      <c r="L14" s="17" t="n">
        <v>0</v>
      </c>
      <c r="M14" s="16" t="n">
        <v>2431.0852265625</v>
      </c>
      <c r="N14" s="16" t="n">
        <v>3128.8857421875</v>
      </c>
      <c r="O14" s="16" t="n">
        <v>-697.800515625</v>
      </c>
      <c r="P14" s="16" t="n">
        <v>0</v>
      </c>
      <c r="Q14" s="17" t="n">
        <v>0</v>
      </c>
    </row>
    <row r="15" customFormat="false" ht="14.65" hidden="false" customHeight="false" outlineLevel="0" collapsed="false">
      <c r="A15" s="14" t="n">
        <v>36111</v>
      </c>
      <c r="B15" s="15" t="n">
        <v>963.764</v>
      </c>
      <c r="C15" s="15" t="n">
        <v>1293</v>
      </c>
      <c r="D15" s="15" t="n">
        <v>-329.236</v>
      </c>
      <c r="E15" s="15" t="n">
        <v>0</v>
      </c>
      <c r="F15" s="15" t="n">
        <v>0</v>
      </c>
      <c r="G15" s="15" t="n">
        <v>1612.3314609375</v>
      </c>
      <c r="H15" s="15" t="n">
        <v>1578.5400390625</v>
      </c>
      <c r="I15" s="15" t="n">
        <v>33.7914218750002</v>
      </c>
      <c r="J15" s="16" t="n">
        <v>0</v>
      </c>
      <c r="K15" s="15" t="n">
        <v>0</v>
      </c>
      <c r="L15" s="17" t="n">
        <v>0</v>
      </c>
      <c r="M15" s="16" t="n">
        <v>2576.0954609375</v>
      </c>
      <c r="N15" s="16" t="n">
        <v>2871.5400390625</v>
      </c>
      <c r="O15" s="16" t="n">
        <v>-295.444578125</v>
      </c>
      <c r="P15" s="16" t="n">
        <v>0</v>
      </c>
      <c r="Q15" s="17" t="n">
        <v>0</v>
      </c>
    </row>
    <row r="16" customFormat="false" ht="14.65" hidden="false" customHeight="false" outlineLevel="0" collapsed="false">
      <c r="A16" s="14" t="n">
        <v>36112</v>
      </c>
      <c r="B16" s="15" t="n">
        <v>845.264</v>
      </c>
      <c r="C16" s="15" t="n">
        <v>1063</v>
      </c>
      <c r="D16" s="15" t="n">
        <v>-217.736</v>
      </c>
      <c r="E16" s="15" t="n">
        <v>0</v>
      </c>
      <c r="F16" s="15" t="n">
        <v>0</v>
      </c>
      <c r="G16" s="15" t="n">
        <v>1905.9046796875</v>
      </c>
      <c r="H16" s="15" t="n">
        <v>1564.6064453125</v>
      </c>
      <c r="I16" s="15" t="n">
        <v>341.298234375</v>
      </c>
      <c r="J16" s="16" t="n">
        <v>1</v>
      </c>
      <c r="K16" s="15" t="n">
        <v>91.298234375</v>
      </c>
      <c r="L16" s="17" t="n">
        <v>0</v>
      </c>
      <c r="M16" s="16" t="n">
        <v>2751.1686796875</v>
      </c>
      <c r="N16" s="16" t="n">
        <v>2627.6064453125</v>
      </c>
      <c r="O16" s="16" t="n">
        <v>123.562234375</v>
      </c>
      <c r="P16" s="16" t="n">
        <v>0</v>
      </c>
      <c r="Q16" s="17" t="n">
        <v>0</v>
      </c>
    </row>
    <row r="17" customFormat="false" ht="14.65" hidden="false" customHeight="false" outlineLevel="0" collapsed="false">
      <c r="A17" s="14" t="n">
        <v>36113</v>
      </c>
      <c r="B17" s="15" t="n">
        <v>950.049</v>
      </c>
      <c r="C17" s="15" t="n">
        <v>1030</v>
      </c>
      <c r="D17" s="15" t="n">
        <v>-79.951</v>
      </c>
      <c r="E17" s="15" t="n">
        <v>0</v>
      </c>
      <c r="F17" s="15" t="n">
        <v>0</v>
      </c>
      <c r="G17" s="15" t="n">
        <v>1655.94534375</v>
      </c>
      <c r="H17" s="15" t="n">
        <v>1359.5341796875</v>
      </c>
      <c r="I17" s="15" t="n">
        <v>296.4111640625</v>
      </c>
      <c r="J17" s="16" t="n">
        <v>1</v>
      </c>
      <c r="K17" s="15" t="n">
        <v>46.4111640625001</v>
      </c>
      <c r="L17" s="17" t="n">
        <v>0</v>
      </c>
      <c r="M17" s="16" t="n">
        <v>2605.99434375</v>
      </c>
      <c r="N17" s="16" t="n">
        <v>2389.5341796875</v>
      </c>
      <c r="O17" s="16" t="n">
        <v>216.4601640625</v>
      </c>
      <c r="P17" s="16" t="n">
        <v>0</v>
      </c>
      <c r="Q17" s="17" t="n">
        <v>0</v>
      </c>
    </row>
    <row r="18" customFormat="false" ht="14.65" hidden="false" customHeight="false" outlineLevel="0" collapsed="false">
      <c r="A18" s="14" t="n">
        <v>36114</v>
      </c>
      <c r="B18" s="15" t="n">
        <v>986.071</v>
      </c>
      <c r="C18" s="15" t="n">
        <v>1149</v>
      </c>
      <c r="D18" s="15" t="n">
        <v>-162.929</v>
      </c>
      <c r="E18" s="15" t="n">
        <v>0</v>
      </c>
      <c r="F18" s="15" t="n">
        <v>0</v>
      </c>
      <c r="G18" s="15" t="n">
        <v>1656.74775</v>
      </c>
      <c r="H18" s="15" t="n">
        <v>1268.59765625</v>
      </c>
      <c r="I18" s="15" t="n">
        <v>388.15009375</v>
      </c>
      <c r="J18" s="16" t="n">
        <v>1</v>
      </c>
      <c r="K18" s="15" t="n">
        <v>138.15009375</v>
      </c>
      <c r="L18" s="17" t="n">
        <v>0</v>
      </c>
      <c r="M18" s="16" t="n">
        <v>2642.81875</v>
      </c>
      <c r="N18" s="16" t="n">
        <v>2417.59765625</v>
      </c>
      <c r="O18" s="16" t="n">
        <v>225.22109375</v>
      </c>
      <c r="P18" s="16" t="n">
        <v>0</v>
      </c>
      <c r="Q18" s="17" t="n">
        <v>0</v>
      </c>
    </row>
    <row r="19" customFormat="false" ht="14.65" hidden="false" customHeight="false" outlineLevel="0" collapsed="false">
      <c r="A19" s="14" t="n">
        <v>36115</v>
      </c>
      <c r="B19" s="15" t="n">
        <v>953.338</v>
      </c>
      <c r="C19" s="15" t="n">
        <v>1139</v>
      </c>
      <c r="D19" s="15" t="n">
        <v>-185.662</v>
      </c>
      <c r="E19" s="15" t="n">
        <v>0</v>
      </c>
      <c r="F19" s="15" t="n">
        <v>0</v>
      </c>
      <c r="G19" s="15" t="n">
        <v>1670.2432734375</v>
      </c>
      <c r="H19" s="15" t="n">
        <v>1542.078125</v>
      </c>
      <c r="I19" s="15" t="n">
        <v>128.1651484375</v>
      </c>
      <c r="J19" s="16" t="n">
        <v>0</v>
      </c>
      <c r="K19" s="15" t="n">
        <v>0</v>
      </c>
      <c r="L19" s="17" t="n">
        <v>0</v>
      </c>
      <c r="M19" s="16" t="n">
        <v>2623.5812734375</v>
      </c>
      <c r="N19" s="16" t="n">
        <v>2681.078125</v>
      </c>
      <c r="O19" s="16" t="n">
        <v>-57.4968515625001</v>
      </c>
      <c r="P19" s="16" t="n">
        <v>0</v>
      </c>
      <c r="Q19" s="17" t="n">
        <v>0</v>
      </c>
    </row>
    <row r="20" customFormat="false" ht="14.65" hidden="false" customHeight="false" outlineLevel="0" collapsed="false">
      <c r="A20" s="14" t="n">
        <v>36116</v>
      </c>
      <c r="B20" s="15" t="n">
        <v>927.509</v>
      </c>
      <c r="C20" s="15" t="n">
        <v>1250</v>
      </c>
      <c r="D20" s="15" t="n">
        <v>-322.491</v>
      </c>
      <c r="E20" s="15" t="n">
        <v>0</v>
      </c>
      <c r="F20" s="15" t="n">
        <v>0</v>
      </c>
      <c r="G20" s="15" t="n">
        <v>1729.2152265625</v>
      </c>
      <c r="H20" s="15" t="n">
        <v>1612.4609375</v>
      </c>
      <c r="I20" s="15" t="n">
        <v>116.7542890625</v>
      </c>
      <c r="J20" s="16" t="n">
        <v>0</v>
      </c>
      <c r="K20" s="15" t="n">
        <v>0</v>
      </c>
      <c r="L20" s="17" t="n">
        <v>0</v>
      </c>
      <c r="M20" s="16" t="n">
        <v>2656.7242265625</v>
      </c>
      <c r="N20" s="16" t="n">
        <v>2862.4609375</v>
      </c>
      <c r="O20" s="16" t="n">
        <v>-205.7367109375</v>
      </c>
      <c r="P20" s="16" t="n">
        <v>0</v>
      </c>
      <c r="Q20" s="17" t="n">
        <v>0</v>
      </c>
    </row>
    <row r="21" customFormat="false" ht="14.65" hidden="false" customHeight="false" outlineLevel="0" collapsed="false">
      <c r="A21" s="14" t="n">
        <v>36117</v>
      </c>
      <c r="B21" s="15" t="n">
        <v>899.826</v>
      </c>
      <c r="C21" s="15" t="n">
        <v>1283</v>
      </c>
      <c r="D21" s="15" t="n">
        <v>-383.174</v>
      </c>
      <c r="E21" s="15" t="n">
        <v>0</v>
      </c>
      <c r="F21" s="15" t="n">
        <v>0</v>
      </c>
      <c r="G21" s="15" t="n">
        <v>1702.349765625</v>
      </c>
      <c r="H21" s="15" t="n">
        <v>1607.0302734375</v>
      </c>
      <c r="I21" s="15" t="n">
        <v>95.3194921875002</v>
      </c>
      <c r="J21" s="16" t="n">
        <v>0</v>
      </c>
      <c r="K21" s="15" t="n">
        <v>0</v>
      </c>
      <c r="L21" s="17" t="n">
        <v>0</v>
      </c>
      <c r="M21" s="16" t="n">
        <v>2602.175765625</v>
      </c>
      <c r="N21" s="16" t="n">
        <v>2890.0302734375</v>
      </c>
      <c r="O21" s="16" t="n">
        <v>-287.8545078125</v>
      </c>
      <c r="P21" s="16" t="n">
        <v>0</v>
      </c>
      <c r="Q21" s="17" t="n">
        <v>0</v>
      </c>
    </row>
    <row r="22" customFormat="false" ht="14.65" hidden="false" customHeight="false" outlineLevel="0" collapsed="false">
      <c r="A22" s="14" t="n">
        <v>36118</v>
      </c>
      <c r="B22" s="15" t="n">
        <v>985.007</v>
      </c>
      <c r="C22" s="15" t="n">
        <v>1192</v>
      </c>
      <c r="D22" s="15" t="n">
        <v>-206.993</v>
      </c>
      <c r="E22" s="15" t="n">
        <v>0</v>
      </c>
      <c r="F22" s="15" t="n">
        <v>0</v>
      </c>
      <c r="G22" s="15" t="n">
        <v>1704.6307109375</v>
      </c>
      <c r="H22" s="15" t="n">
        <v>1516.7236328125</v>
      </c>
      <c r="I22" s="15" t="n">
        <v>187.907078125</v>
      </c>
      <c r="J22" s="16" t="n">
        <v>0</v>
      </c>
      <c r="K22" s="15" t="n">
        <v>0</v>
      </c>
      <c r="L22" s="17" t="n">
        <v>0</v>
      </c>
      <c r="M22" s="16" t="n">
        <v>2689.6377109375</v>
      </c>
      <c r="N22" s="16" t="n">
        <v>2708.7236328125</v>
      </c>
      <c r="O22" s="16" t="n">
        <v>-19.0859218750002</v>
      </c>
      <c r="P22" s="16" t="n">
        <v>0</v>
      </c>
      <c r="Q22" s="17" t="n">
        <v>0</v>
      </c>
    </row>
    <row r="23" customFormat="false" ht="14.65" hidden="false" customHeight="false" outlineLevel="0" collapsed="false">
      <c r="A23" s="14" t="n">
        <v>36119</v>
      </c>
      <c r="B23" s="15" t="n">
        <v>1096.227</v>
      </c>
      <c r="C23" s="15" t="n">
        <v>1114</v>
      </c>
      <c r="D23" s="15" t="n">
        <v>-17.7729999999999</v>
      </c>
      <c r="E23" s="15" t="n">
        <v>0</v>
      </c>
      <c r="F23" s="15" t="n">
        <v>0</v>
      </c>
      <c r="G23" s="15" t="n">
        <v>1747.8720234375</v>
      </c>
      <c r="H23" s="15" t="n">
        <v>1485.1513671875</v>
      </c>
      <c r="I23" s="15" t="n">
        <v>262.72065625</v>
      </c>
      <c r="J23" s="16" t="n">
        <v>1</v>
      </c>
      <c r="K23" s="15" t="n">
        <v>12.7206562499998</v>
      </c>
      <c r="L23" s="17" t="n">
        <v>0</v>
      </c>
      <c r="M23" s="16" t="n">
        <v>2844.0990234375</v>
      </c>
      <c r="N23" s="16" t="n">
        <v>2599.1513671875</v>
      </c>
      <c r="O23" s="16" t="n">
        <v>244.94765625</v>
      </c>
      <c r="P23" s="16" t="n">
        <v>0</v>
      </c>
      <c r="Q23" s="17" t="n">
        <v>0</v>
      </c>
    </row>
    <row r="24" customFormat="false" ht="14.65" hidden="false" customHeight="false" outlineLevel="0" collapsed="false">
      <c r="A24" s="14" t="n">
        <v>36120</v>
      </c>
      <c r="B24" s="15" t="n">
        <v>1192.457</v>
      </c>
      <c r="C24" s="15" t="n">
        <v>1087</v>
      </c>
      <c r="D24" s="15" t="n">
        <v>105.457</v>
      </c>
      <c r="E24" s="15" t="n">
        <v>0</v>
      </c>
      <c r="F24" s="15" t="n">
        <v>0</v>
      </c>
      <c r="G24" s="15" t="n">
        <v>1670.0019375</v>
      </c>
      <c r="H24" s="15" t="n">
        <v>1360.416015625</v>
      </c>
      <c r="I24" s="15" t="n">
        <v>309.585921875</v>
      </c>
      <c r="J24" s="16" t="n">
        <v>1</v>
      </c>
      <c r="K24" s="15" t="n">
        <v>59.5859218750002</v>
      </c>
      <c r="L24" s="17" t="n">
        <v>0</v>
      </c>
      <c r="M24" s="16" t="n">
        <v>2862.4589375</v>
      </c>
      <c r="N24" s="16" t="n">
        <v>2447.416015625</v>
      </c>
      <c r="O24" s="16" t="n">
        <v>415.042921875001</v>
      </c>
      <c r="P24" s="16" t="n">
        <v>0</v>
      </c>
      <c r="Q24" s="17" t="n">
        <v>0</v>
      </c>
    </row>
    <row r="25" customFormat="false" ht="14.65" hidden="false" customHeight="false" outlineLevel="0" collapsed="false">
      <c r="A25" s="14" t="n">
        <v>36121</v>
      </c>
      <c r="B25" s="15" t="n">
        <v>1195.12</v>
      </c>
      <c r="C25" s="15" t="n">
        <v>1147</v>
      </c>
      <c r="D25" s="15" t="n">
        <v>48.1199999999999</v>
      </c>
      <c r="E25" s="15" t="n">
        <v>0</v>
      </c>
      <c r="F25" s="15" t="n">
        <v>0</v>
      </c>
      <c r="G25" s="15" t="n">
        <v>1695.245890625</v>
      </c>
      <c r="H25" s="15" t="n">
        <v>1299.1513671875</v>
      </c>
      <c r="I25" s="15" t="n">
        <v>396.0945234375</v>
      </c>
      <c r="J25" s="16" t="n">
        <v>1</v>
      </c>
      <c r="K25" s="15" t="n">
        <v>146.0945234375</v>
      </c>
      <c r="L25" s="17" t="n">
        <v>0</v>
      </c>
      <c r="M25" s="16" t="n">
        <v>2890.365890625</v>
      </c>
      <c r="N25" s="16" t="n">
        <v>2446.1513671875</v>
      </c>
      <c r="O25" s="16" t="n">
        <v>444.2145234375</v>
      </c>
      <c r="P25" s="16" t="n">
        <v>0</v>
      </c>
      <c r="Q25" s="17" t="n">
        <v>0</v>
      </c>
    </row>
    <row r="26" customFormat="false" ht="14.65" hidden="false" customHeight="false" outlineLevel="0" collapsed="false">
      <c r="A26" s="14" t="n">
        <v>36122</v>
      </c>
      <c r="B26" s="15" t="n">
        <v>1200.253</v>
      </c>
      <c r="C26" s="15" t="n">
        <v>1193</v>
      </c>
      <c r="D26" s="15" t="n">
        <v>7.25299999999993</v>
      </c>
      <c r="E26" s="15" t="n">
        <v>0</v>
      </c>
      <c r="F26" s="15" t="n">
        <v>0</v>
      </c>
      <c r="G26" s="15" t="n">
        <v>1673.333375</v>
      </c>
      <c r="H26" s="15" t="n">
        <v>1486.6181640625</v>
      </c>
      <c r="I26" s="15" t="n">
        <v>186.7152109375</v>
      </c>
      <c r="J26" s="16" t="n">
        <v>0</v>
      </c>
      <c r="K26" s="15" t="n">
        <v>0</v>
      </c>
      <c r="L26" s="17" t="n">
        <v>0</v>
      </c>
      <c r="M26" s="16" t="n">
        <v>2873.586375</v>
      </c>
      <c r="N26" s="16" t="n">
        <v>2679.6181640625</v>
      </c>
      <c r="O26" s="16" t="n">
        <v>193.9682109375</v>
      </c>
      <c r="P26" s="16" t="n">
        <v>0</v>
      </c>
      <c r="Q26" s="17" t="n">
        <v>0</v>
      </c>
    </row>
    <row r="27" customFormat="false" ht="14.65" hidden="false" customHeight="false" outlineLevel="0" collapsed="false">
      <c r="A27" s="14" t="n">
        <v>36123</v>
      </c>
      <c r="B27" s="15" t="n">
        <v>1156.479</v>
      </c>
      <c r="C27" s="15" t="n">
        <v>1239</v>
      </c>
      <c r="D27" s="15" t="n">
        <v>-82.521</v>
      </c>
      <c r="E27" s="15" t="n">
        <v>0</v>
      </c>
      <c r="F27" s="15" t="n">
        <v>0</v>
      </c>
      <c r="G27" s="15" t="n">
        <v>1614.0449375</v>
      </c>
      <c r="H27" s="15" t="n">
        <v>1403.8056640625</v>
      </c>
      <c r="I27" s="15" t="n">
        <v>210.2392734375</v>
      </c>
      <c r="J27" s="16" t="n">
        <v>0</v>
      </c>
      <c r="K27" s="15" t="n">
        <v>0</v>
      </c>
      <c r="L27" s="17" t="n">
        <v>0</v>
      </c>
      <c r="M27" s="16" t="n">
        <v>2770.5239375</v>
      </c>
      <c r="N27" s="16" t="n">
        <v>2642.8056640625</v>
      </c>
      <c r="O27" s="16" t="n">
        <v>127.7182734375</v>
      </c>
      <c r="P27" s="16" t="n">
        <v>0</v>
      </c>
      <c r="Q27" s="17" t="n">
        <v>0</v>
      </c>
    </row>
    <row r="28" customFormat="false" ht="14.65" hidden="false" customHeight="false" outlineLevel="0" collapsed="false">
      <c r="A28" s="14" t="n">
        <v>36124</v>
      </c>
      <c r="B28" s="15" t="n">
        <v>1193.78</v>
      </c>
      <c r="C28" s="15" t="n">
        <v>1087</v>
      </c>
      <c r="D28" s="15" t="n">
        <v>106.78</v>
      </c>
      <c r="E28" s="15" t="n">
        <v>0</v>
      </c>
      <c r="F28" s="15" t="n">
        <v>0</v>
      </c>
      <c r="G28" s="15" t="n">
        <v>1674.58109375</v>
      </c>
      <c r="H28" s="15" t="n">
        <v>1460.9560546875</v>
      </c>
      <c r="I28" s="15" t="n">
        <v>213.6250390625</v>
      </c>
      <c r="J28" s="16" t="n">
        <v>0</v>
      </c>
      <c r="K28" s="15" t="n">
        <v>0</v>
      </c>
      <c r="L28" s="17" t="n">
        <v>0</v>
      </c>
      <c r="M28" s="16" t="n">
        <v>2868.36109375</v>
      </c>
      <c r="N28" s="16" t="n">
        <v>2547.9560546875</v>
      </c>
      <c r="O28" s="16" t="n">
        <v>320.4050390625</v>
      </c>
      <c r="P28" s="16" t="n">
        <v>0</v>
      </c>
      <c r="Q28" s="17" t="n">
        <v>0</v>
      </c>
    </row>
    <row r="29" customFormat="false" ht="14.65" hidden="false" customHeight="false" outlineLevel="0" collapsed="false">
      <c r="A29" s="14" t="n">
        <v>36125</v>
      </c>
      <c r="B29" s="15" t="n">
        <v>1488.223</v>
      </c>
      <c r="C29" s="15" t="n">
        <v>865</v>
      </c>
      <c r="D29" s="15" t="n">
        <v>623.223</v>
      </c>
      <c r="E29" s="15" t="n">
        <v>1</v>
      </c>
      <c r="F29" s="15" t="n">
        <v>296.223</v>
      </c>
      <c r="G29" s="15" t="n">
        <v>1528.398234375</v>
      </c>
      <c r="H29" s="15" t="n">
        <v>1376.060546875</v>
      </c>
      <c r="I29" s="15" t="n">
        <v>152.3376875</v>
      </c>
      <c r="J29" s="16" t="n">
        <v>0</v>
      </c>
      <c r="K29" s="15" t="n">
        <v>0</v>
      </c>
      <c r="L29" s="17" t="n">
        <v>0</v>
      </c>
      <c r="M29" s="18" t="n">
        <v>3016.621234375</v>
      </c>
      <c r="N29" s="18" t="n">
        <v>2241.060546875</v>
      </c>
      <c r="O29" s="18" t="n">
        <v>775.5606875</v>
      </c>
      <c r="P29" s="16" t="n">
        <v>1</v>
      </c>
      <c r="Q29" s="17" t="n">
        <v>0</v>
      </c>
    </row>
    <row r="30" customFormat="false" ht="14.65" hidden="false" customHeight="false" outlineLevel="0" collapsed="false">
      <c r="A30" s="14" t="n">
        <v>36126</v>
      </c>
      <c r="B30" s="15" t="n">
        <v>1482.693</v>
      </c>
      <c r="C30" s="15" t="n">
        <v>1022</v>
      </c>
      <c r="D30" s="15" t="n">
        <v>460.693</v>
      </c>
      <c r="E30" s="15" t="n">
        <v>1</v>
      </c>
      <c r="F30" s="15" t="n">
        <v>133.693</v>
      </c>
      <c r="G30" s="15" t="n">
        <v>1471.426125</v>
      </c>
      <c r="H30" s="15" t="n">
        <v>1410.109375</v>
      </c>
      <c r="I30" s="15" t="n">
        <v>61.31675</v>
      </c>
      <c r="J30" s="16" t="n">
        <v>0</v>
      </c>
      <c r="K30" s="15" t="n">
        <v>0</v>
      </c>
      <c r="L30" s="17" t="n">
        <v>0</v>
      </c>
      <c r="M30" s="18" t="n">
        <v>2954.119125</v>
      </c>
      <c r="N30" s="18" t="n">
        <v>2432.109375</v>
      </c>
      <c r="O30" s="18" t="n">
        <v>522.00975</v>
      </c>
      <c r="P30" s="16" t="n">
        <v>0</v>
      </c>
      <c r="Q30" s="17" t="n">
        <v>0</v>
      </c>
    </row>
    <row r="31" customFormat="false" ht="14.65" hidden="false" customHeight="false" outlineLevel="0" collapsed="false">
      <c r="A31" s="14" t="n">
        <v>36127</v>
      </c>
      <c r="B31" s="15" t="n">
        <v>1393.972</v>
      </c>
      <c r="C31" s="15" t="n">
        <v>1315</v>
      </c>
      <c r="D31" s="15" t="n">
        <v>78.972</v>
      </c>
      <c r="E31" s="15" t="n">
        <v>0</v>
      </c>
      <c r="F31" s="15" t="n">
        <v>0</v>
      </c>
      <c r="G31" s="15" t="n">
        <v>1583.5118125</v>
      </c>
      <c r="H31" s="15" t="n">
        <v>1337.59375</v>
      </c>
      <c r="I31" s="15" t="n">
        <v>245.9180625</v>
      </c>
      <c r="J31" s="16" t="n">
        <v>0</v>
      </c>
      <c r="K31" s="15" t="n">
        <v>0</v>
      </c>
      <c r="L31" s="17" t="n">
        <v>0</v>
      </c>
      <c r="M31" s="16" t="n">
        <v>2977.4838125</v>
      </c>
      <c r="N31" s="16" t="n">
        <v>2652.59375</v>
      </c>
      <c r="O31" s="16" t="n">
        <v>324.8900625</v>
      </c>
      <c r="P31" s="16" t="n">
        <v>0</v>
      </c>
      <c r="Q31" s="17" t="n">
        <v>0</v>
      </c>
    </row>
    <row r="32" customFormat="false" ht="14.65" hidden="false" customHeight="false" outlineLevel="0" collapsed="false">
      <c r="A32" s="14" t="n">
        <v>36128</v>
      </c>
      <c r="B32" s="15" t="n">
        <v>1364.361</v>
      </c>
      <c r="C32" s="15" t="n">
        <v>1389</v>
      </c>
      <c r="D32" s="15" t="n">
        <v>-24.6389999999999</v>
      </c>
      <c r="E32" s="15" t="n">
        <v>0</v>
      </c>
      <c r="F32" s="15" t="n">
        <v>0</v>
      </c>
      <c r="G32" s="15" t="n">
        <v>1593.5518125</v>
      </c>
      <c r="H32" s="15" t="n">
        <v>1312.8095703125</v>
      </c>
      <c r="I32" s="15" t="n">
        <v>280.7422421875</v>
      </c>
      <c r="J32" s="16" t="n">
        <v>1</v>
      </c>
      <c r="K32" s="15" t="n">
        <v>30.7422421875001</v>
      </c>
      <c r="L32" s="17" t="n">
        <v>0</v>
      </c>
      <c r="M32" s="16" t="n">
        <v>2957.9128125</v>
      </c>
      <c r="N32" s="16" t="n">
        <v>2701.8095703125</v>
      </c>
      <c r="O32" s="16" t="n">
        <v>256.1032421875</v>
      </c>
      <c r="P32" s="16" t="n">
        <v>0</v>
      </c>
      <c r="Q32" s="17" t="n">
        <v>0</v>
      </c>
    </row>
    <row r="33" customFormat="false" ht="14.65" hidden="false" customHeight="false" outlineLevel="0" collapsed="false">
      <c r="A33" s="14" t="n">
        <v>36129</v>
      </c>
      <c r="B33" s="15" t="n">
        <v>1387.93</v>
      </c>
      <c r="C33" s="15" t="n">
        <v>1318</v>
      </c>
      <c r="D33" s="15" t="n">
        <v>69.9300000000001</v>
      </c>
      <c r="E33" s="15" t="n">
        <v>0</v>
      </c>
      <c r="F33" s="15" t="n">
        <v>0</v>
      </c>
      <c r="G33" s="15" t="n">
        <v>1552.6435625</v>
      </c>
      <c r="H33" s="15" t="n">
        <v>1569.150390625</v>
      </c>
      <c r="I33" s="15" t="n">
        <v>-16.5068281250001</v>
      </c>
      <c r="J33" s="16" t="n">
        <v>0</v>
      </c>
      <c r="K33" s="15" t="n">
        <v>0</v>
      </c>
      <c r="L33" s="17" t="n">
        <v>0</v>
      </c>
      <c r="M33" s="16" t="n">
        <v>2940.5735625</v>
      </c>
      <c r="N33" s="16" t="n">
        <v>2887.150390625</v>
      </c>
      <c r="O33" s="16" t="n">
        <v>53.4231718749998</v>
      </c>
      <c r="P33" s="16" t="n">
        <v>0</v>
      </c>
      <c r="Q33" s="17" t="n">
        <v>0</v>
      </c>
    </row>
    <row r="34" customFormat="false" ht="14.65" hidden="false" customHeight="false" outlineLevel="0" collapsed="false">
      <c r="A34" s="14" t="n">
        <v>36130</v>
      </c>
      <c r="B34" s="15" t="n">
        <v>1063.46</v>
      </c>
      <c r="C34" s="15" t="n">
        <v>1501</v>
      </c>
      <c r="D34" s="15" t="n">
        <v>-437.54</v>
      </c>
      <c r="E34" s="15" t="n">
        <v>0</v>
      </c>
      <c r="F34" s="15" t="n">
        <v>0</v>
      </c>
      <c r="G34" s="15" t="n">
        <v>1578.988078125</v>
      </c>
      <c r="H34" s="15" t="n">
        <v>1491.1611328125</v>
      </c>
      <c r="I34" s="15" t="n">
        <v>87.8269453124999</v>
      </c>
      <c r="J34" s="16" t="n">
        <v>0</v>
      </c>
      <c r="K34" s="15" t="n">
        <v>0</v>
      </c>
      <c r="L34" s="17" t="n">
        <v>0</v>
      </c>
      <c r="M34" s="16" t="n">
        <v>2642.448078125</v>
      </c>
      <c r="N34" s="16" t="n">
        <v>2992.1611328125</v>
      </c>
      <c r="O34" s="16" t="n">
        <v>-349.7130546875</v>
      </c>
      <c r="P34" s="16" t="n">
        <v>0</v>
      </c>
      <c r="Q34" s="17" t="n">
        <v>0</v>
      </c>
    </row>
    <row r="35" customFormat="false" ht="14.65" hidden="false" customHeight="false" outlineLevel="0" collapsed="false">
      <c r="A35" s="14" t="n">
        <v>36131</v>
      </c>
      <c r="B35" s="15" t="n">
        <v>1078.533</v>
      </c>
      <c r="C35" s="15" t="n">
        <v>1415</v>
      </c>
      <c r="D35" s="15" t="n">
        <v>-336.467</v>
      </c>
      <c r="E35" s="15" t="n">
        <v>0</v>
      </c>
      <c r="F35" s="15" t="n">
        <v>0</v>
      </c>
      <c r="G35" s="15" t="n">
        <v>1707.1309921875</v>
      </c>
      <c r="H35" s="15" t="n">
        <v>1514.669921875</v>
      </c>
      <c r="I35" s="15" t="n">
        <v>192.4610703125</v>
      </c>
      <c r="J35" s="16" t="n">
        <v>0</v>
      </c>
      <c r="K35" s="15" t="n">
        <v>0</v>
      </c>
      <c r="L35" s="17" t="n">
        <v>0</v>
      </c>
      <c r="M35" s="16" t="n">
        <v>2785.6639921875</v>
      </c>
      <c r="N35" s="16" t="n">
        <v>2929.669921875</v>
      </c>
      <c r="O35" s="16" t="n">
        <v>-144.0059296875</v>
      </c>
      <c r="P35" s="16" t="n">
        <v>0</v>
      </c>
      <c r="Q35" s="17" t="n">
        <v>0</v>
      </c>
    </row>
    <row r="36" customFormat="false" ht="14.65" hidden="false" customHeight="false" outlineLevel="0" collapsed="false">
      <c r="A36" s="14" t="n">
        <v>36132</v>
      </c>
      <c r="B36" s="15" t="n">
        <v>1220.631</v>
      </c>
      <c r="C36" s="15" t="n">
        <v>1528</v>
      </c>
      <c r="D36" s="15" t="n">
        <v>-307.369</v>
      </c>
      <c r="E36" s="15" t="n">
        <v>0</v>
      </c>
      <c r="F36" s="15" t="n">
        <v>0</v>
      </c>
      <c r="G36" s="15" t="n">
        <v>1880.297921875</v>
      </c>
      <c r="H36" s="15" t="n">
        <v>1468.0703125</v>
      </c>
      <c r="I36" s="15" t="n">
        <v>412.227609375</v>
      </c>
      <c r="J36" s="16" t="n">
        <v>1</v>
      </c>
      <c r="K36" s="15" t="n">
        <v>162.227609375</v>
      </c>
      <c r="L36" s="17" t="n">
        <v>0</v>
      </c>
      <c r="M36" s="16" t="n">
        <v>3100.928921875</v>
      </c>
      <c r="N36" s="16" t="n">
        <v>2996.0703125</v>
      </c>
      <c r="O36" s="16" t="n">
        <v>104.858609375</v>
      </c>
      <c r="P36" s="16" t="n">
        <v>0</v>
      </c>
      <c r="Q36" s="17" t="n">
        <v>0</v>
      </c>
    </row>
    <row r="37" customFormat="false" ht="14.65" hidden="false" customHeight="false" outlineLevel="0" collapsed="false">
      <c r="A37" s="14" t="n">
        <v>36133</v>
      </c>
      <c r="B37" s="15" t="n">
        <v>817.091</v>
      </c>
      <c r="C37" s="15" t="n">
        <v>1673</v>
      </c>
      <c r="D37" s="15" t="n">
        <v>-855.909</v>
      </c>
      <c r="E37" s="15" t="n">
        <v>0</v>
      </c>
      <c r="F37" s="15" t="n">
        <v>0</v>
      </c>
      <c r="G37" s="15" t="n">
        <v>2363.514328125</v>
      </c>
      <c r="H37" s="15" t="n">
        <v>1796.4287109375</v>
      </c>
      <c r="I37" s="15" t="n">
        <v>567.0856171875</v>
      </c>
      <c r="J37" s="16" t="n">
        <v>1</v>
      </c>
      <c r="K37" s="15" t="n">
        <v>317.0856171875</v>
      </c>
      <c r="L37" s="17" t="n">
        <v>0</v>
      </c>
      <c r="M37" s="16" t="n">
        <v>3180.605328125</v>
      </c>
      <c r="N37" s="16" t="n">
        <v>3469.4287109375</v>
      </c>
      <c r="O37" s="16" t="n">
        <v>-288.8233828125</v>
      </c>
      <c r="P37" s="16" t="n">
        <v>0</v>
      </c>
      <c r="Q37" s="17" t="n">
        <v>0</v>
      </c>
    </row>
    <row r="38" customFormat="false" ht="14.65" hidden="false" customHeight="false" outlineLevel="0" collapsed="false">
      <c r="A38" s="14" t="n">
        <v>36134</v>
      </c>
      <c r="B38" s="15" t="n">
        <v>1317.969</v>
      </c>
      <c r="C38" s="15" t="n">
        <v>1699</v>
      </c>
      <c r="D38" s="15" t="n">
        <v>-381.031</v>
      </c>
      <c r="E38" s="15" t="n">
        <v>0</v>
      </c>
      <c r="F38" s="15" t="n">
        <v>0</v>
      </c>
      <c r="G38" s="15" t="n">
        <v>1776.2006484375</v>
      </c>
      <c r="H38" s="15" t="n">
        <v>1435.6953125</v>
      </c>
      <c r="I38" s="15" t="n">
        <v>340.5053359375</v>
      </c>
      <c r="J38" s="16" t="n">
        <v>1</v>
      </c>
      <c r="K38" s="15" t="n">
        <v>90.5053359374999</v>
      </c>
      <c r="L38" s="17" t="n">
        <v>0</v>
      </c>
      <c r="M38" s="16" t="n">
        <v>3094.1696484375</v>
      </c>
      <c r="N38" s="16" t="n">
        <v>3134.6953125</v>
      </c>
      <c r="O38" s="16" t="n">
        <v>-40.5256640625003</v>
      </c>
      <c r="P38" s="16" t="n">
        <v>0</v>
      </c>
      <c r="Q38" s="17" t="n">
        <v>0</v>
      </c>
    </row>
    <row r="39" customFormat="false" ht="14.65" hidden="false" customHeight="false" outlineLevel="0" collapsed="false">
      <c r="A39" s="14" t="n">
        <v>36135</v>
      </c>
      <c r="B39" s="15" t="n">
        <v>1352.648</v>
      </c>
      <c r="C39" s="15" t="n">
        <v>2195</v>
      </c>
      <c r="D39" s="15" t="n">
        <v>-842.352</v>
      </c>
      <c r="E39" s="15" t="n">
        <v>0</v>
      </c>
      <c r="F39" s="15" t="n">
        <v>0</v>
      </c>
      <c r="G39" s="15" t="n">
        <v>1839.8537734375</v>
      </c>
      <c r="H39" s="15" t="n">
        <v>1465.6953125</v>
      </c>
      <c r="I39" s="15" t="n">
        <v>374.1584609375</v>
      </c>
      <c r="J39" s="16" t="n">
        <v>1</v>
      </c>
      <c r="K39" s="15" t="n">
        <v>124.1584609375</v>
      </c>
      <c r="L39" s="17" t="n">
        <v>0</v>
      </c>
      <c r="M39" s="16" t="n">
        <v>3192.5017734375</v>
      </c>
      <c r="N39" s="16" t="n">
        <v>3660.6953125</v>
      </c>
      <c r="O39" s="16" t="n">
        <v>-468.1935390625</v>
      </c>
      <c r="P39" s="16" t="n">
        <v>0</v>
      </c>
      <c r="Q39" s="17" t="n">
        <v>0</v>
      </c>
    </row>
    <row r="40" customFormat="false" ht="14.65" hidden="false" customHeight="false" outlineLevel="0" collapsed="false">
      <c r="A40" s="14" t="n">
        <v>36136</v>
      </c>
      <c r="B40" s="15" t="n">
        <v>1354.872</v>
      </c>
      <c r="C40" s="15" t="n">
        <v>2226</v>
      </c>
      <c r="D40" s="15" t="n">
        <v>-871.128</v>
      </c>
      <c r="E40" s="15" t="n">
        <v>0</v>
      </c>
      <c r="F40" s="15" t="n">
        <v>0</v>
      </c>
      <c r="G40" s="15" t="n">
        <v>1814.68509375</v>
      </c>
      <c r="H40" s="15" t="n">
        <v>1731.603515625</v>
      </c>
      <c r="I40" s="15" t="n">
        <v>83.0815781250001</v>
      </c>
      <c r="J40" s="16" t="n">
        <v>0</v>
      </c>
      <c r="K40" s="15" t="n">
        <v>0</v>
      </c>
      <c r="L40" s="17" t="n">
        <v>0</v>
      </c>
      <c r="M40" s="16" t="n">
        <v>3169.55709375</v>
      </c>
      <c r="N40" s="16" t="n">
        <v>3957.603515625</v>
      </c>
      <c r="O40" s="16" t="n">
        <v>-788.046421875</v>
      </c>
      <c r="P40" s="16" t="n">
        <v>0</v>
      </c>
      <c r="Q40" s="17" t="n">
        <v>0</v>
      </c>
    </row>
    <row r="41" customFormat="false" ht="14.65" hidden="false" customHeight="false" outlineLevel="0" collapsed="false">
      <c r="A41" s="14" t="n">
        <v>36137</v>
      </c>
      <c r="B41" s="15" t="n">
        <v>700.942</v>
      </c>
      <c r="C41" s="15" t="n">
        <v>1916</v>
      </c>
      <c r="D41" s="15" t="n">
        <v>-1215.058</v>
      </c>
      <c r="E41" s="15" t="n">
        <v>0</v>
      </c>
      <c r="F41" s="15" t="n">
        <v>0</v>
      </c>
      <c r="G41" s="15" t="n">
        <v>2122.514546875</v>
      </c>
      <c r="H41" s="15" t="n">
        <v>1682.3583984375</v>
      </c>
      <c r="I41" s="15" t="n">
        <v>440.1561484375</v>
      </c>
      <c r="J41" s="16" t="n">
        <v>1</v>
      </c>
      <c r="K41" s="15" t="n">
        <v>190.1561484375</v>
      </c>
      <c r="L41" s="17" t="n">
        <v>0</v>
      </c>
      <c r="M41" s="16" t="n">
        <v>2823.456546875</v>
      </c>
      <c r="N41" s="16" t="n">
        <v>3598.3583984375</v>
      </c>
      <c r="O41" s="16" t="n">
        <v>-774.9018515625</v>
      </c>
      <c r="P41" s="16" t="n">
        <v>0</v>
      </c>
      <c r="Q41" s="17" t="n">
        <v>0</v>
      </c>
    </row>
    <row r="42" customFormat="false" ht="14.65" hidden="false" customHeight="false" outlineLevel="0" collapsed="false">
      <c r="A42" s="14" t="n">
        <v>36138</v>
      </c>
      <c r="B42" s="15" t="n">
        <v>1110.66</v>
      </c>
      <c r="C42" s="15" t="n">
        <v>1875</v>
      </c>
      <c r="D42" s="15" t="n">
        <v>-764.34</v>
      </c>
      <c r="E42" s="15" t="n">
        <v>0</v>
      </c>
      <c r="F42" s="15" t="n">
        <v>0</v>
      </c>
      <c r="G42" s="15" t="n">
        <v>1620.328671875</v>
      </c>
      <c r="H42" s="15" t="n">
        <v>1715.9345703125</v>
      </c>
      <c r="I42" s="15" t="n">
        <v>-95.6058984375</v>
      </c>
      <c r="J42" s="16" t="n">
        <v>0</v>
      </c>
      <c r="K42" s="15" t="n">
        <v>0</v>
      </c>
      <c r="L42" s="17" t="n">
        <v>0</v>
      </c>
      <c r="M42" s="16" t="n">
        <v>2730.988671875</v>
      </c>
      <c r="N42" s="16" t="n">
        <v>3590.9345703125</v>
      </c>
      <c r="O42" s="16" t="n">
        <v>-859.9458984375</v>
      </c>
      <c r="P42" s="16" t="n">
        <v>0</v>
      </c>
      <c r="Q42" s="17" t="n">
        <v>0</v>
      </c>
    </row>
    <row r="43" customFormat="false" ht="14.65" hidden="false" customHeight="false" outlineLevel="0" collapsed="false">
      <c r="A43" s="14" t="n">
        <v>36139</v>
      </c>
      <c r="B43" s="15" t="n">
        <v>1251.773</v>
      </c>
      <c r="C43" s="15" t="n">
        <v>1852</v>
      </c>
      <c r="D43" s="15" t="n">
        <v>-600.227</v>
      </c>
      <c r="E43" s="15" t="n">
        <v>0</v>
      </c>
      <c r="F43" s="15" t="n">
        <v>0</v>
      </c>
      <c r="G43" s="15" t="n">
        <v>1577.5502109375</v>
      </c>
      <c r="H43" s="15" t="n">
        <v>1595.3291015625</v>
      </c>
      <c r="I43" s="15" t="n">
        <v>-17.778890625</v>
      </c>
      <c r="J43" s="16" t="n">
        <v>0</v>
      </c>
      <c r="K43" s="15" t="n">
        <v>0</v>
      </c>
      <c r="L43" s="17" t="n">
        <v>0</v>
      </c>
      <c r="M43" s="16" t="n">
        <v>2829.3232109375</v>
      </c>
      <c r="N43" s="16" t="n">
        <v>3447.3291015625</v>
      </c>
      <c r="O43" s="16" t="n">
        <v>-618.005890625</v>
      </c>
      <c r="P43" s="16" t="n">
        <v>0</v>
      </c>
      <c r="Q43" s="17" t="n">
        <v>0</v>
      </c>
    </row>
    <row r="44" customFormat="false" ht="14.65" hidden="false" customHeight="false" outlineLevel="0" collapsed="false">
      <c r="A44" s="14" t="n">
        <v>36140</v>
      </c>
      <c r="B44" s="15" t="n">
        <v>1358.925</v>
      </c>
      <c r="C44" s="15" t="n">
        <v>1694</v>
      </c>
      <c r="D44" s="15" t="n">
        <v>-335.075</v>
      </c>
      <c r="E44" s="15" t="n">
        <v>0</v>
      </c>
      <c r="F44" s="15" t="n">
        <v>0</v>
      </c>
      <c r="G44" s="15" t="n">
        <v>1689.164328125</v>
      </c>
      <c r="H44" s="15" t="n">
        <v>1558.91796875</v>
      </c>
      <c r="I44" s="15" t="n">
        <v>130.246359375</v>
      </c>
      <c r="J44" s="16" t="n">
        <v>0</v>
      </c>
      <c r="K44" s="15" t="n">
        <v>0</v>
      </c>
      <c r="L44" s="17" t="n">
        <v>0</v>
      </c>
      <c r="M44" s="16" t="n">
        <v>3048.089328125</v>
      </c>
      <c r="N44" s="16" t="n">
        <v>3252.91796875</v>
      </c>
      <c r="O44" s="16" t="n">
        <v>-204.828640625</v>
      </c>
      <c r="P44" s="16" t="n">
        <v>0</v>
      </c>
      <c r="Q44" s="17" t="n">
        <v>0</v>
      </c>
    </row>
    <row r="45" customFormat="false" ht="14.65" hidden="false" customHeight="false" outlineLevel="0" collapsed="false">
      <c r="A45" s="14" t="n">
        <v>36141</v>
      </c>
      <c r="B45" s="15" t="n">
        <v>1409.882</v>
      </c>
      <c r="C45" s="15" t="n">
        <v>1331</v>
      </c>
      <c r="D45" s="15" t="n">
        <v>78.8820000000001</v>
      </c>
      <c r="E45" s="15" t="n">
        <v>0</v>
      </c>
      <c r="F45" s="15" t="n">
        <v>0</v>
      </c>
      <c r="G45" s="15" t="n">
        <v>1647.990984375</v>
      </c>
      <c r="H45" s="15" t="n">
        <v>1388.2529296875</v>
      </c>
      <c r="I45" s="15" t="n">
        <v>259.7380546875</v>
      </c>
      <c r="J45" s="16" t="n">
        <v>1</v>
      </c>
      <c r="K45" s="15" t="n">
        <v>9.73805468750015</v>
      </c>
      <c r="L45" s="17" t="n">
        <v>0</v>
      </c>
      <c r="M45" s="16" t="n">
        <v>3057.872984375</v>
      </c>
      <c r="N45" s="16" t="n">
        <v>2719.2529296875</v>
      </c>
      <c r="O45" s="16" t="n">
        <v>338.6200546875</v>
      </c>
      <c r="P45" s="16" t="n">
        <v>0</v>
      </c>
      <c r="Q45" s="17" t="n">
        <v>0</v>
      </c>
    </row>
    <row r="46" customFormat="false" ht="14.65" hidden="false" customHeight="false" outlineLevel="0" collapsed="false">
      <c r="A46" s="14" t="n">
        <v>36142</v>
      </c>
      <c r="B46" s="15" t="n">
        <v>1400.007</v>
      </c>
      <c r="C46" s="15" t="n">
        <v>1286</v>
      </c>
      <c r="D46" s="15" t="n">
        <v>114.007</v>
      </c>
      <c r="E46" s="15" t="n">
        <v>0</v>
      </c>
      <c r="F46" s="15" t="n">
        <v>0</v>
      </c>
      <c r="G46" s="15" t="n">
        <v>1643.53596875</v>
      </c>
      <c r="H46" s="15" t="n">
        <v>1280.91796875</v>
      </c>
      <c r="I46" s="15" t="n">
        <v>362.618</v>
      </c>
      <c r="J46" s="16" t="n">
        <v>1</v>
      </c>
      <c r="K46" s="15" t="n">
        <v>112.618</v>
      </c>
      <c r="L46" s="17" t="n">
        <v>0</v>
      </c>
      <c r="M46" s="16" t="n">
        <v>3043.54296875</v>
      </c>
      <c r="N46" s="16" t="n">
        <v>2566.91796875</v>
      </c>
      <c r="O46" s="16" t="n">
        <v>476.625</v>
      </c>
      <c r="P46" s="16" t="n">
        <v>0</v>
      </c>
      <c r="Q46" s="17" t="n">
        <v>0</v>
      </c>
    </row>
    <row r="47" customFormat="false" ht="14.65" hidden="false" customHeight="false" outlineLevel="0" collapsed="false">
      <c r="A47" s="14" t="n">
        <v>36143</v>
      </c>
      <c r="B47" s="15" t="n">
        <v>1415.428</v>
      </c>
      <c r="C47" s="15" t="n">
        <v>1617</v>
      </c>
      <c r="D47" s="15" t="n">
        <v>-201.572</v>
      </c>
      <c r="E47" s="15" t="n">
        <v>0</v>
      </c>
      <c r="F47" s="15" t="n">
        <v>0</v>
      </c>
      <c r="G47" s="15" t="n">
        <v>1578.053421875</v>
      </c>
      <c r="H47" s="15" t="n">
        <v>1557.943359375</v>
      </c>
      <c r="I47" s="15" t="n">
        <v>20.1100624999999</v>
      </c>
      <c r="J47" s="16" t="n">
        <v>0</v>
      </c>
      <c r="K47" s="15" t="n">
        <v>0</v>
      </c>
      <c r="L47" s="17" t="n">
        <v>0</v>
      </c>
      <c r="M47" s="16" t="n">
        <v>2993.481421875</v>
      </c>
      <c r="N47" s="16" t="n">
        <v>3174.943359375</v>
      </c>
      <c r="O47" s="16" t="n">
        <v>-181.4619375</v>
      </c>
      <c r="P47" s="16" t="n">
        <v>0</v>
      </c>
      <c r="Q47" s="17" t="n">
        <v>0</v>
      </c>
    </row>
    <row r="48" customFormat="false" ht="14.65" hidden="false" customHeight="false" outlineLevel="0" collapsed="false">
      <c r="A48" s="14" t="n">
        <v>36144</v>
      </c>
      <c r="B48" s="15" t="n">
        <v>1296.587</v>
      </c>
      <c r="C48" s="15" t="n">
        <v>1156</v>
      </c>
      <c r="D48" s="15" t="n">
        <v>140.587</v>
      </c>
      <c r="E48" s="15" t="n">
        <v>0</v>
      </c>
      <c r="F48" s="15" t="n">
        <v>0</v>
      </c>
      <c r="G48" s="15" t="n">
        <v>1649.1150625</v>
      </c>
      <c r="H48" s="15" t="n">
        <v>1535.00390625</v>
      </c>
      <c r="I48" s="15" t="n">
        <v>114.11115625</v>
      </c>
      <c r="J48" s="16" t="n">
        <v>0</v>
      </c>
      <c r="K48" s="15" t="n">
        <v>0</v>
      </c>
      <c r="L48" s="17" t="n">
        <v>0</v>
      </c>
      <c r="M48" s="16" t="n">
        <v>2945.7020625</v>
      </c>
      <c r="N48" s="16" t="n">
        <v>2691.00390625</v>
      </c>
      <c r="O48" s="16" t="n">
        <v>254.69815625</v>
      </c>
      <c r="P48" s="16" t="n">
        <v>0</v>
      </c>
      <c r="Q48" s="17" t="n">
        <v>0</v>
      </c>
    </row>
    <row r="49" customFormat="false" ht="14.65" hidden="false" customHeight="false" outlineLevel="0" collapsed="false">
      <c r="A49" s="14" t="n">
        <v>36145</v>
      </c>
      <c r="B49" s="15" t="n">
        <v>1180.446</v>
      </c>
      <c r="C49" s="15" t="n">
        <v>1048</v>
      </c>
      <c r="D49" s="15" t="n">
        <v>132.446</v>
      </c>
      <c r="E49" s="15" t="n">
        <v>0</v>
      </c>
      <c r="F49" s="15" t="n">
        <v>0</v>
      </c>
      <c r="G49" s="15" t="n">
        <v>1686.726328125</v>
      </c>
      <c r="H49" s="15" t="n">
        <v>1510.302734375</v>
      </c>
      <c r="I49" s="15" t="n">
        <v>176.42359375</v>
      </c>
      <c r="J49" s="16" t="n">
        <v>0</v>
      </c>
      <c r="K49" s="15" t="n">
        <v>0</v>
      </c>
      <c r="L49" s="17" t="n">
        <v>0</v>
      </c>
      <c r="M49" s="16" t="n">
        <v>2867.172328125</v>
      </c>
      <c r="N49" s="16" t="n">
        <v>2558.302734375</v>
      </c>
      <c r="O49" s="16" t="n">
        <v>308.86959375</v>
      </c>
      <c r="P49" s="16" t="n">
        <v>0</v>
      </c>
      <c r="Q49" s="17" t="n">
        <v>0</v>
      </c>
    </row>
    <row r="50" customFormat="false" ht="14.65" hidden="false" customHeight="false" outlineLevel="0" collapsed="false">
      <c r="A50" s="14" t="n">
        <v>36146</v>
      </c>
      <c r="B50" s="15" t="n">
        <v>1159.028</v>
      </c>
      <c r="C50" s="15" t="n">
        <v>1108</v>
      </c>
      <c r="D50" s="15" t="n">
        <v>51.028</v>
      </c>
      <c r="E50" s="15" t="n">
        <v>0</v>
      </c>
      <c r="F50" s="15" t="n">
        <v>0</v>
      </c>
      <c r="G50" s="15" t="n">
        <v>1657.0635234375</v>
      </c>
      <c r="H50" s="15" t="n">
        <v>1541.3876953125</v>
      </c>
      <c r="I50" s="15" t="n">
        <v>115.675828125</v>
      </c>
      <c r="J50" s="16" t="n">
        <v>0</v>
      </c>
      <c r="K50" s="15" t="n">
        <v>0</v>
      </c>
      <c r="L50" s="17" t="n">
        <v>0</v>
      </c>
      <c r="M50" s="16" t="n">
        <v>2816.0915234375</v>
      </c>
      <c r="N50" s="16" t="n">
        <v>2649.3876953125</v>
      </c>
      <c r="O50" s="16" t="n">
        <v>166.703828125</v>
      </c>
      <c r="P50" s="16" t="n">
        <v>0</v>
      </c>
      <c r="Q50" s="17" t="n">
        <v>0</v>
      </c>
    </row>
    <row r="51" customFormat="false" ht="14.65" hidden="false" customHeight="false" outlineLevel="0" collapsed="false">
      <c r="A51" s="14" t="n">
        <v>36147</v>
      </c>
      <c r="B51" s="15" t="n">
        <v>1147.303</v>
      </c>
      <c r="C51" s="15" t="n">
        <v>1225</v>
      </c>
      <c r="D51" s="15" t="n">
        <v>-77.6969999999999</v>
      </c>
      <c r="E51" s="15" t="n">
        <v>0</v>
      </c>
      <c r="F51" s="15" t="n">
        <v>0</v>
      </c>
      <c r="G51" s="15" t="n">
        <v>1724.143265625</v>
      </c>
      <c r="H51" s="15" t="n">
        <v>1549.8994140625</v>
      </c>
      <c r="I51" s="15" t="n">
        <v>174.2438515625</v>
      </c>
      <c r="J51" s="16" t="n">
        <v>0</v>
      </c>
      <c r="K51" s="15" t="n">
        <v>0</v>
      </c>
      <c r="L51" s="17" t="n">
        <v>0</v>
      </c>
      <c r="M51" s="16" t="n">
        <v>2871.446265625</v>
      </c>
      <c r="N51" s="16" t="n">
        <v>2774.8994140625</v>
      </c>
      <c r="O51" s="16" t="n">
        <v>96.5468515624998</v>
      </c>
      <c r="P51" s="16" t="n">
        <v>0</v>
      </c>
      <c r="Q51" s="17" t="n">
        <v>0</v>
      </c>
    </row>
    <row r="52" customFormat="false" ht="14.65" hidden="false" customHeight="false" outlineLevel="0" collapsed="false">
      <c r="A52" s="14" t="n">
        <v>36148</v>
      </c>
      <c r="B52" s="15" t="n">
        <v>1060.295</v>
      </c>
      <c r="C52" s="15" t="n">
        <v>1391</v>
      </c>
      <c r="D52" s="15" t="n">
        <v>-330.705</v>
      </c>
      <c r="E52" s="15" t="n">
        <v>0</v>
      </c>
      <c r="F52" s="15" t="n">
        <v>0</v>
      </c>
      <c r="G52" s="15" t="n">
        <v>1614.8864375</v>
      </c>
      <c r="H52" s="15" t="n">
        <v>1454.4404296875</v>
      </c>
      <c r="I52" s="15" t="n">
        <v>160.4460078125</v>
      </c>
      <c r="J52" s="16" t="n">
        <v>0</v>
      </c>
      <c r="K52" s="15" t="n">
        <v>0</v>
      </c>
      <c r="L52" s="17" t="n">
        <v>0</v>
      </c>
      <c r="M52" s="16" t="n">
        <v>2675.1814375</v>
      </c>
      <c r="N52" s="16" t="n">
        <v>2845.4404296875</v>
      </c>
      <c r="O52" s="16" t="n">
        <v>-170.2589921875</v>
      </c>
      <c r="P52" s="16" t="n">
        <v>0</v>
      </c>
      <c r="Q52" s="17" t="n">
        <v>0</v>
      </c>
    </row>
    <row r="53" customFormat="false" ht="14.65" hidden="false" customHeight="false" outlineLevel="0" collapsed="false">
      <c r="A53" s="14" t="n">
        <v>36149</v>
      </c>
      <c r="B53" s="15" t="n">
        <v>1082.387</v>
      </c>
      <c r="C53" s="15" t="n">
        <v>2137</v>
      </c>
      <c r="D53" s="15" t="n">
        <v>-1054.613</v>
      </c>
      <c r="E53" s="15" t="n">
        <v>0</v>
      </c>
      <c r="F53" s="15" t="n">
        <v>0</v>
      </c>
      <c r="G53" s="15" t="n">
        <v>1499.3765234375</v>
      </c>
      <c r="H53" s="15" t="n">
        <v>1578.4609375</v>
      </c>
      <c r="I53" s="15" t="n">
        <v>-79.0844140625</v>
      </c>
      <c r="J53" s="16" t="n">
        <v>0</v>
      </c>
      <c r="K53" s="15" t="n">
        <v>0</v>
      </c>
      <c r="L53" s="17" t="n">
        <v>0</v>
      </c>
      <c r="M53" s="16" t="n">
        <v>2581.7635234375</v>
      </c>
      <c r="N53" s="16" t="n">
        <v>3715.4609375</v>
      </c>
      <c r="O53" s="16" t="n">
        <v>-1133.6974140625</v>
      </c>
      <c r="P53" s="16" t="n">
        <v>0</v>
      </c>
      <c r="Q53" s="17" t="n">
        <v>0</v>
      </c>
    </row>
    <row r="54" customFormat="false" ht="13.5" hidden="false" customHeight="true" outlineLevel="0" collapsed="false">
      <c r="A54" s="14" t="n">
        <v>36150</v>
      </c>
      <c r="B54" s="15" t="n">
        <v>1100.666</v>
      </c>
      <c r="C54" s="15" t="n">
        <v>2634</v>
      </c>
      <c r="D54" s="15" t="n">
        <v>-1533.334</v>
      </c>
      <c r="E54" s="15" t="n">
        <v>0</v>
      </c>
      <c r="F54" s="15" t="n">
        <v>0</v>
      </c>
      <c r="G54" s="15" t="n">
        <v>1468.0053828125</v>
      </c>
      <c r="H54" s="15" t="n">
        <v>2097.076171875</v>
      </c>
      <c r="I54" s="15" t="n">
        <v>-629.0707890625</v>
      </c>
      <c r="J54" s="16" t="n">
        <v>0</v>
      </c>
      <c r="K54" s="15" t="n">
        <v>0</v>
      </c>
      <c r="L54" s="17" t="n">
        <v>1</v>
      </c>
      <c r="M54" s="19" t="n">
        <v>2568.6713828125</v>
      </c>
      <c r="N54" s="19" t="n">
        <v>4731.076171875</v>
      </c>
      <c r="O54" s="19" t="n">
        <v>-2162.4047890625</v>
      </c>
      <c r="P54" s="16" t="n">
        <v>0</v>
      </c>
      <c r="Q54" s="17" t="n">
        <v>0</v>
      </c>
    </row>
    <row r="55" customFormat="false" ht="14.65" hidden="false" customHeight="false" outlineLevel="0" collapsed="false">
      <c r="A55" s="14" t="n">
        <v>36151</v>
      </c>
      <c r="B55" s="15" t="n">
        <v>1007.885</v>
      </c>
      <c r="C55" s="15" t="n">
        <v>2585</v>
      </c>
      <c r="D55" s="15" t="n">
        <v>-1577.115</v>
      </c>
      <c r="E55" s="15" t="n">
        <v>0</v>
      </c>
      <c r="F55" s="15" t="n">
        <v>0</v>
      </c>
      <c r="G55" s="15" t="n">
        <v>1563.3075390625</v>
      </c>
      <c r="H55" s="15" t="n">
        <v>2139.5341796875</v>
      </c>
      <c r="I55" s="15" t="n">
        <v>-576.226640625</v>
      </c>
      <c r="J55" s="16" t="n">
        <v>0</v>
      </c>
      <c r="K55" s="15" t="n">
        <v>0</v>
      </c>
      <c r="L55" s="17" t="n">
        <v>1</v>
      </c>
      <c r="M55" s="19" t="n">
        <v>2571.1925390625</v>
      </c>
      <c r="N55" s="19" t="n">
        <v>4724.5341796875</v>
      </c>
      <c r="O55" s="19" t="n">
        <v>-2153.341640625</v>
      </c>
      <c r="P55" s="16" t="n">
        <v>0</v>
      </c>
      <c r="Q55" s="17" t="n">
        <v>0</v>
      </c>
    </row>
    <row r="56" customFormat="false" ht="14.65" hidden="false" customHeight="false" outlineLevel="0" collapsed="false">
      <c r="A56" s="14" t="n">
        <v>36152</v>
      </c>
      <c r="B56" s="15" t="n">
        <v>905.6</v>
      </c>
      <c r="C56" s="15" t="n">
        <v>2447</v>
      </c>
      <c r="D56" s="15" t="n">
        <v>-1541.4</v>
      </c>
      <c r="E56" s="15" t="n">
        <v>0</v>
      </c>
      <c r="F56" s="15" t="n">
        <v>0</v>
      </c>
      <c r="G56" s="15" t="n">
        <v>1739.1669375</v>
      </c>
      <c r="H56" s="15" t="n">
        <v>1979.5068359375</v>
      </c>
      <c r="I56" s="15" t="n">
        <v>-240.3398984375</v>
      </c>
      <c r="J56" s="16" t="n">
        <v>0</v>
      </c>
      <c r="K56" s="15" t="n">
        <v>0</v>
      </c>
      <c r="L56" s="17" t="n">
        <v>0</v>
      </c>
      <c r="M56" s="19" t="n">
        <v>2644.7669375</v>
      </c>
      <c r="N56" s="19" t="n">
        <v>4426.5068359375</v>
      </c>
      <c r="O56" s="19" t="n">
        <v>-1781.7398984375</v>
      </c>
      <c r="P56" s="16" t="n">
        <v>0</v>
      </c>
      <c r="Q56" s="17" t="n">
        <v>0</v>
      </c>
    </row>
    <row r="57" customFormat="false" ht="14.65" hidden="false" customHeight="false" outlineLevel="0" collapsed="false">
      <c r="A57" s="14" t="n">
        <v>36153</v>
      </c>
      <c r="B57" s="15" t="n">
        <v>930.024</v>
      </c>
      <c r="C57" s="15" t="n">
        <v>1947</v>
      </c>
      <c r="D57" s="15" t="n">
        <v>-1016.976</v>
      </c>
      <c r="E57" s="15" t="n">
        <v>0</v>
      </c>
      <c r="F57" s="15" t="n">
        <v>0</v>
      </c>
      <c r="G57" s="15" t="n">
        <v>1859.90121875</v>
      </c>
      <c r="H57" s="15" t="n">
        <v>1622.701171875</v>
      </c>
      <c r="I57" s="15" t="n">
        <v>237.200046875</v>
      </c>
      <c r="J57" s="16" t="n">
        <v>0</v>
      </c>
      <c r="K57" s="15" t="n">
        <v>0</v>
      </c>
      <c r="L57" s="17" t="n">
        <v>0</v>
      </c>
      <c r="M57" s="16" t="n">
        <v>2789.92521875</v>
      </c>
      <c r="N57" s="16" t="n">
        <v>3569.701171875</v>
      </c>
      <c r="O57" s="16" t="n">
        <v>-779.775953125</v>
      </c>
      <c r="P57" s="16" t="n">
        <v>0</v>
      </c>
      <c r="Q57" s="17" t="n">
        <v>0</v>
      </c>
    </row>
    <row r="58" customFormat="false" ht="14.65" hidden="false" customHeight="false" outlineLevel="0" collapsed="false">
      <c r="A58" s="14" t="n">
        <v>36154</v>
      </c>
      <c r="B58" s="15" t="n">
        <v>969.757</v>
      </c>
      <c r="C58" s="15" t="n">
        <v>1485</v>
      </c>
      <c r="D58" s="15" t="n">
        <v>-515.243</v>
      </c>
      <c r="E58" s="15" t="n">
        <v>0</v>
      </c>
      <c r="F58" s="15" t="n">
        <v>0</v>
      </c>
      <c r="G58" s="15" t="n">
        <v>1559.4641171875</v>
      </c>
      <c r="H58" s="15" t="n">
        <v>1333.046875</v>
      </c>
      <c r="I58" s="15" t="n">
        <v>226.4172421875</v>
      </c>
      <c r="J58" s="16" t="n">
        <v>0</v>
      </c>
      <c r="K58" s="15" t="n">
        <v>0</v>
      </c>
      <c r="L58" s="17" t="n">
        <v>0</v>
      </c>
      <c r="M58" s="16" t="n">
        <v>2529.2211171875</v>
      </c>
      <c r="N58" s="16" t="n">
        <v>2818.046875</v>
      </c>
      <c r="O58" s="16" t="n">
        <v>-288.8257578125</v>
      </c>
      <c r="P58" s="16" t="n">
        <v>0</v>
      </c>
      <c r="Q58" s="17" t="n">
        <v>0</v>
      </c>
    </row>
    <row r="59" customFormat="false" ht="14.65" hidden="false" customHeight="false" outlineLevel="0" collapsed="false">
      <c r="A59" s="14" t="n">
        <v>36155</v>
      </c>
      <c r="B59" s="15" t="n">
        <v>1118.533</v>
      </c>
      <c r="C59" s="15" t="n">
        <v>1493</v>
      </c>
      <c r="D59" s="15" t="n">
        <v>-374.467</v>
      </c>
      <c r="E59" s="15" t="n">
        <v>0</v>
      </c>
      <c r="F59" s="15" t="n">
        <v>0</v>
      </c>
      <c r="G59" s="15" t="n">
        <v>1662.4351796875</v>
      </c>
      <c r="H59" s="15" t="n">
        <v>1366.56640625</v>
      </c>
      <c r="I59" s="15" t="n">
        <v>295.8687734375</v>
      </c>
      <c r="J59" s="16" t="n">
        <v>1</v>
      </c>
      <c r="K59" s="15" t="n">
        <v>45.8687734375001</v>
      </c>
      <c r="L59" s="17" t="n">
        <v>0</v>
      </c>
      <c r="M59" s="16" t="n">
        <v>2780.9681796875</v>
      </c>
      <c r="N59" s="16" t="n">
        <v>2859.56640625</v>
      </c>
      <c r="O59" s="16" t="n">
        <v>-78.5982265624998</v>
      </c>
      <c r="P59" s="16" t="n">
        <v>0</v>
      </c>
      <c r="Q59" s="17" t="n">
        <v>0</v>
      </c>
    </row>
    <row r="60" customFormat="false" ht="14.65" hidden="false" customHeight="false" outlineLevel="0" collapsed="false">
      <c r="A60" s="14" t="n">
        <v>36156</v>
      </c>
      <c r="B60" s="15" t="n">
        <v>1114.9</v>
      </c>
      <c r="C60" s="15" t="n">
        <v>1434</v>
      </c>
      <c r="D60" s="15" t="n">
        <v>-319.1</v>
      </c>
      <c r="E60" s="15" t="n">
        <v>0</v>
      </c>
      <c r="F60" s="15" t="n">
        <v>0</v>
      </c>
      <c r="G60" s="15" t="n">
        <v>1706.3481796875</v>
      </c>
      <c r="H60" s="15" t="n">
        <v>1340.619140625</v>
      </c>
      <c r="I60" s="15" t="n">
        <v>365.7290390625</v>
      </c>
      <c r="J60" s="16" t="n">
        <v>1</v>
      </c>
      <c r="K60" s="15" t="n">
        <v>115.7290390625</v>
      </c>
      <c r="L60" s="17" t="n">
        <v>0</v>
      </c>
      <c r="M60" s="16" t="n">
        <v>2821.2481796875</v>
      </c>
      <c r="N60" s="16" t="n">
        <v>2774.619140625</v>
      </c>
      <c r="O60" s="16" t="n">
        <v>46.6290390624999</v>
      </c>
      <c r="P60" s="16" t="n">
        <v>0</v>
      </c>
      <c r="Q60" s="17" t="n">
        <v>0</v>
      </c>
    </row>
    <row r="61" customFormat="false" ht="14.65" hidden="false" customHeight="false" outlineLevel="0" collapsed="false">
      <c r="A61" s="14" t="n">
        <v>36157</v>
      </c>
      <c r="B61" s="15" t="n">
        <v>1050.094</v>
      </c>
      <c r="C61" s="15" t="n">
        <v>1414</v>
      </c>
      <c r="D61" s="15" t="n">
        <v>-363.906</v>
      </c>
      <c r="E61" s="15" t="n">
        <v>0</v>
      </c>
      <c r="F61" s="15" t="n">
        <v>0</v>
      </c>
      <c r="G61" s="15" t="n">
        <v>1589.9905703125</v>
      </c>
      <c r="H61" s="15" t="n">
        <v>1521.287109375</v>
      </c>
      <c r="I61" s="15" t="n">
        <v>68.7034609375</v>
      </c>
      <c r="J61" s="16" t="n">
        <v>0</v>
      </c>
      <c r="K61" s="15" t="n">
        <v>0</v>
      </c>
      <c r="L61" s="17" t="n">
        <v>0</v>
      </c>
      <c r="M61" s="16" t="n">
        <v>2640.0845703125</v>
      </c>
      <c r="N61" s="16" t="n">
        <v>2935.287109375</v>
      </c>
      <c r="O61" s="16" t="n">
        <v>-295.2025390625</v>
      </c>
      <c r="P61" s="16" t="n">
        <v>0</v>
      </c>
      <c r="Q61" s="17" t="n">
        <v>0</v>
      </c>
    </row>
    <row r="62" customFormat="false" ht="14.65" hidden="false" customHeight="false" outlineLevel="0" collapsed="false">
      <c r="A62" s="14" t="n">
        <v>36158</v>
      </c>
      <c r="B62" s="15" t="n">
        <v>999.645</v>
      </c>
      <c r="C62" s="15" t="n">
        <v>1345</v>
      </c>
      <c r="D62" s="15" t="n">
        <v>-345.355</v>
      </c>
      <c r="E62" s="15" t="n">
        <v>0</v>
      </c>
      <c r="F62" s="15" t="n">
        <v>0</v>
      </c>
      <c r="G62" s="15" t="n">
        <v>1721.8245625</v>
      </c>
      <c r="H62" s="15" t="n">
        <v>1448.6923828125</v>
      </c>
      <c r="I62" s="15" t="n">
        <v>273.1321796875</v>
      </c>
      <c r="J62" s="16" t="n">
        <v>1</v>
      </c>
      <c r="K62" s="15" t="n">
        <v>23.1321796875</v>
      </c>
      <c r="L62" s="17" t="n">
        <v>0</v>
      </c>
      <c r="M62" s="16" t="n">
        <v>2721.4695625</v>
      </c>
      <c r="N62" s="16" t="n">
        <v>2793.6923828125</v>
      </c>
      <c r="O62" s="16" t="n">
        <v>-72.2228203125001</v>
      </c>
      <c r="P62" s="16" t="n">
        <v>0</v>
      </c>
      <c r="Q62" s="17" t="n">
        <v>0</v>
      </c>
    </row>
    <row r="63" customFormat="false" ht="14.65" hidden="false" customHeight="false" outlineLevel="0" collapsed="false">
      <c r="A63" s="14" t="n">
        <v>36159</v>
      </c>
      <c r="B63" s="15" t="n">
        <v>1075.27</v>
      </c>
      <c r="C63" s="15" t="n">
        <v>1267</v>
      </c>
      <c r="D63" s="15" t="n">
        <v>-191.73</v>
      </c>
      <c r="E63" s="15" t="n">
        <v>0</v>
      </c>
      <c r="F63" s="15" t="n">
        <v>0</v>
      </c>
      <c r="G63" s="15" t="n">
        <v>1655.1344921875</v>
      </c>
      <c r="H63" s="15" t="n">
        <v>1410.328125</v>
      </c>
      <c r="I63" s="15" t="n">
        <v>244.8063671875</v>
      </c>
      <c r="J63" s="16" t="n">
        <v>0</v>
      </c>
      <c r="K63" s="15" t="n">
        <v>0</v>
      </c>
      <c r="L63" s="17" t="n">
        <v>0</v>
      </c>
      <c r="M63" s="16" t="n">
        <v>2730.4044921875</v>
      </c>
      <c r="N63" s="16" t="n">
        <v>2677.328125</v>
      </c>
      <c r="O63" s="16" t="n">
        <v>53.0763671875002</v>
      </c>
      <c r="P63" s="16" t="n">
        <v>0</v>
      </c>
      <c r="Q63" s="17" t="n">
        <v>0</v>
      </c>
    </row>
    <row r="64" customFormat="false" ht="14.65" hidden="false" customHeight="false" outlineLevel="0" collapsed="false">
      <c r="A64" s="14" t="n">
        <v>36160</v>
      </c>
      <c r="B64" s="15" t="n">
        <v>1167.332</v>
      </c>
      <c r="C64" s="15" t="n">
        <v>1397</v>
      </c>
      <c r="D64" s="15" t="n">
        <v>-229.668</v>
      </c>
      <c r="E64" s="15" t="n">
        <v>0</v>
      </c>
      <c r="F64" s="15" t="n">
        <v>0</v>
      </c>
      <c r="G64" s="15" t="n">
        <v>1470.3334765625</v>
      </c>
      <c r="H64" s="15" t="n">
        <v>1441.861328125</v>
      </c>
      <c r="I64" s="15" t="n">
        <v>28.4721484375</v>
      </c>
      <c r="J64" s="16" t="n">
        <v>0</v>
      </c>
      <c r="K64" s="15" t="n">
        <v>0</v>
      </c>
      <c r="L64" s="17" t="n">
        <v>0</v>
      </c>
      <c r="M64" s="16" t="n">
        <v>2637.6654765625</v>
      </c>
      <c r="N64" s="16" t="n">
        <v>2838.861328125</v>
      </c>
      <c r="O64" s="16" t="n">
        <v>-201.1958515625</v>
      </c>
      <c r="P64" s="16" t="n">
        <v>0</v>
      </c>
      <c r="Q64" s="17" t="n">
        <v>0</v>
      </c>
    </row>
    <row r="65" customFormat="false" ht="14.65" hidden="false" customHeight="false" outlineLevel="0" collapsed="false">
      <c r="A65" s="14" t="n">
        <v>36161</v>
      </c>
      <c r="B65" s="15" t="n">
        <v>1124.634</v>
      </c>
      <c r="C65" s="15" t="n">
        <v>1328</v>
      </c>
      <c r="D65" s="15" t="n">
        <v>-203.366</v>
      </c>
      <c r="E65" s="15" t="n">
        <v>0</v>
      </c>
      <c r="F65" s="15" t="n">
        <v>0</v>
      </c>
      <c r="G65" s="15" t="n">
        <v>1867.7871796875</v>
      </c>
      <c r="H65" s="15" t="n">
        <v>1252.267578125</v>
      </c>
      <c r="I65" s="15" t="n">
        <v>615.5196015625</v>
      </c>
      <c r="J65" s="16" t="n">
        <v>1</v>
      </c>
      <c r="K65" s="15" t="n">
        <v>365.5196015625</v>
      </c>
      <c r="L65" s="17" t="n">
        <v>0</v>
      </c>
      <c r="M65" s="16" t="n">
        <v>2992.4211796875</v>
      </c>
      <c r="N65" s="16" t="n">
        <v>2580.267578125</v>
      </c>
      <c r="O65" s="16" t="n">
        <v>412.1536015625</v>
      </c>
      <c r="P65" s="16" t="n">
        <v>0</v>
      </c>
      <c r="Q65" s="17" t="n">
        <v>0</v>
      </c>
    </row>
    <row r="66" customFormat="false" ht="14.65" hidden="false" customHeight="false" outlineLevel="0" collapsed="false">
      <c r="A66" s="14" t="n">
        <v>36162</v>
      </c>
      <c r="B66" s="15" t="n">
        <v>1083.577</v>
      </c>
      <c r="C66" s="15" t="n">
        <v>1271</v>
      </c>
      <c r="D66" s="15" t="n">
        <v>-187.423</v>
      </c>
      <c r="E66" s="15" t="n">
        <v>0</v>
      </c>
      <c r="F66" s="15" t="n">
        <v>0</v>
      </c>
      <c r="G66" s="15" t="n">
        <v>1643.3962421875</v>
      </c>
      <c r="H66" s="15" t="n">
        <v>1361.03125</v>
      </c>
      <c r="I66" s="15" t="n">
        <v>282.3649921875</v>
      </c>
      <c r="J66" s="16" t="n">
        <v>1</v>
      </c>
      <c r="K66" s="15" t="n">
        <v>32.3649921874999</v>
      </c>
      <c r="L66" s="17" t="n">
        <v>0</v>
      </c>
      <c r="M66" s="16" t="n">
        <v>2726.9732421875</v>
      </c>
      <c r="N66" s="16" t="n">
        <v>2632.03125</v>
      </c>
      <c r="O66" s="16" t="n">
        <v>94.9419921874996</v>
      </c>
      <c r="P66" s="16" t="n">
        <v>0</v>
      </c>
      <c r="Q66" s="17" t="n">
        <v>0</v>
      </c>
    </row>
    <row r="67" customFormat="false" ht="14.65" hidden="false" customHeight="false" outlineLevel="0" collapsed="false">
      <c r="A67" s="14" t="n">
        <v>36163</v>
      </c>
      <c r="B67" s="15" t="n">
        <v>1083.732</v>
      </c>
      <c r="C67" s="15" t="n">
        <v>1340</v>
      </c>
      <c r="D67" s="15" t="n">
        <v>-256.268</v>
      </c>
      <c r="E67" s="15" t="n">
        <v>0</v>
      </c>
      <c r="F67" s="15" t="n">
        <v>0</v>
      </c>
      <c r="G67" s="15" t="n">
        <v>1594.4159609375</v>
      </c>
      <c r="H67" s="15" t="n">
        <v>1301.1484375</v>
      </c>
      <c r="I67" s="15" t="n">
        <v>293.2675234375</v>
      </c>
      <c r="J67" s="16" t="n">
        <v>1</v>
      </c>
      <c r="K67" s="15" t="n">
        <v>43.2675234375001</v>
      </c>
      <c r="L67" s="17" t="n">
        <v>0</v>
      </c>
      <c r="M67" s="16" t="n">
        <v>2678.1479609375</v>
      </c>
      <c r="N67" s="16" t="n">
        <v>2641.1484375</v>
      </c>
      <c r="O67" s="16" t="n">
        <v>36.9995234375001</v>
      </c>
      <c r="P67" s="16" t="n">
        <v>0</v>
      </c>
      <c r="Q67" s="17" t="n">
        <v>0</v>
      </c>
    </row>
    <row r="68" customFormat="false" ht="14.65" hidden="false" customHeight="false" outlineLevel="0" collapsed="false">
      <c r="A68" s="14" t="n">
        <v>36164</v>
      </c>
      <c r="B68" s="15" t="n">
        <v>879.459</v>
      </c>
      <c r="C68" s="15" t="n">
        <v>1391</v>
      </c>
      <c r="D68" s="15" t="n">
        <v>-511.541</v>
      </c>
      <c r="E68" s="15" t="n">
        <v>0</v>
      </c>
      <c r="F68" s="15" t="n">
        <v>0</v>
      </c>
      <c r="G68" s="15" t="n">
        <v>1671.1718515625</v>
      </c>
      <c r="H68" s="15" t="n">
        <v>1688.7978515625</v>
      </c>
      <c r="I68" s="15" t="n">
        <v>-17.626</v>
      </c>
      <c r="J68" s="16" t="n">
        <v>0</v>
      </c>
      <c r="K68" s="15" t="n">
        <v>0</v>
      </c>
      <c r="L68" s="17" t="n">
        <v>0</v>
      </c>
      <c r="M68" s="16" t="n">
        <v>2550.6308515625</v>
      </c>
      <c r="N68" s="16" t="n">
        <v>3079.7978515625</v>
      </c>
      <c r="O68" s="16" t="n">
        <v>-529.167</v>
      </c>
      <c r="P68" s="16" t="n">
        <v>0</v>
      </c>
      <c r="Q68" s="17" t="n">
        <v>0</v>
      </c>
    </row>
    <row r="69" customFormat="false" ht="14.65" hidden="false" customHeight="false" outlineLevel="0" collapsed="false">
      <c r="A69" s="14" t="n">
        <v>36165</v>
      </c>
      <c r="B69" s="15" t="n">
        <v>941.021</v>
      </c>
      <c r="C69" s="15" t="n">
        <v>1392</v>
      </c>
      <c r="D69" s="15" t="n">
        <v>-450.979</v>
      </c>
      <c r="E69" s="15" t="n">
        <v>0</v>
      </c>
      <c r="F69" s="15" t="n">
        <v>0</v>
      </c>
      <c r="G69" s="15" t="n">
        <v>1444.736375</v>
      </c>
      <c r="H69" s="15" t="n">
        <v>1653.3193359375</v>
      </c>
      <c r="I69" s="15" t="n">
        <v>-208.5829609375</v>
      </c>
      <c r="J69" s="16" t="n">
        <v>0</v>
      </c>
      <c r="K69" s="15" t="n">
        <v>0</v>
      </c>
      <c r="L69" s="17" t="n">
        <v>0</v>
      </c>
      <c r="M69" s="16" t="n">
        <v>2385.757375</v>
      </c>
      <c r="N69" s="16" t="n">
        <v>3045.3193359375</v>
      </c>
      <c r="O69" s="16" t="n">
        <v>-659.5619609375</v>
      </c>
      <c r="P69" s="16" t="n">
        <v>0</v>
      </c>
      <c r="Q69" s="17" t="n">
        <v>0</v>
      </c>
    </row>
    <row r="70" customFormat="false" ht="14.65" hidden="false" customHeight="false" outlineLevel="0" collapsed="false">
      <c r="A70" s="14" t="n">
        <v>36166</v>
      </c>
      <c r="B70" s="15" t="n">
        <v>967.913</v>
      </c>
      <c r="C70" s="15" t="n">
        <v>1355</v>
      </c>
      <c r="D70" s="15" t="n">
        <v>-387.087</v>
      </c>
      <c r="E70" s="15" t="n">
        <v>0</v>
      </c>
      <c r="F70" s="15" t="n">
        <v>0</v>
      </c>
      <c r="G70" s="15" t="n">
        <v>1463.3062265625</v>
      </c>
      <c r="H70" s="15" t="n">
        <v>1613.21875</v>
      </c>
      <c r="I70" s="15" t="n">
        <v>-149.9125234375</v>
      </c>
      <c r="J70" s="16" t="n">
        <v>0</v>
      </c>
      <c r="K70" s="15" t="n">
        <v>0</v>
      </c>
      <c r="L70" s="17" t="n">
        <v>0</v>
      </c>
      <c r="M70" s="16" t="n">
        <v>2431.2192265625</v>
      </c>
      <c r="N70" s="16" t="n">
        <v>2968.21875</v>
      </c>
      <c r="O70" s="16" t="n">
        <v>-536.9995234375</v>
      </c>
      <c r="P70" s="16" t="n">
        <v>0</v>
      </c>
      <c r="Q70" s="17" t="n">
        <v>0</v>
      </c>
    </row>
    <row r="71" customFormat="false" ht="14.65" hidden="false" customHeight="false" outlineLevel="0" collapsed="false">
      <c r="A71" s="14" t="n">
        <v>36167</v>
      </c>
      <c r="B71" s="15" t="n">
        <v>990.263</v>
      </c>
      <c r="C71" s="15" t="n">
        <v>1552</v>
      </c>
      <c r="D71" s="15" t="n">
        <v>-561.737</v>
      </c>
      <c r="E71" s="15" t="n">
        <v>0</v>
      </c>
      <c r="F71" s="15" t="n">
        <v>0</v>
      </c>
      <c r="G71" s="15" t="n">
        <v>1704.651875</v>
      </c>
      <c r="H71" s="15" t="n">
        <v>1648.513671875</v>
      </c>
      <c r="I71" s="15" t="n">
        <v>56.138203125</v>
      </c>
      <c r="J71" s="16" t="n">
        <v>0</v>
      </c>
      <c r="K71" s="15" t="n">
        <v>0</v>
      </c>
      <c r="L71" s="17" t="n">
        <v>0</v>
      </c>
      <c r="M71" s="20" t="n">
        <v>2694.914875</v>
      </c>
      <c r="N71" s="20" t="n">
        <v>3200.513671875</v>
      </c>
      <c r="O71" s="20" t="n">
        <v>-505.598796875</v>
      </c>
      <c r="P71" s="16" t="n">
        <v>0</v>
      </c>
      <c r="Q71" s="17" t="n">
        <v>0</v>
      </c>
    </row>
    <row r="72" customFormat="false" ht="14.65" hidden="false" customHeight="false" outlineLevel="0" collapsed="false">
      <c r="A72" s="14" t="n">
        <v>36168</v>
      </c>
      <c r="B72" s="15" t="n">
        <v>1097.934</v>
      </c>
      <c r="C72" s="15" t="n">
        <v>1356</v>
      </c>
      <c r="D72" s="15" t="n">
        <v>-258.066</v>
      </c>
      <c r="E72" s="15" t="n">
        <v>0</v>
      </c>
      <c r="F72" s="15" t="n">
        <v>0</v>
      </c>
      <c r="G72" s="15" t="n">
        <v>1596.186953125</v>
      </c>
      <c r="H72" s="15" t="n">
        <v>1623.9580078125</v>
      </c>
      <c r="I72" s="15" t="n">
        <v>-27.7710546875001</v>
      </c>
      <c r="J72" s="16" t="n">
        <v>0</v>
      </c>
      <c r="K72" s="15" t="n">
        <v>0</v>
      </c>
      <c r="L72" s="17" t="n">
        <v>0</v>
      </c>
      <c r="M72" s="16" t="n">
        <v>2694.120953125</v>
      </c>
      <c r="N72" s="16" t="n">
        <v>2979.9580078125</v>
      </c>
      <c r="O72" s="16" t="n">
        <v>-285.8370546875</v>
      </c>
      <c r="P72" s="16" t="n">
        <v>0</v>
      </c>
      <c r="Q72" s="17" t="n">
        <v>0</v>
      </c>
    </row>
    <row r="73" customFormat="false" ht="14.65" hidden="false" customHeight="false" outlineLevel="0" collapsed="false">
      <c r="A73" s="14" t="n">
        <v>36169</v>
      </c>
      <c r="B73" s="15" t="n">
        <v>1117.435</v>
      </c>
      <c r="C73" s="15" t="n">
        <v>1279</v>
      </c>
      <c r="D73" s="15" t="n">
        <v>-161.565</v>
      </c>
      <c r="E73" s="15" t="n">
        <v>0</v>
      </c>
      <c r="F73" s="15" t="n">
        <v>0</v>
      </c>
      <c r="G73" s="15" t="n">
        <v>1415.1134453125</v>
      </c>
      <c r="H73" s="15" t="n">
        <v>1414.3984375</v>
      </c>
      <c r="I73" s="15" t="n">
        <v>0.715007812500062</v>
      </c>
      <c r="J73" s="16" t="n">
        <v>0</v>
      </c>
      <c r="K73" s="15" t="n">
        <v>0</v>
      </c>
      <c r="L73" s="17" t="n">
        <v>0</v>
      </c>
      <c r="M73" s="16" t="n">
        <v>2532.5484453125</v>
      </c>
      <c r="N73" s="16" t="n">
        <v>2693.3984375</v>
      </c>
      <c r="O73" s="16" t="n">
        <v>-160.8499921875</v>
      </c>
      <c r="P73" s="16" t="n">
        <v>0</v>
      </c>
      <c r="Q73" s="17" t="n">
        <v>0</v>
      </c>
    </row>
    <row r="74" customFormat="false" ht="14.65" hidden="false" customHeight="false" outlineLevel="0" collapsed="false">
      <c r="A74" s="14" t="n">
        <v>36170</v>
      </c>
      <c r="B74" s="15" t="n">
        <v>1122.897</v>
      </c>
      <c r="C74" s="15" t="n">
        <v>1275</v>
      </c>
      <c r="D74" s="15" t="n">
        <v>-152.103</v>
      </c>
      <c r="E74" s="15" t="n">
        <v>0</v>
      </c>
      <c r="F74" s="15" t="n">
        <v>0</v>
      </c>
      <c r="G74" s="15" t="n">
        <v>1421.286453125</v>
      </c>
      <c r="H74" s="15" t="n">
        <v>1431.7177734375</v>
      </c>
      <c r="I74" s="15" t="n">
        <v>-10.4313203125</v>
      </c>
      <c r="J74" s="16" t="n">
        <v>0</v>
      </c>
      <c r="K74" s="15" t="n">
        <v>0</v>
      </c>
      <c r="L74" s="17" t="n">
        <v>0</v>
      </c>
      <c r="M74" s="16" t="n">
        <v>2544.183453125</v>
      </c>
      <c r="N74" s="16" t="n">
        <v>2706.7177734375</v>
      </c>
      <c r="O74" s="16" t="n">
        <v>-162.5343203125</v>
      </c>
      <c r="P74" s="16" t="n">
        <v>0</v>
      </c>
      <c r="Q74" s="17" t="n">
        <v>0</v>
      </c>
    </row>
    <row r="75" customFormat="false" ht="14.65" hidden="false" customHeight="false" outlineLevel="0" collapsed="false">
      <c r="A75" s="14" t="n">
        <v>36171</v>
      </c>
      <c r="B75" s="15" t="n">
        <v>1129.789</v>
      </c>
      <c r="C75" s="15" t="n">
        <v>1284</v>
      </c>
      <c r="D75" s="15" t="n">
        <v>-154.211</v>
      </c>
      <c r="E75" s="15" t="n">
        <v>0</v>
      </c>
      <c r="F75" s="15" t="n">
        <v>0</v>
      </c>
      <c r="G75" s="15" t="n">
        <v>1383.8073984375</v>
      </c>
      <c r="H75" s="15" t="n">
        <v>1657.7177734375</v>
      </c>
      <c r="I75" s="15" t="n">
        <v>-273.910375</v>
      </c>
      <c r="J75" s="16" t="n">
        <v>0</v>
      </c>
      <c r="K75" s="15" t="n">
        <v>0</v>
      </c>
      <c r="L75" s="17" t="n">
        <v>1</v>
      </c>
      <c r="M75" s="16" t="n">
        <v>2513.5963984375</v>
      </c>
      <c r="N75" s="16" t="n">
        <v>2941.7177734375</v>
      </c>
      <c r="O75" s="16" t="n">
        <v>-428.121375</v>
      </c>
      <c r="P75" s="16" t="n">
        <v>0</v>
      </c>
      <c r="Q75" s="17" t="n">
        <v>0</v>
      </c>
    </row>
    <row r="76" customFormat="false" ht="14.65" hidden="false" customHeight="false" outlineLevel="0" collapsed="false">
      <c r="A76" s="14" t="n">
        <v>36172</v>
      </c>
      <c r="B76" s="15" t="n">
        <v>1157.276</v>
      </c>
      <c r="C76" s="15" t="n">
        <v>1549</v>
      </c>
      <c r="D76" s="15" t="n">
        <v>-391.724</v>
      </c>
      <c r="E76" s="15" t="n">
        <v>0</v>
      </c>
      <c r="F76" s="15" t="n">
        <v>0</v>
      </c>
      <c r="G76" s="15" t="n">
        <v>1390.476390625</v>
      </c>
      <c r="H76" s="15" t="n">
        <v>1621.6533203125</v>
      </c>
      <c r="I76" s="15" t="n">
        <v>-231.1769296875</v>
      </c>
      <c r="J76" s="16" t="n">
        <v>0</v>
      </c>
      <c r="K76" s="15" t="n">
        <v>0</v>
      </c>
      <c r="L76" s="17" t="n">
        <v>0</v>
      </c>
      <c r="M76" s="16" t="n">
        <v>2547.752390625</v>
      </c>
      <c r="N76" s="16" t="n">
        <v>3170.6533203125</v>
      </c>
      <c r="O76" s="16" t="n">
        <v>-622.9009296875</v>
      </c>
      <c r="P76" s="16" t="n">
        <v>0</v>
      </c>
      <c r="Q76" s="17" t="n">
        <v>0</v>
      </c>
    </row>
    <row r="77" customFormat="false" ht="14.65" hidden="false" customHeight="false" outlineLevel="0" collapsed="false">
      <c r="A77" s="14" t="n">
        <v>36173</v>
      </c>
      <c r="B77" s="15" t="n">
        <v>1100.197</v>
      </c>
      <c r="C77" s="15" t="n">
        <v>1536</v>
      </c>
      <c r="D77" s="15" t="n">
        <v>-435.803</v>
      </c>
      <c r="E77" s="15" t="n">
        <v>0</v>
      </c>
      <c r="F77" s="15" t="n">
        <v>0</v>
      </c>
      <c r="G77" s="15" t="n">
        <v>1388.474453125</v>
      </c>
      <c r="H77" s="15" t="n">
        <v>1676.3603515625</v>
      </c>
      <c r="I77" s="15" t="n">
        <v>-287.8858984375</v>
      </c>
      <c r="J77" s="16" t="n">
        <v>0</v>
      </c>
      <c r="K77" s="15" t="n">
        <v>0</v>
      </c>
      <c r="L77" s="17" t="n">
        <v>1</v>
      </c>
      <c r="M77" s="20" t="n">
        <v>2488.671453125</v>
      </c>
      <c r="N77" s="20" t="n">
        <v>3212.3603515625</v>
      </c>
      <c r="O77" s="20" t="n">
        <v>-723.6888984375</v>
      </c>
      <c r="P77" s="16" t="n">
        <v>0</v>
      </c>
      <c r="Q77" s="17" t="n">
        <v>0</v>
      </c>
    </row>
    <row r="78" customFormat="false" ht="14.65" hidden="false" customHeight="false" outlineLevel="0" collapsed="false">
      <c r="A78" s="14" t="n">
        <v>36174</v>
      </c>
      <c r="B78" s="15" t="n">
        <v>1101.261</v>
      </c>
      <c r="C78" s="15" t="n">
        <v>1231</v>
      </c>
      <c r="D78" s="15" t="n">
        <v>-129.739</v>
      </c>
      <c r="E78" s="15" t="n">
        <v>0</v>
      </c>
      <c r="F78" s="15" t="n">
        <v>0</v>
      </c>
      <c r="G78" s="15" t="n">
        <v>1369.678234375</v>
      </c>
      <c r="H78" s="15" t="n">
        <v>1577.458984375</v>
      </c>
      <c r="I78" s="15" t="n">
        <v>-207.78075</v>
      </c>
      <c r="J78" s="16" t="n">
        <v>0</v>
      </c>
      <c r="K78" s="15" t="n">
        <v>0</v>
      </c>
      <c r="L78" s="17" t="n">
        <v>0</v>
      </c>
      <c r="M78" s="16" t="n">
        <v>2470.939234375</v>
      </c>
      <c r="N78" s="16" t="n">
        <v>2808.458984375</v>
      </c>
      <c r="O78" s="16" t="n">
        <v>-337.51975</v>
      </c>
      <c r="P78" s="16" t="n">
        <v>0</v>
      </c>
      <c r="Q78" s="17" t="n">
        <v>0</v>
      </c>
    </row>
    <row r="79" customFormat="false" ht="14.65" hidden="false" customHeight="false" outlineLevel="0" collapsed="false">
      <c r="A79" s="14" t="n">
        <v>36175</v>
      </c>
      <c r="B79" s="15" t="n">
        <v>1200.567</v>
      </c>
      <c r="C79" s="15" t="n">
        <v>1096</v>
      </c>
      <c r="D79" s="15" t="n">
        <v>104.567</v>
      </c>
      <c r="E79" s="15" t="n">
        <v>0</v>
      </c>
      <c r="F79" s="15" t="n">
        <v>0</v>
      </c>
      <c r="G79" s="15" t="n">
        <v>1427.17734375</v>
      </c>
      <c r="H79" s="15" t="n">
        <v>1551.8759765625</v>
      </c>
      <c r="I79" s="15" t="n">
        <v>-124.6986328125</v>
      </c>
      <c r="J79" s="16" t="n">
        <v>0</v>
      </c>
      <c r="K79" s="15" t="n">
        <v>0</v>
      </c>
      <c r="L79" s="17" t="n">
        <v>0</v>
      </c>
      <c r="M79" s="16" t="n">
        <v>2627.74434375</v>
      </c>
      <c r="N79" s="16" t="n">
        <v>2647.8759765625</v>
      </c>
      <c r="O79" s="16" t="n">
        <v>-20.1316328124999</v>
      </c>
      <c r="P79" s="16" t="n">
        <v>0</v>
      </c>
      <c r="Q79" s="17" t="n">
        <v>0</v>
      </c>
    </row>
    <row r="80" customFormat="false" ht="14.65" hidden="false" customHeight="false" outlineLevel="0" collapsed="false">
      <c r="A80" s="14" t="n">
        <v>36176</v>
      </c>
      <c r="B80" s="15" t="n">
        <v>1263.051</v>
      </c>
      <c r="C80" s="15" t="n">
        <v>1078</v>
      </c>
      <c r="D80" s="15" t="n">
        <v>185.051</v>
      </c>
      <c r="E80" s="15" t="n">
        <v>0</v>
      </c>
      <c r="F80" s="15" t="n">
        <v>0</v>
      </c>
      <c r="G80" s="15" t="n">
        <v>1484.4819921875</v>
      </c>
      <c r="H80" s="15" t="n">
        <v>1347.720703125</v>
      </c>
      <c r="I80" s="15" t="n">
        <v>136.7612890625</v>
      </c>
      <c r="J80" s="16" t="n">
        <v>0</v>
      </c>
      <c r="K80" s="15" t="n">
        <v>0</v>
      </c>
      <c r="L80" s="17" t="n">
        <v>0</v>
      </c>
      <c r="M80" s="16" t="n">
        <v>2747.5329921875</v>
      </c>
      <c r="N80" s="16" t="n">
        <v>2425.720703125</v>
      </c>
      <c r="O80" s="16" t="n">
        <v>321.8122890625</v>
      </c>
      <c r="P80" s="16" t="n">
        <v>0</v>
      </c>
      <c r="Q80" s="17" t="n">
        <v>0</v>
      </c>
    </row>
    <row r="81" customFormat="false" ht="14.65" hidden="false" customHeight="false" outlineLevel="0" collapsed="false">
      <c r="A81" s="14" t="n">
        <v>36177</v>
      </c>
      <c r="B81" s="15" t="n">
        <v>1258.103</v>
      </c>
      <c r="C81" s="15" t="n">
        <v>1165</v>
      </c>
      <c r="D81" s="15" t="n">
        <v>93.1030000000001</v>
      </c>
      <c r="E81" s="15" t="n">
        <v>0</v>
      </c>
      <c r="F81" s="15" t="n">
        <v>0</v>
      </c>
      <c r="G81" s="15" t="n">
        <v>1550.277890625</v>
      </c>
      <c r="H81" s="15" t="n">
        <v>1267.001953125</v>
      </c>
      <c r="I81" s="15" t="n">
        <v>283.2759375</v>
      </c>
      <c r="J81" s="16" t="n">
        <v>1</v>
      </c>
      <c r="K81" s="15" t="n">
        <v>33.2759375000001</v>
      </c>
      <c r="L81" s="17" t="n">
        <v>0</v>
      </c>
      <c r="M81" s="16" t="n">
        <v>2808.380890625</v>
      </c>
      <c r="N81" s="16" t="n">
        <v>2432.001953125</v>
      </c>
      <c r="O81" s="16" t="n">
        <v>376.3789375</v>
      </c>
      <c r="P81" s="16" t="n">
        <v>0</v>
      </c>
      <c r="Q81" s="17" t="n">
        <v>0</v>
      </c>
    </row>
    <row r="82" customFormat="false" ht="14.65" hidden="false" customHeight="false" outlineLevel="0" collapsed="false">
      <c r="A82" s="14" t="n">
        <v>36178</v>
      </c>
      <c r="B82" s="15" t="n">
        <v>1252.665</v>
      </c>
      <c r="C82" s="15" t="n">
        <v>1399</v>
      </c>
      <c r="D82" s="15" t="n">
        <v>-146.335</v>
      </c>
      <c r="E82" s="15" t="n">
        <v>0</v>
      </c>
      <c r="F82" s="15" t="n">
        <v>0</v>
      </c>
      <c r="G82" s="15" t="n">
        <v>1555.46696875</v>
      </c>
      <c r="H82" s="15" t="n">
        <v>1615.9287109375</v>
      </c>
      <c r="I82" s="15" t="n">
        <v>-60.4617421875</v>
      </c>
      <c r="J82" s="16" t="n">
        <v>0</v>
      </c>
      <c r="K82" s="15" t="n">
        <v>0</v>
      </c>
      <c r="L82" s="17" t="n">
        <v>0</v>
      </c>
      <c r="M82" s="16" t="n">
        <v>2808.13196875</v>
      </c>
      <c r="N82" s="16" t="n">
        <v>3014.9287109375</v>
      </c>
      <c r="O82" s="16" t="n">
        <v>-206.7967421875</v>
      </c>
      <c r="P82" s="16" t="n">
        <v>0</v>
      </c>
      <c r="Q82" s="17" t="n">
        <v>0</v>
      </c>
    </row>
    <row r="83" customFormat="false" ht="14.65" hidden="false" customHeight="false" outlineLevel="0" collapsed="false">
      <c r="A83" s="14" t="n">
        <v>36179</v>
      </c>
      <c r="B83" s="15" t="n">
        <v>1196.267</v>
      </c>
      <c r="C83" s="15" t="n">
        <v>1284</v>
      </c>
      <c r="D83" s="15" t="n">
        <v>-87.733</v>
      </c>
      <c r="E83" s="15" t="n">
        <v>0</v>
      </c>
      <c r="F83" s="15" t="n">
        <v>0</v>
      </c>
      <c r="G83" s="15" t="n">
        <v>1410.05578125</v>
      </c>
      <c r="H83" s="15" t="n">
        <v>1639.8388671875</v>
      </c>
      <c r="I83" s="15" t="n">
        <v>-229.7830859375</v>
      </c>
      <c r="J83" s="16" t="n">
        <v>0</v>
      </c>
      <c r="K83" s="15" t="n">
        <v>0</v>
      </c>
      <c r="L83" s="17" t="n">
        <v>0</v>
      </c>
      <c r="M83" s="16" t="n">
        <v>2606.32278125</v>
      </c>
      <c r="N83" s="16" t="n">
        <v>2923.8388671875</v>
      </c>
      <c r="O83" s="16" t="n">
        <v>-317.5160859375</v>
      </c>
      <c r="P83" s="16" t="n">
        <v>0</v>
      </c>
      <c r="Q83" s="17" t="n">
        <v>0</v>
      </c>
    </row>
    <row r="84" customFormat="false" ht="14.65" hidden="false" customHeight="false" outlineLevel="0" collapsed="false">
      <c r="A84" s="14" t="n">
        <v>36180</v>
      </c>
      <c r="B84" s="15" t="n">
        <v>1245.251</v>
      </c>
      <c r="C84" s="15" t="n">
        <v>1301</v>
      </c>
      <c r="D84" s="15" t="n">
        <v>-55.749</v>
      </c>
      <c r="E84" s="15" t="n">
        <v>0</v>
      </c>
      <c r="F84" s="15" t="n">
        <v>0</v>
      </c>
      <c r="G84" s="15" t="n">
        <v>1460.670453125</v>
      </c>
      <c r="H84" s="15" t="n">
        <v>1553.57421875</v>
      </c>
      <c r="I84" s="15" t="n">
        <v>-92.903765625</v>
      </c>
      <c r="J84" s="16" t="n">
        <v>0</v>
      </c>
      <c r="K84" s="15" t="n">
        <v>0</v>
      </c>
      <c r="L84" s="17" t="n">
        <v>0</v>
      </c>
      <c r="M84" s="16" t="n">
        <v>2705.921453125</v>
      </c>
      <c r="N84" s="16" t="n">
        <v>2854.57421875</v>
      </c>
      <c r="O84" s="16" t="n">
        <v>-148.652765625</v>
      </c>
      <c r="P84" s="16" t="n">
        <v>0</v>
      </c>
      <c r="Q84" s="17" t="n">
        <v>0</v>
      </c>
    </row>
    <row r="85" customFormat="false" ht="14.65" hidden="false" customHeight="false" outlineLevel="0" collapsed="false">
      <c r="A85" s="14" t="n">
        <v>36181</v>
      </c>
      <c r="B85" s="15" t="n">
        <v>1311.417</v>
      </c>
      <c r="C85" s="15" t="n">
        <v>1437</v>
      </c>
      <c r="D85" s="15" t="n">
        <v>-125.583</v>
      </c>
      <c r="E85" s="15" t="n">
        <v>0</v>
      </c>
      <c r="F85" s="15" t="n">
        <v>0</v>
      </c>
      <c r="G85" s="15" t="n">
        <v>1549.7843984375</v>
      </c>
      <c r="H85" s="15" t="n">
        <v>1550.7890625</v>
      </c>
      <c r="I85" s="15" t="n">
        <v>-1.00466406250007</v>
      </c>
      <c r="J85" s="16" t="n">
        <v>0</v>
      </c>
      <c r="K85" s="15" t="n">
        <v>0</v>
      </c>
      <c r="L85" s="17" t="n">
        <v>0</v>
      </c>
      <c r="M85" s="16" t="n">
        <v>2861.2013984375</v>
      </c>
      <c r="N85" s="16" t="n">
        <v>2987.7890625</v>
      </c>
      <c r="O85" s="16" t="n">
        <v>-126.5876640625</v>
      </c>
      <c r="P85" s="16" t="n">
        <v>0</v>
      </c>
      <c r="Q85" s="17" t="n">
        <v>0</v>
      </c>
    </row>
    <row r="86" customFormat="false" ht="14.65" hidden="false" customHeight="false" outlineLevel="0" collapsed="false">
      <c r="A86" s="14" t="n">
        <v>36182</v>
      </c>
      <c r="B86" s="15" t="n">
        <v>1201.318</v>
      </c>
      <c r="C86" s="15" t="n">
        <v>1317</v>
      </c>
      <c r="D86" s="15" t="n">
        <v>-115.682</v>
      </c>
      <c r="E86" s="15" t="n">
        <v>0</v>
      </c>
      <c r="F86" s="15" t="n">
        <v>0</v>
      </c>
      <c r="G86" s="15" t="n">
        <v>1451.1270390625</v>
      </c>
      <c r="H86" s="15" t="n">
        <v>1524.0234375</v>
      </c>
      <c r="I86" s="15" t="n">
        <v>-72.8963984375</v>
      </c>
      <c r="J86" s="16" t="n">
        <v>0</v>
      </c>
      <c r="K86" s="15" t="n">
        <v>0</v>
      </c>
      <c r="L86" s="17" t="n">
        <v>0</v>
      </c>
      <c r="M86" s="16" t="n">
        <v>2652.4450390625</v>
      </c>
      <c r="N86" s="16" t="n">
        <v>2841.0234375</v>
      </c>
      <c r="O86" s="16" t="n">
        <v>-188.5783984375</v>
      </c>
      <c r="P86" s="16" t="n">
        <v>0</v>
      </c>
      <c r="Q86" s="17" t="n">
        <v>0</v>
      </c>
    </row>
    <row r="87" customFormat="false" ht="14.65" hidden="false" customHeight="false" outlineLevel="0" collapsed="false">
      <c r="A87" s="14" t="n">
        <v>36183</v>
      </c>
      <c r="B87" s="15" t="n">
        <v>1320.624</v>
      </c>
      <c r="C87" s="15" t="n">
        <v>1237</v>
      </c>
      <c r="D87" s="15" t="n">
        <v>83.624</v>
      </c>
      <c r="E87" s="15" t="n">
        <v>0</v>
      </c>
      <c r="F87" s="15" t="n">
        <v>0</v>
      </c>
      <c r="G87" s="15" t="n">
        <v>1486.34409375</v>
      </c>
      <c r="H87" s="15" t="n">
        <v>1456.236328125</v>
      </c>
      <c r="I87" s="15" t="n">
        <v>30.107765625</v>
      </c>
      <c r="J87" s="16" t="n">
        <v>0</v>
      </c>
      <c r="K87" s="15" t="n">
        <v>0</v>
      </c>
      <c r="L87" s="17" t="n">
        <v>0</v>
      </c>
      <c r="M87" s="16" t="n">
        <v>2806.96809375</v>
      </c>
      <c r="N87" s="16" t="n">
        <v>2693.236328125</v>
      </c>
      <c r="O87" s="16" t="n">
        <v>113.731765625</v>
      </c>
      <c r="P87" s="16" t="n">
        <v>0</v>
      </c>
      <c r="Q87" s="17" t="n">
        <v>0</v>
      </c>
    </row>
    <row r="88" customFormat="false" ht="14.65" hidden="false" customHeight="false" outlineLevel="0" collapsed="false">
      <c r="A88" s="14" t="n">
        <v>36184</v>
      </c>
      <c r="B88" s="15" t="n">
        <v>1335.324</v>
      </c>
      <c r="C88" s="15" t="n">
        <v>1529</v>
      </c>
      <c r="D88" s="15" t="n">
        <v>-193.676</v>
      </c>
      <c r="E88" s="15" t="n">
        <v>0</v>
      </c>
      <c r="F88" s="15" t="n">
        <v>0</v>
      </c>
      <c r="G88" s="15" t="n">
        <v>1477.17940625</v>
      </c>
      <c r="H88" s="15" t="n">
        <v>1400.0224609375</v>
      </c>
      <c r="I88" s="15" t="n">
        <v>77.1569453124998</v>
      </c>
      <c r="J88" s="16" t="n">
        <v>0</v>
      </c>
      <c r="K88" s="15" t="n">
        <v>0</v>
      </c>
      <c r="L88" s="17" t="n">
        <v>0</v>
      </c>
      <c r="M88" s="16" t="n">
        <v>2812.50340625</v>
      </c>
      <c r="N88" s="16" t="n">
        <v>2929.0224609375</v>
      </c>
      <c r="O88" s="16" t="n">
        <v>-116.5190546875</v>
      </c>
      <c r="P88" s="16" t="n">
        <v>0</v>
      </c>
      <c r="Q88" s="17" t="n">
        <v>0</v>
      </c>
    </row>
    <row r="89" customFormat="false" ht="14.65" hidden="false" customHeight="false" outlineLevel="0" collapsed="false">
      <c r="A89" s="14" t="n">
        <v>36185</v>
      </c>
      <c r="B89" s="15" t="n">
        <v>1285.957</v>
      </c>
      <c r="C89" s="15" t="n">
        <v>2054</v>
      </c>
      <c r="D89" s="15" t="n">
        <v>-768.043</v>
      </c>
      <c r="E89" s="15" t="n">
        <v>0</v>
      </c>
      <c r="F89" s="15" t="n">
        <v>0</v>
      </c>
      <c r="G89" s="15" t="n">
        <v>1340.1348125</v>
      </c>
      <c r="H89" s="15" t="n">
        <v>1772.7626953125</v>
      </c>
      <c r="I89" s="15" t="n">
        <v>-432.6278828125</v>
      </c>
      <c r="J89" s="16" t="n">
        <v>0</v>
      </c>
      <c r="K89" s="15" t="n">
        <v>0</v>
      </c>
      <c r="L89" s="17" t="n">
        <v>1</v>
      </c>
      <c r="M89" s="21" t="n">
        <v>2626.0918125</v>
      </c>
      <c r="N89" s="21" t="n">
        <v>3826.7626953125</v>
      </c>
      <c r="O89" s="21" t="n">
        <v>-1200.6708828125</v>
      </c>
      <c r="P89" s="21" t="n">
        <v>0</v>
      </c>
      <c r="Q89" s="22" t="n">
        <v>0</v>
      </c>
    </row>
    <row r="90" customFormat="false" ht="14.65" hidden="false" customHeight="false" outlineLevel="0" collapsed="false">
      <c r="A90" s="14" t="n">
        <v>36186</v>
      </c>
      <c r="B90" s="15" t="n">
        <v>1225.861</v>
      </c>
      <c r="C90" s="15" t="n">
        <v>2224</v>
      </c>
      <c r="D90" s="15" t="n">
        <v>-998.139</v>
      </c>
      <c r="E90" s="15" t="n">
        <v>0</v>
      </c>
      <c r="F90" s="15" t="n">
        <v>0</v>
      </c>
      <c r="G90" s="15" t="n">
        <v>1487.79525</v>
      </c>
      <c r="H90" s="15" t="n">
        <v>1896.587890625</v>
      </c>
      <c r="I90" s="15" t="n">
        <v>-408.792640625</v>
      </c>
      <c r="J90" s="16" t="n">
        <v>0</v>
      </c>
      <c r="K90" s="15" t="n">
        <v>0</v>
      </c>
      <c r="L90" s="17" t="n">
        <v>1</v>
      </c>
      <c r="M90" s="21" t="n">
        <v>2713.65625</v>
      </c>
      <c r="N90" s="21" t="n">
        <v>4120.587890625</v>
      </c>
      <c r="O90" s="21" t="n">
        <v>-1406.931640625</v>
      </c>
      <c r="P90" s="21" t="n">
        <v>0</v>
      </c>
      <c r="Q90" s="22" t="n">
        <v>0</v>
      </c>
    </row>
    <row r="91" customFormat="false" ht="14.65" hidden="false" customHeight="false" outlineLevel="0" collapsed="false">
      <c r="A91" s="14" t="n">
        <v>36187</v>
      </c>
      <c r="B91" s="15" t="n">
        <v>1104.55</v>
      </c>
      <c r="C91" s="15" t="n">
        <v>2039</v>
      </c>
      <c r="D91" s="15" t="n">
        <v>-934.45</v>
      </c>
      <c r="E91" s="15" t="n">
        <v>0</v>
      </c>
      <c r="F91" s="15" t="n">
        <v>0</v>
      </c>
      <c r="G91" s="15" t="n">
        <v>1723.062828125</v>
      </c>
      <c r="H91" s="15" t="n">
        <v>1890.73046875</v>
      </c>
      <c r="I91" s="15" t="n">
        <v>-167.667640625</v>
      </c>
      <c r="J91" s="16" t="n">
        <v>0</v>
      </c>
      <c r="K91" s="15" t="n">
        <v>0</v>
      </c>
      <c r="L91" s="17" t="n">
        <v>0</v>
      </c>
      <c r="M91" s="16" t="n">
        <v>2827.612828125</v>
      </c>
      <c r="N91" s="16" t="n">
        <v>3929.73046875</v>
      </c>
      <c r="O91" s="16" t="n">
        <v>-1102.117640625</v>
      </c>
      <c r="P91" s="16" t="n">
        <v>0</v>
      </c>
      <c r="Q91" s="17" t="n">
        <v>0</v>
      </c>
    </row>
    <row r="92" customFormat="false" ht="14.65" hidden="false" customHeight="false" outlineLevel="0" collapsed="false">
      <c r="A92" s="14" t="n">
        <v>36188</v>
      </c>
      <c r="B92" s="15" t="n">
        <v>1189.494</v>
      </c>
      <c r="C92" s="15" t="n">
        <v>1859</v>
      </c>
      <c r="D92" s="15" t="n">
        <v>-669.506</v>
      </c>
      <c r="E92" s="15" t="n">
        <v>0</v>
      </c>
      <c r="F92" s="15" t="n">
        <v>0</v>
      </c>
      <c r="G92" s="15" t="n">
        <v>1452.0213671875</v>
      </c>
      <c r="H92" s="15" t="n">
        <v>1707.6201171875</v>
      </c>
      <c r="I92" s="15" t="n">
        <v>-255.59875</v>
      </c>
      <c r="J92" s="16" t="n">
        <v>0</v>
      </c>
      <c r="K92" s="15" t="n">
        <v>0</v>
      </c>
      <c r="L92" s="17" t="n">
        <v>1</v>
      </c>
      <c r="M92" s="16" t="n">
        <v>2641.5153671875</v>
      </c>
      <c r="N92" s="16" t="n">
        <v>3566.6201171875</v>
      </c>
      <c r="O92" s="16" t="n">
        <v>-925.10475</v>
      </c>
      <c r="P92" s="16" t="n">
        <v>0</v>
      </c>
      <c r="Q92" s="17" t="n">
        <v>0</v>
      </c>
    </row>
    <row r="93" customFormat="false" ht="14.65" hidden="false" customHeight="false" outlineLevel="0" collapsed="false">
      <c r="A93" s="14" t="n">
        <v>36189</v>
      </c>
      <c r="B93" s="15" t="n">
        <v>1127.04</v>
      </c>
      <c r="C93" s="15" t="n">
        <v>1594</v>
      </c>
      <c r="D93" s="15" t="n">
        <v>-466.96</v>
      </c>
      <c r="E93" s="15" t="n">
        <v>0</v>
      </c>
      <c r="F93" s="15" t="n">
        <v>0</v>
      </c>
      <c r="G93" s="15" t="n">
        <v>1582.0556953125</v>
      </c>
      <c r="H93" s="15" t="n">
        <v>1817.3564453125</v>
      </c>
      <c r="I93" s="15" t="n">
        <v>-235.30075</v>
      </c>
      <c r="J93" s="16" t="n">
        <v>0</v>
      </c>
      <c r="K93" s="15" t="n">
        <v>0</v>
      </c>
      <c r="L93" s="17" t="n">
        <v>0</v>
      </c>
      <c r="M93" s="16" t="n">
        <v>2709.0956953125</v>
      </c>
      <c r="N93" s="16" t="n">
        <v>3411.3564453125</v>
      </c>
      <c r="O93" s="16" t="n">
        <v>-702.26075</v>
      </c>
      <c r="P93" s="16" t="n">
        <v>0</v>
      </c>
      <c r="Q93" s="17" t="n">
        <v>0</v>
      </c>
    </row>
    <row r="94" customFormat="false" ht="14.65" hidden="false" customHeight="false" outlineLevel="0" collapsed="false">
      <c r="A94" s="14" t="n">
        <v>36190</v>
      </c>
      <c r="B94" s="15" t="n">
        <v>1215.969</v>
      </c>
      <c r="C94" s="15" t="n">
        <v>1425</v>
      </c>
      <c r="D94" s="15" t="n">
        <v>-209.031</v>
      </c>
      <c r="E94" s="15" t="n">
        <v>0</v>
      </c>
      <c r="F94" s="15" t="n">
        <v>0</v>
      </c>
      <c r="G94" s="15" t="n">
        <v>1523.920390625</v>
      </c>
      <c r="H94" s="15" t="n">
        <v>1444.4619140625</v>
      </c>
      <c r="I94" s="15" t="n">
        <v>79.4584765625</v>
      </c>
      <c r="J94" s="16" t="n">
        <v>0</v>
      </c>
      <c r="K94" s="15" t="n">
        <v>0</v>
      </c>
      <c r="L94" s="17" t="n">
        <v>0</v>
      </c>
      <c r="M94" s="16" t="n">
        <v>2739.889390625</v>
      </c>
      <c r="N94" s="16" t="n">
        <v>2869.4619140625</v>
      </c>
      <c r="O94" s="16" t="n">
        <v>-129.5725234375</v>
      </c>
      <c r="P94" s="16" t="n">
        <v>0</v>
      </c>
      <c r="Q94" s="17" t="n">
        <v>0</v>
      </c>
    </row>
    <row r="95" customFormat="false" ht="14.65" hidden="false" customHeight="false" outlineLevel="0" collapsed="false">
      <c r="A95" s="14" t="n">
        <v>36191</v>
      </c>
      <c r="B95" s="15" t="n">
        <v>1232.738</v>
      </c>
      <c r="C95" s="15" t="n">
        <v>1777</v>
      </c>
      <c r="D95" s="15" t="n">
        <v>-544.262</v>
      </c>
      <c r="E95" s="15" t="n">
        <v>0</v>
      </c>
      <c r="F95" s="15" t="n">
        <v>0</v>
      </c>
      <c r="G95" s="15" t="n">
        <v>1548.054265625</v>
      </c>
      <c r="H95" s="15" t="n">
        <v>1403.5341796875</v>
      </c>
      <c r="I95" s="15" t="n">
        <v>144.5200859375</v>
      </c>
      <c r="J95" s="16" t="n">
        <v>0</v>
      </c>
      <c r="K95" s="15" t="n">
        <v>0</v>
      </c>
      <c r="L95" s="17" t="n">
        <v>0</v>
      </c>
      <c r="M95" s="16" t="n">
        <v>2780.792265625</v>
      </c>
      <c r="N95" s="16" t="n">
        <v>3180.5341796875</v>
      </c>
      <c r="O95" s="16" t="n">
        <v>-399.7419140625</v>
      </c>
      <c r="P95" s="16" t="n">
        <v>0</v>
      </c>
      <c r="Q95" s="17" t="n">
        <v>0</v>
      </c>
    </row>
    <row r="96" customFormat="false" ht="14.65" hidden="false" customHeight="false" outlineLevel="0" collapsed="false">
      <c r="A96" s="14" t="n">
        <v>36192</v>
      </c>
      <c r="B96" s="15" t="n">
        <v>1078.436</v>
      </c>
      <c r="C96" s="15" t="n">
        <v>1722</v>
      </c>
      <c r="D96" s="15" t="n">
        <v>-643.564</v>
      </c>
      <c r="E96" s="15" t="n">
        <v>0</v>
      </c>
      <c r="F96" s="15" t="n">
        <v>0</v>
      </c>
      <c r="G96" s="15" t="n">
        <v>1411.8400625</v>
      </c>
      <c r="H96" s="15" t="n">
        <v>1686.57421875</v>
      </c>
      <c r="I96" s="15" t="n">
        <v>-274.73415625</v>
      </c>
      <c r="J96" s="16" t="n">
        <v>0</v>
      </c>
      <c r="K96" s="15" t="n">
        <v>0</v>
      </c>
      <c r="L96" s="17" t="n">
        <v>1</v>
      </c>
      <c r="M96" s="21" t="n">
        <v>2490.2760625</v>
      </c>
      <c r="N96" s="21" t="n">
        <v>3408.57421875</v>
      </c>
      <c r="O96" s="21" t="n">
        <v>-918.29815625</v>
      </c>
      <c r="P96" s="21" t="n">
        <v>0</v>
      </c>
      <c r="Q96" s="22" t="n">
        <v>0</v>
      </c>
    </row>
    <row r="97" customFormat="false" ht="14.65" hidden="false" customHeight="false" outlineLevel="0" collapsed="false">
      <c r="A97" s="14" t="n">
        <v>36193</v>
      </c>
      <c r="B97" s="15" t="n">
        <v>1145.692</v>
      </c>
      <c r="C97" s="15" t="n">
        <v>1500</v>
      </c>
      <c r="D97" s="15" t="n">
        <v>-354.308</v>
      </c>
      <c r="E97" s="15" t="n">
        <v>0</v>
      </c>
      <c r="F97" s="15" t="n">
        <v>0</v>
      </c>
      <c r="G97" s="15" t="n">
        <v>1457.93765625</v>
      </c>
      <c r="H97" s="15" t="n">
        <v>1670.361328125</v>
      </c>
      <c r="I97" s="15" t="n">
        <v>-212.423671875</v>
      </c>
      <c r="J97" s="16" t="n">
        <v>0</v>
      </c>
      <c r="K97" s="15" t="n">
        <v>0</v>
      </c>
      <c r="L97" s="17" t="n">
        <v>0</v>
      </c>
      <c r="M97" s="21" t="n">
        <v>2603.62965625</v>
      </c>
      <c r="N97" s="21" t="n">
        <v>3170.361328125</v>
      </c>
      <c r="O97" s="21" t="n">
        <v>-566.731671875</v>
      </c>
      <c r="P97" s="21" t="n">
        <v>0</v>
      </c>
      <c r="Q97" s="22" t="n">
        <v>0</v>
      </c>
    </row>
    <row r="98" customFormat="false" ht="14.65" hidden="false" customHeight="false" outlineLevel="0" collapsed="false">
      <c r="A98" s="14" t="n">
        <v>36194</v>
      </c>
      <c r="B98" s="15" t="n">
        <v>1092.35</v>
      </c>
      <c r="C98" s="15" t="n">
        <v>1384</v>
      </c>
      <c r="D98" s="15" t="n">
        <v>-291.65</v>
      </c>
      <c r="E98" s="15" t="n">
        <v>0</v>
      </c>
      <c r="F98" s="15" t="n">
        <v>0</v>
      </c>
      <c r="G98" s="15" t="n">
        <v>1509.1628203125</v>
      </c>
      <c r="H98" s="15" t="n">
        <v>1646.5419921875</v>
      </c>
      <c r="I98" s="15" t="n">
        <v>-137.379171875</v>
      </c>
      <c r="J98" s="16" t="n">
        <v>0</v>
      </c>
      <c r="K98" s="15" t="n">
        <v>0</v>
      </c>
      <c r="L98" s="17" t="n">
        <v>0</v>
      </c>
      <c r="M98" s="21" t="n">
        <v>2601.5128203125</v>
      </c>
      <c r="N98" s="21" t="n">
        <v>3030.5419921875</v>
      </c>
      <c r="O98" s="21" t="n">
        <v>-429.029171875</v>
      </c>
      <c r="P98" s="21" t="n">
        <v>0</v>
      </c>
      <c r="Q98" s="22" t="n">
        <v>0</v>
      </c>
    </row>
    <row r="99" customFormat="false" ht="14.65" hidden="false" customHeight="false" outlineLevel="0" collapsed="false">
      <c r="A99" s="14" t="n">
        <v>36195</v>
      </c>
      <c r="B99" s="15" t="n">
        <v>1151.625</v>
      </c>
      <c r="C99" s="15" t="n">
        <v>1782</v>
      </c>
      <c r="D99" s="15" t="n">
        <v>-630.375</v>
      </c>
      <c r="E99" s="15" t="n">
        <v>0</v>
      </c>
      <c r="F99" s="15" t="n">
        <v>0</v>
      </c>
      <c r="G99" s="15" t="n">
        <v>1547.896171875</v>
      </c>
      <c r="H99" s="15" t="n">
        <v>1726.6455078125</v>
      </c>
      <c r="I99" s="15" t="n">
        <v>-178.7493359375</v>
      </c>
      <c r="J99" s="16" t="n">
        <v>0</v>
      </c>
      <c r="K99" s="15" t="n">
        <v>0</v>
      </c>
      <c r="L99" s="17" t="n">
        <v>0</v>
      </c>
      <c r="M99" s="21" t="n">
        <v>2699.521171875</v>
      </c>
      <c r="N99" s="21" t="n">
        <v>3508.6455078125</v>
      </c>
      <c r="O99" s="21" t="n">
        <v>-809.1243359375</v>
      </c>
      <c r="P99" s="21" t="n">
        <v>0</v>
      </c>
      <c r="Q99" s="22" t="n">
        <v>0</v>
      </c>
    </row>
    <row r="100" customFormat="false" ht="14.65" hidden="false" customHeight="false" outlineLevel="0" collapsed="false">
      <c r="A100" s="14" t="n">
        <v>36196</v>
      </c>
      <c r="B100" s="15" t="n">
        <v>1182.268</v>
      </c>
      <c r="C100" s="15" t="n">
        <v>1548</v>
      </c>
      <c r="D100" s="15" t="n">
        <v>-365.732</v>
      </c>
      <c r="E100" s="15" t="n">
        <v>0</v>
      </c>
      <c r="F100" s="15" t="n">
        <v>0</v>
      </c>
      <c r="G100" s="15" t="n">
        <v>1528.880640625</v>
      </c>
      <c r="H100" s="15" t="n">
        <v>1756.83984375</v>
      </c>
      <c r="I100" s="15" t="n">
        <v>-227.959203125</v>
      </c>
      <c r="J100" s="16" t="n">
        <v>0</v>
      </c>
      <c r="K100" s="15" t="n">
        <v>0</v>
      </c>
      <c r="L100" s="17" t="n">
        <v>0</v>
      </c>
      <c r="M100" s="21" t="n">
        <v>2711.148640625</v>
      </c>
      <c r="N100" s="21" t="n">
        <v>3304.83984375</v>
      </c>
      <c r="O100" s="21" t="n">
        <v>-593.691203125</v>
      </c>
      <c r="P100" s="21" t="n">
        <v>0</v>
      </c>
      <c r="Q100" s="22" t="n">
        <v>0</v>
      </c>
    </row>
    <row r="101" customFormat="false" ht="14.65" hidden="false" customHeight="false" outlineLevel="0" collapsed="false">
      <c r="A101" s="14" t="n">
        <v>36197</v>
      </c>
      <c r="B101" s="15" t="n">
        <v>1173.745</v>
      </c>
      <c r="C101" s="15" t="n">
        <v>1431</v>
      </c>
      <c r="D101" s="15" t="n">
        <v>-257.255</v>
      </c>
      <c r="E101" s="15" t="n">
        <v>0</v>
      </c>
      <c r="F101" s="15" t="n">
        <v>0</v>
      </c>
      <c r="G101" s="15" t="n">
        <v>1655.4412421875</v>
      </c>
      <c r="H101" s="15" t="n">
        <v>1474.0322265625</v>
      </c>
      <c r="I101" s="15" t="n">
        <v>181.409015625</v>
      </c>
      <c r="J101" s="16" t="n">
        <v>0</v>
      </c>
      <c r="K101" s="15" t="n">
        <v>0</v>
      </c>
      <c r="L101" s="17" t="n">
        <v>0</v>
      </c>
      <c r="M101" s="16" t="n">
        <v>2829.1862421875</v>
      </c>
      <c r="N101" s="16" t="n">
        <v>2905.0322265625</v>
      </c>
      <c r="O101" s="16" t="n">
        <v>-75.8459843750002</v>
      </c>
      <c r="P101" s="16" t="n">
        <v>0</v>
      </c>
      <c r="Q101" s="17" t="n">
        <v>0</v>
      </c>
    </row>
    <row r="102" customFormat="false" ht="14.65" hidden="false" customHeight="false" outlineLevel="0" collapsed="false">
      <c r="A102" s="14" t="n">
        <v>36198</v>
      </c>
      <c r="B102" s="15" t="n">
        <v>1181.078</v>
      </c>
      <c r="C102" s="15" t="n">
        <v>1391</v>
      </c>
      <c r="D102" s="15" t="n">
        <v>-209.922</v>
      </c>
      <c r="E102" s="15" t="n">
        <v>0</v>
      </c>
      <c r="F102" s="15" t="n">
        <v>0</v>
      </c>
      <c r="G102" s="15" t="n">
        <v>1676.8811015625</v>
      </c>
      <c r="H102" s="15" t="n">
        <v>1440.6279296875</v>
      </c>
      <c r="I102" s="15" t="n">
        <v>236.253171875</v>
      </c>
      <c r="J102" s="16" t="n">
        <v>0</v>
      </c>
      <c r="K102" s="15" t="n">
        <v>0</v>
      </c>
      <c r="L102" s="17" t="n">
        <v>0</v>
      </c>
      <c r="M102" s="21" t="n">
        <v>2857.9591015625</v>
      </c>
      <c r="N102" s="21" t="n">
        <v>2831.6279296875</v>
      </c>
      <c r="O102" s="21" t="n">
        <v>26.3311718750001</v>
      </c>
      <c r="P102" s="21" t="n">
        <v>0</v>
      </c>
      <c r="Q102" s="22" t="n">
        <v>0</v>
      </c>
    </row>
    <row r="103" customFormat="false" ht="14.65" hidden="false" customHeight="false" outlineLevel="0" collapsed="false">
      <c r="A103" s="14" t="n">
        <v>36199</v>
      </c>
      <c r="B103" s="15" t="n">
        <v>1078.426</v>
      </c>
      <c r="C103" s="15" t="n">
        <v>1327</v>
      </c>
      <c r="D103" s="15" t="n">
        <v>-248.574</v>
      </c>
      <c r="E103" s="15" t="n">
        <v>0</v>
      </c>
      <c r="F103" s="15" t="n">
        <v>0</v>
      </c>
      <c r="G103" s="15" t="n">
        <v>1642.9530078125</v>
      </c>
      <c r="H103" s="15" t="n">
        <v>1574.4775390625</v>
      </c>
      <c r="I103" s="15" t="n">
        <v>68.4754687500001</v>
      </c>
      <c r="J103" s="16" t="n">
        <v>0</v>
      </c>
      <c r="K103" s="15" t="n">
        <v>0</v>
      </c>
      <c r="L103" s="17" t="n">
        <v>0</v>
      </c>
      <c r="M103" s="16" t="n">
        <v>2721.3790078125</v>
      </c>
      <c r="N103" s="16" t="n">
        <v>2901.4775390625</v>
      </c>
      <c r="O103" s="16" t="n">
        <v>-180.09853125</v>
      </c>
      <c r="P103" s="16" t="n">
        <v>0</v>
      </c>
      <c r="Q103" s="17" t="n">
        <v>0</v>
      </c>
    </row>
    <row r="104" customFormat="false" ht="14.65" hidden="false" customHeight="false" outlineLevel="0" collapsed="false">
      <c r="A104" s="14" t="n">
        <v>36200</v>
      </c>
      <c r="B104" s="15" t="n">
        <v>1184.172</v>
      </c>
      <c r="C104" s="15" t="n">
        <v>1990</v>
      </c>
      <c r="D104" s="15" t="n">
        <v>-805.828</v>
      </c>
      <c r="E104" s="15" t="n">
        <v>0</v>
      </c>
      <c r="F104" s="15" t="n">
        <v>0</v>
      </c>
      <c r="G104" s="15" t="n">
        <v>1571.9936328125</v>
      </c>
      <c r="H104" s="15" t="n">
        <v>1679.046875</v>
      </c>
      <c r="I104" s="15" t="n">
        <v>-107.0532421875</v>
      </c>
      <c r="J104" s="16" t="n">
        <v>0</v>
      </c>
      <c r="K104" s="15" t="n">
        <v>0</v>
      </c>
      <c r="L104" s="17" t="n">
        <v>0</v>
      </c>
      <c r="M104" s="21" t="n">
        <v>2756.1656328125</v>
      </c>
      <c r="N104" s="21" t="n">
        <v>3669.046875</v>
      </c>
      <c r="O104" s="21" t="n">
        <v>-912.8812421875</v>
      </c>
      <c r="P104" s="21" t="n">
        <v>0</v>
      </c>
      <c r="Q104" s="22" t="n">
        <v>0</v>
      </c>
    </row>
    <row r="105" customFormat="false" ht="14.65" hidden="false" customHeight="false" outlineLevel="0" collapsed="false">
      <c r="A105" s="14" t="n">
        <v>36201</v>
      </c>
      <c r="B105" s="15" t="n">
        <v>1058.798</v>
      </c>
      <c r="C105" s="15" t="n">
        <v>2279</v>
      </c>
      <c r="D105" s="15" t="n">
        <v>-1220.202</v>
      </c>
      <c r="E105" s="15" t="n">
        <v>0</v>
      </c>
      <c r="F105" s="15" t="n">
        <v>0</v>
      </c>
      <c r="G105" s="15" t="n">
        <v>1509.6998828125</v>
      </c>
      <c r="H105" s="15" t="n">
        <v>1829.671875</v>
      </c>
      <c r="I105" s="15" t="n">
        <v>-319.9719921875</v>
      </c>
      <c r="J105" s="16" t="n">
        <v>0</v>
      </c>
      <c r="K105" s="15" t="n">
        <v>0</v>
      </c>
      <c r="L105" s="17" t="n">
        <v>1</v>
      </c>
      <c r="M105" s="21" t="n">
        <v>2568.4978828125</v>
      </c>
      <c r="N105" s="21" t="n">
        <v>4108.671875</v>
      </c>
      <c r="O105" s="21" t="n">
        <v>-1540.1739921875</v>
      </c>
      <c r="P105" s="21" t="n">
        <v>0</v>
      </c>
      <c r="Q105" s="22" t="n">
        <v>0</v>
      </c>
    </row>
    <row r="106" customFormat="false" ht="14.65" hidden="false" customHeight="false" outlineLevel="0" collapsed="false">
      <c r="A106" s="14" t="n">
        <v>36202</v>
      </c>
      <c r="B106" s="15" t="n">
        <v>1094.685</v>
      </c>
      <c r="C106" s="15" t="n">
        <v>2116</v>
      </c>
      <c r="D106" s="15" t="n">
        <v>-1021.315</v>
      </c>
      <c r="E106" s="15" t="n">
        <v>0</v>
      </c>
      <c r="F106" s="15" t="n">
        <v>0</v>
      </c>
      <c r="G106" s="15" t="n">
        <v>1564.0524609375</v>
      </c>
      <c r="H106" s="15" t="n">
        <v>1735.251953125</v>
      </c>
      <c r="I106" s="15" t="n">
        <v>-171.1994921875</v>
      </c>
      <c r="J106" s="16" t="n">
        <v>0</v>
      </c>
      <c r="K106" s="15" t="n">
        <v>0</v>
      </c>
      <c r="L106" s="17" t="n">
        <v>0</v>
      </c>
      <c r="M106" s="21" t="n">
        <v>2658.7374609375</v>
      </c>
      <c r="N106" s="21" t="n">
        <v>3851.251953125</v>
      </c>
      <c r="O106" s="21" t="n">
        <v>-1192.5144921875</v>
      </c>
      <c r="P106" s="21" t="n">
        <v>0</v>
      </c>
      <c r="Q106" s="22" t="n">
        <v>0</v>
      </c>
    </row>
    <row r="107" customFormat="false" ht="14.65" hidden="false" customHeight="false" outlineLevel="0" collapsed="false">
      <c r="A107" s="14" t="n">
        <v>36203</v>
      </c>
      <c r="B107" s="15" t="n">
        <v>1120.285</v>
      </c>
      <c r="C107" s="15" t="n">
        <v>1554</v>
      </c>
      <c r="D107" s="15" t="n">
        <v>-433.715</v>
      </c>
      <c r="E107" s="15" t="n">
        <v>0</v>
      </c>
      <c r="F107" s="15" t="n">
        <v>0</v>
      </c>
      <c r="G107" s="15" t="n">
        <v>1467.96171875</v>
      </c>
      <c r="H107" s="15" t="n">
        <v>1622.8564453125</v>
      </c>
      <c r="I107" s="15" t="n">
        <v>-154.8947265625</v>
      </c>
      <c r="J107" s="16" t="n">
        <v>0</v>
      </c>
      <c r="K107" s="15" t="n">
        <v>0</v>
      </c>
      <c r="L107" s="17" t="n">
        <v>0</v>
      </c>
      <c r="M107" s="21" t="n">
        <v>2588.24671875</v>
      </c>
      <c r="N107" s="21" t="n">
        <v>3176.8564453125</v>
      </c>
      <c r="O107" s="21" t="n">
        <v>-588.6097265625</v>
      </c>
      <c r="P107" s="21" t="n">
        <v>0</v>
      </c>
      <c r="Q107" s="22" t="n">
        <v>0</v>
      </c>
    </row>
    <row r="108" customFormat="false" ht="14.65" hidden="false" customHeight="false" outlineLevel="0" collapsed="false">
      <c r="A108" s="14" t="n">
        <v>36204</v>
      </c>
      <c r="B108" s="15" t="n">
        <v>1176.911</v>
      </c>
      <c r="C108" s="15" t="n">
        <v>1275</v>
      </c>
      <c r="D108" s="15" t="n">
        <v>-98.0889999999999</v>
      </c>
      <c r="E108" s="15" t="n">
        <v>0</v>
      </c>
      <c r="F108" s="15" t="n">
        <v>0</v>
      </c>
      <c r="G108" s="15" t="n">
        <v>1549.94975</v>
      </c>
      <c r="H108" s="15" t="n">
        <v>1481.5625</v>
      </c>
      <c r="I108" s="15" t="n">
        <v>68.38725</v>
      </c>
      <c r="J108" s="16" t="n">
        <v>0</v>
      </c>
      <c r="K108" s="15" t="n">
        <v>0</v>
      </c>
      <c r="L108" s="17" t="n">
        <v>0</v>
      </c>
      <c r="M108" s="16" t="n">
        <v>2726.86075</v>
      </c>
      <c r="N108" s="16" t="n">
        <v>2756.5625</v>
      </c>
      <c r="O108" s="16" t="n">
        <v>-29.7017500000002</v>
      </c>
      <c r="P108" s="16" t="n">
        <v>0</v>
      </c>
      <c r="Q108" s="17" t="n">
        <v>0</v>
      </c>
    </row>
    <row r="109" customFormat="false" ht="14.65" hidden="false" customHeight="false" outlineLevel="0" collapsed="false">
      <c r="A109" s="14" t="n">
        <v>36205</v>
      </c>
      <c r="B109" s="15" t="n">
        <v>1192.462</v>
      </c>
      <c r="C109" s="15" t="n">
        <v>1375</v>
      </c>
      <c r="D109" s="15" t="n">
        <v>-182.538</v>
      </c>
      <c r="E109" s="15" t="n">
        <v>0</v>
      </c>
      <c r="F109" s="15" t="n">
        <v>0</v>
      </c>
      <c r="G109" s="15" t="n">
        <v>1574.4225390625</v>
      </c>
      <c r="H109" s="15" t="n">
        <v>1410.6796875</v>
      </c>
      <c r="I109" s="15" t="n">
        <v>163.7428515625</v>
      </c>
      <c r="J109" s="16" t="n">
        <v>0</v>
      </c>
      <c r="K109" s="15" t="n">
        <v>0</v>
      </c>
      <c r="L109" s="17" t="n">
        <v>0</v>
      </c>
      <c r="M109" s="16" t="n">
        <v>2766.8845390625</v>
      </c>
      <c r="N109" s="16" t="n">
        <v>2785.6796875</v>
      </c>
      <c r="O109" s="16" t="n">
        <v>-18.7951484374998</v>
      </c>
      <c r="P109" s="16" t="n">
        <v>0</v>
      </c>
      <c r="Q109" s="17" t="n">
        <v>0</v>
      </c>
    </row>
    <row r="110" customFormat="false" ht="14.65" hidden="false" customHeight="false" outlineLevel="0" collapsed="false">
      <c r="A110" s="14" t="n">
        <v>36206</v>
      </c>
      <c r="B110" s="15" t="n">
        <v>1177.6</v>
      </c>
      <c r="C110" s="15" t="n">
        <v>1573</v>
      </c>
      <c r="D110" s="15" t="n">
        <v>-395.4</v>
      </c>
      <c r="E110" s="15" t="n">
        <v>0</v>
      </c>
      <c r="F110" s="15" t="n">
        <v>0</v>
      </c>
      <c r="G110" s="15" t="n">
        <v>1561.8231875</v>
      </c>
      <c r="H110" s="15" t="n">
        <v>1502.6865234375</v>
      </c>
      <c r="I110" s="15" t="n">
        <v>59.1366640625001</v>
      </c>
      <c r="J110" s="16" t="n">
        <v>0</v>
      </c>
      <c r="K110" s="15" t="n">
        <v>0</v>
      </c>
      <c r="L110" s="17" t="n">
        <v>0</v>
      </c>
      <c r="M110" s="21" t="n">
        <v>2739.4231875</v>
      </c>
      <c r="N110" s="21" t="n">
        <v>3075.6865234375</v>
      </c>
      <c r="O110" s="21" t="n">
        <v>-336.2633359375</v>
      </c>
      <c r="P110" s="21" t="n">
        <v>0</v>
      </c>
      <c r="Q110" s="22" t="n">
        <v>0</v>
      </c>
    </row>
    <row r="111" customFormat="false" ht="14.65" hidden="false" customHeight="false" outlineLevel="0" collapsed="false">
      <c r="A111" s="14" t="n">
        <v>36207</v>
      </c>
      <c r="B111" s="15" t="n">
        <v>1187.403</v>
      </c>
      <c r="C111" s="15" t="n">
        <v>1471</v>
      </c>
      <c r="D111" s="15" t="n">
        <v>-283.597</v>
      </c>
      <c r="E111" s="15" t="n">
        <v>0</v>
      </c>
      <c r="F111" s="15" t="n">
        <v>0</v>
      </c>
      <c r="G111" s="15" t="n">
        <v>1626.766</v>
      </c>
      <c r="H111" s="15" t="n">
        <v>1710.8984375</v>
      </c>
      <c r="I111" s="15" t="n">
        <v>-84.1324374999999</v>
      </c>
      <c r="J111" s="16" t="n">
        <v>0</v>
      </c>
      <c r="K111" s="15" t="n">
        <v>0</v>
      </c>
      <c r="L111" s="17" t="n">
        <v>0</v>
      </c>
      <c r="M111" s="21" t="n">
        <v>2814.169</v>
      </c>
      <c r="N111" s="21" t="n">
        <v>3181.8984375</v>
      </c>
      <c r="O111" s="21" t="n">
        <v>-367.7294375</v>
      </c>
      <c r="P111" s="21" t="n">
        <v>0</v>
      </c>
      <c r="Q111" s="22" t="n">
        <v>0</v>
      </c>
    </row>
    <row r="112" customFormat="false" ht="14.65" hidden="false" customHeight="false" outlineLevel="0" collapsed="false">
      <c r="A112" s="14" t="n">
        <v>36208</v>
      </c>
      <c r="B112" s="15" t="n">
        <v>1202.372</v>
      </c>
      <c r="C112" s="15" t="n">
        <v>1216</v>
      </c>
      <c r="D112" s="15" t="n">
        <v>-13.6279999999999</v>
      </c>
      <c r="E112" s="15" t="n">
        <v>0</v>
      </c>
      <c r="F112" s="15" t="n">
        <v>0</v>
      </c>
      <c r="G112" s="15" t="n">
        <v>1659.223828125</v>
      </c>
      <c r="H112" s="15" t="n">
        <v>1555.9951171875</v>
      </c>
      <c r="I112" s="15" t="n">
        <v>103.2287109375</v>
      </c>
      <c r="J112" s="16" t="n">
        <v>0</v>
      </c>
      <c r="K112" s="15" t="n">
        <v>0</v>
      </c>
      <c r="L112" s="17" t="n">
        <v>0</v>
      </c>
      <c r="M112" s="16" t="n">
        <v>2861.595828125</v>
      </c>
      <c r="N112" s="16" t="n">
        <v>2771.9951171875</v>
      </c>
      <c r="O112" s="16" t="n">
        <v>89.6007109375005</v>
      </c>
      <c r="P112" s="16" t="n">
        <v>0</v>
      </c>
      <c r="Q112" s="17" t="n">
        <v>0</v>
      </c>
    </row>
    <row r="113" customFormat="false" ht="14.65" hidden="false" customHeight="false" outlineLevel="0" collapsed="false">
      <c r="A113" s="14" t="n">
        <v>36209</v>
      </c>
      <c r="B113" s="15" t="n">
        <v>1122.823</v>
      </c>
      <c r="C113" s="15" t="n">
        <v>1389</v>
      </c>
      <c r="D113" s="15" t="n">
        <v>-266.177</v>
      </c>
      <c r="E113" s="15" t="n">
        <v>0</v>
      </c>
      <c r="F113" s="15" t="n">
        <v>0</v>
      </c>
      <c r="G113" s="15" t="n">
        <v>1691.4102734375</v>
      </c>
      <c r="H113" s="15" t="n">
        <v>1592.2490234375</v>
      </c>
      <c r="I113" s="15" t="n">
        <v>99.1612500000001</v>
      </c>
      <c r="J113" s="16" t="n">
        <v>0</v>
      </c>
      <c r="K113" s="15" t="n">
        <v>0</v>
      </c>
      <c r="L113" s="17" t="n">
        <v>0</v>
      </c>
      <c r="M113" s="16" t="n">
        <v>2814.2332734375</v>
      </c>
      <c r="N113" s="16" t="n">
        <v>2981.2490234375</v>
      </c>
      <c r="O113" s="16" t="n">
        <v>-167.01575</v>
      </c>
      <c r="P113" s="16" t="n">
        <v>0</v>
      </c>
      <c r="Q113" s="17" t="n">
        <v>0</v>
      </c>
    </row>
    <row r="114" customFormat="false" ht="14.65" hidden="false" customHeight="false" outlineLevel="0" collapsed="false">
      <c r="A114" s="14" t="n">
        <v>36210</v>
      </c>
      <c r="B114" s="15" t="n">
        <v>1110.967</v>
      </c>
      <c r="C114" s="15" t="n">
        <v>1223</v>
      </c>
      <c r="D114" s="15" t="n">
        <v>-112.033</v>
      </c>
      <c r="E114" s="15" t="n">
        <v>0</v>
      </c>
      <c r="F114" s="15" t="n">
        <v>0</v>
      </c>
      <c r="G114" s="15" t="n">
        <v>1767.56825</v>
      </c>
      <c r="H114" s="15" t="n">
        <v>1566.1806640625</v>
      </c>
      <c r="I114" s="15" t="n">
        <v>201.3875859375</v>
      </c>
      <c r="J114" s="16" t="n">
        <v>0</v>
      </c>
      <c r="K114" s="15" t="n">
        <v>0</v>
      </c>
      <c r="L114" s="17" t="n">
        <v>0</v>
      </c>
      <c r="M114" s="16" t="n">
        <v>2878.53525</v>
      </c>
      <c r="N114" s="16" t="n">
        <v>2789.1806640625</v>
      </c>
      <c r="O114" s="16" t="n">
        <v>89.3545859374999</v>
      </c>
      <c r="P114" s="16" t="n">
        <v>0</v>
      </c>
      <c r="Q114" s="17" t="n">
        <v>0</v>
      </c>
    </row>
    <row r="115" customFormat="false" ht="14.65" hidden="false" customHeight="false" outlineLevel="0" collapsed="false">
      <c r="A115" s="14" t="n">
        <v>36211</v>
      </c>
      <c r="B115" s="15" t="n">
        <v>1194.086</v>
      </c>
      <c r="C115" s="15" t="n">
        <v>1063</v>
      </c>
      <c r="D115" s="15" t="n">
        <v>131.086</v>
      </c>
      <c r="E115" s="15" t="n">
        <v>0</v>
      </c>
      <c r="F115" s="15" t="n">
        <v>0</v>
      </c>
      <c r="G115" s="15" t="n">
        <v>1803.1238984375</v>
      </c>
      <c r="H115" s="15" t="n">
        <v>1413.4892578125</v>
      </c>
      <c r="I115" s="15" t="n">
        <v>389.634640625</v>
      </c>
      <c r="J115" s="16" t="n">
        <v>1</v>
      </c>
      <c r="K115" s="15" t="n">
        <v>139.634640625</v>
      </c>
      <c r="L115" s="17" t="n">
        <v>0</v>
      </c>
      <c r="M115" s="16" t="n">
        <v>2997.2098984375</v>
      </c>
      <c r="N115" s="16" t="n">
        <v>2476.4892578125</v>
      </c>
      <c r="O115" s="16" t="n">
        <v>520.720640625</v>
      </c>
      <c r="P115" s="16" t="n">
        <v>0</v>
      </c>
      <c r="Q115" s="17" t="n">
        <v>0</v>
      </c>
    </row>
    <row r="116" customFormat="false" ht="14.65" hidden="false" customHeight="false" outlineLevel="0" collapsed="false">
      <c r="A116" s="14" t="n">
        <v>36212</v>
      </c>
      <c r="B116" s="15" t="n">
        <v>1180.268</v>
      </c>
      <c r="C116" s="15" t="n">
        <v>1425</v>
      </c>
      <c r="D116" s="15" t="n">
        <v>-244.732</v>
      </c>
      <c r="E116" s="15" t="n">
        <v>0</v>
      </c>
      <c r="F116" s="15" t="n">
        <v>0</v>
      </c>
      <c r="G116" s="15" t="n">
        <v>1814.661203125</v>
      </c>
      <c r="H116" s="15" t="n">
        <v>1392.6611328125</v>
      </c>
      <c r="I116" s="15" t="n">
        <v>422.0000703125</v>
      </c>
      <c r="J116" s="16" t="n">
        <v>1</v>
      </c>
      <c r="K116" s="15" t="n">
        <v>172.0000703125</v>
      </c>
      <c r="L116" s="17" t="n">
        <v>0</v>
      </c>
      <c r="M116" s="16" t="n">
        <v>2994.929203125</v>
      </c>
      <c r="N116" s="16" t="n">
        <v>2817.6611328125</v>
      </c>
      <c r="O116" s="16" t="n">
        <v>177.2680703125</v>
      </c>
      <c r="P116" s="16" t="n">
        <v>0</v>
      </c>
      <c r="Q116" s="17" t="n">
        <v>0</v>
      </c>
    </row>
    <row r="117" customFormat="false" ht="14.65" hidden="false" customHeight="false" outlineLevel="0" collapsed="false">
      <c r="A117" s="14" t="n">
        <v>36213</v>
      </c>
      <c r="B117" s="15" t="n">
        <v>1197.009</v>
      </c>
      <c r="C117" s="15" t="n">
        <v>1236</v>
      </c>
      <c r="D117" s="15" t="n">
        <v>-38.991</v>
      </c>
      <c r="E117" s="15" t="n">
        <v>0</v>
      </c>
      <c r="F117" s="15" t="n">
        <v>0</v>
      </c>
      <c r="G117" s="15" t="n">
        <v>1807.272046875</v>
      </c>
      <c r="H117" s="15" t="n">
        <v>1664.54296875</v>
      </c>
      <c r="I117" s="15" t="n">
        <v>142.729078125</v>
      </c>
      <c r="J117" s="16" t="n">
        <v>0</v>
      </c>
      <c r="K117" s="15" t="n">
        <v>0</v>
      </c>
      <c r="L117" s="17" t="n">
        <v>0</v>
      </c>
      <c r="M117" s="16" t="n">
        <v>3004.281046875</v>
      </c>
      <c r="N117" s="16" t="n">
        <v>2900.54296875</v>
      </c>
      <c r="O117" s="16" t="n">
        <v>103.738078125</v>
      </c>
      <c r="P117" s="16" t="n">
        <v>0</v>
      </c>
      <c r="Q117" s="17" t="n">
        <v>0</v>
      </c>
    </row>
    <row r="118" customFormat="false" ht="14.65" hidden="false" customHeight="false" outlineLevel="0" collapsed="false">
      <c r="A118" s="14" t="n">
        <v>36214</v>
      </c>
      <c r="B118" s="15" t="n">
        <v>1094.716</v>
      </c>
      <c r="C118" s="15" t="n">
        <v>1059</v>
      </c>
      <c r="D118" s="15" t="n">
        <v>35.7159999999999</v>
      </c>
      <c r="E118" s="15" t="n">
        <v>0</v>
      </c>
      <c r="F118" s="15" t="n">
        <v>0</v>
      </c>
      <c r="G118" s="15" t="n">
        <v>1818.526109375</v>
      </c>
      <c r="H118" s="15" t="n">
        <v>1765.6748046875</v>
      </c>
      <c r="I118" s="15" t="n">
        <v>52.8513046875</v>
      </c>
      <c r="J118" s="16" t="n">
        <v>0</v>
      </c>
      <c r="K118" s="15" t="n">
        <v>0</v>
      </c>
      <c r="L118" s="17" t="n">
        <v>0</v>
      </c>
      <c r="M118" s="16" t="n">
        <v>2913.242109375</v>
      </c>
      <c r="N118" s="16" t="n">
        <v>2824.6748046875</v>
      </c>
      <c r="O118" s="16" t="n">
        <v>88.5673046874999</v>
      </c>
      <c r="P118" s="16" t="n">
        <v>0</v>
      </c>
      <c r="Q118" s="17" t="n">
        <v>0</v>
      </c>
    </row>
    <row r="119" customFormat="false" ht="14.65" hidden="false" customHeight="false" outlineLevel="0" collapsed="false">
      <c r="A119" s="14" t="n">
        <v>36215</v>
      </c>
      <c r="B119" s="15" t="n">
        <v>1149.614</v>
      </c>
      <c r="C119" s="15" t="n">
        <v>1023</v>
      </c>
      <c r="D119" s="15" t="n">
        <v>126.614</v>
      </c>
      <c r="E119" s="15" t="n">
        <v>0</v>
      </c>
      <c r="F119" s="15" t="n">
        <v>0</v>
      </c>
      <c r="G119" s="15" t="n">
        <v>1686.1647109375</v>
      </c>
      <c r="H119" s="15" t="n">
        <v>1576.6689453125</v>
      </c>
      <c r="I119" s="15" t="n">
        <v>109.495765625</v>
      </c>
      <c r="J119" s="16" t="n">
        <v>0</v>
      </c>
      <c r="K119" s="15" t="n">
        <v>0</v>
      </c>
      <c r="L119" s="17" t="n">
        <v>0</v>
      </c>
      <c r="M119" s="16" t="n">
        <v>2835.7787109375</v>
      </c>
      <c r="N119" s="16" t="n">
        <v>2599.6689453125</v>
      </c>
      <c r="O119" s="16" t="n">
        <v>236.109765625</v>
      </c>
      <c r="P119" s="16" t="n">
        <v>0</v>
      </c>
      <c r="Q119" s="17" t="n">
        <v>0</v>
      </c>
    </row>
    <row r="120" customFormat="false" ht="14.65" hidden="false" customHeight="false" outlineLevel="0" collapsed="false">
      <c r="A120" s="14" t="n">
        <v>36216</v>
      </c>
      <c r="B120" s="15" t="n">
        <v>1158.531</v>
      </c>
      <c r="C120" s="15" t="n">
        <v>1267</v>
      </c>
      <c r="D120" s="15" t="n">
        <v>-108.469</v>
      </c>
      <c r="E120" s="15" t="n">
        <v>0</v>
      </c>
      <c r="F120" s="15" t="n">
        <v>0</v>
      </c>
      <c r="G120" s="15" t="n">
        <v>1573.706609375</v>
      </c>
      <c r="H120" s="15" t="n">
        <v>1806.1328125</v>
      </c>
      <c r="I120" s="15" t="n">
        <v>-232.426203125</v>
      </c>
      <c r="J120" s="16" t="n">
        <v>0</v>
      </c>
      <c r="K120" s="15" t="n">
        <v>0</v>
      </c>
      <c r="L120" s="17" t="n">
        <v>0</v>
      </c>
      <c r="M120" s="16" t="n">
        <v>2732.237609375</v>
      </c>
      <c r="N120" s="16" t="n">
        <v>3073.1328125</v>
      </c>
      <c r="O120" s="16" t="n">
        <v>-340.895203125</v>
      </c>
      <c r="P120" s="16" t="n">
        <v>0</v>
      </c>
      <c r="Q120" s="17" t="n">
        <v>0</v>
      </c>
    </row>
    <row r="121" customFormat="false" ht="14.65" hidden="false" customHeight="false" outlineLevel="0" collapsed="false">
      <c r="A121" s="14" t="n">
        <v>36217</v>
      </c>
      <c r="B121" s="15" t="n">
        <v>1133.706</v>
      </c>
      <c r="C121" s="15" t="n">
        <v>1198</v>
      </c>
      <c r="D121" s="15" t="n">
        <v>-64.2940000000001</v>
      </c>
      <c r="E121" s="15" t="n">
        <v>0</v>
      </c>
      <c r="F121" s="15" t="n">
        <v>0</v>
      </c>
      <c r="G121" s="15" t="n">
        <v>1728.1557109375</v>
      </c>
      <c r="H121" s="15" t="n">
        <v>1860.8076171875</v>
      </c>
      <c r="I121" s="15" t="n">
        <v>-132.65190625</v>
      </c>
      <c r="J121" s="16" t="n">
        <v>0</v>
      </c>
      <c r="K121" s="15" t="n">
        <v>0</v>
      </c>
      <c r="L121" s="17" t="n">
        <v>0</v>
      </c>
      <c r="M121" s="16" t="n">
        <v>2861.8617109375</v>
      </c>
      <c r="N121" s="16" t="n">
        <v>3058.8076171875</v>
      </c>
      <c r="O121" s="16" t="n">
        <v>-196.94590625</v>
      </c>
      <c r="P121" s="16" t="n">
        <v>0</v>
      </c>
      <c r="Q121" s="17" t="n">
        <v>0</v>
      </c>
    </row>
    <row r="122" customFormat="false" ht="14.65" hidden="false" customHeight="false" outlineLevel="0" collapsed="false">
      <c r="A122" s="14" t="n">
        <v>36218</v>
      </c>
      <c r="B122" s="15" t="n">
        <v>1236.081</v>
      </c>
      <c r="C122" s="15" t="n">
        <v>1009</v>
      </c>
      <c r="D122" s="15" t="n">
        <v>227.081</v>
      </c>
      <c r="E122" s="15" t="n">
        <v>0</v>
      </c>
      <c r="F122" s="15" t="n">
        <v>0</v>
      </c>
      <c r="G122" s="15" t="n">
        <v>1576.2345625</v>
      </c>
      <c r="H122" s="15" t="n">
        <v>1596.20703125</v>
      </c>
      <c r="I122" s="15" t="n">
        <v>-19.9724687500002</v>
      </c>
      <c r="J122" s="16" t="n">
        <v>0</v>
      </c>
      <c r="K122" s="15" t="n">
        <v>0</v>
      </c>
      <c r="L122" s="17" t="n">
        <v>0</v>
      </c>
      <c r="M122" s="16" t="n">
        <v>2812.3155625</v>
      </c>
      <c r="N122" s="16" t="n">
        <v>2605.20703125</v>
      </c>
      <c r="O122" s="16" t="n">
        <v>207.10853125</v>
      </c>
      <c r="P122" s="16" t="n">
        <v>0</v>
      </c>
      <c r="Q122" s="17" t="n">
        <v>0</v>
      </c>
    </row>
    <row r="123" customFormat="false" ht="14.65" hidden="false" customHeight="false" outlineLevel="0" collapsed="false">
      <c r="A123" s="14" t="n">
        <v>36219</v>
      </c>
      <c r="B123" s="15" t="n">
        <v>1206.559</v>
      </c>
      <c r="C123" s="15" t="n">
        <v>951</v>
      </c>
      <c r="D123" s="15" t="n">
        <v>255.559</v>
      </c>
      <c r="E123" s="15" t="n">
        <v>0</v>
      </c>
      <c r="F123" s="15" t="n">
        <v>0</v>
      </c>
      <c r="G123" s="15" t="n">
        <v>1654.501171875</v>
      </c>
      <c r="H123" s="15" t="n">
        <v>1597.3798828125</v>
      </c>
      <c r="I123" s="15" t="n">
        <v>57.1212890625002</v>
      </c>
      <c r="J123" s="16" t="n">
        <v>0</v>
      </c>
      <c r="K123" s="15" t="n">
        <v>0</v>
      </c>
      <c r="L123" s="17" t="n">
        <v>0</v>
      </c>
      <c r="M123" s="16" t="n">
        <v>2861.060171875</v>
      </c>
      <c r="N123" s="16" t="n">
        <v>2548.3798828125</v>
      </c>
      <c r="O123" s="16" t="n">
        <v>312.6802890625</v>
      </c>
      <c r="P123" s="16" t="n">
        <v>0</v>
      </c>
      <c r="Q123" s="17" t="n">
        <v>0</v>
      </c>
    </row>
    <row r="124" customFormat="false" ht="14.65" hidden="false" customHeight="false" outlineLevel="0" collapsed="false">
      <c r="A124" s="14" t="n">
        <v>36220</v>
      </c>
      <c r="B124" s="15" t="n">
        <v>1164.042</v>
      </c>
      <c r="C124" s="15" t="n">
        <v>931</v>
      </c>
      <c r="D124" s="15" t="n">
        <v>233.042</v>
      </c>
      <c r="E124" s="15" t="n">
        <v>0</v>
      </c>
      <c r="F124" s="15" t="n">
        <v>0</v>
      </c>
      <c r="G124" s="15" t="n">
        <v>1603.984625</v>
      </c>
      <c r="H124" s="15" t="n">
        <v>1735.4892578125</v>
      </c>
      <c r="I124" s="15" t="n">
        <v>-131.5046328125</v>
      </c>
      <c r="J124" s="16" t="n">
        <v>0</v>
      </c>
      <c r="K124" s="15" t="n">
        <v>0</v>
      </c>
      <c r="L124" s="17" t="n">
        <v>0</v>
      </c>
      <c r="M124" s="16" t="n">
        <v>2768.026625</v>
      </c>
      <c r="N124" s="16" t="n">
        <v>2666.4892578125</v>
      </c>
      <c r="O124" s="16" t="n">
        <v>101.5373671875</v>
      </c>
      <c r="P124" s="16" t="n">
        <v>0</v>
      </c>
      <c r="Q124" s="17" t="n">
        <v>0</v>
      </c>
    </row>
    <row r="125" customFormat="false" ht="14.65" hidden="false" customHeight="false" outlineLevel="0" collapsed="false">
      <c r="A125" s="14" t="n">
        <v>36221</v>
      </c>
      <c r="B125" s="15" t="n">
        <v>1117.629</v>
      </c>
      <c r="C125" s="15" t="n">
        <v>965</v>
      </c>
      <c r="D125" s="15" t="n">
        <v>152.629</v>
      </c>
      <c r="E125" s="15" t="n">
        <v>0</v>
      </c>
      <c r="F125" s="15" t="n">
        <v>0</v>
      </c>
      <c r="G125" s="15" t="n">
        <v>1641.96784375</v>
      </c>
      <c r="H125" s="15" t="n">
        <v>1639.0625</v>
      </c>
      <c r="I125" s="15" t="n">
        <v>2.90534375000016</v>
      </c>
      <c r="J125" s="16" t="n">
        <v>0</v>
      </c>
      <c r="K125" s="15" t="n">
        <v>0</v>
      </c>
      <c r="L125" s="17" t="n">
        <v>0</v>
      </c>
      <c r="M125" s="16" t="n">
        <v>2759.59684375</v>
      </c>
      <c r="N125" s="16" t="n">
        <v>2604.0625</v>
      </c>
      <c r="O125" s="16" t="n">
        <v>155.53434375</v>
      </c>
      <c r="P125" s="16" t="n">
        <v>0</v>
      </c>
      <c r="Q125" s="17" t="n">
        <v>0</v>
      </c>
    </row>
    <row r="126" customFormat="false" ht="14.65" hidden="false" customHeight="false" outlineLevel="0" collapsed="false">
      <c r="A126" s="14" t="n">
        <v>36222</v>
      </c>
      <c r="B126" s="15" t="n">
        <v>1062.619</v>
      </c>
      <c r="C126" s="15" t="n">
        <v>1036</v>
      </c>
      <c r="D126" s="15" t="n">
        <v>26.6189999999999</v>
      </c>
      <c r="E126" s="15" t="n">
        <v>0</v>
      </c>
      <c r="F126" s="15" t="n">
        <v>0</v>
      </c>
      <c r="G126" s="15" t="n">
        <v>1708.7957734375</v>
      </c>
      <c r="H126" s="15" t="n">
        <v>1647.017578125</v>
      </c>
      <c r="I126" s="15" t="n">
        <v>61.7781953125</v>
      </c>
      <c r="J126" s="16" t="n">
        <v>0</v>
      </c>
      <c r="K126" s="15" t="n">
        <v>0</v>
      </c>
      <c r="L126" s="17" t="n">
        <v>0</v>
      </c>
      <c r="M126" s="16" t="n">
        <v>2771.4147734375</v>
      </c>
      <c r="N126" s="16" t="n">
        <v>2683.017578125</v>
      </c>
      <c r="O126" s="16" t="n">
        <v>88.3971953125001</v>
      </c>
      <c r="P126" s="16" t="n">
        <v>0</v>
      </c>
      <c r="Q126" s="17" t="n">
        <v>0</v>
      </c>
    </row>
    <row r="127" customFormat="false" ht="14.65" hidden="false" customHeight="false" outlineLevel="0" collapsed="false">
      <c r="A127" s="14" t="n">
        <v>36223</v>
      </c>
      <c r="B127" s="15" t="n">
        <v>1089.627</v>
      </c>
      <c r="C127" s="15" t="n">
        <v>1264</v>
      </c>
      <c r="D127" s="15" t="n">
        <v>-174.373</v>
      </c>
      <c r="E127" s="15" t="n">
        <v>0</v>
      </c>
      <c r="F127" s="15" t="n">
        <v>0</v>
      </c>
      <c r="G127" s="15" t="n">
        <v>1669.4455234375</v>
      </c>
      <c r="H127" s="15" t="n">
        <v>1741.6083984375</v>
      </c>
      <c r="I127" s="15" t="n">
        <v>-72.162875</v>
      </c>
      <c r="J127" s="16" t="n">
        <v>0</v>
      </c>
      <c r="K127" s="15" t="n">
        <v>0</v>
      </c>
      <c r="L127" s="17" t="n">
        <v>0</v>
      </c>
      <c r="M127" s="16" t="n">
        <v>2759.0725234375</v>
      </c>
      <c r="N127" s="16" t="n">
        <v>3005.6083984375</v>
      </c>
      <c r="O127" s="16" t="n">
        <v>-246.535875</v>
      </c>
      <c r="P127" s="16" t="n">
        <v>0</v>
      </c>
      <c r="Q127" s="17" t="n">
        <v>0</v>
      </c>
    </row>
    <row r="128" customFormat="false" ht="14.65" hidden="false" customHeight="false" outlineLevel="0" collapsed="false">
      <c r="A128" s="14" t="n">
        <v>36224</v>
      </c>
      <c r="B128" s="15" t="n">
        <v>988.766</v>
      </c>
      <c r="C128" s="15" t="n">
        <v>1112</v>
      </c>
      <c r="D128" s="15" t="n">
        <v>-123.234</v>
      </c>
      <c r="E128" s="15" t="n">
        <v>0</v>
      </c>
      <c r="F128" s="15" t="n">
        <v>0</v>
      </c>
      <c r="G128" s="15" t="n">
        <v>1745.5562578125</v>
      </c>
      <c r="H128" s="15" t="n">
        <v>1768.873046875</v>
      </c>
      <c r="I128" s="15" t="n">
        <v>-23.3167890625</v>
      </c>
      <c r="J128" s="16" t="n">
        <v>0</v>
      </c>
      <c r="K128" s="15" t="n">
        <v>0</v>
      </c>
      <c r="L128" s="17" t="n">
        <v>0</v>
      </c>
      <c r="M128" s="16" t="n">
        <v>2734.3222578125</v>
      </c>
      <c r="N128" s="16" t="n">
        <v>2880.873046875</v>
      </c>
      <c r="O128" s="16" t="n">
        <v>-146.5507890625</v>
      </c>
      <c r="P128" s="16" t="n">
        <v>0</v>
      </c>
      <c r="Q128" s="17" t="n">
        <v>0</v>
      </c>
    </row>
    <row r="129" customFormat="false" ht="14.65" hidden="false" customHeight="false" outlineLevel="0" collapsed="false">
      <c r="A129" s="14" t="n">
        <v>36225</v>
      </c>
      <c r="B129" s="15" t="n">
        <v>993.4</v>
      </c>
      <c r="C129" s="15" t="n">
        <v>1413</v>
      </c>
      <c r="D129" s="15" t="n">
        <v>-419.6</v>
      </c>
      <c r="E129" s="15" t="n">
        <v>0</v>
      </c>
      <c r="F129" s="15" t="n">
        <v>0</v>
      </c>
      <c r="G129" s="15" t="n">
        <v>1673.0870078125</v>
      </c>
      <c r="H129" s="15" t="n">
        <v>1603.8564453125</v>
      </c>
      <c r="I129" s="15" t="n">
        <v>69.2305624999999</v>
      </c>
      <c r="J129" s="16" t="n">
        <v>0</v>
      </c>
      <c r="K129" s="15" t="n">
        <v>0</v>
      </c>
      <c r="L129" s="17" t="n">
        <v>0</v>
      </c>
      <c r="M129" s="16" t="n">
        <v>2666.4870078125</v>
      </c>
      <c r="N129" s="16" t="n">
        <v>3016.8564453125</v>
      </c>
      <c r="O129" s="16" t="n">
        <v>-350.3694375</v>
      </c>
      <c r="P129" s="16" t="n">
        <v>0</v>
      </c>
      <c r="Q129" s="17" t="n">
        <v>0</v>
      </c>
    </row>
    <row r="130" customFormat="false" ht="14.65" hidden="false" customHeight="false" outlineLevel="0" collapsed="false">
      <c r="A130" s="14" t="n">
        <v>36226</v>
      </c>
      <c r="B130" s="15" t="n">
        <v>1006.25</v>
      </c>
      <c r="C130" s="15" t="n">
        <v>1482</v>
      </c>
      <c r="D130" s="15" t="n">
        <v>-475.75</v>
      </c>
      <c r="E130" s="15" t="n">
        <v>0</v>
      </c>
      <c r="F130" s="15" t="n">
        <v>0</v>
      </c>
      <c r="G130" s="15" t="n">
        <v>1653.0148046875</v>
      </c>
      <c r="H130" s="15" t="n">
        <v>1632.6328125</v>
      </c>
      <c r="I130" s="15" t="n">
        <v>20.3819921874999</v>
      </c>
      <c r="J130" s="16" t="n">
        <v>0</v>
      </c>
      <c r="K130" s="15" t="n">
        <v>0</v>
      </c>
      <c r="L130" s="17" t="n">
        <v>0</v>
      </c>
      <c r="M130" s="16" t="n">
        <v>2659.2648046875</v>
      </c>
      <c r="N130" s="16" t="n">
        <v>3114.6328125</v>
      </c>
      <c r="O130" s="16" t="n">
        <v>-455.3680078125</v>
      </c>
      <c r="P130" s="16" t="n">
        <v>0</v>
      </c>
      <c r="Q130" s="17" t="n">
        <v>0</v>
      </c>
    </row>
    <row r="131" customFormat="false" ht="14.65" hidden="false" customHeight="false" outlineLevel="0" collapsed="false">
      <c r="A131" s="14" t="n">
        <v>36227</v>
      </c>
      <c r="B131" s="15" t="n">
        <v>971.81</v>
      </c>
      <c r="C131" s="15" t="n">
        <v>1410</v>
      </c>
      <c r="D131" s="15" t="n">
        <v>-438.19</v>
      </c>
      <c r="E131" s="15" t="n">
        <v>0</v>
      </c>
      <c r="F131" s="15" t="n">
        <v>0</v>
      </c>
      <c r="G131" s="15" t="n">
        <v>1658.092625</v>
      </c>
      <c r="H131" s="15" t="n">
        <v>1833.21875</v>
      </c>
      <c r="I131" s="15" t="n">
        <v>-175.126125</v>
      </c>
      <c r="J131" s="16" t="n">
        <v>0</v>
      </c>
      <c r="K131" s="15" t="n">
        <v>0</v>
      </c>
      <c r="L131" s="17" t="n">
        <v>0</v>
      </c>
      <c r="M131" s="16" t="n">
        <v>2629.902625</v>
      </c>
      <c r="N131" s="16" t="n">
        <v>3243.21875</v>
      </c>
      <c r="O131" s="16" t="n">
        <v>-613.316125</v>
      </c>
      <c r="P131" s="16" t="n">
        <v>0</v>
      </c>
      <c r="Q131" s="17" t="n">
        <v>0</v>
      </c>
    </row>
    <row r="132" customFormat="false" ht="14.65" hidden="false" customHeight="false" outlineLevel="0" collapsed="false">
      <c r="A132" s="14" t="n">
        <v>36228</v>
      </c>
      <c r="B132" s="15" t="n">
        <v>899.397</v>
      </c>
      <c r="C132" s="15" t="n">
        <v>1649</v>
      </c>
      <c r="D132" s="15" t="n">
        <v>-749.603</v>
      </c>
      <c r="E132" s="15" t="n">
        <v>0</v>
      </c>
      <c r="F132" s="15" t="n">
        <v>0</v>
      </c>
      <c r="G132" s="15" t="n">
        <v>1608.562546875</v>
      </c>
      <c r="H132" s="15" t="n">
        <v>1816.1005859375</v>
      </c>
      <c r="I132" s="15" t="n">
        <v>-207.5380390625</v>
      </c>
      <c r="J132" s="16" t="n">
        <v>0</v>
      </c>
      <c r="K132" s="15" t="n">
        <v>0</v>
      </c>
      <c r="L132" s="17" t="n">
        <v>0</v>
      </c>
      <c r="M132" s="16" t="n">
        <v>2507.959546875</v>
      </c>
      <c r="N132" s="16" t="n">
        <v>3465.1005859375</v>
      </c>
      <c r="O132" s="16" t="n">
        <v>-957.1410390625</v>
      </c>
      <c r="P132" s="16" t="n">
        <v>0</v>
      </c>
      <c r="Q132" s="17" t="n">
        <v>0</v>
      </c>
    </row>
    <row r="133" customFormat="false" ht="14.65" hidden="false" customHeight="false" outlineLevel="0" collapsed="false">
      <c r="A133" s="14" t="n">
        <v>36229</v>
      </c>
      <c r="B133" s="15" t="n">
        <v>719.645</v>
      </c>
      <c r="C133" s="15" t="n">
        <v>1609</v>
      </c>
      <c r="D133" s="15" t="n">
        <v>-889.355</v>
      </c>
      <c r="E133" s="15" t="n">
        <v>0</v>
      </c>
      <c r="F133" s="15" t="n">
        <v>0</v>
      </c>
      <c r="G133" s="15" t="n">
        <v>1579.8844921875</v>
      </c>
      <c r="H133" s="15" t="n">
        <v>1954.1865234375</v>
      </c>
      <c r="I133" s="15" t="n">
        <v>-374.30203125</v>
      </c>
      <c r="J133" s="16" t="n">
        <v>0</v>
      </c>
      <c r="K133" s="15" t="n">
        <v>0</v>
      </c>
      <c r="L133" s="17" t="n">
        <v>1</v>
      </c>
      <c r="M133" s="16" t="n">
        <v>2299.5294921875</v>
      </c>
      <c r="N133" s="16" t="n">
        <v>3563.1865234375</v>
      </c>
      <c r="O133" s="16" t="n">
        <v>-1263.65703125</v>
      </c>
      <c r="P133" s="16" t="n">
        <v>0</v>
      </c>
      <c r="Q133" s="17" t="n">
        <v>0</v>
      </c>
    </row>
    <row r="134" customFormat="false" ht="14.65" hidden="false" customHeight="false" outlineLevel="0" collapsed="false">
      <c r="A134" s="14" t="n">
        <v>36230</v>
      </c>
      <c r="B134" s="15" t="n">
        <v>864.527</v>
      </c>
      <c r="C134" s="15" t="n">
        <v>1861</v>
      </c>
      <c r="D134" s="15" t="n">
        <v>-996.473</v>
      </c>
      <c r="E134" s="15" t="n">
        <v>0</v>
      </c>
      <c r="F134" s="15" t="n">
        <v>0</v>
      </c>
      <c r="G134" s="15" t="n">
        <v>1638.7972578125</v>
      </c>
      <c r="H134" s="15" t="n">
        <v>1936.0234375</v>
      </c>
      <c r="I134" s="15" t="n">
        <v>-297.2261796875</v>
      </c>
      <c r="J134" s="16" t="n">
        <v>0</v>
      </c>
      <c r="K134" s="15" t="n">
        <v>0</v>
      </c>
      <c r="L134" s="17" t="n">
        <v>1</v>
      </c>
      <c r="M134" s="16" t="n">
        <v>2503.3242578125</v>
      </c>
      <c r="N134" s="16" t="n">
        <v>3797.0234375</v>
      </c>
      <c r="O134" s="16" t="n">
        <v>-1293.6991796875</v>
      </c>
      <c r="P134" s="16" t="n">
        <v>0</v>
      </c>
      <c r="Q134" s="17" t="n">
        <v>0</v>
      </c>
    </row>
    <row r="135" customFormat="false" ht="14.65" hidden="false" customHeight="false" outlineLevel="0" collapsed="false">
      <c r="A135" s="14" t="n">
        <v>36231</v>
      </c>
      <c r="B135" s="15" t="n">
        <v>787.226</v>
      </c>
      <c r="C135" s="15" t="n">
        <v>1312</v>
      </c>
      <c r="D135" s="15" t="n">
        <v>-524.774</v>
      </c>
      <c r="E135" s="15" t="n">
        <v>0</v>
      </c>
      <c r="F135" s="15" t="n">
        <v>0</v>
      </c>
      <c r="G135" s="15" t="n">
        <v>1568.9624453125</v>
      </c>
      <c r="H135" s="15" t="n">
        <v>1774.732421875</v>
      </c>
      <c r="I135" s="15" t="n">
        <v>-205.7699765625</v>
      </c>
      <c r="J135" s="16" t="n">
        <v>0</v>
      </c>
      <c r="K135" s="15" t="n">
        <v>0</v>
      </c>
      <c r="L135" s="17" t="n">
        <v>0</v>
      </c>
      <c r="M135" s="16" t="n">
        <v>2356.1884453125</v>
      </c>
      <c r="N135" s="16" t="n">
        <v>3086.732421875</v>
      </c>
      <c r="O135" s="16" t="n">
        <v>-730.5439765625</v>
      </c>
      <c r="P135" s="16" t="n">
        <v>0</v>
      </c>
      <c r="Q135" s="17" t="n">
        <v>0</v>
      </c>
    </row>
    <row r="136" customFormat="false" ht="14.65" hidden="false" customHeight="false" outlineLevel="0" collapsed="false">
      <c r="A136" s="14" t="n">
        <v>36232</v>
      </c>
      <c r="B136" s="15" t="n">
        <v>928.597</v>
      </c>
      <c r="C136" s="15" t="n">
        <v>1085</v>
      </c>
      <c r="D136" s="15" t="n">
        <v>-156.403</v>
      </c>
      <c r="E136" s="15" t="n">
        <v>0</v>
      </c>
      <c r="F136" s="15" t="n">
        <v>0</v>
      </c>
      <c r="G136" s="15" t="n">
        <v>1618.7442578125</v>
      </c>
      <c r="H136" s="15" t="n">
        <v>1584.744140625</v>
      </c>
      <c r="I136" s="15" t="n">
        <v>34.0001171874999</v>
      </c>
      <c r="J136" s="16" t="n">
        <v>0</v>
      </c>
      <c r="K136" s="15" t="n">
        <v>0</v>
      </c>
      <c r="L136" s="17" t="n">
        <v>0</v>
      </c>
      <c r="M136" s="16" t="n">
        <v>2547.3412578125</v>
      </c>
      <c r="N136" s="16" t="n">
        <v>2669.744140625</v>
      </c>
      <c r="O136" s="16" t="n">
        <v>-122.4028828125</v>
      </c>
      <c r="P136" s="16" t="n">
        <v>0</v>
      </c>
      <c r="Q136" s="17" t="n">
        <v>0</v>
      </c>
    </row>
    <row r="137" customFormat="false" ht="14.65" hidden="false" customHeight="false" outlineLevel="0" collapsed="false">
      <c r="A137" s="14" t="n">
        <v>36233</v>
      </c>
      <c r="B137" s="15" t="n">
        <v>923.714</v>
      </c>
      <c r="C137" s="15" t="n">
        <v>1249</v>
      </c>
      <c r="D137" s="15" t="n">
        <v>-325.286</v>
      </c>
      <c r="E137" s="15" t="n">
        <v>0</v>
      </c>
      <c r="F137" s="15" t="n">
        <v>0</v>
      </c>
      <c r="G137" s="15" t="n">
        <v>1681.6628984375</v>
      </c>
      <c r="H137" s="15" t="n">
        <v>1652.88671875</v>
      </c>
      <c r="I137" s="15" t="n">
        <v>28.7761796875</v>
      </c>
      <c r="J137" s="16" t="n">
        <v>0</v>
      </c>
      <c r="K137" s="15" t="n">
        <v>0</v>
      </c>
      <c r="L137" s="17" t="n">
        <v>0</v>
      </c>
      <c r="M137" s="16" t="n">
        <v>2605.3768984375</v>
      </c>
      <c r="N137" s="16" t="n">
        <v>2901.88671875</v>
      </c>
      <c r="O137" s="16" t="n">
        <v>-296.5098203125</v>
      </c>
      <c r="P137" s="16" t="n">
        <v>0</v>
      </c>
      <c r="Q137" s="17" t="n">
        <v>0</v>
      </c>
    </row>
    <row r="138" customFormat="false" ht="14.65" hidden="false" customHeight="false" outlineLevel="0" collapsed="false">
      <c r="A138" s="14" t="n">
        <v>36234</v>
      </c>
      <c r="B138" s="15" t="n">
        <v>916.528</v>
      </c>
      <c r="C138" s="15" t="n">
        <v>1944</v>
      </c>
      <c r="D138" s="15" t="n">
        <v>-1027.472</v>
      </c>
      <c r="E138" s="15" t="n">
        <v>0</v>
      </c>
      <c r="F138" s="15" t="n">
        <v>0</v>
      </c>
      <c r="G138" s="15" t="n">
        <v>1724.6997265625</v>
      </c>
      <c r="H138" s="15" t="n">
        <v>1901.3193359375</v>
      </c>
      <c r="I138" s="15" t="n">
        <v>-176.619609375</v>
      </c>
      <c r="J138" s="16" t="n">
        <v>0</v>
      </c>
      <c r="K138" s="15" t="n">
        <v>0</v>
      </c>
      <c r="L138" s="17" t="n">
        <v>0</v>
      </c>
      <c r="M138" s="16" t="n">
        <v>2641.2277265625</v>
      </c>
      <c r="N138" s="16" t="n">
        <v>3845.3193359375</v>
      </c>
      <c r="O138" s="16" t="n">
        <v>-1204.091609375</v>
      </c>
      <c r="P138" s="16" t="n">
        <v>0</v>
      </c>
      <c r="Q138" s="17" t="n">
        <v>0</v>
      </c>
    </row>
    <row r="139" customFormat="false" ht="14.65" hidden="false" customHeight="false" outlineLevel="0" collapsed="false">
      <c r="A139" s="14" t="n">
        <v>36235</v>
      </c>
      <c r="B139" s="15" t="n">
        <v>939.897</v>
      </c>
      <c r="C139" s="15" t="n">
        <v>1548</v>
      </c>
      <c r="D139" s="15" t="n">
        <v>-608.103</v>
      </c>
      <c r="E139" s="15" t="n">
        <v>0</v>
      </c>
      <c r="F139" s="15" t="n">
        <v>0</v>
      </c>
      <c r="G139" s="15" t="n">
        <v>1669.231875</v>
      </c>
      <c r="H139" s="15" t="n">
        <v>1796.5712890625</v>
      </c>
      <c r="I139" s="15" t="n">
        <v>-127.3394140625</v>
      </c>
      <c r="J139" s="16" t="n">
        <v>0</v>
      </c>
      <c r="K139" s="15" t="n">
        <v>0</v>
      </c>
      <c r="L139" s="17" t="n">
        <v>0</v>
      </c>
      <c r="M139" s="16" t="n">
        <v>2609.128875</v>
      </c>
      <c r="N139" s="16" t="n">
        <v>3344.5712890625</v>
      </c>
      <c r="O139" s="16" t="n">
        <v>-735.4424140625</v>
      </c>
      <c r="P139" s="16" t="n">
        <v>0</v>
      </c>
      <c r="Q139" s="17" t="n">
        <v>0</v>
      </c>
    </row>
    <row r="140" customFormat="false" ht="14.65" hidden="false" customHeight="false" outlineLevel="0" collapsed="false">
      <c r="A140" s="14" t="n">
        <v>36236</v>
      </c>
      <c r="B140" s="15" t="n">
        <v>918.268</v>
      </c>
      <c r="C140" s="15" t="n">
        <v>1475</v>
      </c>
      <c r="D140" s="15" t="n">
        <v>-556.732</v>
      </c>
      <c r="E140" s="15" t="n">
        <v>0</v>
      </c>
      <c r="F140" s="15" t="n">
        <v>0</v>
      </c>
      <c r="G140" s="15" t="n">
        <v>1635.49903125</v>
      </c>
      <c r="H140" s="15" t="n">
        <v>1847.626953125</v>
      </c>
      <c r="I140" s="15" t="n">
        <v>-212.127921875</v>
      </c>
      <c r="J140" s="16" t="n">
        <v>0</v>
      </c>
      <c r="K140" s="15" t="n">
        <v>0</v>
      </c>
      <c r="L140" s="17" t="n">
        <v>0</v>
      </c>
      <c r="M140" s="16" t="n">
        <v>2553.76703125</v>
      </c>
      <c r="N140" s="16" t="n">
        <v>3322.626953125</v>
      </c>
      <c r="O140" s="16" t="n">
        <v>-768.859921875</v>
      </c>
      <c r="P140" s="16" t="n">
        <v>0</v>
      </c>
      <c r="Q140" s="17" t="n">
        <v>0</v>
      </c>
    </row>
    <row r="141" customFormat="false" ht="14.65" hidden="false" customHeight="false" outlineLevel="0" collapsed="false">
      <c r="A141" s="14" t="n">
        <v>36237</v>
      </c>
      <c r="B141" s="15" t="n">
        <v>1126.496</v>
      </c>
      <c r="C141" s="15" t="n">
        <v>1253</v>
      </c>
      <c r="D141" s="15" t="n">
        <v>-126.504</v>
      </c>
      <c r="E141" s="15" t="n">
        <v>0</v>
      </c>
      <c r="F141" s="15" t="n">
        <v>0</v>
      </c>
      <c r="G141" s="15" t="n">
        <v>1575.2298203125</v>
      </c>
      <c r="H141" s="15" t="n">
        <v>1714.5458984375</v>
      </c>
      <c r="I141" s="15" t="n">
        <v>-139.316078125</v>
      </c>
      <c r="J141" s="16" t="n">
        <v>0</v>
      </c>
      <c r="K141" s="15" t="n">
        <v>0</v>
      </c>
      <c r="L141" s="17" t="n">
        <v>0</v>
      </c>
      <c r="M141" s="16" t="n">
        <v>2701.7258203125</v>
      </c>
      <c r="N141" s="16" t="n">
        <v>2967.5458984375</v>
      </c>
      <c r="O141" s="16" t="n">
        <v>-265.820078125</v>
      </c>
      <c r="P141" s="16" t="n">
        <v>0</v>
      </c>
      <c r="Q141" s="17" t="n">
        <v>0</v>
      </c>
    </row>
    <row r="142" customFormat="false" ht="14.65" hidden="false" customHeight="false" outlineLevel="0" collapsed="false">
      <c r="A142" s="14" t="n">
        <v>36238</v>
      </c>
      <c r="B142" s="15" t="n">
        <v>1049.939</v>
      </c>
      <c r="C142" s="15" t="n">
        <v>1142</v>
      </c>
      <c r="D142" s="15" t="n">
        <v>-92.0609999999999</v>
      </c>
      <c r="E142" s="15" t="n">
        <v>0</v>
      </c>
      <c r="F142" s="15" t="n">
        <v>0</v>
      </c>
      <c r="G142" s="15" t="n">
        <v>1617.1888203125</v>
      </c>
      <c r="H142" s="15" t="n">
        <v>1694.080078125</v>
      </c>
      <c r="I142" s="15" t="n">
        <v>-76.8912578125</v>
      </c>
      <c r="J142" s="16" t="n">
        <v>0</v>
      </c>
      <c r="K142" s="15" t="n">
        <v>0</v>
      </c>
      <c r="L142" s="17" t="n">
        <v>0</v>
      </c>
      <c r="M142" s="16" t="n">
        <v>2667.1278203125</v>
      </c>
      <c r="N142" s="16" t="n">
        <v>2836.080078125</v>
      </c>
      <c r="O142" s="16" t="n">
        <v>-168.9522578125</v>
      </c>
      <c r="P142" s="16" t="n">
        <v>0</v>
      </c>
      <c r="Q142" s="17" t="n">
        <v>0</v>
      </c>
    </row>
    <row r="143" customFormat="false" ht="14.65" hidden="false" customHeight="false" outlineLevel="0" collapsed="false">
      <c r="A143" s="14" t="n">
        <v>36239</v>
      </c>
      <c r="B143" s="15" t="n">
        <v>1144.089</v>
      </c>
      <c r="C143" s="15" t="n">
        <v>1421</v>
      </c>
      <c r="D143" s="15" t="n">
        <v>-276.911</v>
      </c>
      <c r="E143" s="15" t="n">
        <v>0</v>
      </c>
      <c r="F143" s="15" t="n">
        <v>0</v>
      </c>
      <c r="G143" s="15" t="n">
        <v>1739.162765625</v>
      </c>
      <c r="H143" s="15" t="n">
        <v>1524.421875</v>
      </c>
      <c r="I143" s="15" t="n">
        <v>214.740890625</v>
      </c>
      <c r="J143" s="16" t="n">
        <v>0</v>
      </c>
      <c r="K143" s="15" t="n">
        <v>0</v>
      </c>
      <c r="L143" s="17" t="n">
        <v>0</v>
      </c>
      <c r="M143" s="16" t="n">
        <v>2883.251765625</v>
      </c>
      <c r="N143" s="16" t="n">
        <v>2945.421875</v>
      </c>
      <c r="O143" s="16" t="n">
        <v>-62.1701093749998</v>
      </c>
      <c r="P143" s="16" t="n">
        <v>0</v>
      </c>
      <c r="Q143" s="17" t="n">
        <v>0</v>
      </c>
    </row>
    <row r="144" customFormat="false" ht="14.65" hidden="false" customHeight="false" outlineLevel="0" collapsed="false">
      <c r="A144" s="14" t="n">
        <v>36240</v>
      </c>
      <c r="B144" s="15" t="n">
        <v>1147.181</v>
      </c>
      <c r="C144" s="15" t="n">
        <v>1270</v>
      </c>
      <c r="D144" s="15" t="n">
        <v>-122.819</v>
      </c>
      <c r="E144" s="15" t="n">
        <v>0</v>
      </c>
      <c r="F144" s="15" t="n">
        <v>0</v>
      </c>
      <c r="G144" s="15" t="n">
        <v>1736.6486484375</v>
      </c>
      <c r="H144" s="15" t="n">
        <v>1533.2197265625</v>
      </c>
      <c r="I144" s="15" t="n">
        <v>203.428921875</v>
      </c>
      <c r="J144" s="16" t="n">
        <v>0</v>
      </c>
      <c r="K144" s="15" t="n">
        <v>0</v>
      </c>
      <c r="L144" s="17" t="n">
        <v>0</v>
      </c>
      <c r="M144" s="16" t="n">
        <v>2883.8296484375</v>
      </c>
      <c r="N144" s="16" t="n">
        <v>2803.2197265625</v>
      </c>
      <c r="O144" s="16" t="n">
        <v>80.6099218750001</v>
      </c>
      <c r="P144" s="16" t="n">
        <v>0</v>
      </c>
      <c r="Q144" s="17" t="n">
        <v>0</v>
      </c>
    </row>
    <row r="145" customFormat="false" ht="14.65" hidden="false" customHeight="false" outlineLevel="0" collapsed="false">
      <c r="A145" s="14" t="n">
        <v>36241</v>
      </c>
      <c r="B145" s="15" t="n">
        <v>1135.435</v>
      </c>
      <c r="C145" s="15" t="n">
        <v>1158</v>
      </c>
      <c r="D145" s="15" t="n">
        <v>-22.5650000000001</v>
      </c>
      <c r="E145" s="15" t="n">
        <v>0</v>
      </c>
      <c r="F145" s="15" t="n">
        <v>0</v>
      </c>
      <c r="G145" s="15" t="n">
        <v>1693.057828125</v>
      </c>
      <c r="H145" s="15" t="n">
        <v>1735.431640625</v>
      </c>
      <c r="I145" s="15" t="n">
        <v>-42.3738125</v>
      </c>
      <c r="J145" s="16" t="n">
        <v>0</v>
      </c>
      <c r="K145" s="15" t="n">
        <v>0</v>
      </c>
      <c r="L145" s="17" t="n">
        <v>0</v>
      </c>
      <c r="M145" s="16" t="n">
        <v>2828.492828125</v>
      </c>
      <c r="N145" s="16" t="n">
        <v>2893.431640625</v>
      </c>
      <c r="O145" s="16" t="n">
        <v>-64.9388125</v>
      </c>
      <c r="P145" s="16" t="n">
        <v>0</v>
      </c>
      <c r="Q145" s="17" t="n">
        <v>0</v>
      </c>
    </row>
    <row r="146" customFormat="false" ht="14.65" hidden="false" customHeight="false" outlineLevel="0" collapsed="false">
      <c r="A146" s="14" t="n">
        <v>36242</v>
      </c>
      <c r="B146" s="15" t="n">
        <v>1031.996</v>
      </c>
      <c r="C146" s="15" t="n">
        <v>1364</v>
      </c>
      <c r="D146" s="15" t="n">
        <v>-332.004</v>
      </c>
      <c r="E146" s="15" t="n">
        <v>0</v>
      </c>
      <c r="F146" s="15" t="n">
        <v>0</v>
      </c>
      <c r="G146" s="15" t="n">
        <v>1757.9924375</v>
      </c>
      <c r="H146" s="15" t="n">
        <v>1696.0205078125</v>
      </c>
      <c r="I146" s="15" t="n">
        <v>61.9719296874998</v>
      </c>
      <c r="J146" s="16" t="n">
        <v>0</v>
      </c>
      <c r="K146" s="15" t="n">
        <v>0</v>
      </c>
      <c r="L146" s="17" t="n">
        <v>0</v>
      </c>
      <c r="M146" s="16" t="n">
        <v>2789.9884375</v>
      </c>
      <c r="N146" s="16" t="n">
        <v>3060.0205078125</v>
      </c>
      <c r="O146" s="16" t="n">
        <v>-270.0320703125</v>
      </c>
      <c r="P146" s="16" t="n">
        <v>0</v>
      </c>
      <c r="Q146" s="17" t="n">
        <v>0</v>
      </c>
    </row>
    <row r="147" customFormat="false" ht="14.65" hidden="false" customHeight="false" outlineLevel="0" collapsed="false">
      <c r="A147" s="14" t="n">
        <v>36243</v>
      </c>
      <c r="B147" s="15" t="n">
        <v>994.043</v>
      </c>
      <c r="C147" s="15" t="n">
        <v>1151</v>
      </c>
      <c r="D147" s="15" t="n">
        <v>-156.957</v>
      </c>
      <c r="E147" s="15" t="n">
        <v>0</v>
      </c>
      <c r="F147" s="15" t="n">
        <v>0</v>
      </c>
      <c r="G147" s="15" t="n">
        <v>1677.1332890625</v>
      </c>
      <c r="H147" s="15" t="n">
        <v>1751.1162109375</v>
      </c>
      <c r="I147" s="15" t="n">
        <v>-73.9829218750001</v>
      </c>
      <c r="J147" s="16" t="n">
        <v>0</v>
      </c>
      <c r="K147" s="15" t="n">
        <v>0</v>
      </c>
      <c r="L147" s="17" t="n">
        <v>0</v>
      </c>
      <c r="M147" s="16" t="n">
        <v>2671.1762890625</v>
      </c>
      <c r="N147" s="16" t="n">
        <v>2902.1162109375</v>
      </c>
      <c r="O147" s="16" t="n">
        <v>-230.939921875</v>
      </c>
      <c r="P147" s="16" t="n">
        <v>0</v>
      </c>
      <c r="Q147" s="17" t="n">
        <v>0</v>
      </c>
    </row>
    <row r="148" customFormat="false" ht="14.65" hidden="false" customHeight="false" outlineLevel="0" collapsed="false">
      <c r="A148" s="14" t="n">
        <v>36244</v>
      </c>
      <c r="B148" s="15" t="n">
        <v>1049.275</v>
      </c>
      <c r="C148" s="15" t="n">
        <v>1810</v>
      </c>
      <c r="D148" s="15" t="n">
        <v>-760.725</v>
      </c>
      <c r="E148" s="15" t="n">
        <v>0</v>
      </c>
      <c r="F148" s="15" t="n">
        <v>0</v>
      </c>
      <c r="G148" s="15" t="n">
        <v>1767.9626875</v>
      </c>
      <c r="H148" s="15" t="n">
        <v>1855.2119140625</v>
      </c>
      <c r="I148" s="15" t="n">
        <v>-87.2492265625001</v>
      </c>
      <c r="J148" s="16" t="n">
        <v>0</v>
      </c>
      <c r="K148" s="15" t="n">
        <v>0</v>
      </c>
      <c r="L148" s="17" t="n">
        <v>0</v>
      </c>
      <c r="M148" s="16" t="n">
        <v>2817.2376875</v>
      </c>
      <c r="N148" s="16" t="n">
        <v>3665.2119140625</v>
      </c>
      <c r="O148" s="16" t="n">
        <v>-847.9742265625</v>
      </c>
      <c r="P148" s="16" t="n">
        <v>0</v>
      </c>
      <c r="Q148" s="17" t="n">
        <v>0</v>
      </c>
    </row>
    <row r="149" customFormat="false" ht="14.65" hidden="false" customHeight="false" outlineLevel="0" collapsed="false">
      <c r="A149" s="14" t="n">
        <v>36245</v>
      </c>
      <c r="B149" s="15" t="n">
        <v>1090.296</v>
      </c>
      <c r="C149" s="15" t="n">
        <v>1074</v>
      </c>
      <c r="D149" s="15" t="n">
        <v>16.2960000000001</v>
      </c>
      <c r="E149" s="15" t="n">
        <v>0</v>
      </c>
      <c r="F149" s="15" t="n">
        <v>0</v>
      </c>
      <c r="G149" s="15" t="n">
        <v>1704.77771875</v>
      </c>
      <c r="H149" s="15" t="n">
        <v>1712.751953125</v>
      </c>
      <c r="I149" s="15" t="n">
        <v>-7.97423437499992</v>
      </c>
      <c r="J149" s="16" t="n">
        <v>0</v>
      </c>
      <c r="K149" s="15" t="n">
        <v>0</v>
      </c>
      <c r="L149" s="17" t="n">
        <v>0</v>
      </c>
      <c r="M149" s="16" t="n">
        <v>2795.07371875</v>
      </c>
      <c r="N149" s="16" t="n">
        <v>2786.751953125</v>
      </c>
      <c r="O149" s="16" t="n">
        <v>8.3217656249999</v>
      </c>
      <c r="P149" s="16" t="n">
        <v>0</v>
      </c>
      <c r="Q149" s="17" t="n">
        <v>0</v>
      </c>
    </row>
    <row r="150" customFormat="false" ht="14.65" hidden="false" customHeight="false" outlineLevel="0" collapsed="false">
      <c r="A150" s="14" t="n">
        <v>36246</v>
      </c>
      <c r="B150" s="15" t="n">
        <v>887.901</v>
      </c>
      <c r="C150" s="15" t="n">
        <v>1071</v>
      </c>
      <c r="D150" s="15" t="n">
        <v>-183.099</v>
      </c>
      <c r="E150" s="15" t="n">
        <v>0</v>
      </c>
      <c r="F150" s="15" t="n">
        <v>0</v>
      </c>
      <c r="G150" s="15" t="n">
        <v>1722.3626484375</v>
      </c>
      <c r="H150" s="15" t="n">
        <v>1628.0712890625</v>
      </c>
      <c r="I150" s="15" t="n">
        <v>94.291359375</v>
      </c>
      <c r="J150" s="16" t="n">
        <v>0</v>
      </c>
      <c r="K150" s="15" t="n">
        <v>0</v>
      </c>
      <c r="L150" s="17" t="n">
        <v>0</v>
      </c>
      <c r="M150" s="16" t="n">
        <v>2610.2636484375</v>
      </c>
      <c r="N150" s="16" t="n">
        <v>2699.0712890625</v>
      </c>
      <c r="O150" s="16" t="n">
        <v>-88.8076406250002</v>
      </c>
      <c r="P150" s="16" t="n">
        <v>0</v>
      </c>
      <c r="Q150" s="17" t="n">
        <v>0</v>
      </c>
    </row>
    <row r="151" customFormat="false" ht="14.65" hidden="false" customHeight="false" outlineLevel="0" collapsed="false">
      <c r="A151" s="14" t="n">
        <v>36247</v>
      </c>
      <c r="B151" s="15" t="n">
        <v>912.672</v>
      </c>
      <c r="C151" s="15" t="n">
        <v>1040</v>
      </c>
      <c r="D151" s="15" t="n">
        <v>-127.328</v>
      </c>
      <c r="E151" s="15" t="n">
        <v>0</v>
      </c>
      <c r="F151" s="15" t="n">
        <v>0</v>
      </c>
      <c r="G151" s="15" t="n">
        <v>1723.0717265625</v>
      </c>
      <c r="H151" s="15" t="n">
        <v>1644.8779296875</v>
      </c>
      <c r="I151" s="15" t="n">
        <v>78.1937968749999</v>
      </c>
      <c r="J151" s="16" t="n">
        <v>0</v>
      </c>
      <c r="K151" s="15" t="n">
        <v>0</v>
      </c>
      <c r="L151" s="17" t="n">
        <v>0</v>
      </c>
      <c r="M151" s="16" t="n">
        <v>2635.7437265625</v>
      </c>
      <c r="N151" s="16" t="n">
        <v>2684.8779296875</v>
      </c>
      <c r="O151" s="16" t="n">
        <v>-49.1342031250001</v>
      </c>
      <c r="P151" s="16" t="n">
        <v>0</v>
      </c>
      <c r="Q151" s="17" t="n">
        <v>0</v>
      </c>
    </row>
    <row r="152" customFormat="false" ht="14.65" hidden="false" customHeight="false" outlineLevel="0" collapsed="false">
      <c r="A152" s="14" t="n">
        <v>36248</v>
      </c>
      <c r="B152" s="15" t="n">
        <v>913.798</v>
      </c>
      <c r="C152" s="15" t="n">
        <v>945</v>
      </c>
      <c r="D152" s="15" t="n">
        <v>-31.202</v>
      </c>
      <c r="E152" s="15" t="n">
        <v>0</v>
      </c>
      <c r="F152" s="15" t="n">
        <v>0</v>
      </c>
      <c r="G152" s="15" t="n">
        <v>1683.0044765625</v>
      </c>
      <c r="H152" s="15" t="n">
        <v>1944.77734375</v>
      </c>
      <c r="I152" s="15" t="n">
        <v>-261.7728671875</v>
      </c>
      <c r="J152" s="16" t="n">
        <v>0</v>
      </c>
      <c r="K152" s="15" t="n">
        <v>0</v>
      </c>
      <c r="L152" s="17" t="n">
        <v>1</v>
      </c>
      <c r="M152" s="16" t="n">
        <v>2596.8024765625</v>
      </c>
      <c r="N152" s="16" t="n">
        <v>2889.77734375</v>
      </c>
      <c r="O152" s="16" t="n">
        <v>-292.9748671875</v>
      </c>
      <c r="P152" s="16" t="n">
        <v>0</v>
      </c>
      <c r="Q152" s="17" t="n">
        <v>0</v>
      </c>
    </row>
    <row r="153" customFormat="false" ht="14.65" hidden="false" customHeight="false" outlineLevel="0" collapsed="false">
      <c r="A153" s="14" t="n">
        <v>36249</v>
      </c>
      <c r="B153" s="15" t="n">
        <v>893.058</v>
      </c>
      <c r="C153" s="15" t="n">
        <v>1161</v>
      </c>
      <c r="D153" s="15" t="n">
        <v>-267.942</v>
      </c>
      <c r="E153" s="15" t="n">
        <v>0</v>
      </c>
      <c r="F153" s="15" t="n">
        <v>0</v>
      </c>
      <c r="G153" s="15" t="n">
        <v>1929.3140859375</v>
      </c>
      <c r="H153" s="15" t="n">
        <v>1880.6513671875</v>
      </c>
      <c r="I153" s="15" t="n">
        <v>48.6627187500001</v>
      </c>
      <c r="J153" s="16" t="n">
        <v>0</v>
      </c>
      <c r="K153" s="15" t="n">
        <v>0</v>
      </c>
      <c r="L153" s="17" t="n">
        <v>0</v>
      </c>
      <c r="M153" s="16" t="n">
        <v>2822.3720859375</v>
      </c>
      <c r="N153" s="16" t="n">
        <v>3041.6513671875</v>
      </c>
      <c r="O153" s="16" t="n">
        <v>-219.27928125</v>
      </c>
      <c r="P153" s="16" t="n">
        <v>0</v>
      </c>
      <c r="Q153" s="17" t="n">
        <v>0</v>
      </c>
    </row>
    <row r="154" customFormat="false" ht="14.65" hidden="false" customHeight="false" outlineLevel="0" collapsed="false">
      <c r="A154" s="14" t="n">
        <v>36250</v>
      </c>
      <c r="B154" s="15" t="n">
        <v>856.697</v>
      </c>
      <c r="C154" s="15" t="n">
        <v>1562</v>
      </c>
      <c r="D154" s="15" t="n">
        <v>-705.303</v>
      </c>
      <c r="E154" s="15" t="n">
        <v>0</v>
      </c>
      <c r="F154" s="15" t="n">
        <v>0</v>
      </c>
      <c r="G154" s="15" t="n">
        <v>1645.7476015625</v>
      </c>
      <c r="H154" s="15" t="n">
        <v>1804.08203125</v>
      </c>
      <c r="I154" s="15" t="n">
        <v>-158.3344296875</v>
      </c>
      <c r="J154" s="16" t="n">
        <v>0</v>
      </c>
      <c r="K154" s="15" t="n">
        <v>0</v>
      </c>
      <c r="L154" s="17" t="n">
        <v>0</v>
      </c>
      <c r="M154" s="16" t="n">
        <v>2502.4446015625</v>
      </c>
      <c r="N154" s="16" t="n">
        <v>3366.08203125</v>
      </c>
      <c r="O154" s="16" t="n">
        <v>-863.6374296875</v>
      </c>
      <c r="P154" s="16" t="n">
        <v>0</v>
      </c>
      <c r="Q154" s="17" t="n">
        <v>0</v>
      </c>
    </row>
    <row r="155" customFormat="false" ht="14.65" hidden="false" customHeight="false" outlineLevel="0" collapsed="false">
      <c r="A155" s="14" t="n">
        <v>36251</v>
      </c>
      <c r="B155" s="15" t="n">
        <v>970.776</v>
      </c>
      <c r="C155" s="15" t="n">
        <v>1812</v>
      </c>
      <c r="D155" s="15" t="n">
        <v>-841.224</v>
      </c>
      <c r="E155" s="15" t="n">
        <v>0</v>
      </c>
      <c r="F155" s="15" t="n">
        <v>0</v>
      </c>
      <c r="G155" s="15" t="n">
        <v>1155.4548125</v>
      </c>
      <c r="H155" s="15" t="n">
        <v>1939.3193359375</v>
      </c>
      <c r="I155" s="15" t="n">
        <v>-783.8645234375</v>
      </c>
      <c r="J155" s="16" t="n">
        <v>0</v>
      </c>
      <c r="K155" s="15" t="n">
        <v>0</v>
      </c>
      <c r="L155" s="17" t="n">
        <v>1</v>
      </c>
      <c r="M155" s="21" t="n">
        <v>2126.2308125</v>
      </c>
      <c r="N155" s="21" t="n">
        <v>3751.3193359375</v>
      </c>
      <c r="O155" s="21" t="n">
        <v>-1625.0885234375</v>
      </c>
      <c r="P155" s="21" t="n">
        <v>0</v>
      </c>
      <c r="Q155" s="22" t="n">
        <v>0</v>
      </c>
    </row>
    <row r="156" customFormat="false" ht="14.65" hidden="false" customHeight="false" outlineLevel="0" collapsed="false">
      <c r="A156" s="14" t="n">
        <v>36252</v>
      </c>
      <c r="B156" s="15" t="n">
        <v>1081.728</v>
      </c>
      <c r="C156" s="15" t="n">
        <v>1319</v>
      </c>
      <c r="D156" s="15" t="n">
        <v>-237.272</v>
      </c>
      <c r="E156" s="15" t="n">
        <v>0</v>
      </c>
      <c r="F156" s="15" t="n">
        <v>0</v>
      </c>
      <c r="G156" s="15" t="n">
        <v>1427.2885625</v>
      </c>
      <c r="H156" s="15" t="n">
        <v>1784.2841796875</v>
      </c>
      <c r="I156" s="15" t="n">
        <v>-356.9956171875</v>
      </c>
      <c r="J156" s="16" t="n">
        <v>0</v>
      </c>
      <c r="K156" s="15" t="n">
        <v>0</v>
      </c>
      <c r="L156" s="17" t="n">
        <v>1</v>
      </c>
      <c r="M156" s="21" t="n">
        <v>2509.0165625</v>
      </c>
      <c r="N156" s="21" t="n">
        <v>3103.2841796875</v>
      </c>
      <c r="O156" s="21" t="n">
        <v>-594.2676171875</v>
      </c>
      <c r="P156" s="21" t="n">
        <v>0</v>
      </c>
      <c r="Q156" s="22" t="n">
        <v>0</v>
      </c>
    </row>
    <row r="157" customFormat="false" ht="14.65" hidden="false" customHeight="false" outlineLevel="0" collapsed="false">
      <c r="A157" s="14" t="n">
        <v>36253</v>
      </c>
      <c r="B157" s="15" t="n">
        <v>1054.886</v>
      </c>
      <c r="C157" s="15" t="n">
        <v>1623</v>
      </c>
      <c r="D157" s="15" t="n">
        <v>-568.114</v>
      </c>
      <c r="E157" s="15" t="n">
        <v>0</v>
      </c>
      <c r="F157" s="15" t="n">
        <v>0</v>
      </c>
      <c r="G157" s="15" t="n">
        <v>1362.569</v>
      </c>
      <c r="H157" s="15" t="n">
        <v>1516.705078125</v>
      </c>
      <c r="I157" s="15" t="n">
        <v>-154.136078125</v>
      </c>
      <c r="J157" s="16" t="n">
        <v>0</v>
      </c>
      <c r="K157" s="15" t="n">
        <v>0</v>
      </c>
      <c r="L157" s="17" t="n">
        <v>0</v>
      </c>
      <c r="M157" s="16" t="n">
        <v>2417.455</v>
      </c>
      <c r="N157" s="16" t="n">
        <v>3139.705078125</v>
      </c>
      <c r="O157" s="16" t="n">
        <v>-722.250078125</v>
      </c>
      <c r="P157" s="16" t="n">
        <v>0</v>
      </c>
      <c r="Q157" s="17" t="n">
        <v>0</v>
      </c>
    </row>
    <row r="158" customFormat="false" ht="14.65" hidden="false" customHeight="false" outlineLevel="0" collapsed="false">
      <c r="A158" s="14" t="n">
        <v>36254</v>
      </c>
      <c r="B158" s="15" t="n">
        <v>1155.33</v>
      </c>
      <c r="C158" s="15" t="n">
        <v>1481</v>
      </c>
      <c r="D158" s="15" t="n">
        <v>-325.67</v>
      </c>
      <c r="E158" s="15" t="n">
        <v>0</v>
      </c>
      <c r="F158" s="15" t="n">
        <v>0</v>
      </c>
      <c r="G158" s="15" t="n">
        <v>1375.498</v>
      </c>
      <c r="H158" s="15" t="n">
        <v>1454.89453125</v>
      </c>
      <c r="I158" s="15" t="n">
        <v>-79.39653125</v>
      </c>
      <c r="J158" s="16" t="n">
        <v>0</v>
      </c>
      <c r="K158" s="15" t="n">
        <v>0</v>
      </c>
      <c r="L158" s="17" t="n">
        <v>0</v>
      </c>
      <c r="M158" s="16" t="n">
        <v>2530.828</v>
      </c>
      <c r="N158" s="16" t="n">
        <v>2935.89453125</v>
      </c>
      <c r="O158" s="16" t="n">
        <v>-405.06653125</v>
      </c>
      <c r="P158" s="16" t="n">
        <v>0</v>
      </c>
      <c r="Q158" s="17" t="n">
        <v>0</v>
      </c>
    </row>
    <row r="159" customFormat="false" ht="14.65" hidden="false" customHeight="false" outlineLevel="0" collapsed="false">
      <c r="A159" s="14" t="n">
        <v>36255</v>
      </c>
      <c r="B159" s="15" t="n">
        <v>1118.248</v>
      </c>
      <c r="C159" s="15" t="n">
        <v>1451</v>
      </c>
      <c r="D159" s="15" t="n">
        <v>-332.752</v>
      </c>
      <c r="E159" s="15" t="n">
        <v>0</v>
      </c>
      <c r="F159" s="15" t="n">
        <v>0</v>
      </c>
      <c r="G159" s="15" t="n">
        <v>1303.434</v>
      </c>
      <c r="H159" s="15" t="n">
        <v>1841.794921875</v>
      </c>
      <c r="I159" s="15" t="n">
        <v>-538.360921875</v>
      </c>
      <c r="J159" s="16" t="n">
        <v>0</v>
      </c>
      <c r="K159" s="15" t="n">
        <v>0</v>
      </c>
      <c r="L159" s="17" t="n">
        <v>1</v>
      </c>
      <c r="M159" s="19" t="n">
        <v>2421.682</v>
      </c>
      <c r="N159" s="19" t="n">
        <v>3292.794921875</v>
      </c>
      <c r="O159" s="19" t="n">
        <v>-871.112921875</v>
      </c>
      <c r="P159" s="16" t="n">
        <v>0</v>
      </c>
      <c r="Q159" s="17" t="n">
        <v>0</v>
      </c>
    </row>
    <row r="160" customFormat="false" ht="14.65" hidden="false" customHeight="false" outlineLevel="0" collapsed="false">
      <c r="A160" s="14" t="n">
        <v>36256</v>
      </c>
      <c r="B160" s="15" t="n">
        <v>1076.752</v>
      </c>
      <c r="C160" s="15" t="n">
        <v>1810</v>
      </c>
      <c r="D160" s="15" t="n">
        <v>-733.248</v>
      </c>
      <c r="E160" s="15" t="n">
        <v>0</v>
      </c>
      <c r="F160" s="15" t="n">
        <v>0</v>
      </c>
      <c r="G160" s="15" t="n">
        <v>1082.268</v>
      </c>
      <c r="H160" s="15" t="n">
        <v>1832.7080078125</v>
      </c>
      <c r="I160" s="15" t="n">
        <v>-750.4400078125</v>
      </c>
      <c r="J160" s="16" t="n">
        <v>0</v>
      </c>
      <c r="K160" s="15" t="n">
        <v>0</v>
      </c>
      <c r="L160" s="17" t="n">
        <v>1</v>
      </c>
      <c r="M160" s="19" t="n">
        <v>2159.02</v>
      </c>
      <c r="N160" s="19" t="n">
        <v>3642.7080078125</v>
      </c>
      <c r="O160" s="19" t="n">
        <v>-1483.6880078125</v>
      </c>
      <c r="P160" s="16" t="n">
        <v>0</v>
      </c>
      <c r="Q160" s="17" t="n">
        <v>0</v>
      </c>
    </row>
    <row r="161" customFormat="false" ht="14.65" hidden="false" customHeight="false" outlineLevel="0" collapsed="false">
      <c r="A161" s="14" t="n">
        <v>36257</v>
      </c>
      <c r="B161" s="15" t="n">
        <v>1089.75</v>
      </c>
      <c r="C161" s="15" t="n">
        <v>1722</v>
      </c>
      <c r="D161" s="15" t="n">
        <v>-632.25</v>
      </c>
      <c r="E161" s="15" t="n">
        <v>0</v>
      </c>
      <c r="F161" s="15" t="n">
        <v>0</v>
      </c>
      <c r="G161" s="15" t="n">
        <v>1346.1074375</v>
      </c>
      <c r="H161" s="15" t="n">
        <v>1899.5830078125</v>
      </c>
      <c r="I161" s="15" t="n">
        <v>-553.4755703125</v>
      </c>
      <c r="J161" s="16" t="n">
        <v>0</v>
      </c>
      <c r="K161" s="15" t="n">
        <v>0</v>
      </c>
      <c r="L161" s="17" t="n">
        <v>1</v>
      </c>
      <c r="M161" s="19" t="n">
        <v>2435.8574375</v>
      </c>
      <c r="N161" s="19" t="n">
        <v>3621.5830078125</v>
      </c>
      <c r="O161" s="19" t="n">
        <v>-1185.7255703125</v>
      </c>
      <c r="P161" s="16" t="n">
        <v>0</v>
      </c>
      <c r="Q161" s="17" t="n">
        <v>0</v>
      </c>
    </row>
    <row r="162" customFormat="false" ht="14.65" hidden="false" customHeight="false" outlineLevel="0" collapsed="false">
      <c r="A162" s="14" t="n">
        <v>36258</v>
      </c>
      <c r="B162" s="15" t="n">
        <v>1108.924</v>
      </c>
      <c r="C162" s="15" t="n">
        <v>1777</v>
      </c>
      <c r="D162" s="15" t="n">
        <v>-668.076</v>
      </c>
      <c r="E162" s="15" t="n">
        <v>0</v>
      </c>
      <c r="F162" s="15" t="n">
        <v>0</v>
      </c>
      <c r="G162" s="15" t="n">
        <v>1143.1448125</v>
      </c>
      <c r="H162" s="15" t="n">
        <v>1910.6376953125</v>
      </c>
      <c r="I162" s="15" t="n">
        <v>-767.4928828125</v>
      </c>
      <c r="J162" s="16" t="n">
        <v>0</v>
      </c>
      <c r="K162" s="15" t="n">
        <v>0</v>
      </c>
      <c r="L162" s="17" t="n">
        <v>1</v>
      </c>
      <c r="M162" s="19" t="n">
        <v>2252.0688125</v>
      </c>
      <c r="N162" s="19" t="n">
        <v>3687.6376953125</v>
      </c>
      <c r="O162" s="19" t="n">
        <v>-1435.5688828125</v>
      </c>
      <c r="P162" s="16" t="n">
        <v>0</v>
      </c>
      <c r="Q162" s="17" t="n">
        <v>0</v>
      </c>
    </row>
    <row r="163" customFormat="false" ht="14.65" hidden="false" customHeight="false" outlineLevel="0" collapsed="false">
      <c r="A163" s="14" t="n">
        <v>36259</v>
      </c>
      <c r="B163" s="15" t="n">
        <v>1079.898</v>
      </c>
      <c r="C163" s="15" t="n">
        <v>1715</v>
      </c>
      <c r="D163" s="15" t="n">
        <v>-635.102</v>
      </c>
      <c r="E163" s="15" t="n">
        <v>0</v>
      </c>
      <c r="F163" s="15" t="n">
        <v>0</v>
      </c>
      <c r="G163" s="15" t="n">
        <v>1128.943</v>
      </c>
      <c r="H163" s="15" t="n">
        <v>1854.5283203125</v>
      </c>
      <c r="I163" s="15" t="n">
        <v>-725.5853203125</v>
      </c>
      <c r="J163" s="16" t="n">
        <v>0</v>
      </c>
      <c r="K163" s="15" t="n">
        <v>0</v>
      </c>
      <c r="L163" s="17" t="n">
        <v>1</v>
      </c>
      <c r="M163" s="19" t="n">
        <v>2208.841</v>
      </c>
      <c r="N163" s="19" t="n">
        <v>3569.5283203125</v>
      </c>
      <c r="O163" s="19" t="n">
        <v>-1360.6873203125</v>
      </c>
      <c r="P163" s="16" t="n">
        <v>0</v>
      </c>
      <c r="Q163" s="17" t="n">
        <v>0</v>
      </c>
    </row>
    <row r="164" customFormat="false" ht="14.65" hidden="false" customHeight="false" outlineLevel="0" collapsed="false">
      <c r="A164" s="14" t="n">
        <v>36260</v>
      </c>
      <c r="B164" s="15" t="n">
        <v>1073.45</v>
      </c>
      <c r="C164" s="15" t="n">
        <v>1280</v>
      </c>
      <c r="D164" s="15" t="n">
        <v>-206.55</v>
      </c>
      <c r="E164" s="15" t="n">
        <v>0</v>
      </c>
      <c r="F164" s="15" t="n">
        <v>0</v>
      </c>
      <c r="G164" s="15" t="n">
        <v>1226.968625</v>
      </c>
      <c r="H164" s="15" t="n">
        <v>1496.171875</v>
      </c>
      <c r="I164" s="15" t="n">
        <v>-269.20325</v>
      </c>
      <c r="J164" s="16" t="n">
        <v>0</v>
      </c>
      <c r="K164" s="15" t="n">
        <v>0</v>
      </c>
      <c r="L164" s="17" t="n">
        <v>1</v>
      </c>
      <c r="M164" s="16" t="n">
        <v>2300.418625</v>
      </c>
      <c r="N164" s="16" t="n">
        <v>2776.171875</v>
      </c>
      <c r="O164" s="16" t="n">
        <v>-475.75325</v>
      </c>
      <c r="P164" s="16" t="n">
        <v>0</v>
      </c>
      <c r="Q164" s="17" t="n">
        <v>0</v>
      </c>
    </row>
    <row r="165" customFormat="false" ht="14.65" hidden="false" customHeight="false" outlineLevel="0" collapsed="false">
      <c r="A165" s="14" t="n">
        <v>36261</v>
      </c>
      <c r="B165" s="15" t="n">
        <v>1105.54</v>
      </c>
      <c r="C165" s="15" t="n">
        <v>1945</v>
      </c>
      <c r="D165" s="15" t="n">
        <v>-839.46</v>
      </c>
      <c r="E165" s="15" t="n">
        <v>0</v>
      </c>
      <c r="F165" s="15" t="n">
        <v>0</v>
      </c>
      <c r="G165" s="15" t="n">
        <v>1267.735625</v>
      </c>
      <c r="H165" s="15" t="n">
        <v>1506.580078125</v>
      </c>
      <c r="I165" s="15" t="n">
        <v>-238.844453125</v>
      </c>
      <c r="J165" s="16" t="n">
        <v>0</v>
      </c>
      <c r="K165" s="15" t="n">
        <v>0</v>
      </c>
      <c r="L165" s="17" t="n">
        <v>0</v>
      </c>
      <c r="M165" s="16" t="n">
        <v>2373.275625</v>
      </c>
      <c r="N165" s="16" t="n">
        <v>3451.580078125</v>
      </c>
      <c r="O165" s="16" t="n">
        <v>-1078.304453125</v>
      </c>
      <c r="P165" s="16" t="n">
        <v>0</v>
      </c>
      <c r="Q165" s="17" t="n">
        <v>0</v>
      </c>
    </row>
    <row r="166" customFormat="false" ht="14.65" hidden="false" customHeight="false" outlineLevel="0" collapsed="false">
      <c r="A166" s="14" t="n">
        <v>36262</v>
      </c>
      <c r="B166" s="15" t="n">
        <v>1132.653</v>
      </c>
      <c r="C166" s="15" t="n">
        <v>1612</v>
      </c>
      <c r="D166" s="15" t="n">
        <v>-479.347</v>
      </c>
      <c r="E166" s="15" t="n">
        <v>0</v>
      </c>
      <c r="F166" s="15" t="n">
        <v>0</v>
      </c>
      <c r="G166" s="15" t="n">
        <v>1269.102625</v>
      </c>
      <c r="H166" s="15" t="n">
        <v>1806.8828125</v>
      </c>
      <c r="I166" s="15" t="n">
        <v>-537.7801875</v>
      </c>
      <c r="J166" s="16" t="n">
        <v>0</v>
      </c>
      <c r="K166" s="15" t="n">
        <v>0</v>
      </c>
      <c r="L166" s="17" t="n">
        <v>1</v>
      </c>
      <c r="M166" s="16" t="n">
        <v>2401.755625</v>
      </c>
      <c r="N166" s="16" t="n">
        <v>3418.8828125</v>
      </c>
      <c r="O166" s="16" t="n">
        <v>-1017.1271875</v>
      </c>
      <c r="P166" s="16" t="n">
        <v>0</v>
      </c>
      <c r="Q166" s="17" t="n">
        <v>0</v>
      </c>
    </row>
    <row r="167" customFormat="false" ht="14.65" hidden="false" customHeight="false" outlineLevel="0" collapsed="false">
      <c r="A167" s="14" t="n">
        <v>36263</v>
      </c>
      <c r="B167" s="15" t="n">
        <v>1257.691</v>
      </c>
      <c r="C167" s="15" t="n">
        <v>1207</v>
      </c>
      <c r="D167" s="15" t="n">
        <v>50.691</v>
      </c>
      <c r="E167" s="15" t="n">
        <v>0</v>
      </c>
      <c r="F167" s="15" t="n">
        <v>0</v>
      </c>
      <c r="G167" s="15" t="n">
        <v>1759.3888125</v>
      </c>
      <c r="H167" s="15" t="n">
        <v>1777.2109375</v>
      </c>
      <c r="I167" s="15" t="n">
        <v>-17.8221249999999</v>
      </c>
      <c r="J167" s="16" t="n">
        <v>0</v>
      </c>
      <c r="K167" s="15" t="n">
        <v>0</v>
      </c>
      <c r="L167" s="17" t="n">
        <v>0</v>
      </c>
      <c r="M167" s="16" t="n">
        <v>3017.0798125</v>
      </c>
      <c r="N167" s="16" t="n">
        <v>2984.2109375</v>
      </c>
      <c r="O167" s="16" t="n">
        <v>32.8688750000001</v>
      </c>
      <c r="P167" s="16" t="n">
        <v>0</v>
      </c>
      <c r="Q167" s="17" t="n">
        <v>0</v>
      </c>
    </row>
    <row r="168" customFormat="false" ht="14.65" hidden="false" customHeight="false" outlineLevel="0" collapsed="false">
      <c r="A168" s="14" t="n">
        <v>36264</v>
      </c>
      <c r="B168" s="15" t="n">
        <v>1249.116</v>
      </c>
      <c r="C168" s="15" t="n">
        <v>962</v>
      </c>
      <c r="D168" s="15" t="n">
        <v>287.116</v>
      </c>
      <c r="E168" s="15" t="n">
        <v>0</v>
      </c>
      <c r="F168" s="15" t="n">
        <v>0</v>
      </c>
      <c r="G168" s="15" t="n">
        <v>1627.3771640625</v>
      </c>
      <c r="H168" s="15" t="n">
        <v>1879.779296875</v>
      </c>
      <c r="I168" s="15" t="n">
        <v>-252.4021328125</v>
      </c>
      <c r="J168" s="16" t="n">
        <v>0</v>
      </c>
      <c r="K168" s="15" t="n">
        <v>0</v>
      </c>
      <c r="L168" s="17" t="n">
        <v>1</v>
      </c>
      <c r="M168" s="19" t="n">
        <v>2876.4931640625</v>
      </c>
      <c r="N168" s="19" t="n">
        <v>2841.779296875</v>
      </c>
      <c r="O168" s="19" t="n">
        <v>34.7138671875</v>
      </c>
      <c r="P168" s="16" t="n">
        <v>0</v>
      </c>
      <c r="Q168" s="17" t="n">
        <v>0</v>
      </c>
    </row>
    <row r="169" customFormat="false" ht="14.65" hidden="false" customHeight="false" outlineLevel="0" collapsed="false">
      <c r="A169" s="14" t="n">
        <v>36265</v>
      </c>
      <c r="B169" s="15" t="n">
        <v>1237.571</v>
      </c>
      <c r="C169" s="15" t="n">
        <v>836</v>
      </c>
      <c r="D169" s="15" t="n">
        <v>401.571</v>
      </c>
      <c r="E169" s="15" t="n">
        <v>1</v>
      </c>
      <c r="F169" s="15" t="n">
        <v>74.5709999999999</v>
      </c>
      <c r="G169" s="15" t="n">
        <v>1530.2849609375</v>
      </c>
      <c r="H169" s="15" t="n">
        <v>1902.7255859375</v>
      </c>
      <c r="I169" s="15" t="n">
        <v>-372.440625</v>
      </c>
      <c r="J169" s="16" t="n">
        <v>0</v>
      </c>
      <c r="K169" s="15" t="n">
        <v>0</v>
      </c>
      <c r="L169" s="17" t="n">
        <v>1</v>
      </c>
      <c r="M169" s="18" t="n">
        <v>2767.8559609375</v>
      </c>
      <c r="N169" s="18" t="n">
        <v>2738.7255859375</v>
      </c>
      <c r="O169" s="18" t="n">
        <v>29.1303749999997</v>
      </c>
      <c r="P169" s="16" t="n">
        <v>0</v>
      </c>
      <c r="Q169" s="17" t="n">
        <v>0</v>
      </c>
    </row>
    <row r="170" customFormat="false" ht="14.65" hidden="false" customHeight="false" outlineLevel="0" collapsed="false">
      <c r="A170" s="14" t="n">
        <v>36266</v>
      </c>
      <c r="B170" s="15" t="n">
        <v>1175.583</v>
      </c>
      <c r="C170" s="15" t="n">
        <v>684</v>
      </c>
      <c r="D170" s="15" t="n">
        <v>491.583</v>
      </c>
      <c r="E170" s="15" t="n">
        <v>1</v>
      </c>
      <c r="F170" s="15" t="n">
        <v>164.583</v>
      </c>
      <c r="G170" s="15" t="n">
        <v>1642.387859375</v>
      </c>
      <c r="H170" s="15" t="n">
        <v>1732.9794921875</v>
      </c>
      <c r="I170" s="15" t="n">
        <v>-90.5916328125002</v>
      </c>
      <c r="J170" s="16" t="n">
        <v>0</v>
      </c>
      <c r="K170" s="15" t="n">
        <v>0</v>
      </c>
      <c r="L170" s="17" t="n">
        <v>0</v>
      </c>
      <c r="M170" s="18" t="n">
        <v>2817.970859375</v>
      </c>
      <c r="N170" s="18" t="n">
        <v>2416.9794921875</v>
      </c>
      <c r="O170" s="18" t="n">
        <v>400.9913671875</v>
      </c>
      <c r="P170" s="16" t="n">
        <v>0</v>
      </c>
      <c r="Q170" s="17" t="n">
        <v>0</v>
      </c>
    </row>
    <row r="171" customFormat="false" ht="14.65" hidden="false" customHeight="false" outlineLevel="0" collapsed="false">
      <c r="A171" s="14" t="n">
        <v>36267</v>
      </c>
      <c r="B171" s="15" t="n">
        <v>1135.869</v>
      </c>
      <c r="C171" s="15" t="n">
        <v>668</v>
      </c>
      <c r="D171" s="15" t="n">
        <v>467.869</v>
      </c>
      <c r="E171" s="15" t="n">
        <v>1</v>
      </c>
      <c r="F171" s="15" t="n">
        <v>140.869</v>
      </c>
      <c r="G171" s="15" t="n">
        <v>1684.6321875</v>
      </c>
      <c r="H171" s="15" t="n">
        <v>1416.1650390625</v>
      </c>
      <c r="I171" s="15" t="n">
        <v>268.4671484375</v>
      </c>
      <c r="J171" s="16" t="n">
        <v>1</v>
      </c>
      <c r="K171" s="15" t="n">
        <v>18.4671484375001</v>
      </c>
      <c r="L171" s="17" t="n">
        <v>0</v>
      </c>
      <c r="M171" s="18" t="n">
        <v>2820.5011875</v>
      </c>
      <c r="N171" s="18" t="n">
        <v>2084.1650390625</v>
      </c>
      <c r="O171" s="18" t="n">
        <v>736.3361484375</v>
      </c>
      <c r="P171" s="16" t="n">
        <v>1</v>
      </c>
      <c r="Q171" s="17" t="n">
        <v>0</v>
      </c>
    </row>
    <row r="172" customFormat="false" ht="14.65" hidden="false" customHeight="false" outlineLevel="0" collapsed="false">
      <c r="A172" s="14" t="n">
        <v>36268</v>
      </c>
      <c r="B172" s="15" t="n">
        <v>1199.775</v>
      </c>
      <c r="C172" s="15" t="n">
        <v>722</v>
      </c>
      <c r="D172" s="15" t="n">
        <v>477.775</v>
      </c>
      <c r="E172" s="15" t="n">
        <v>1</v>
      </c>
      <c r="F172" s="15" t="n">
        <v>150.775</v>
      </c>
      <c r="G172" s="15" t="n">
        <v>1660.2303125</v>
      </c>
      <c r="H172" s="15" t="n">
        <v>1450.3642578125</v>
      </c>
      <c r="I172" s="15" t="n">
        <v>209.8660546875</v>
      </c>
      <c r="J172" s="16" t="n">
        <v>0</v>
      </c>
      <c r="K172" s="15" t="n">
        <v>0</v>
      </c>
      <c r="L172" s="17" t="n">
        <v>0</v>
      </c>
      <c r="M172" s="18" t="n">
        <v>2860.0053125</v>
      </c>
      <c r="N172" s="18" t="n">
        <v>2172.3642578125</v>
      </c>
      <c r="O172" s="18" t="n">
        <v>687.6410546875</v>
      </c>
      <c r="P172" s="16" t="n">
        <v>1</v>
      </c>
      <c r="Q172" s="17" t="n">
        <v>0</v>
      </c>
    </row>
    <row r="173" customFormat="false" ht="14.65" hidden="false" customHeight="false" outlineLevel="0" collapsed="false">
      <c r="A173" s="14" t="n">
        <v>36269</v>
      </c>
      <c r="B173" s="15" t="n">
        <v>1090.892</v>
      </c>
      <c r="C173" s="15" t="n">
        <v>662</v>
      </c>
      <c r="D173" s="15" t="n">
        <v>428.892</v>
      </c>
      <c r="E173" s="15" t="n">
        <v>1</v>
      </c>
      <c r="F173" s="15" t="n">
        <v>101.892</v>
      </c>
      <c r="G173" s="15" t="n">
        <v>1717.258</v>
      </c>
      <c r="H173" s="15" t="n">
        <v>1949.2958984375</v>
      </c>
      <c r="I173" s="15" t="n">
        <v>-232.0378984375</v>
      </c>
      <c r="J173" s="16" t="n">
        <v>0</v>
      </c>
      <c r="K173" s="15" t="n">
        <v>0</v>
      </c>
      <c r="L173" s="17" t="n">
        <v>0</v>
      </c>
      <c r="M173" s="18" t="n">
        <v>2808.15</v>
      </c>
      <c r="N173" s="18" t="n">
        <v>2611.2958984375</v>
      </c>
      <c r="O173" s="18" t="n">
        <v>196.8541015625</v>
      </c>
      <c r="P173" s="16" t="n">
        <v>0</v>
      </c>
      <c r="Q173" s="17" t="n">
        <v>0</v>
      </c>
    </row>
    <row r="174" customFormat="false" ht="14.65" hidden="false" customHeight="false" outlineLevel="0" collapsed="false">
      <c r="A174" s="14" t="n">
        <v>36270</v>
      </c>
      <c r="B174" s="15" t="n">
        <v>1187.565</v>
      </c>
      <c r="C174" s="15" t="n">
        <v>684</v>
      </c>
      <c r="D174" s="15" t="n">
        <v>503.565</v>
      </c>
      <c r="E174" s="15" t="n">
        <v>1</v>
      </c>
      <c r="F174" s="15" t="n">
        <v>176.565</v>
      </c>
      <c r="G174" s="15" t="n">
        <v>1541.55796875</v>
      </c>
      <c r="H174" s="15" t="n">
        <v>1830.271484375</v>
      </c>
      <c r="I174" s="15" t="n">
        <v>-288.713515625</v>
      </c>
      <c r="J174" s="16" t="n">
        <v>0</v>
      </c>
      <c r="K174" s="15" t="n">
        <v>0</v>
      </c>
      <c r="L174" s="17" t="n">
        <v>1</v>
      </c>
      <c r="M174" s="18" t="n">
        <v>2729.12296875</v>
      </c>
      <c r="N174" s="18" t="n">
        <v>2514.271484375</v>
      </c>
      <c r="O174" s="18" t="n">
        <v>214.851484375</v>
      </c>
      <c r="P174" s="16" t="n">
        <v>0</v>
      </c>
      <c r="Q174" s="17" t="n">
        <v>0</v>
      </c>
    </row>
    <row r="175" customFormat="false" ht="14.65" hidden="false" customHeight="false" outlineLevel="0" collapsed="false">
      <c r="A175" s="14" t="n">
        <v>36271</v>
      </c>
      <c r="B175" s="15" t="n">
        <v>1077.678</v>
      </c>
      <c r="C175" s="15" t="n">
        <v>765</v>
      </c>
      <c r="D175" s="15" t="n">
        <v>312.678</v>
      </c>
      <c r="E175" s="15" t="n">
        <v>0</v>
      </c>
      <c r="F175" s="15" t="n">
        <v>0</v>
      </c>
      <c r="G175" s="15" t="n">
        <v>1639.92503125</v>
      </c>
      <c r="H175" s="15" t="n">
        <v>1778.6806640625</v>
      </c>
      <c r="I175" s="15" t="n">
        <v>-138.7556328125</v>
      </c>
      <c r="J175" s="16" t="n">
        <v>0</v>
      </c>
      <c r="K175" s="15" t="n">
        <v>0</v>
      </c>
      <c r="L175" s="17" t="n">
        <v>0</v>
      </c>
      <c r="M175" s="16" t="n">
        <v>2717.60303125</v>
      </c>
      <c r="N175" s="16" t="n">
        <v>2543.6806640625</v>
      </c>
      <c r="O175" s="16" t="n">
        <v>173.9223671875</v>
      </c>
      <c r="P175" s="16" t="n">
        <v>0</v>
      </c>
      <c r="Q175" s="17" t="n">
        <v>0</v>
      </c>
    </row>
    <row r="176" customFormat="false" ht="14.65" hidden="false" customHeight="false" outlineLevel="0" collapsed="false">
      <c r="A176" s="14" t="n">
        <v>36272</v>
      </c>
      <c r="B176" s="15" t="n">
        <v>992.608</v>
      </c>
      <c r="C176" s="15" t="n">
        <v>1006</v>
      </c>
      <c r="D176" s="15" t="n">
        <v>-13.3920000000001</v>
      </c>
      <c r="E176" s="15" t="n">
        <v>0</v>
      </c>
      <c r="F176" s="15" t="n">
        <v>0</v>
      </c>
      <c r="G176" s="15" t="n">
        <v>1711.549375</v>
      </c>
      <c r="H176" s="15" t="n">
        <v>1825.7431640625</v>
      </c>
      <c r="I176" s="15" t="n">
        <v>-114.1937890625</v>
      </c>
      <c r="J176" s="16" t="n">
        <v>0</v>
      </c>
      <c r="K176" s="15" t="n">
        <v>0</v>
      </c>
      <c r="L176" s="17" t="n">
        <v>0</v>
      </c>
      <c r="M176" s="16" t="n">
        <v>2704.157375</v>
      </c>
      <c r="N176" s="16" t="n">
        <v>2831.7431640625</v>
      </c>
      <c r="O176" s="16" t="n">
        <v>-127.5857890625</v>
      </c>
      <c r="P176" s="16" t="n">
        <v>0</v>
      </c>
      <c r="Q176" s="17" t="n">
        <v>0</v>
      </c>
    </row>
    <row r="177" customFormat="false" ht="14.65" hidden="false" customHeight="false" outlineLevel="0" collapsed="false">
      <c r="A177" s="14" t="n">
        <v>36273</v>
      </c>
      <c r="B177" s="15" t="n">
        <v>966.386</v>
      </c>
      <c r="C177" s="15" t="n">
        <v>932</v>
      </c>
      <c r="D177" s="15" t="n">
        <v>34.386</v>
      </c>
      <c r="E177" s="15" t="n">
        <v>0</v>
      </c>
      <c r="F177" s="15" t="n">
        <v>0</v>
      </c>
      <c r="G177" s="15" t="n">
        <v>1887.436765625</v>
      </c>
      <c r="H177" s="15" t="n">
        <v>1683.5029296875</v>
      </c>
      <c r="I177" s="15" t="n">
        <v>203.9338359375</v>
      </c>
      <c r="J177" s="16" t="n">
        <v>0</v>
      </c>
      <c r="K177" s="15" t="n">
        <v>0</v>
      </c>
      <c r="L177" s="17" t="n">
        <v>0</v>
      </c>
      <c r="M177" s="16" t="n">
        <v>2853.822765625</v>
      </c>
      <c r="N177" s="16" t="n">
        <v>2615.5029296875</v>
      </c>
      <c r="O177" s="16" t="n">
        <v>238.3198359375</v>
      </c>
      <c r="P177" s="16" t="n">
        <v>0</v>
      </c>
      <c r="Q177" s="17" t="n">
        <v>0</v>
      </c>
    </row>
    <row r="178" customFormat="false" ht="14.65" hidden="false" customHeight="false" outlineLevel="0" collapsed="false">
      <c r="A178" s="14" t="n">
        <v>36274</v>
      </c>
      <c r="B178" s="15" t="n">
        <v>1080.902</v>
      </c>
      <c r="C178" s="15" t="n">
        <v>1060</v>
      </c>
      <c r="D178" s="15" t="n">
        <v>20.902</v>
      </c>
      <c r="E178" s="15" t="n">
        <v>0</v>
      </c>
      <c r="F178" s="15" t="n">
        <v>0</v>
      </c>
      <c r="G178" s="15" t="n">
        <v>1924.5285625</v>
      </c>
      <c r="H178" s="15" t="n">
        <v>1352.994140625</v>
      </c>
      <c r="I178" s="15" t="n">
        <v>571.534421875</v>
      </c>
      <c r="J178" s="16" t="n">
        <v>1</v>
      </c>
      <c r="K178" s="15" t="n">
        <v>321.534421875</v>
      </c>
      <c r="L178" s="17" t="n">
        <v>0</v>
      </c>
      <c r="M178" s="16" t="n">
        <v>3005.4305625</v>
      </c>
      <c r="N178" s="16" t="n">
        <v>2412.994140625</v>
      </c>
      <c r="O178" s="16" t="n">
        <v>592.436421875</v>
      </c>
      <c r="P178" s="16" t="n">
        <v>0</v>
      </c>
      <c r="Q178" s="17" t="n">
        <v>0</v>
      </c>
    </row>
    <row r="179" customFormat="false" ht="14.65" hidden="false" customHeight="false" outlineLevel="0" collapsed="false">
      <c r="A179" s="14" t="n">
        <v>36275</v>
      </c>
      <c r="B179" s="15" t="n">
        <v>1073.109</v>
      </c>
      <c r="C179" s="15" t="n">
        <v>1025</v>
      </c>
      <c r="D179" s="15" t="n">
        <v>48.1089999999999</v>
      </c>
      <c r="E179" s="15" t="n">
        <v>0</v>
      </c>
      <c r="F179" s="15" t="n">
        <v>0</v>
      </c>
      <c r="G179" s="15" t="n">
        <v>1921.4825625</v>
      </c>
      <c r="H179" s="15" t="n">
        <v>1301.6005859375</v>
      </c>
      <c r="I179" s="15" t="n">
        <v>619.8819765625</v>
      </c>
      <c r="J179" s="16" t="n">
        <v>1</v>
      </c>
      <c r="K179" s="15" t="n">
        <v>369.8819765625</v>
      </c>
      <c r="L179" s="17" t="n">
        <v>0</v>
      </c>
      <c r="M179" s="16" t="n">
        <v>2994.5915625</v>
      </c>
      <c r="N179" s="16" t="n">
        <v>2326.6005859375</v>
      </c>
      <c r="O179" s="16" t="n">
        <v>667.9909765625</v>
      </c>
      <c r="P179" s="16" t="n">
        <v>0</v>
      </c>
      <c r="Q179" s="17" t="n">
        <v>0</v>
      </c>
    </row>
    <row r="180" customFormat="false" ht="14.65" hidden="false" customHeight="false" outlineLevel="0" collapsed="false">
      <c r="A180" s="14" t="n">
        <v>36276</v>
      </c>
      <c r="B180" s="15" t="n">
        <v>1059.407</v>
      </c>
      <c r="C180" s="15" t="n">
        <v>870</v>
      </c>
      <c r="D180" s="15" t="n">
        <v>189.407</v>
      </c>
      <c r="E180" s="15" t="n">
        <v>0</v>
      </c>
      <c r="F180" s="15" t="n">
        <v>0</v>
      </c>
      <c r="G180" s="15" t="n">
        <v>1921.0625625</v>
      </c>
      <c r="H180" s="15" t="n">
        <v>1667.951171875</v>
      </c>
      <c r="I180" s="15" t="n">
        <v>253.111390625</v>
      </c>
      <c r="J180" s="16" t="n">
        <v>1</v>
      </c>
      <c r="K180" s="15" t="n">
        <v>3.11139062500001</v>
      </c>
      <c r="L180" s="17" t="n">
        <v>0</v>
      </c>
      <c r="M180" s="16" t="n">
        <v>2980.4695625</v>
      </c>
      <c r="N180" s="16" t="n">
        <v>2537.951171875</v>
      </c>
      <c r="O180" s="16" t="n">
        <v>442.518390625</v>
      </c>
      <c r="P180" s="16" t="n">
        <v>0</v>
      </c>
      <c r="Q180" s="17" t="n">
        <v>0</v>
      </c>
    </row>
    <row r="181" customFormat="false" ht="14.65" hidden="false" customHeight="false" outlineLevel="0" collapsed="false">
      <c r="A181" s="14" t="n">
        <v>36277</v>
      </c>
      <c r="B181" s="15" t="n">
        <v>1124.923</v>
      </c>
      <c r="C181" s="15" t="n">
        <v>960</v>
      </c>
      <c r="D181" s="15" t="n">
        <v>164.923</v>
      </c>
      <c r="E181" s="15" t="n">
        <v>0</v>
      </c>
      <c r="F181" s="15" t="n">
        <v>0</v>
      </c>
      <c r="G181" s="15" t="n">
        <v>2172.8855</v>
      </c>
      <c r="H181" s="15" t="n">
        <v>1670.466796875</v>
      </c>
      <c r="I181" s="15" t="n">
        <v>502.418703125</v>
      </c>
      <c r="J181" s="16" t="n">
        <v>1</v>
      </c>
      <c r="K181" s="15" t="n">
        <v>252.418703125</v>
      </c>
      <c r="L181" s="17" t="n">
        <v>0</v>
      </c>
      <c r="M181" s="16" t="n">
        <v>3297.8085</v>
      </c>
      <c r="N181" s="16" t="n">
        <v>2630.466796875</v>
      </c>
      <c r="O181" s="16" t="n">
        <v>667.341703125</v>
      </c>
      <c r="P181" s="16" t="n">
        <v>0</v>
      </c>
      <c r="Q181" s="17" t="n">
        <v>0</v>
      </c>
    </row>
    <row r="182" customFormat="false" ht="14.65" hidden="false" customHeight="false" outlineLevel="0" collapsed="false">
      <c r="A182" s="14" t="n">
        <v>36278</v>
      </c>
      <c r="B182" s="15" t="n">
        <v>1114.105</v>
      </c>
      <c r="C182" s="15" t="n">
        <v>1309</v>
      </c>
      <c r="D182" s="15" t="n">
        <v>-194.895</v>
      </c>
      <c r="E182" s="15" t="n">
        <v>0</v>
      </c>
      <c r="F182" s="15" t="n">
        <v>0</v>
      </c>
      <c r="G182" s="15" t="n">
        <v>1847.3980390625</v>
      </c>
      <c r="H182" s="15" t="n">
        <v>1639.921875</v>
      </c>
      <c r="I182" s="15" t="n">
        <v>207.4761640625</v>
      </c>
      <c r="J182" s="16" t="n">
        <v>0</v>
      </c>
      <c r="K182" s="15" t="n">
        <v>0</v>
      </c>
      <c r="L182" s="17" t="n">
        <v>0</v>
      </c>
      <c r="M182" s="16" t="n">
        <v>2961.5030390625</v>
      </c>
      <c r="N182" s="16" t="n">
        <v>2948.921875</v>
      </c>
      <c r="O182" s="16" t="n">
        <v>12.5811640625002</v>
      </c>
      <c r="P182" s="16" t="n">
        <v>0</v>
      </c>
      <c r="Q182" s="17" t="n">
        <v>0</v>
      </c>
    </row>
    <row r="183" customFormat="false" ht="14.65" hidden="false" customHeight="false" outlineLevel="0" collapsed="false">
      <c r="A183" s="14" t="n">
        <v>36279</v>
      </c>
      <c r="B183" s="15" t="n">
        <v>1143.192</v>
      </c>
      <c r="C183" s="15" t="n">
        <v>1137</v>
      </c>
      <c r="D183" s="15" t="n">
        <v>6.19200000000001</v>
      </c>
      <c r="E183" s="15" t="n">
        <v>0</v>
      </c>
      <c r="F183" s="15" t="n">
        <v>0</v>
      </c>
      <c r="G183" s="15" t="n">
        <v>1837.4758671875</v>
      </c>
      <c r="H183" s="15" t="n">
        <v>1725.3203125</v>
      </c>
      <c r="I183" s="15" t="n">
        <v>112.1555546875</v>
      </c>
      <c r="J183" s="16" t="n">
        <v>0</v>
      </c>
      <c r="K183" s="15" t="n">
        <v>0</v>
      </c>
      <c r="L183" s="17" t="n">
        <v>0</v>
      </c>
      <c r="M183" s="16" t="n">
        <v>2980.6678671875</v>
      </c>
      <c r="N183" s="16" t="n">
        <v>2862.3203125</v>
      </c>
      <c r="O183" s="16" t="n">
        <v>118.3475546875</v>
      </c>
      <c r="P183" s="16" t="n">
        <v>0</v>
      </c>
      <c r="Q183" s="17" t="n">
        <v>0</v>
      </c>
    </row>
    <row r="184" customFormat="false" ht="14.65" hidden="false" customHeight="false" outlineLevel="0" collapsed="false">
      <c r="A184" s="14" t="n">
        <v>36280</v>
      </c>
      <c r="B184" s="15" t="n">
        <v>1143.748</v>
      </c>
      <c r="C184" s="15" t="n">
        <v>1276</v>
      </c>
      <c r="D184" s="15" t="n">
        <v>-132.252</v>
      </c>
      <c r="E184" s="15" t="n">
        <v>0</v>
      </c>
      <c r="F184" s="15" t="n">
        <v>0</v>
      </c>
      <c r="G184" s="15" t="n">
        <v>1895.4945625</v>
      </c>
      <c r="H184" s="15" t="n">
        <v>1708.1904296875</v>
      </c>
      <c r="I184" s="15" t="n">
        <v>187.3041328125</v>
      </c>
      <c r="J184" s="16" t="n">
        <v>0</v>
      </c>
      <c r="K184" s="15" t="n">
        <v>0</v>
      </c>
      <c r="L184" s="17" t="n">
        <v>0</v>
      </c>
      <c r="M184" s="16" t="n">
        <v>3039.2425625</v>
      </c>
      <c r="N184" s="16" t="n">
        <v>2984.1904296875</v>
      </c>
      <c r="O184" s="16" t="n">
        <v>55.0521328125001</v>
      </c>
      <c r="P184" s="16" t="n">
        <v>0</v>
      </c>
      <c r="Q184" s="17" t="n">
        <v>0</v>
      </c>
    </row>
    <row r="185" customFormat="false" ht="14.65" hidden="false" customHeight="false" outlineLevel="0" collapsed="false">
      <c r="A185" s="14" t="n">
        <v>36281</v>
      </c>
      <c r="B185" s="15" t="n">
        <v>1208.028</v>
      </c>
      <c r="C185" s="15" t="n">
        <v>1000</v>
      </c>
      <c r="D185" s="15" t="n">
        <v>208.028</v>
      </c>
      <c r="E185" s="15" t="n">
        <v>0</v>
      </c>
      <c r="F185" s="15" t="n">
        <v>0</v>
      </c>
      <c r="G185" s="15" t="n">
        <v>1619.996625</v>
      </c>
      <c r="H185" s="15" t="n">
        <v>1368.6513671875</v>
      </c>
      <c r="I185" s="15" t="n">
        <v>251.3452578125</v>
      </c>
      <c r="J185" s="16" t="n">
        <v>1</v>
      </c>
      <c r="K185" s="15" t="n">
        <v>1.34525781249999</v>
      </c>
      <c r="L185" s="17" t="n">
        <v>0</v>
      </c>
      <c r="M185" s="16" t="n">
        <v>2828.024625</v>
      </c>
      <c r="N185" s="16" t="n">
        <v>2368.6513671875</v>
      </c>
      <c r="O185" s="16" t="n">
        <v>459.3732578125</v>
      </c>
      <c r="P185" s="16" t="n">
        <v>0</v>
      </c>
      <c r="Q185" s="17" t="n">
        <v>0</v>
      </c>
    </row>
    <row r="186" customFormat="false" ht="14.65" hidden="false" customHeight="false" outlineLevel="0" collapsed="false">
      <c r="A186" s="14" t="n">
        <v>36282</v>
      </c>
      <c r="B186" s="15" t="n">
        <v>1210.478</v>
      </c>
      <c r="C186" s="15" t="n">
        <v>1164</v>
      </c>
      <c r="D186" s="15" t="n">
        <v>46.4780000000001</v>
      </c>
      <c r="E186" s="15" t="n">
        <v>0</v>
      </c>
      <c r="F186" s="15" t="n">
        <v>0</v>
      </c>
      <c r="G186" s="15" t="n">
        <v>1634.602625</v>
      </c>
      <c r="H186" s="15" t="n">
        <v>1347.1015625</v>
      </c>
      <c r="I186" s="15" t="n">
        <v>287.5010625</v>
      </c>
      <c r="J186" s="16" t="n">
        <v>1</v>
      </c>
      <c r="K186" s="15" t="n">
        <v>37.5010625</v>
      </c>
      <c r="L186" s="17" t="n">
        <v>0</v>
      </c>
      <c r="M186" s="19" t="n">
        <v>2845.080625</v>
      </c>
      <c r="N186" s="19" t="n">
        <v>2511.1015625</v>
      </c>
      <c r="O186" s="19" t="n">
        <v>333.9790625</v>
      </c>
      <c r="P186" s="16" t="n">
        <v>0</v>
      </c>
      <c r="Q186" s="17" t="n">
        <v>0</v>
      </c>
    </row>
    <row r="187" customFormat="false" ht="14.65" hidden="false" customHeight="false" outlineLevel="0" collapsed="false">
      <c r="A187" s="14" t="n">
        <v>36283</v>
      </c>
      <c r="B187" s="15" t="n">
        <v>1173.319</v>
      </c>
      <c r="C187" s="15" t="n">
        <v>1167</v>
      </c>
      <c r="D187" s="15" t="n">
        <v>6.31899999999996</v>
      </c>
      <c r="E187" s="15" t="n">
        <v>0</v>
      </c>
      <c r="F187" s="15" t="n">
        <v>0</v>
      </c>
      <c r="G187" s="15" t="n">
        <v>1613.49096875</v>
      </c>
      <c r="H187" s="15" t="n">
        <v>1669.3017578125</v>
      </c>
      <c r="I187" s="15" t="n">
        <v>-55.8107890625001</v>
      </c>
      <c r="J187" s="16" t="n">
        <v>0</v>
      </c>
      <c r="K187" s="15" t="n">
        <v>0</v>
      </c>
      <c r="L187" s="17" t="n">
        <v>0</v>
      </c>
      <c r="M187" s="16" t="n">
        <v>2786.80996875</v>
      </c>
      <c r="N187" s="16" t="n">
        <v>2836.3017578125</v>
      </c>
      <c r="O187" s="16" t="n">
        <v>-49.4917890625002</v>
      </c>
      <c r="P187" s="16" t="n">
        <v>0</v>
      </c>
      <c r="Q187" s="17" t="n">
        <v>0</v>
      </c>
    </row>
    <row r="188" customFormat="false" ht="14.65" hidden="false" customHeight="false" outlineLevel="0" collapsed="false">
      <c r="A188" s="14" t="n">
        <v>36284</v>
      </c>
      <c r="B188" s="15" t="n">
        <v>1269.698</v>
      </c>
      <c r="C188" s="15" t="n">
        <v>968</v>
      </c>
      <c r="D188" s="15" t="n">
        <v>301.698</v>
      </c>
      <c r="E188" s="15" t="n">
        <v>0</v>
      </c>
      <c r="F188" s="15" t="n">
        <v>0</v>
      </c>
      <c r="G188" s="15" t="n">
        <v>1578.674</v>
      </c>
      <c r="H188" s="15" t="n">
        <v>1663.73828125</v>
      </c>
      <c r="I188" s="15" t="n">
        <v>-85.06428125</v>
      </c>
      <c r="J188" s="16" t="n">
        <v>0</v>
      </c>
      <c r="K188" s="15" t="n">
        <v>0</v>
      </c>
      <c r="L188" s="17" t="n">
        <v>0</v>
      </c>
      <c r="M188" s="16" t="n">
        <v>2848.372</v>
      </c>
      <c r="N188" s="16" t="n">
        <v>2631.73828125</v>
      </c>
      <c r="O188" s="16" t="n">
        <v>216.63371875</v>
      </c>
      <c r="P188" s="16" t="n">
        <v>0</v>
      </c>
      <c r="Q188" s="17" t="n">
        <v>0</v>
      </c>
    </row>
    <row r="189" customFormat="false" ht="14.65" hidden="false" customHeight="false" outlineLevel="0" collapsed="false">
      <c r="A189" s="14" t="n">
        <v>36285</v>
      </c>
      <c r="B189" s="15" t="n">
        <v>1401.415</v>
      </c>
      <c r="C189" s="15" t="n">
        <v>787</v>
      </c>
      <c r="D189" s="15" t="n">
        <v>614.415</v>
      </c>
      <c r="E189" s="15" t="n">
        <v>1</v>
      </c>
      <c r="F189" s="15" t="n">
        <v>287.415</v>
      </c>
      <c r="G189" s="15" t="n">
        <v>1433.528</v>
      </c>
      <c r="H189" s="15" t="n">
        <v>1684.3173828125</v>
      </c>
      <c r="I189" s="15" t="n">
        <v>-250.7893828125</v>
      </c>
      <c r="J189" s="16" t="n">
        <v>0</v>
      </c>
      <c r="K189" s="15" t="n">
        <v>0</v>
      </c>
      <c r="L189" s="17" t="n">
        <v>1</v>
      </c>
      <c r="M189" s="18" t="n">
        <v>2834.943</v>
      </c>
      <c r="N189" s="18" t="n">
        <v>2471.3173828125</v>
      </c>
      <c r="O189" s="18" t="n">
        <v>363.6256171875</v>
      </c>
      <c r="P189" s="16" t="n">
        <v>0</v>
      </c>
      <c r="Q189" s="17" t="n">
        <v>0</v>
      </c>
    </row>
    <row r="190" customFormat="false" ht="14.65" hidden="false" customHeight="false" outlineLevel="0" collapsed="false">
      <c r="A190" s="14" t="n">
        <v>36286</v>
      </c>
      <c r="B190" s="15" t="n">
        <v>1359.248</v>
      </c>
      <c r="C190" s="15" t="n">
        <v>709</v>
      </c>
      <c r="D190" s="15" t="n">
        <v>650.248</v>
      </c>
      <c r="E190" s="15" t="n">
        <v>1</v>
      </c>
      <c r="F190" s="15" t="n">
        <v>323.248</v>
      </c>
      <c r="G190" s="15" t="n">
        <v>1375.286</v>
      </c>
      <c r="H190" s="15" t="n">
        <v>1681.841796875</v>
      </c>
      <c r="I190" s="15" t="n">
        <v>-306.555796875</v>
      </c>
      <c r="J190" s="16" t="n">
        <v>0</v>
      </c>
      <c r="K190" s="15" t="n">
        <v>0</v>
      </c>
      <c r="L190" s="17" t="n">
        <v>1</v>
      </c>
      <c r="M190" s="18" t="n">
        <v>2734.534</v>
      </c>
      <c r="N190" s="18" t="n">
        <v>2390.841796875</v>
      </c>
      <c r="O190" s="18" t="n">
        <v>343.692203125</v>
      </c>
      <c r="P190" s="16" t="n">
        <v>0</v>
      </c>
      <c r="Q190" s="17" t="n">
        <v>0</v>
      </c>
    </row>
    <row r="191" customFormat="false" ht="14.65" hidden="false" customHeight="false" outlineLevel="0" collapsed="false">
      <c r="A191" s="14" t="n">
        <v>36287</v>
      </c>
      <c r="B191" s="15" t="n">
        <v>1319.609</v>
      </c>
      <c r="C191" s="15" t="n">
        <v>622</v>
      </c>
      <c r="D191" s="15" t="n">
        <v>697.609</v>
      </c>
      <c r="E191" s="15" t="n">
        <v>1</v>
      </c>
      <c r="F191" s="15" t="n">
        <v>370.609</v>
      </c>
      <c r="G191" s="15" t="n">
        <v>1505.151328125</v>
      </c>
      <c r="H191" s="15" t="n">
        <v>1597.2705078125</v>
      </c>
      <c r="I191" s="15" t="n">
        <v>-92.1191796875</v>
      </c>
      <c r="J191" s="16" t="n">
        <v>0</v>
      </c>
      <c r="K191" s="15" t="n">
        <v>0</v>
      </c>
      <c r="L191" s="17" t="n">
        <v>0</v>
      </c>
      <c r="M191" s="18" t="n">
        <v>2824.760328125</v>
      </c>
      <c r="N191" s="18" t="n">
        <v>2219.2705078125</v>
      </c>
      <c r="O191" s="18" t="n">
        <v>605.4898203125</v>
      </c>
      <c r="P191" s="16" t="n">
        <v>0</v>
      </c>
      <c r="Q191" s="17" t="n">
        <v>0</v>
      </c>
    </row>
    <row r="192" customFormat="false" ht="14.65" hidden="false" customHeight="false" outlineLevel="0" collapsed="false">
      <c r="A192" s="14" t="n">
        <v>36288</v>
      </c>
      <c r="B192" s="15" t="n">
        <v>1460.803</v>
      </c>
      <c r="C192" s="15" t="n">
        <v>803</v>
      </c>
      <c r="D192" s="15" t="n">
        <v>657.803</v>
      </c>
      <c r="E192" s="15" t="n">
        <v>1</v>
      </c>
      <c r="F192" s="15" t="n">
        <v>330.803</v>
      </c>
      <c r="G192" s="15" t="n">
        <v>1369.33</v>
      </c>
      <c r="H192" s="15" t="n">
        <v>1321.0234375</v>
      </c>
      <c r="I192" s="15" t="n">
        <v>48.3065624999999</v>
      </c>
      <c r="J192" s="16" t="n">
        <v>0</v>
      </c>
      <c r="K192" s="15" t="n">
        <v>0</v>
      </c>
      <c r="L192" s="17" t="n">
        <v>0</v>
      </c>
      <c r="M192" s="18" t="n">
        <v>2830.133</v>
      </c>
      <c r="N192" s="18" t="n">
        <v>2124.0234375</v>
      </c>
      <c r="O192" s="18" t="n">
        <v>706.1095625</v>
      </c>
      <c r="P192" s="16" t="n">
        <v>1</v>
      </c>
      <c r="Q192" s="17" t="n">
        <v>0</v>
      </c>
    </row>
    <row r="193" customFormat="false" ht="14.65" hidden="false" customHeight="false" outlineLevel="0" collapsed="false">
      <c r="A193" s="14" t="n">
        <v>36289</v>
      </c>
      <c r="B193" s="15" t="n">
        <v>1451.307</v>
      </c>
      <c r="C193" s="15" t="n">
        <v>888</v>
      </c>
      <c r="D193" s="15" t="n">
        <v>563.307</v>
      </c>
      <c r="E193" s="15" t="n">
        <v>1</v>
      </c>
      <c r="F193" s="15" t="n">
        <v>236.307</v>
      </c>
      <c r="G193" s="15" t="n">
        <v>1377.962</v>
      </c>
      <c r="H193" s="15" t="n">
        <v>1290.587890625</v>
      </c>
      <c r="I193" s="15" t="n">
        <v>87.374109375</v>
      </c>
      <c r="J193" s="16" t="n">
        <v>0</v>
      </c>
      <c r="K193" s="15" t="n">
        <v>0</v>
      </c>
      <c r="L193" s="17" t="n">
        <v>0</v>
      </c>
      <c r="M193" s="18" t="n">
        <v>2829.269</v>
      </c>
      <c r="N193" s="18" t="n">
        <v>2178.587890625</v>
      </c>
      <c r="O193" s="18" t="n">
        <v>650.681109375</v>
      </c>
      <c r="P193" s="16" t="n">
        <v>0</v>
      </c>
      <c r="Q193" s="17" t="n">
        <v>0</v>
      </c>
    </row>
    <row r="194" customFormat="false" ht="14.65" hidden="false" customHeight="false" outlineLevel="0" collapsed="false">
      <c r="A194" s="14" t="n">
        <v>36290</v>
      </c>
      <c r="B194" s="15" t="n">
        <v>1453.845</v>
      </c>
      <c r="C194" s="15" t="n">
        <v>806</v>
      </c>
      <c r="D194" s="15" t="n">
        <v>647.845</v>
      </c>
      <c r="E194" s="15" t="n">
        <v>1</v>
      </c>
      <c r="F194" s="15" t="n">
        <v>320.845</v>
      </c>
      <c r="G194" s="15" t="n">
        <v>1455.646</v>
      </c>
      <c r="H194" s="15" t="n">
        <v>1589.6650390625</v>
      </c>
      <c r="I194" s="15" t="n">
        <v>-134.0190390625</v>
      </c>
      <c r="J194" s="16" t="n">
        <v>0</v>
      </c>
      <c r="K194" s="15" t="n">
        <v>0</v>
      </c>
      <c r="L194" s="17" t="n">
        <v>0</v>
      </c>
      <c r="M194" s="18" t="n">
        <v>2909.491</v>
      </c>
      <c r="N194" s="18" t="n">
        <v>2395.6650390625</v>
      </c>
      <c r="O194" s="18" t="n">
        <v>513.8259609375</v>
      </c>
      <c r="P194" s="16" t="n">
        <v>0</v>
      </c>
      <c r="Q194" s="17" t="n">
        <v>0</v>
      </c>
    </row>
    <row r="195" customFormat="false" ht="14.65" hidden="false" customHeight="false" outlineLevel="0" collapsed="false">
      <c r="A195" s="14" t="n">
        <v>36291</v>
      </c>
      <c r="B195" s="15" t="n">
        <v>1550.04</v>
      </c>
      <c r="C195" s="15" t="n">
        <v>805</v>
      </c>
      <c r="D195" s="15" t="n">
        <v>745.04</v>
      </c>
      <c r="E195" s="15" t="n">
        <v>1</v>
      </c>
      <c r="F195" s="15" t="n">
        <v>418.04</v>
      </c>
      <c r="G195" s="15" t="n">
        <v>1376.019</v>
      </c>
      <c r="H195" s="15" t="n">
        <v>1626.685546875</v>
      </c>
      <c r="I195" s="15" t="n">
        <v>-250.666546875</v>
      </c>
      <c r="J195" s="16" t="n">
        <v>0</v>
      </c>
      <c r="K195" s="15" t="n">
        <v>0</v>
      </c>
      <c r="L195" s="17" t="n">
        <v>1</v>
      </c>
      <c r="M195" s="18" t="n">
        <v>2926.059</v>
      </c>
      <c r="N195" s="18" t="n">
        <v>2431.685546875</v>
      </c>
      <c r="O195" s="18" t="n">
        <v>494.373453125</v>
      </c>
      <c r="P195" s="16" t="n">
        <v>0</v>
      </c>
      <c r="Q195" s="17" t="n">
        <v>0</v>
      </c>
    </row>
    <row r="196" customFormat="false" ht="14.65" hidden="false" customHeight="false" outlineLevel="0" collapsed="false">
      <c r="A196" s="14" t="n">
        <v>36292</v>
      </c>
      <c r="B196" s="15" t="n">
        <v>1913.619</v>
      </c>
      <c r="C196" s="15" t="n">
        <v>741</v>
      </c>
      <c r="D196" s="15" t="n">
        <v>1172.619</v>
      </c>
      <c r="E196" s="15" t="n">
        <v>1</v>
      </c>
      <c r="F196" s="15" t="n">
        <v>845.619</v>
      </c>
      <c r="G196" s="15" t="n">
        <v>1256.53090625</v>
      </c>
      <c r="H196" s="15" t="n">
        <v>1630.259765625</v>
      </c>
      <c r="I196" s="15" t="n">
        <v>-373.728859375</v>
      </c>
      <c r="J196" s="16" t="n">
        <v>0</v>
      </c>
      <c r="K196" s="15" t="n">
        <v>0</v>
      </c>
      <c r="L196" s="17" t="n">
        <v>1</v>
      </c>
      <c r="M196" s="18" t="n">
        <v>3170.14990625</v>
      </c>
      <c r="N196" s="18" t="n">
        <v>2371.259765625</v>
      </c>
      <c r="O196" s="18" t="n">
        <v>798.890140625</v>
      </c>
      <c r="P196" s="16" t="n">
        <v>1</v>
      </c>
      <c r="Q196" s="17" t="n">
        <v>0</v>
      </c>
    </row>
    <row r="197" customFormat="false" ht="14.65" hidden="false" customHeight="false" outlineLevel="0" collapsed="false">
      <c r="A197" s="14" t="n">
        <v>36293</v>
      </c>
      <c r="B197" s="15" t="n">
        <v>1482.26</v>
      </c>
      <c r="C197" s="15" t="n">
        <v>773</v>
      </c>
      <c r="D197" s="15" t="n">
        <v>709.26</v>
      </c>
      <c r="E197" s="15" t="n">
        <v>1</v>
      </c>
      <c r="F197" s="15" t="n">
        <v>382.26</v>
      </c>
      <c r="G197" s="15" t="n">
        <v>1604.3029375</v>
      </c>
      <c r="H197" s="15" t="n">
        <v>1590.513671875</v>
      </c>
      <c r="I197" s="15" t="n">
        <v>13.7892656249999</v>
      </c>
      <c r="J197" s="16" t="n">
        <v>0</v>
      </c>
      <c r="K197" s="15" t="n">
        <v>0</v>
      </c>
      <c r="L197" s="17" t="n">
        <v>0</v>
      </c>
      <c r="M197" s="18" t="n">
        <v>3086.5629375</v>
      </c>
      <c r="N197" s="18" t="n">
        <v>2363.513671875</v>
      </c>
      <c r="O197" s="18" t="n">
        <v>723.049265625</v>
      </c>
      <c r="P197" s="16" t="n">
        <v>1</v>
      </c>
      <c r="Q197" s="17" t="n">
        <v>0</v>
      </c>
    </row>
    <row r="198" customFormat="false" ht="14.65" hidden="false" customHeight="false" outlineLevel="0" collapsed="false">
      <c r="A198" s="14" t="n">
        <v>36294</v>
      </c>
      <c r="B198" s="15" t="n">
        <v>1433.763</v>
      </c>
      <c r="C198" s="15" t="n">
        <v>699</v>
      </c>
      <c r="D198" s="15" t="n">
        <v>734.763</v>
      </c>
      <c r="E198" s="15" t="n">
        <v>1</v>
      </c>
      <c r="F198" s="15" t="n">
        <v>407.763</v>
      </c>
      <c r="G198" s="15" t="n">
        <v>1431.493</v>
      </c>
      <c r="H198" s="15" t="n">
        <v>1639.6669921875</v>
      </c>
      <c r="I198" s="15" t="n">
        <v>-208.1739921875</v>
      </c>
      <c r="J198" s="16" t="n">
        <v>0</v>
      </c>
      <c r="K198" s="15" t="n">
        <v>0</v>
      </c>
      <c r="L198" s="17" t="n">
        <v>0</v>
      </c>
      <c r="M198" s="18" t="n">
        <v>2865.256</v>
      </c>
      <c r="N198" s="18" t="n">
        <v>2338.6669921875</v>
      </c>
      <c r="O198" s="18" t="n">
        <v>526.5890078125</v>
      </c>
      <c r="P198" s="16" t="n">
        <v>0</v>
      </c>
      <c r="Q198" s="17" t="n">
        <v>0</v>
      </c>
    </row>
    <row r="199" customFormat="false" ht="14.65" hidden="false" customHeight="false" outlineLevel="0" collapsed="false">
      <c r="A199" s="14" t="n">
        <v>36295</v>
      </c>
      <c r="B199" s="15" t="n">
        <v>1417.233</v>
      </c>
      <c r="C199" s="15" t="n">
        <v>812</v>
      </c>
      <c r="D199" s="15" t="n">
        <v>605.233</v>
      </c>
      <c r="E199" s="15" t="n">
        <v>1</v>
      </c>
      <c r="F199" s="15" t="n">
        <v>278.233</v>
      </c>
      <c r="G199" s="15" t="n">
        <v>1356.863</v>
      </c>
      <c r="H199" s="15" t="n">
        <v>1379.615234375</v>
      </c>
      <c r="I199" s="15" t="n">
        <v>-22.7522343749999</v>
      </c>
      <c r="J199" s="16" t="n">
        <v>0</v>
      </c>
      <c r="K199" s="15" t="n">
        <v>0</v>
      </c>
      <c r="L199" s="17" t="n">
        <v>0</v>
      </c>
      <c r="M199" s="18" t="n">
        <v>2774.096</v>
      </c>
      <c r="N199" s="18" t="n">
        <v>2191.615234375</v>
      </c>
      <c r="O199" s="18" t="n">
        <v>582.480765625</v>
      </c>
      <c r="P199" s="16" t="n">
        <v>0</v>
      </c>
      <c r="Q199" s="17" t="n">
        <v>0</v>
      </c>
    </row>
    <row r="200" customFormat="false" ht="14.65" hidden="false" customHeight="false" outlineLevel="0" collapsed="false">
      <c r="A200" s="14" t="n">
        <v>36296</v>
      </c>
      <c r="B200" s="15" t="n">
        <v>1418.995</v>
      </c>
      <c r="C200" s="15" t="n">
        <v>783</v>
      </c>
      <c r="D200" s="15" t="n">
        <v>635.995</v>
      </c>
      <c r="E200" s="15" t="n">
        <v>1</v>
      </c>
      <c r="F200" s="15" t="n">
        <v>308.995</v>
      </c>
      <c r="G200" s="15" t="n">
        <v>1336.64</v>
      </c>
      <c r="H200" s="15" t="n">
        <v>1400.3720703125</v>
      </c>
      <c r="I200" s="15" t="n">
        <v>-63.7320703125001</v>
      </c>
      <c r="J200" s="16" t="n">
        <v>0</v>
      </c>
      <c r="K200" s="15" t="n">
        <v>0</v>
      </c>
      <c r="L200" s="17" t="n">
        <v>0</v>
      </c>
      <c r="M200" s="18" t="n">
        <v>2755.635</v>
      </c>
      <c r="N200" s="18" t="n">
        <v>2183.3720703125</v>
      </c>
      <c r="O200" s="18" t="n">
        <v>572.2629296875</v>
      </c>
      <c r="P200" s="16" t="n">
        <v>0</v>
      </c>
      <c r="Q200" s="17" t="n">
        <v>0</v>
      </c>
    </row>
    <row r="201" customFormat="false" ht="14.65" hidden="false" customHeight="false" outlineLevel="0" collapsed="false">
      <c r="A201" s="14" t="n">
        <v>36297</v>
      </c>
      <c r="B201" s="15" t="n">
        <v>1055.269</v>
      </c>
      <c r="C201" s="15" t="n">
        <v>638</v>
      </c>
      <c r="D201" s="15" t="n">
        <v>417.269</v>
      </c>
      <c r="E201" s="15" t="n">
        <v>1</v>
      </c>
      <c r="F201" s="15" t="n">
        <v>90.269</v>
      </c>
      <c r="G201" s="15" t="n">
        <v>1326.4620625</v>
      </c>
      <c r="H201" s="15" t="n">
        <v>1834.5615234375</v>
      </c>
      <c r="I201" s="15" t="n">
        <v>-508.0994609375</v>
      </c>
      <c r="J201" s="16" t="n">
        <v>0</v>
      </c>
      <c r="K201" s="15" t="n">
        <v>0</v>
      </c>
      <c r="L201" s="17" t="n">
        <v>1</v>
      </c>
      <c r="M201" s="18" t="n">
        <v>2381.7310625</v>
      </c>
      <c r="N201" s="18" t="n">
        <v>2472.5615234375</v>
      </c>
      <c r="O201" s="18" t="n">
        <v>-90.8304609375</v>
      </c>
      <c r="P201" s="16" t="n">
        <v>0</v>
      </c>
      <c r="Q201" s="17" t="n">
        <v>0</v>
      </c>
    </row>
    <row r="202" customFormat="false" ht="14.65" hidden="false" customHeight="false" outlineLevel="0" collapsed="false">
      <c r="A202" s="14" t="n">
        <v>36298</v>
      </c>
      <c r="B202" s="15" t="n">
        <v>1374.016</v>
      </c>
      <c r="C202" s="15" t="n">
        <v>618</v>
      </c>
      <c r="D202" s="15" t="n">
        <v>756.016</v>
      </c>
      <c r="E202" s="15" t="n">
        <v>1</v>
      </c>
      <c r="F202" s="15" t="n">
        <v>429.016</v>
      </c>
      <c r="G202" s="15" t="n">
        <v>1269.765</v>
      </c>
      <c r="H202" s="15" t="n">
        <v>1752.232421875</v>
      </c>
      <c r="I202" s="15" t="n">
        <v>-482.467421875</v>
      </c>
      <c r="J202" s="16" t="n">
        <v>0</v>
      </c>
      <c r="K202" s="15" t="n">
        <v>0</v>
      </c>
      <c r="L202" s="17" t="n">
        <v>1</v>
      </c>
      <c r="M202" s="18" t="n">
        <v>2643.781</v>
      </c>
      <c r="N202" s="18" t="n">
        <v>2370.232421875</v>
      </c>
      <c r="O202" s="18" t="n">
        <v>273.548578125</v>
      </c>
      <c r="P202" s="16" t="n">
        <v>0</v>
      </c>
      <c r="Q202" s="17" t="n">
        <v>0</v>
      </c>
    </row>
    <row r="203" customFormat="false" ht="14.65" hidden="false" customHeight="false" outlineLevel="0" collapsed="false">
      <c r="A203" s="14" t="n">
        <v>36299</v>
      </c>
      <c r="B203" s="15" t="n">
        <v>1374.513</v>
      </c>
      <c r="C203" s="15" t="n">
        <v>713</v>
      </c>
      <c r="D203" s="15" t="n">
        <v>661.513</v>
      </c>
      <c r="E203" s="15" t="n">
        <v>1</v>
      </c>
      <c r="F203" s="15" t="n">
        <v>334.513</v>
      </c>
      <c r="G203" s="15" t="n">
        <v>1406.0818671875</v>
      </c>
      <c r="H203" s="15" t="n">
        <v>1608.5146484375</v>
      </c>
      <c r="I203" s="15" t="n">
        <v>-202.43278125</v>
      </c>
      <c r="J203" s="16" t="n">
        <v>0</v>
      </c>
      <c r="K203" s="15" t="n">
        <v>0</v>
      </c>
      <c r="L203" s="17" t="n">
        <v>0</v>
      </c>
      <c r="M203" s="18" t="n">
        <v>2780.5948671875</v>
      </c>
      <c r="N203" s="18" t="n">
        <v>2321.5146484375</v>
      </c>
      <c r="O203" s="18" t="n">
        <v>459.08021875</v>
      </c>
      <c r="P203" s="16" t="n">
        <v>0</v>
      </c>
      <c r="Q203" s="17" t="n">
        <v>0</v>
      </c>
    </row>
    <row r="204" customFormat="false" ht="14.65" hidden="false" customHeight="false" outlineLevel="0" collapsed="false">
      <c r="A204" s="14" t="n">
        <v>36300</v>
      </c>
      <c r="B204" s="15" t="n">
        <v>1313.687</v>
      </c>
      <c r="C204" s="15" t="n">
        <v>815</v>
      </c>
      <c r="D204" s="15" t="n">
        <v>498.687</v>
      </c>
      <c r="E204" s="15" t="n">
        <v>1</v>
      </c>
      <c r="F204" s="15" t="n">
        <v>171.687</v>
      </c>
      <c r="G204" s="15" t="n">
        <v>1593.7519765625</v>
      </c>
      <c r="H204" s="15" t="n">
        <v>1590.1396484375</v>
      </c>
      <c r="I204" s="15" t="n">
        <v>3.61232812499998</v>
      </c>
      <c r="J204" s="16" t="n">
        <v>0</v>
      </c>
      <c r="K204" s="15" t="n">
        <v>0</v>
      </c>
      <c r="L204" s="17" t="n">
        <v>0</v>
      </c>
      <c r="M204" s="18" t="n">
        <v>2907.4389765625</v>
      </c>
      <c r="N204" s="18" t="n">
        <v>2405.1396484375</v>
      </c>
      <c r="O204" s="18" t="n">
        <v>502.299328125</v>
      </c>
      <c r="P204" s="16" t="n">
        <v>0</v>
      </c>
      <c r="Q204" s="17" t="n">
        <v>0</v>
      </c>
    </row>
    <row r="205" customFormat="false" ht="14.65" hidden="false" customHeight="false" outlineLevel="0" collapsed="false">
      <c r="A205" s="14" t="n">
        <v>36301</v>
      </c>
      <c r="B205" s="15" t="n">
        <v>1455.295</v>
      </c>
      <c r="C205" s="15" t="n">
        <v>768</v>
      </c>
      <c r="D205" s="15" t="n">
        <v>687.295</v>
      </c>
      <c r="E205" s="15" t="n">
        <v>1</v>
      </c>
      <c r="F205" s="15" t="n">
        <v>360.295</v>
      </c>
      <c r="G205" s="15" t="n">
        <v>1661.73825</v>
      </c>
      <c r="H205" s="15" t="n">
        <v>1537.6103515625</v>
      </c>
      <c r="I205" s="15" t="n">
        <v>124.1278984375</v>
      </c>
      <c r="J205" s="16" t="n">
        <v>0</v>
      </c>
      <c r="K205" s="15" t="n">
        <v>0</v>
      </c>
      <c r="L205" s="17" t="n">
        <v>0</v>
      </c>
      <c r="M205" s="18" t="n">
        <v>3117.03325</v>
      </c>
      <c r="N205" s="18" t="n">
        <v>2305.6103515625</v>
      </c>
      <c r="O205" s="18" t="n">
        <v>811.4228984375</v>
      </c>
      <c r="P205" s="16" t="n">
        <v>1</v>
      </c>
      <c r="Q205" s="17" t="n">
        <v>0</v>
      </c>
    </row>
    <row r="206" customFormat="false" ht="14.65" hidden="false" customHeight="false" outlineLevel="0" collapsed="false">
      <c r="A206" s="14" t="n">
        <v>36302</v>
      </c>
      <c r="B206" s="15" t="n">
        <v>1227.118</v>
      </c>
      <c r="C206" s="15" t="n">
        <v>882</v>
      </c>
      <c r="D206" s="15" t="n">
        <v>345.118</v>
      </c>
      <c r="E206" s="15" t="n">
        <v>1</v>
      </c>
      <c r="F206" s="15" t="n">
        <v>18.1179999999999</v>
      </c>
      <c r="G206" s="15" t="n">
        <v>1563.016625</v>
      </c>
      <c r="H206" s="15" t="n">
        <v>1180.255859375</v>
      </c>
      <c r="I206" s="15" t="n">
        <v>382.760765625</v>
      </c>
      <c r="J206" s="16" t="n">
        <v>1</v>
      </c>
      <c r="K206" s="15" t="n">
        <v>132.760765625</v>
      </c>
      <c r="L206" s="17" t="n">
        <v>0</v>
      </c>
      <c r="M206" s="18" t="n">
        <v>2790.134625</v>
      </c>
      <c r="N206" s="18" t="n">
        <v>2062.255859375</v>
      </c>
      <c r="O206" s="18" t="n">
        <v>727.878765625</v>
      </c>
      <c r="P206" s="16" t="n">
        <v>1</v>
      </c>
      <c r="Q206" s="17" t="n">
        <v>0</v>
      </c>
    </row>
    <row r="207" customFormat="false" ht="14.65" hidden="false" customHeight="false" outlineLevel="0" collapsed="false">
      <c r="A207" s="14" t="n">
        <v>36303</v>
      </c>
      <c r="B207" s="15" t="n">
        <v>1164.34</v>
      </c>
      <c r="C207" s="15" t="n">
        <v>859</v>
      </c>
      <c r="D207" s="15" t="n">
        <v>305.34</v>
      </c>
      <c r="E207" s="15" t="n">
        <v>0</v>
      </c>
      <c r="F207" s="15" t="n">
        <v>0</v>
      </c>
      <c r="G207" s="15" t="n">
        <v>1602.775625</v>
      </c>
      <c r="H207" s="15" t="n">
        <v>1170.73828125</v>
      </c>
      <c r="I207" s="15" t="n">
        <v>432.03734375</v>
      </c>
      <c r="J207" s="16" t="n">
        <v>1</v>
      </c>
      <c r="K207" s="15" t="n">
        <v>182.03734375</v>
      </c>
      <c r="L207" s="17" t="n">
        <v>0</v>
      </c>
      <c r="M207" s="16" t="n">
        <v>2767.115625</v>
      </c>
      <c r="N207" s="16" t="n">
        <v>2029.73828125</v>
      </c>
      <c r="O207" s="16" t="n">
        <v>737.37734375</v>
      </c>
      <c r="P207" s="16" t="n">
        <v>1</v>
      </c>
      <c r="Q207" s="17" t="n">
        <v>0</v>
      </c>
    </row>
    <row r="208" customFormat="false" ht="14.65" hidden="false" customHeight="false" outlineLevel="0" collapsed="false">
      <c r="A208" s="14" t="n">
        <v>36304</v>
      </c>
      <c r="B208" s="15" t="n">
        <v>1369.673</v>
      </c>
      <c r="C208" s="15" t="n">
        <v>735</v>
      </c>
      <c r="D208" s="15" t="n">
        <v>634.673</v>
      </c>
      <c r="E208" s="15" t="n">
        <v>1</v>
      </c>
      <c r="F208" s="15" t="n">
        <v>307.673</v>
      </c>
      <c r="G208" s="15" t="n">
        <v>1672.416625</v>
      </c>
      <c r="H208" s="15" t="n">
        <v>1578.51171875</v>
      </c>
      <c r="I208" s="15" t="n">
        <v>93.9049062499998</v>
      </c>
      <c r="J208" s="16" t="n">
        <v>0</v>
      </c>
      <c r="K208" s="15" t="n">
        <v>0</v>
      </c>
      <c r="L208" s="17" t="n">
        <v>0</v>
      </c>
      <c r="M208" s="18" t="n">
        <v>3042.089625</v>
      </c>
      <c r="N208" s="18" t="n">
        <v>2313.51171875</v>
      </c>
      <c r="O208" s="18" t="n">
        <v>728.57790625</v>
      </c>
      <c r="P208" s="16" t="n">
        <v>1</v>
      </c>
      <c r="Q208" s="17" t="n">
        <v>0</v>
      </c>
    </row>
    <row r="209" customFormat="false" ht="14.65" hidden="false" customHeight="false" outlineLevel="0" collapsed="false">
      <c r="A209" s="14" t="n">
        <v>36305</v>
      </c>
      <c r="B209" s="15" t="n">
        <v>1530.182</v>
      </c>
      <c r="C209" s="15" t="n">
        <v>715</v>
      </c>
      <c r="D209" s="15" t="n">
        <v>815.182</v>
      </c>
      <c r="E209" s="15" t="n">
        <v>1</v>
      </c>
      <c r="F209" s="15" t="n">
        <v>488.182</v>
      </c>
      <c r="G209" s="15" t="n">
        <v>1690.8515</v>
      </c>
      <c r="H209" s="15" t="n">
        <v>1573.2783203125</v>
      </c>
      <c r="I209" s="15" t="n">
        <v>117.5731796875</v>
      </c>
      <c r="J209" s="16" t="n">
        <v>0</v>
      </c>
      <c r="K209" s="15" t="n">
        <v>0</v>
      </c>
      <c r="L209" s="17" t="n">
        <v>0</v>
      </c>
      <c r="M209" s="18" t="n">
        <v>3221.0335</v>
      </c>
      <c r="N209" s="18" t="n">
        <v>2288.2783203125</v>
      </c>
      <c r="O209" s="18" t="n">
        <v>932.7551796875</v>
      </c>
      <c r="P209" s="16" t="n">
        <v>1</v>
      </c>
      <c r="Q209" s="17" t="n">
        <v>0</v>
      </c>
    </row>
    <row r="210" customFormat="false" ht="14.65" hidden="false" customHeight="false" outlineLevel="0" collapsed="false">
      <c r="A210" s="14" t="n">
        <v>36306</v>
      </c>
      <c r="B210" s="15" t="n">
        <v>1280.854</v>
      </c>
      <c r="C210" s="15" t="n">
        <v>760</v>
      </c>
      <c r="D210" s="15" t="n">
        <v>520.854</v>
      </c>
      <c r="E210" s="15" t="n">
        <v>1</v>
      </c>
      <c r="F210" s="15" t="n">
        <v>193.854</v>
      </c>
      <c r="G210" s="15" t="n">
        <v>1869.12325</v>
      </c>
      <c r="H210" s="15" t="n">
        <v>1684.021484375</v>
      </c>
      <c r="I210" s="15" t="n">
        <v>185.101765625</v>
      </c>
      <c r="J210" s="16" t="n">
        <v>0</v>
      </c>
      <c r="K210" s="15" t="n">
        <v>0</v>
      </c>
      <c r="L210" s="17" t="n">
        <v>0</v>
      </c>
      <c r="M210" s="18" t="n">
        <v>3149.97725</v>
      </c>
      <c r="N210" s="18" t="n">
        <v>2444.021484375</v>
      </c>
      <c r="O210" s="18" t="n">
        <v>705.955765625</v>
      </c>
      <c r="P210" s="16" t="n">
        <v>1</v>
      </c>
      <c r="Q210" s="17" t="n">
        <v>0</v>
      </c>
    </row>
    <row r="211" customFormat="false" ht="14.65" hidden="false" customHeight="false" outlineLevel="0" collapsed="false">
      <c r="A211" s="14" t="n">
        <v>36307</v>
      </c>
      <c r="B211" s="15" t="n">
        <v>1388.341</v>
      </c>
      <c r="C211" s="15" t="n">
        <v>740</v>
      </c>
      <c r="D211" s="15" t="n">
        <v>648.341</v>
      </c>
      <c r="E211" s="15" t="n">
        <v>1</v>
      </c>
      <c r="F211" s="15" t="n">
        <v>321.341</v>
      </c>
      <c r="G211" s="15" t="n">
        <v>1792.54596875</v>
      </c>
      <c r="H211" s="15" t="n">
        <v>1712.1318359375</v>
      </c>
      <c r="I211" s="15" t="n">
        <v>80.4141328125002</v>
      </c>
      <c r="J211" s="16" t="n">
        <v>0</v>
      </c>
      <c r="K211" s="15" t="n">
        <v>0</v>
      </c>
      <c r="L211" s="17" t="n">
        <v>0</v>
      </c>
      <c r="M211" s="18" t="n">
        <v>3180.88696875</v>
      </c>
      <c r="N211" s="18" t="n">
        <v>2452.1318359375</v>
      </c>
      <c r="O211" s="18" t="n">
        <v>728.7551328125</v>
      </c>
      <c r="P211" s="16" t="n">
        <v>1</v>
      </c>
      <c r="Q211" s="17" t="n">
        <v>0</v>
      </c>
    </row>
    <row r="212" customFormat="false" ht="14.65" hidden="false" customHeight="false" outlineLevel="0" collapsed="false">
      <c r="A212" s="14" t="n">
        <v>36308</v>
      </c>
      <c r="B212" s="15" t="n">
        <v>925.984</v>
      </c>
      <c r="C212" s="15" t="n">
        <v>691</v>
      </c>
      <c r="D212" s="15" t="n">
        <v>234.984</v>
      </c>
      <c r="E212" s="15" t="n">
        <v>0</v>
      </c>
      <c r="F212" s="15" t="n">
        <v>0</v>
      </c>
      <c r="G212" s="15" t="n">
        <v>2006.739375</v>
      </c>
      <c r="H212" s="15" t="n">
        <v>1547.431640625</v>
      </c>
      <c r="I212" s="15" t="n">
        <v>459.307734375</v>
      </c>
      <c r="J212" s="16" t="n">
        <v>1</v>
      </c>
      <c r="K212" s="15" t="n">
        <v>209.307734375</v>
      </c>
      <c r="L212" s="17" t="n">
        <v>0</v>
      </c>
      <c r="M212" s="16" t="n">
        <v>2932.723375</v>
      </c>
      <c r="N212" s="16" t="n">
        <v>2238.431640625</v>
      </c>
      <c r="O212" s="16" t="n">
        <v>694.291734375</v>
      </c>
      <c r="P212" s="16" t="n">
        <v>1</v>
      </c>
      <c r="Q212" s="17" t="n">
        <v>0</v>
      </c>
    </row>
    <row r="213" customFormat="false" ht="14.65" hidden="false" customHeight="false" outlineLevel="0" collapsed="false">
      <c r="A213" s="14" t="n">
        <v>36309</v>
      </c>
      <c r="B213" s="15" t="n">
        <v>1033.573</v>
      </c>
      <c r="C213" s="15" t="n">
        <v>712</v>
      </c>
      <c r="D213" s="15" t="n">
        <v>321.573</v>
      </c>
      <c r="E213" s="15" t="n">
        <v>0</v>
      </c>
      <c r="F213" s="15" t="n">
        <v>0</v>
      </c>
      <c r="G213" s="15" t="n">
        <v>1600.963875</v>
      </c>
      <c r="H213" s="15" t="n">
        <v>1197.2578125</v>
      </c>
      <c r="I213" s="15" t="n">
        <v>403.7060625</v>
      </c>
      <c r="J213" s="16" t="n">
        <v>1</v>
      </c>
      <c r="K213" s="15" t="n">
        <v>153.7060625</v>
      </c>
      <c r="L213" s="17" t="n">
        <v>0</v>
      </c>
      <c r="M213" s="16" t="n">
        <v>2634.536875</v>
      </c>
      <c r="N213" s="16" t="n">
        <v>1909.2578125</v>
      </c>
      <c r="O213" s="16" t="n">
        <v>725.2790625</v>
      </c>
      <c r="P213" s="16" t="n">
        <v>1</v>
      </c>
      <c r="Q213" s="17" t="n">
        <v>0</v>
      </c>
    </row>
    <row r="214" customFormat="false" ht="14.65" hidden="false" customHeight="false" outlineLevel="0" collapsed="false">
      <c r="A214" s="14" t="n">
        <v>36310</v>
      </c>
      <c r="B214" s="15" t="n">
        <v>1141.121</v>
      </c>
      <c r="C214" s="15" t="n">
        <v>698</v>
      </c>
      <c r="D214" s="15" t="n">
        <v>443.121</v>
      </c>
      <c r="E214" s="15" t="n">
        <v>1</v>
      </c>
      <c r="F214" s="15" t="n">
        <v>116.121</v>
      </c>
      <c r="G214" s="15" t="n">
        <v>1363.701</v>
      </c>
      <c r="H214" s="15" t="n">
        <v>1141.001953125</v>
      </c>
      <c r="I214" s="15" t="n">
        <v>222.699046875</v>
      </c>
      <c r="J214" s="16" t="n">
        <v>0</v>
      </c>
      <c r="K214" s="15" t="n">
        <v>0</v>
      </c>
      <c r="L214" s="17" t="n">
        <v>0</v>
      </c>
      <c r="M214" s="18" t="n">
        <v>2504.822</v>
      </c>
      <c r="N214" s="18" t="n">
        <v>1839.001953125</v>
      </c>
      <c r="O214" s="18" t="n">
        <v>665.820046875</v>
      </c>
      <c r="P214" s="16" t="n">
        <v>0</v>
      </c>
      <c r="Q214" s="17" t="n">
        <v>0</v>
      </c>
    </row>
    <row r="215" customFormat="false" ht="14.65" hidden="false" customHeight="false" outlineLevel="0" collapsed="false">
      <c r="A215" s="14" t="n">
        <v>36311</v>
      </c>
      <c r="B215" s="15" t="n">
        <v>1137.739</v>
      </c>
      <c r="C215" s="15" t="n">
        <v>598</v>
      </c>
      <c r="D215" s="15" t="n">
        <v>539.739</v>
      </c>
      <c r="E215" s="15" t="n">
        <v>1</v>
      </c>
      <c r="F215" s="15" t="n">
        <v>212.739</v>
      </c>
      <c r="G215" s="15" t="n">
        <v>1440.766</v>
      </c>
      <c r="H215" s="15" t="n">
        <v>1365.37109375</v>
      </c>
      <c r="I215" s="15" t="n">
        <v>75.3949062500001</v>
      </c>
      <c r="J215" s="16" t="n">
        <v>0</v>
      </c>
      <c r="K215" s="15" t="n">
        <v>0</v>
      </c>
      <c r="L215" s="17" t="n">
        <v>0</v>
      </c>
      <c r="M215" s="18" t="n">
        <v>2578.505</v>
      </c>
      <c r="N215" s="18" t="n">
        <v>1963.37109375</v>
      </c>
      <c r="O215" s="18" t="n">
        <v>615.13390625</v>
      </c>
      <c r="P215" s="16" t="n">
        <v>0</v>
      </c>
      <c r="Q215" s="17" t="n">
        <v>0</v>
      </c>
    </row>
    <row r="216" customFormat="false" ht="14.65" hidden="false" customHeight="false" outlineLevel="0" collapsed="false">
      <c r="A216" s="14" t="n">
        <v>36312</v>
      </c>
      <c r="B216" s="15" t="n">
        <v>1257.196</v>
      </c>
      <c r="C216" s="15" t="n">
        <v>727</v>
      </c>
      <c r="D216" s="15" t="n">
        <v>530.196</v>
      </c>
      <c r="E216" s="15" t="n">
        <v>1</v>
      </c>
      <c r="F216" s="15" t="n">
        <v>203.196</v>
      </c>
      <c r="G216" s="15" t="n">
        <v>1557.9440703125</v>
      </c>
      <c r="H216" s="15" t="n">
        <v>1563.01953125</v>
      </c>
      <c r="I216" s="15" t="n">
        <v>-5.07546093749988</v>
      </c>
      <c r="J216" s="16" t="n">
        <v>0</v>
      </c>
      <c r="K216" s="15" t="n">
        <v>0</v>
      </c>
      <c r="L216" s="17" t="n">
        <v>0</v>
      </c>
      <c r="M216" s="18" t="n">
        <v>2815.1400703125</v>
      </c>
      <c r="N216" s="18" t="n">
        <v>2290.01953125</v>
      </c>
      <c r="O216" s="18" t="n">
        <v>525.1205390625</v>
      </c>
      <c r="P216" s="16" t="n">
        <v>0</v>
      </c>
      <c r="Q216" s="17" t="n">
        <v>0</v>
      </c>
    </row>
    <row r="217" customFormat="false" ht="14.65" hidden="false" customHeight="false" outlineLevel="0" collapsed="false">
      <c r="A217" s="14" t="n">
        <v>36313</v>
      </c>
      <c r="B217" s="15" t="n">
        <v>1210.821</v>
      </c>
      <c r="C217" s="15" t="n">
        <v>890</v>
      </c>
      <c r="D217" s="15" t="n">
        <v>320.821</v>
      </c>
      <c r="E217" s="15" t="n">
        <v>0</v>
      </c>
      <c r="F217" s="15" t="n">
        <v>0</v>
      </c>
      <c r="G217" s="15" t="n">
        <v>1388.5120703125</v>
      </c>
      <c r="H217" s="15" t="n">
        <v>1669.47265625</v>
      </c>
      <c r="I217" s="15" t="n">
        <v>-280.9605859375</v>
      </c>
      <c r="J217" s="16" t="n">
        <v>0</v>
      </c>
      <c r="K217" s="15" t="n">
        <v>0</v>
      </c>
      <c r="L217" s="17" t="n">
        <v>1</v>
      </c>
      <c r="M217" s="16" t="n">
        <v>2599.3330703125</v>
      </c>
      <c r="N217" s="16" t="n">
        <v>2559.47265625</v>
      </c>
      <c r="O217" s="16" t="n">
        <v>39.8604140624998</v>
      </c>
      <c r="P217" s="16" t="n">
        <v>0</v>
      </c>
      <c r="Q217" s="17" t="n">
        <v>0</v>
      </c>
    </row>
    <row r="218" customFormat="false" ht="14.65" hidden="false" customHeight="false" outlineLevel="0" collapsed="false">
      <c r="A218" s="14" t="n">
        <v>36314</v>
      </c>
      <c r="B218" s="15" t="n">
        <v>1335.875</v>
      </c>
      <c r="C218" s="15" t="n">
        <v>990</v>
      </c>
      <c r="D218" s="15" t="n">
        <v>345.875</v>
      </c>
      <c r="E218" s="15" t="n">
        <v>1</v>
      </c>
      <c r="F218" s="15" t="n">
        <v>18.875</v>
      </c>
      <c r="G218" s="15" t="n">
        <v>1382.9548828125</v>
      </c>
      <c r="H218" s="15" t="n">
        <v>1631.556640625</v>
      </c>
      <c r="I218" s="15" t="n">
        <v>-248.6017578125</v>
      </c>
      <c r="J218" s="16" t="n">
        <v>0</v>
      </c>
      <c r="K218" s="15" t="n">
        <v>0</v>
      </c>
      <c r="L218" s="17" t="n">
        <v>0</v>
      </c>
      <c r="M218" s="18" t="n">
        <v>2718.8298828125</v>
      </c>
      <c r="N218" s="18" t="n">
        <v>2621.556640625</v>
      </c>
      <c r="O218" s="18" t="n">
        <v>97.2732421874998</v>
      </c>
      <c r="P218" s="16" t="n">
        <v>0</v>
      </c>
      <c r="Q218" s="17" t="n">
        <v>0</v>
      </c>
    </row>
    <row r="219" customFormat="false" ht="14.65" hidden="false" customHeight="false" outlineLevel="0" collapsed="false">
      <c r="A219" s="14" t="n">
        <v>36315</v>
      </c>
      <c r="B219" s="15" t="n">
        <v>1542.319</v>
      </c>
      <c r="C219" s="15" t="n">
        <v>857</v>
      </c>
      <c r="D219" s="15" t="n">
        <v>685.319</v>
      </c>
      <c r="E219" s="15" t="n">
        <v>1</v>
      </c>
      <c r="F219" s="15" t="n">
        <v>358.319</v>
      </c>
      <c r="G219" s="15" t="n">
        <v>1331.0193515625</v>
      </c>
      <c r="H219" s="15" t="n">
        <v>1618.162109375</v>
      </c>
      <c r="I219" s="15" t="n">
        <v>-287.1427578125</v>
      </c>
      <c r="J219" s="16" t="n">
        <v>0</v>
      </c>
      <c r="K219" s="15" t="n">
        <v>0</v>
      </c>
      <c r="L219" s="17" t="n">
        <v>1</v>
      </c>
      <c r="M219" s="18" t="n">
        <v>2873.3383515625</v>
      </c>
      <c r="N219" s="18" t="n">
        <v>2475.162109375</v>
      </c>
      <c r="O219" s="18" t="n">
        <v>398.1762421875</v>
      </c>
      <c r="P219" s="16" t="n">
        <v>0</v>
      </c>
      <c r="Q219" s="17" t="n">
        <v>0</v>
      </c>
    </row>
    <row r="220" customFormat="false" ht="14.65" hidden="false" customHeight="false" outlineLevel="0" collapsed="false">
      <c r="A220" s="14" t="n">
        <v>36316</v>
      </c>
      <c r="B220" s="15" t="n">
        <v>1148.741</v>
      </c>
      <c r="C220" s="15" t="n">
        <v>830</v>
      </c>
      <c r="D220" s="15" t="n">
        <v>318.741</v>
      </c>
      <c r="E220" s="15" t="n">
        <v>0</v>
      </c>
      <c r="F220" s="15" t="n">
        <v>0</v>
      </c>
      <c r="G220" s="15" t="n">
        <v>1512.7080703125</v>
      </c>
      <c r="H220" s="15" t="n">
        <v>1252.771484375</v>
      </c>
      <c r="I220" s="15" t="n">
        <v>259.9365859375</v>
      </c>
      <c r="J220" s="16" t="n">
        <v>1</v>
      </c>
      <c r="K220" s="15" t="n">
        <v>9.93658593750001</v>
      </c>
      <c r="L220" s="17" t="n">
        <v>0</v>
      </c>
      <c r="M220" s="16" t="n">
        <v>2661.4490703125</v>
      </c>
      <c r="N220" s="16" t="n">
        <v>2082.771484375</v>
      </c>
      <c r="O220" s="16" t="n">
        <v>578.6775859375</v>
      </c>
      <c r="P220" s="16" t="n">
        <v>0</v>
      </c>
      <c r="Q220" s="17" t="n">
        <v>0</v>
      </c>
    </row>
    <row r="221" customFormat="false" ht="14.65" hidden="false" customHeight="false" outlineLevel="0" collapsed="false">
      <c r="A221" s="14" t="n">
        <v>36317</v>
      </c>
      <c r="B221" s="15" t="n">
        <v>1147.274</v>
      </c>
      <c r="C221" s="15" t="n">
        <v>799</v>
      </c>
      <c r="D221" s="15" t="n">
        <v>348.274</v>
      </c>
      <c r="E221" s="15" t="n">
        <v>1</v>
      </c>
      <c r="F221" s="15" t="n">
        <v>21.2739999999999</v>
      </c>
      <c r="G221" s="15" t="n">
        <v>1548.3520703125</v>
      </c>
      <c r="H221" s="15" t="n">
        <v>1292.5400390625</v>
      </c>
      <c r="I221" s="15" t="n">
        <v>255.81203125</v>
      </c>
      <c r="J221" s="16" t="n">
        <v>1</v>
      </c>
      <c r="K221" s="15" t="n">
        <v>5.81203125000002</v>
      </c>
      <c r="L221" s="17" t="n">
        <v>0</v>
      </c>
      <c r="M221" s="18" t="n">
        <v>2695.6260703125</v>
      </c>
      <c r="N221" s="18" t="n">
        <v>2091.5400390625</v>
      </c>
      <c r="O221" s="18" t="n">
        <v>604.08603125</v>
      </c>
      <c r="P221" s="16" t="n">
        <v>0</v>
      </c>
      <c r="Q221" s="17" t="n">
        <v>0</v>
      </c>
    </row>
    <row r="222" customFormat="false" ht="14.65" hidden="false" customHeight="false" outlineLevel="0" collapsed="false">
      <c r="A222" s="14" t="n">
        <v>36318</v>
      </c>
      <c r="B222" s="15" t="n">
        <v>1210.608</v>
      </c>
      <c r="C222" s="15" t="n">
        <v>664</v>
      </c>
      <c r="D222" s="15" t="n">
        <v>546.608</v>
      </c>
      <c r="E222" s="15" t="n">
        <v>1</v>
      </c>
      <c r="F222" s="15" t="n">
        <v>219.608</v>
      </c>
      <c r="G222" s="15" t="n">
        <v>1439.1970703125</v>
      </c>
      <c r="H222" s="15" t="n">
        <v>1631.80078125</v>
      </c>
      <c r="I222" s="15" t="n">
        <v>-192.6037109375</v>
      </c>
      <c r="J222" s="16" t="n">
        <v>0</v>
      </c>
      <c r="K222" s="15" t="n">
        <v>0</v>
      </c>
      <c r="L222" s="17" t="n">
        <v>0</v>
      </c>
      <c r="M222" s="18" t="n">
        <v>2649.8050703125</v>
      </c>
      <c r="N222" s="18" t="n">
        <v>2295.80078125</v>
      </c>
      <c r="O222" s="18" t="n">
        <v>354.0042890625</v>
      </c>
      <c r="P222" s="16" t="n">
        <v>0</v>
      </c>
      <c r="Q222" s="17" t="n">
        <v>0</v>
      </c>
    </row>
    <row r="223" customFormat="false" ht="14.65" hidden="false" customHeight="false" outlineLevel="0" collapsed="false">
      <c r="A223" s="14" t="n">
        <v>36319</v>
      </c>
      <c r="B223" s="15" t="n">
        <v>1337.015</v>
      </c>
      <c r="C223" s="15" t="n">
        <v>656</v>
      </c>
      <c r="D223" s="15" t="n">
        <v>681.015</v>
      </c>
      <c r="E223" s="15" t="n">
        <v>1</v>
      </c>
      <c r="F223" s="15" t="n">
        <v>354.015</v>
      </c>
      <c r="G223" s="15" t="n">
        <v>1329.1898828125</v>
      </c>
      <c r="H223" s="15" t="n">
        <v>1663.0947265625</v>
      </c>
      <c r="I223" s="15" t="n">
        <v>-333.90484375</v>
      </c>
      <c r="J223" s="16" t="n">
        <v>0</v>
      </c>
      <c r="K223" s="15" t="n">
        <v>0</v>
      </c>
      <c r="L223" s="17" t="n">
        <v>1</v>
      </c>
      <c r="M223" s="18" t="n">
        <v>2666.2048828125</v>
      </c>
      <c r="N223" s="18" t="n">
        <v>2319.0947265625</v>
      </c>
      <c r="O223" s="18" t="n">
        <v>347.11015625</v>
      </c>
      <c r="P223" s="16" t="n">
        <v>0</v>
      </c>
      <c r="Q223" s="17" t="n">
        <v>0</v>
      </c>
    </row>
    <row r="224" customFormat="false" ht="14.65" hidden="false" customHeight="false" outlineLevel="0" collapsed="false">
      <c r="A224" s="14" t="n">
        <v>36320</v>
      </c>
      <c r="B224" s="15" t="n">
        <v>1315.887</v>
      </c>
      <c r="C224" s="15" t="n">
        <v>646</v>
      </c>
      <c r="D224" s="15" t="n">
        <v>669.887</v>
      </c>
      <c r="E224" s="15" t="n">
        <v>1</v>
      </c>
      <c r="F224" s="15" t="n">
        <v>342.887</v>
      </c>
      <c r="G224" s="15" t="n">
        <v>1396.1661328125</v>
      </c>
      <c r="H224" s="15" t="n">
        <v>1675.7373046875</v>
      </c>
      <c r="I224" s="15" t="n">
        <v>-279.571171875</v>
      </c>
      <c r="J224" s="16" t="n">
        <v>0</v>
      </c>
      <c r="K224" s="15" t="n">
        <v>0</v>
      </c>
      <c r="L224" s="17" t="n">
        <v>1</v>
      </c>
      <c r="M224" s="18" t="n">
        <v>2712.0531328125</v>
      </c>
      <c r="N224" s="18" t="n">
        <v>2321.7373046875</v>
      </c>
      <c r="O224" s="18" t="n">
        <v>390.315828125</v>
      </c>
      <c r="P224" s="16" t="n">
        <v>0</v>
      </c>
      <c r="Q224" s="17" t="n">
        <v>0</v>
      </c>
    </row>
    <row r="225" customFormat="false" ht="14.65" hidden="false" customHeight="false" outlineLevel="0" collapsed="false">
      <c r="A225" s="14" t="n">
        <v>36321</v>
      </c>
      <c r="B225" s="15" t="n">
        <v>1361.595</v>
      </c>
      <c r="C225" s="15" t="n">
        <v>694</v>
      </c>
      <c r="D225" s="15" t="n">
        <v>667.595</v>
      </c>
      <c r="E225" s="15" t="n">
        <v>1</v>
      </c>
      <c r="F225" s="15" t="n">
        <v>340.595</v>
      </c>
      <c r="G225" s="15" t="n">
        <v>1357.1590703125</v>
      </c>
      <c r="H225" s="15" t="n">
        <v>1663.71484375</v>
      </c>
      <c r="I225" s="15" t="n">
        <v>-306.5557734375</v>
      </c>
      <c r="J225" s="16" t="n">
        <v>0</v>
      </c>
      <c r="K225" s="15" t="n">
        <v>0</v>
      </c>
      <c r="L225" s="17" t="n">
        <v>1</v>
      </c>
      <c r="M225" s="18" t="n">
        <v>2718.7540703125</v>
      </c>
      <c r="N225" s="18" t="n">
        <v>2357.71484375</v>
      </c>
      <c r="O225" s="18" t="n">
        <v>361.0392265625</v>
      </c>
      <c r="P225" s="16" t="n">
        <v>0</v>
      </c>
      <c r="Q225" s="17" t="n">
        <v>0</v>
      </c>
    </row>
    <row r="226" customFormat="false" ht="14.65" hidden="false" customHeight="false" outlineLevel="0" collapsed="false">
      <c r="A226" s="14" t="n">
        <v>36322</v>
      </c>
      <c r="B226" s="15" t="n">
        <v>1410.516</v>
      </c>
      <c r="C226" s="15" t="n">
        <v>610</v>
      </c>
      <c r="D226" s="15" t="n">
        <v>800.516</v>
      </c>
      <c r="E226" s="15" t="n">
        <v>1</v>
      </c>
      <c r="F226" s="15" t="n">
        <v>473.516</v>
      </c>
      <c r="G226" s="15" t="n">
        <v>1405.2563203125</v>
      </c>
      <c r="H226" s="15" t="n">
        <v>1622.5849609375</v>
      </c>
      <c r="I226" s="15" t="n">
        <v>-217.328640625</v>
      </c>
      <c r="J226" s="16" t="n">
        <v>0</v>
      </c>
      <c r="K226" s="15" t="n">
        <v>0</v>
      </c>
      <c r="L226" s="17" t="n">
        <v>0</v>
      </c>
      <c r="M226" s="18" t="n">
        <v>2815.7723203125</v>
      </c>
      <c r="N226" s="18" t="n">
        <v>2232.5849609375</v>
      </c>
      <c r="O226" s="18" t="n">
        <v>583.187359375</v>
      </c>
      <c r="P226" s="16" t="n">
        <v>0</v>
      </c>
      <c r="Q226" s="17" t="n">
        <v>0</v>
      </c>
    </row>
    <row r="227" customFormat="false" ht="14.65" hidden="false" customHeight="false" outlineLevel="0" collapsed="false">
      <c r="A227" s="14" t="n">
        <v>36323</v>
      </c>
      <c r="B227" s="15" t="n">
        <v>1130.111</v>
      </c>
      <c r="C227" s="15" t="n">
        <v>741</v>
      </c>
      <c r="D227" s="15" t="n">
        <v>389.111</v>
      </c>
      <c r="E227" s="15" t="n">
        <v>1</v>
      </c>
      <c r="F227" s="15" t="n">
        <v>62.1110000000001</v>
      </c>
      <c r="G227" s="15" t="n">
        <v>1492.1270703125</v>
      </c>
      <c r="H227" s="15" t="n">
        <v>1376.734375</v>
      </c>
      <c r="I227" s="15" t="n">
        <v>115.3926953125</v>
      </c>
      <c r="J227" s="16" t="n">
        <v>0</v>
      </c>
      <c r="K227" s="15" t="n">
        <v>0</v>
      </c>
      <c r="L227" s="17" t="n">
        <v>0</v>
      </c>
      <c r="M227" s="18" t="n">
        <v>2622.2380703125</v>
      </c>
      <c r="N227" s="18" t="n">
        <v>2117.734375</v>
      </c>
      <c r="O227" s="18" t="n">
        <v>504.5036953125</v>
      </c>
      <c r="P227" s="16" t="n">
        <v>0</v>
      </c>
      <c r="Q227" s="17" t="n">
        <v>0</v>
      </c>
    </row>
    <row r="228" customFormat="false" ht="14.65" hidden="false" customHeight="false" outlineLevel="0" collapsed="false">
      <c r="A228" s="14" t="n">
        <v>36324</v>
      </c>
      <c r="B228" s="15" t="n">
        <v>1147.456</v>
      </c>
      <c r="C228" s="15" t="n">
        <v>751</v>
      </c>
      <c r="D228" s="15" t="n">
        <v>396.456</v>
      </c>
      <c r="E228" s="15" t="n">
        <v>1</v>
      </c>
      <c r="F228" s="15" t="n">
        <v>69.4559999999999</v>
      </c>
      <c r="G228" s="15" t="n">
        <v>1453.7180703125</v>
      </c>
      <c r="H228" s="15" t="n">
        <v>1432.47265625</v>
      </c>
      <c r="I228" s="15" t="n">
        <v>21.2454140625</v>
      </c>
      <c r="J228" s="16" t="n">
        <v>0</v>
      </c>
      <c r="K228" s="15" t="n">
        <v>0</v>
      </c>
      <c r="L228" s="17" t="n">
        <v>0</v>
      </c>
      <c r="M228" s="18" t="n">
        <v>2601.1740703125</v>
      </c>
      <c r="N228" s="18" t="n">
        <v>2183.47265625</v>
      </c>
      <c r="O228" s="18" t="n">
        <v>417.7014140625</v>
      </c>
      <c r="P228" s="16" t="n">
        <v>0</v>
      </c>
      <c r="Q228" s="17" t="n">
        <v>0</v>
      </c>
    </row>
    <row r="229" customFormat="false" ht="14.65" hidden="false" customHeight="false" outlineLevel="0" collapsed="false">
      <c r="A229" s="14" t="n">
        <v>36325</v>
      </c>
      <c r="B229" s="15" t="n">
        <v>1264.619</v>
      </c>
      <c r="C229" s="15" t="n">
        <v>589</v>
      </c>
      <c r="D229" s="15" t="n">
        <v>675.619</v>
      </c>
      <c r="E229" s="15" t="n">
        <v>1</v>
      </c>
      <c r="F229" s="15" t="n">
        <v>348.619</v>
      </c>
      <c r="G229" s="15" t="n">
        <v>1462.3670703125</v>
      </c>
      <c r="H229" s="15" t="n">
        <v>2235.330078125</v>
      </c>
      <c r="I229" s="15" t="n">
        <v>-772.9630078125</v>
      </c>
      <c r="J229" s="16" t="n">
        <v>0</v>
      </c>
      <c r="K229" s="15" t="n">
        <v>0</v>
      </c>
      <c r="L229" s="17" t="n">
        <v>1</v>
      </c>
      <c r="M229" s="18" t="n">
        <v>2726.9860703125</v>
      </c>
      <c r="N229" s="18" t="n">
        <v>2824.330078125</v>
      </c>
      <c r="O229" s="18" t="n">
        <v>-97.3440078125004</v>
      </c>
      <c r="P229" s="16" t="n">
        <v>0</v>
      </c>
      <c r="Q229" s="17" t="n">
        <v>0</v>
      </c>
    </row>
    <row r="230" customFormat="false" ht="14.65" hidden="false" customHeight="false" outlineLevel="0" collapsed="false">
      <c r="A230" s="14" t="n">
        <v>36326</v>
      </c>
      <c r="B230" s="15" t="n">
        <v>1285.736</v>
      </c>
      <c r="C230" s="15" t="n">
        <v>567</v>
      </c>
      <c r="D230" s="15" t="n">
        <v>718.736</v>
      </c>
      <c r="E230" s="15" t="n">
        <v>1</v>
      </c>
      <c r="F230" s="15" t="n">
        <v>391.736</v>
      </c>
      <c r="G230" s="15" t="n">
        <v>1655.1051328125</v>
      </c>
      <c r="H230" s="15" t="n">
        <v>2199.033203125</v>
      </c>
      <c r="I230" s="15" t="n">
        <v>-543.9280703125</v>
      </c>
      <c r="J230" s="16" t="n">
        <v>0</v>
      </c>
      <c r="K230" s="15" t="n">
        <v>0</v>
      </c>
      <c r="L230" s="17" t="n">
        <v>1</v>
      </c>
      <c r="M230" s="18" t="n">
        <v>2940.8411328125</v>
      </c>
      <c r="N230" s="18" t="n">
        <v>2766.033203125</v>
      </c>
      <c r="O230" s="18" t="n">
        <v>174.8079296875</v>
      </c>
      <c r="P230" s="16" t="n">
        <v>0</v>
      </c>
      <c r="Q230" s="17" t="n">
        <v>0</v>
      </c>
    </row>
    <row r="231" customFormat="false" ht="14.65" hidden="false" customHeight="false" outlineLevel="0" collapsed="false">
      <c r="A231" s="14" t="n">
        <v>36327</v>
      </c>
      <c r="B231" s="15" t="n">
        <v>1225.339</v>
      </c>
      <c r="C231" s="15" t="n">
        <v>593</v>
      </c>
      <c r="D231" s="15" t="n">
        <v>632.339</v>
      </c>
      <c r="E231" s="15" t="n">
        <v>1</v>
      </c>
      <c r="F231" s="15" t="n">
        <v>305.339</v>
      </c>
      <c r="G231" s="15" t="n">
        <v>1515.0205546875</v>
      </c>
      <c r="H231" s="15" t="n">
        <v>2007.958984375</v>
      </c>
      <c r="I231" s="15" t="n">
        <v>-492.9384296875</v>
      </c>
      <c r="J231" s="16" t="n">
        <v>0</v>
      </c>
      <c r="K231" s="15" t="n">
        <v>0</v>
      </c>
      <c r="L231" s="17" t="n">
        <v>1</v>
      </c>
      <c r="M231" s="18" t="n">
        <v>2740.3595546875</v>
      </c>
      <c r="N231" s="18" t="n">
        <v>2600.958984375</v>
      </c>
      <c r="O231" s="18" t="n">
        <v>139.4005703125</v>
      </c>
      <c r="P231" s="16" t="n">
        <v>0</v>
      </c>
      <c r="Q231" s="17" t="n">
        <v>0</v>
      </c>
    </row>
    <row r="232" customFormat="false" ht="14.65" hidden="false" customHeight="false" outlineLevel="0" collapsed="false">
      <c r="A232" s="14" t="n">
        <v>36328</v>
      </c>
      <c r="B232" s="15" t="n">
        <v>1353.229</v>
      </c>
      <c r="C232" s="15" t="n">
        <v>580</v>
      </c>
      <c r="D232" s="15" t="n">
        <v>773.229</v>
      </c>
      <c r="E232" s="15" t="n">
        <v>1</v>
      </c>
      <c r="F232" s="15" t="n">
        <v>446.229</v>
      </c>
      <c r="G232" s="15" t="n">
        <v>1665.3649609375</v>
      </c>
      <c r="H232" s="15" t="n">
        <v>2032.8837890625</v>
      </c>
      <c r="I232" s="15" t="n">
        <v>-367.518828125</v>
      </c>
      <c r="J232" s="16" t="n">
        <v>0</v>
      </c>
      <c r="K232" s="15" t="n">
        <v>0</v>
      </c>
      <c r="L232" s="17" t="n">
        <v>1</v>
      </c>
      <c r="M232" s="18" t="n">
        <v>3018.5939609375</v>
      </c>
      <c r="N232" s="18" t="n">
        <v>2612.8837890625</v>
      </c>
      <c r="O232" s="18" t="n">
        <v>405.710171875</v>
      </c>
      <c r="P232" s="16" t="n">
        <v>0</v>
      </c>
      <c r="Q232" s="17" t="n">
        <v>0</v>
      </c>
    </row>
    <row r="233" customFormat="false" ht="14.65" hidden="false" customHeight="false" outlineLevel="0" collapsed="false">
      <c r="A233" s="14" t="n">
        <v>36329</v>
      </c>
      <c r="B233" s="15" t="n">
        <v>1048.805</v>
      </c>
      <c r="C233" s="15" t="n">
        <v>540</v>
      </c>
      <c r="D233" s="15" t="n">
        <v>508.805</v>
      </c>
      <c r="E233" s="15" t="n">
        <v>1</v>
      </c>
      <c r="F233" s="15" t="n">
        <v>181.805</v>
      </c>
      <c r="G233" s="15" t="n">
        <v>2144.37575</v>
      </c>
      <c r="H233" s="15" t="n">
        <v>1993.2548828125</v>
      </c>
      <c r="I233" s="15" t="n">
        <v>151.1208671875</v>
      </c>
      <c r="J233" s="16" t="n">
        <v>0</v>
      </c>
      <c r="K233" s="15" t="n">
        <v>0</v>
      </c>
      <c r="L233" s="17" t="n">
        <v>0</v>
      </c>
      <c r="M233" s="18" t="n">
        <v>3193.18075</v>
      </c>
      <c r="N233" s="18" t="n">
        <v>2533.2548828125</v>
      </c>
      <c r="O233" s="18" t="n">
        <v>659.9258671875</v>
      </c>
      <c r="P233" s="16" t="n">
        <v>0</v>
      </c>
      <c r="Q233" s="17" t="n">
        <v>0</v>
      </c>
    </row>
    <row r="234" customFormat="false" ht="14.65" hidden="false" customHeight="false" outlineLevel="0" collapsed="false">
      <c r="A234" s="14" t="n">
        <v>36330</v>
      </c>
      <c r="B234" s="15" t="n">
        <v>1073.529</v>
      </c>
      <c r="C234" s="15" t="n">
        <v>665</v>
      </c>
      <c r="D234" s="15" t="n">
        <v>408.529</v>
      </c>
      <c r="E234" s="15" t="n">
        <v>1</v>
      </c>
      <c r="F234" s="15" t="n">
        <v>81.529</v>
      </c>
      <c r="G234" s="15" t="n">
        <v>1703.7470703125</v>
      </c>
      <c r="H234" s="15" t="n">
        <v>1703.4833984375</v>
      </c>
      <c r="I234" s="15" t="n">
        <v>0.263671875</v>
      </c>
      <c r="J234" s="16" t="n">
        <v>0</v>
      </c>
      <c r="K234" s="15" t="n">
        <v>0</v>
      </c>
      <c r="L234" s="17" t="n">
        <v>0</v>
      </c>
      <c r="M234" s="18" t="n">
        <v>2777.2760703125</v>
      </c>
      <c r="N234" s="18" t="n">
        <v>2368.4833984375</v>
      </c>
      <c r="O234" s="18" t="n">
        <v>408.792671875</v>
      </c>
      <c r="P234" s="16" t="n">
        <v>0</v>
      </c>
      <c r="Q234" s="17" t="n">
        <v>0</v>
      </c>
    </row>
    <row r="235" customFormat="false" ht="14.65" hidden="false" customHeight="false" outlineLevel="0" collapsed="false">
      <c r="A235" s="14" t="n">
        <v>36331</v>
      </c>
      <c r="B235" s="15" t="n">
        <v>999.076</v>
      </c>
      <c r="C235" s="15" t="n">
        <v>683</v>
      </c>
      <c r="D235" s="15" t="n">
        <v>316.076</v>
      </c>
      <c r="E235" s="15" t="n">
        <v>0</v>
      </c>
      <c r="F235" s="15" t="n">
        <v>0</v>
      </c>
      <c r="G235" s="15" t="n">
        <v>1883.6780703125</v>
      </c>
      <c r="H235" s="15" t="n">
        <v>1539.3603515625</v>
      </c>
      <c r="I235" s="15" t="n">
        <v>344.31771875</v>
      </c>
      <c r="J235" s="16" t="n">
        <v>1</v>
      </c>
      <c r="K235" s="15" t="n">
        <v>94.31771875</v>
      </c>
      <c r="L235" s="17" t="n">
        <v>0</v>
      </c>
      <c r="M235" s="16" t="n">
        <v>2882.7540703125</v>
      </c>
      <c r="N235" s="16" t="n">
        <v>2222.3603515625</v>
      </c>
      <c r="O235" s="16" t="n">
        <v>660.39371875</v>
      </c>
      <c r="P235" s="16" t="n">
        <v>0</v>
      </c>
      <c r="Q235" s="17" t="n">
        <v>0</v>
      </c>
    </row>
    <row r="236" customFormat="false" ht="14.65" hidden="false" customHeight="false" outlineLevel="0" collapsed="false">
      <c r="A236" s="14" t="n">
        <v>36332</v>
      </c>
      <c r="B236" s="15" t="n">
        <v>1155.567</v>
      </c>
      <c r="C236" s="15" t="n">
        <v>587</v>
      </c>
      <c r="D236" s="15" t="n">
        <v>568.567</v>
      </c>
      <c r="E236" s="15" t="n">
        <v>1</v>
      </c>
      <c r="F236" s="15" t="n">
        <v>241.567</v>
      </c>
      <c r="G236" s="15" t="n">
        <v>1874.4173203125</v>
      </c>
      <c r="H236" s="15" t="n">
        <v>2157.1552734375</v>
      </c>
      <c r="I236" s="15" t="n">
        <v>-282.737953125</v>
      </c>
      <c r="J236" s="16" t="n">
        <v>0</v>
      </c>
      <c r="K236" s="15" t="n">
        <v>0</v>
      </c>
      <c r="L236" s="17" t="n">
        <v>1</v>
      </c>
      <c r="M236" s="18" t="n">
        <v>3029.9843203125</v>
      </c>
      <c r="N236" s="18" t="n">
        <v>2744.1552734375</v>
      </c>
      <c r="O236" s="18" t="n">
        <v>285.829046875</v>
      </c>
      <c r="P236" s="16" t="n">
        <v>0</v>
      </c>
      <c r="Q236" s="17" t="n">
        <v>0</v>
      </c>
    </row>
    <row r="237" customFormat="false" ht="14.65" hidden="false" customHeight="false" outlineLevel="0" collapsed="false">
      <c r="A237" s="14" t="n">
        <v>36333</v>
      </c>
      <c r="B237" s="15" t="n">
        <v>1107.208</v>
      </c>
      <c r="C237" s="15" t="n">
        <v>597</v>
      </c>
      <c r="D237" s="15" t="n">
        <v>510.208</v>
      </c>
      <c r="E237" s="15" t="n">
        <v>1</v>
      </c>
      <c r="F237" s="15" t="n">
        <v>183.208</v>
      </c>
      <c r="G237" s="15" t="n">
        <v>1980.7723828125</v>
      </c>
      <c r="H237" s="15" t="n">
        <v>2286.0205078125</v>
      </c>
      <c r="I237" s="15" t="n">
        <v>-305.248125</v>
      </c>
      <c r="J237" s="16" t="n">
        <v>0</v>
      </c>
      <c r="K237" s="15" t="n">
        <v>0</v>
      </c>
      <c r="L237" s="17" t="n">
        <v>1</v>
      </c>
      <c r="M237" s="18" t="n">
        <v>3087.9803828125</v>
      </c>
      <c r="N237" s="18" t="n">
        <v>2883.0205078125</v>
      </c>
      <c r="O237" s="18" t="n">
        <v>204.959875</v>
      </c>
      <c r="P237" s="16" t="n">
        <v>0</v>
      </c>
      <c r="Q237" s="17" t="n">
        <v>0</v>
      </c>
    </row>
    <row r="238" customFormat="false" ht="14.65" hidden="false" customHeight="false" outlineLevel="0" collapsed="false">
      <c r="A238" s="14" t="n">
        <v>36334</v>
      </c>
      <c r="B238" s="15" t="n">
        <v>1298.044</v>
      </c>
      <c r="C238" s="15" t="n">
        <v>583</v>
      </c>
      <c r="D238" s="15" t="n">
        <v>715.044</v>
      </c>
      <c r="E238" s="15" t="n">
        <v>1</v>
      </c>
      <c r="F238" s="15" t="n">
        <v>388.044</v>
      </c>
      <c r="G238" s="15" t="n">
        <v>1950.7397109375</v>
      </c>
      <c r="H238" s="15" t="n">
        <v>2149.4814453125</v>
      </c>
      <c r="I238" s="15" t="n">
        <v>-198.741734375</v>
      </c>
      <c r="J238" s="16" t="n">
        <v>0</v>
      </c>
      <c r="K238" s="15" t="n">
        <v>0</v>
      </c>
      <c r="L238" s="17" t="n">
        <v>0</v>
      </c>
      <c r="M238" s="18" t="n">
        <v>3248.7837109375</v>
      </c>
      <c r="N238" s="18" t="n">
        <v>2732.4814453125</v>
      </c>
      <c r="O238" s="18" t="n">
        <v>516.302265625001</v>
      </c>
      <c r="P238" s="16" t="n">
        <v>0</v>
      </c>
      <c r="Q238" s="17" t="n">
        <v>0</v>
      </c>
    </row>
    <row r="239" customFormat="false" ht="14.65" hidden="false" customHeight="false" outlineLevel="0" collapsed="false">
      <c r="A239" s="14" t="n">
        <v>36335</v>
      </c>
      <c r="B239" s="15" t="n">
        <v>1255.323</v>
      </c>
      <c r="C239" s="15" t="n">
        <v>601</v>
      </c>
      <c r="D239" s="15" t="n">
        <v>654.323</v>
      </c>
      <c r="E239" s="15" t="n">
        <v>1</v>
      </c>
      <c r="F239" s="15" t="n">
        <v>327.323</v>
      </c>
      <c r="G239" s="15" t="n">
        <v>1958.2765078125</v>
      </c>
      <c r="H239" s="15" t="n">
        <v>2038.0712890625</v>
      </c>
      <c r="I239" s="15" t="n">
        <v>-79.7947812499999</v>
      </c>
      <c r="J239" s="16" t="n">
        <v>0</v>
      </c>
      <c r="K239" s="15" t="n">
        <v>0</v>
      </c>
      <c r="L239" s="17" t="n">
        <v>0</v>
      </c>
      <c r="M239" s="18" t="n">
        <v>3213.5995078125</v>
      </c>
      <c r="N239" s="18" t="n">
        <v>2639.0712890625</v>
      </c>
      <c r="O239" s="18" t="n">
        <v>574.52821875</v>
      </c>
      <c r="P239" s="16" t="n">
        <v>0</v>
      </c>
      <c r="Q239" s="17" t="n">
        <v>0</v>
      </c>
    </row>
    <row r="240" customFormat="false" ht="14.65" hidden="false" customHeight="false" outlineLevel="0" collapsed="false">
      <c r="A240" s="14" t="n">
        <v>36336</v>
      </c>
      <c r="B240" s="15" t="n">
        <v>1300.151</v>
      </c>
      <c r="C240" s="15" t="n">
        <v>515</v>
      </c>
      <c r="D240" s="15" t="n">
        <v>785.151</v>
      </c>
      <c r="E240" s="15" t="n">
        <v>1</v>
      </c>
      <c r="F240" s="15" t="n">
        <v>458.151</v>
      </c>
      <c r="G240" s="15" t="n">
        <v>1843.0816953125</v>
      </c>
      <c r="H240" s="15" t="n">
        <v>1958.3330078125</v>
      </c>
      <c r="I240" s="15" t="n">
        <v>-115.2513125</v>
      </c>
      <c r="J240" s="16" t="n">
        <v>0</v>
      </c>
      <c r="K240" s="15" t="n">
        <v>0</v>
      </c>
      <c r="L240" s="17" t="n">
        <v>0</v>
      </c>
      <c r="M240" s="18" t="n">
        <v>3143.2326953125</v>
      </c>
      <c r="N240" s="18" t="n">
        <v>2473.3330078125</v>
      </c>
      <c r="O240" s="18" t="n">
        <v>669.8996875</v>
      </c>
      <c r="P240" s="16" t="n">
        <v>0</v>
      </c>
      <c r="Q240" s="17" t="n">
        <v>0</v>
      </c>
    </row>
    <row r="241" customFormat="false" ht="14.65" hidden="false" customHeight="false" outlineLevel="0" collapsed="false">
      <c r="A241" s="14" t="n">
        <v>36337</v>
      </c>
      <c r="B241" s="15" t="n">
        <v>1103.316</v>
      </c>
      <c r="C241" s="15" t="n">
        <v>646</v>
      </c>
      <c r="D241" s="15" t="n">
        <v>457.316</v>
      </c>
      <c r="E241" s="15" t="n">
        <v>1</v>
      </c>
      <c r="F241" s="15" t="n">
        <v>130.316</v>
      </c>
      <c r="G241" s="15" t="n">
        <v>1988.5720703125</v>
      </c>
      <c r="H241" s="15" t="n">
        <v>1456.6669921875</v>
      </c>
      <c r="I241" s="15" t="n">
        <v>531.905078125</v>
      </c>
      <c r="J241" s="16" t="n">
        <v>1</v>
      </c>
      <c r="K241" s="15" t="n">
        <v>281.905078125</v>
      </c>
      <c r="L241" s="17" t="n">
        <v>0</v>
      </c>
      <c r="M241" s="18" t="n">
        <v>3091.8880703125</v>
      </c>
      <c r="N241" s="18" t="n">
        <v>2102.6669921875</v>
      </c>
      <c r="O241" s="18" t="n">
        <v>989.221078125</v>
      </c>
      <c r="P241" s="16" t="n">
        <v>1</v>
      </c>
      <c r="Q241" s="17" t="n">
        <v>0</v>
      </c>
    </row>
    <row r="242" customFormat="false" ht="14.65" hidden="false" customHeight="false" outlineLevel="0" collapsed="false">
      <c r="A242" s="14" t="n">
        <v>36338</v>
      </c>
      <c r="B242" s="15" t="n">
        <v>1012.7</v>
      </c>
      <c r="C242" s="15" t="n">
        <v>681</v>
      </c>
      <c r="D242" s="15" t="n">
        <v>331.7</v>
      </c>
      <c r="E242" s="15" t="n">
        <v>1</v>
      </c>
      <c r="F242" s="15" t="n">
        <v>4.70000000000005</v>
      </c>
      <c r="G242" s="15" t="n">
        <v>1865.9880703125</v>
      </c>
      <c r="H242" s="15" t="n">
        <v>1428.3974609375</v>
      </c>
      <c r="I242" s="15" t="n">
        <v>437.590609375</v>
      </c>
      <c r="J242" s="16" t="n">
        <v>1</v>
      </c>
      <c r="K242" s="15" t="n">
        <v>187.590609375</v>
      </c>
      <c r="L242" s="17" t="n">
        <v>0</v>
      </c>
      <c r="M242" s="18" t="n">
        <v>2878.6880703125</v>
      </c>
      <c r="N242" s="18" t="n">
        <v>2109.3974609375</v>
      </c>
      <c r="O242" s="18" t="n">
        <v>769.290609375</v>
      </c>
      <c r="P242" s="16" t="n">
        <v>1</v>
      </c>
      <c r="Q242" s="17" t="n">
        <v>0</v>
      </c>
    </row>
    <row r="243" customFormat="false" ht="14.65" hidden="false" customHeight="false" outlineLevel="0" collapsed="false">
      <c r="A243" s="14" t="n">
        <v>36339</v>
      </c>
      <c r="B243" s="15" t="n">
        <v>1172.311</v>
      </c>
      <c r="C243" s="15" t="n">
        <v>571</v>
      </c>
      <c r="D243" s="15" t="n">
        <v>601.311</v>
      </c>
      <c r="E243" s="15" t="n">
        <v>1</v>
      </c>
      <c r="F243" s="15" t="n">
        <v>274.311</v>
      </c>
      <c r="G243" s="15" t="n">
        <v>1849.6010703125</v>
      </c>
      <c r="H243" s="15" t="n">
        <v>2238.8837890625</v>
      </c>
      <c r="I243" s="15" t="n">
        <v>-389.28271875</v>
      </c>
      <c r="J243" s="16" t="n">
        <v>0</v>
      </c>
      <c r="K243" s="15" t="n">
        <v>0</v>
      </c>
      <c r="L243" s="17" t="n">
        <v>1</v>
      </c>
      <c r="M243" s="18" t="n">
        <v>3021.9120703125</v>
      </c>
      <c r="N243" s="18" t="n">
        <v>2809.8837890625</v>
      </c>
      <c r="O243" s="18" t="n">
        <v>212.02828125</v>
      </c>
      <c r="P243" s="16" t="n">
        <v>0</v>
      </c>
      <c r="Q243" s="17" t="n">
        <v>0</v>
      </c>
    </row>
    <row r="244" customFormat="false" ht="14.65" hidden="false" customHeight="false" outlineLevel="0" collapsed="false">
      <c r="A244" s="14" t="n">
        <v>36340</v>
      </c>
      <c r="B244" s="15" t="n">
        <v>1090.941</v>
      </c>
      <c r="C244" s="15" t="n">
        <v>599</v>
      </c>
      <c r="D244" s="15" t="n">
        <v>491.941</v>
      </c>
      <c r="E244" s="15" t="n">
        <v>1</v>
      </c>
      <c r="F244" s="15" t="n">
        <v>164.941</v>
      </c>
      <c r="G244" s="15" t="n">
        <v>2384.848390625</v>
      </c>
      <c r="H244" s="15" t="n">
        <v>2519.24609375</v>
      </c>
      <c r="I244" s="15" t="n">
        <v>-134.397703125</v>
      </c>
      <c r="J244" s="16" t="n">
        <v>0</v>
      </c>
      <c r="K244" s="15" t="n">
        <v>0</v>
      </c>
      <c r="L244" s="17" t="n">
        <v>0</v>
      </c>
      <c r="M244" s="18" t="n">
        <v>3475.789390625</v>
      </c>
      <c r="N244" s="18" t="n">
        <v>3118.24609375</v>
      </c>
      <c r="O244" s="18" t="n">
        <v>357.543296875</v>
      </c>
      <c r="P244" s="16" t="n">
        <v>0</v>
      </c>
      <c r="Q244" s="17" t="n">
        <v>0</v>
      </c>
    </row>
    <row r="245" customFormat="false" ht="14.65" hidden="false" customHeight="false" outlineLevel="0" collapsed="false">
      <c r="A245" s="14" t="n">
        <v>36341</v>
      </c>
      <c r="B245" s="15" t="n">
        <v>935.593</v>
      </c>
      <c r="C245" s="15" t="n">
        <v>533</v>
      </c>
      <c r="D245" s="15" t="n">
        <v>402.593</v>
      </c>
      <c r="E245" s="15" t="n">
        <v>1</v>
      </c>
      <c r="F245" s="15" t="n">
        <v>75.593</v>
      </c>
      <c r="G245" s="15" t="n">
        <v>2483.3729140625</v>
      </c>
      <c r="H245" s="15" t="n">
        <v>2585.6298828125</v>
      </c>
      <c r="I245" s="15" t="n">
        <v>-102.25696875</v>
      </c>
      <c r="J245" s="16" t="n">
        <v>0</v>
      </c>
      <c r="K245" s="15" t="n">
        <v>0</v>
      </c>
      <c r="L245" s="17" t="n">
        <v>0</v>
      </c>
      <c r="M245" s="18" t="n">
        <v>3418.9659140625</v>
      </c>
      <c r="N245" s="18" t="n">
        <v>3118.6298828125</v>
      </c>
      <c r="O245" s="18" t="n">
        <v>300.33603125</v>
      </c>
      <c r="P245" s="16" t="n">
        <v>0</v>
      </c>
      <c r="Q245" s="17" t="n">
        <v>0</v>
      </c>
    </row>
    <row r="246" customFormat="false" ht="14.65" hidden="false" customHeight="false" outlineLevel="0" collapsed="false">
      <c r="A246" s="14" t="n">
        <v>36342</v>
      </c>
      <c r="B246" s="15" t="n">
        <v>888.344</v>
      </c>
      <c r="C246" s="15" t="n">
        <v>697</v>
      </c>
      <c r="D246" s="15" t="n">
        <v>191.344</v>
      </c>
      <c r="E246" s="15" t="n">
        <v>0</v>
      </c>
      <c r="F246" s="15" t="n">
        <v>0</v>
      </c>
      <c r="G246" s="15" t="n">
        <v>2668.2112734375</v>
      </c>
      <c r="H246" s="15" t="n">
        <v>2407.478515625</v>
      </c>
      <c r="I246" s="15" t="n">
        <v>260.7327578125</v>
      </c>
      <c r="J246" s="16" t="n">
        <v>1</v>
      </c>
      <c r="K246" s="15" t="n">
        <v>10.7327578125</v>
      </c>
      <c r="L246" s="17" t="n">
        <v>0</v>
      </c>
      <c r="M246" s="19" t="n">
        <v>3556.5552734375</v>
      </c>
      <c r="N246" s="19" t="n">
        <v>3104.478515625</v>
      </c>
      <c r="O246" s="19" t="n">
        <v>452.0767578125</v>
      </c>
      <c r="P246" s="16" t="n">
        <v>0</v>
      </c>
      <c r="Q246" s="17" t="n">
        <v>0</v>
      </c>
    </row>
    <row r="247" customFormat="false" ht="14.65" hidden="false" customHeight="false" outlineLevel="0" collapsed="false">
      <c r="A247" s="14" t="n">
        <v>36343</v>
      </c>
      <c r="B247" s="15" t="n">
        <v>890.918</v>
      </c>
      <c r="C247" s="15" t="n">
        <v>564</v>
      </c>
      <c r="D247" s="15" t="n">
        <v>326.918</v>
      </c>
      <c r="E247" s="15" t="n">
        <v>0</v>
      </c>
      <c r="F247" s="15" t="n">
        <v>0</v>
      </c>
      <c r="G247" s="15" t="n">
        <v>1846.5142578125</v>
      </c>
      <c r="H247" s="15" t="n">
        <v>2270.14453125</v>
      </c>
      <c r="I247" s="15" t="n">
        <v>-423.6302734375</v>
      </c>
      <c r="J247" s="16" t="n">
        <v>0</v>
      </c>
      <c r="K247" s="15" t="n">
        <v>0</v>
      </c>
      <c r="L247" s="17" t="n">
        <v>1</v>
      </c>
      <c r="M247" s="19" t="n">
        <v>2737.4322578125</v>
      </c>
      <c r="N247" s="19" t="n">
        <v>2834.14453125</v>
      </c>
      <c r="O247" s="19" t="n">
        <v>-96.7122734375002</v>
      </c>
      <c r="P247" s="16" t="n">
        <v>0</v>
      </c>
      <c r="Q247" s="17" t="n">
        <v>0</v>
      </c>
    </row>
    <row r="248" customFormat="false" ht="14.65" hidden="false" customHeight="false" outlineLevel="0" collapsed="false">
      <c r="A248" s="14" t="n">
        <v>36344</v>
      </c>
      <c r="B248" s="15" t="n">
        <v>989.799</v>
      </c>
      <c r="C248" s="15" t="n">
        <v>610</v>
      </c>
      <c r="D248" s="15" t="n">
        <v>379.799</v>
      </c>
      <c r="E248" s="15" t="n">
        <v>1</v>
      </c>
      <c r="F248" s="15" t="n">
        <v>52.799</v>
      </c>
      <c r="G248" s="15" t="n">
        <v>1557.038109375</v>
      </c>
      <c r="H248" s="15" t="n">
        <v>1666.576171875</v>
      </c>
      <c r="I248" s="15" t="n">
        <v>-109.5380625</v>
      </c>
      <c r="J248" s="16" t="n">
        <v>0</v>
      </c>
      <c r="K248" s="15" t="n">
        <v>0</v>
      </c>
      <c r="L248" s="17" t="n">
        <v>0</v>
      </c>
      <c r="M248" s="18" t="n">
        <v>2546.837109375</v>
      </c>
      <c r="N248" s="18" t="n">
        <v>2276.576171875</v>
      </c>
      <c r="O248" s="18" t="n">
        <v>270.2609375</v>
      </c>
      <c r="P248" s="16" t="n">
        <v>0</v>
      </c>
      <c r="Q248" s="17" t="n">
        <v>0</v>
      </c>
    </row>
    <row r="249" customFormat="false" ht="14.65" hidden="false" customHeight="false" outlineLevel="0" collapsed="false">
      <c r="A249" s="14" t="n">
        <v>36345</v>
      </c>
      <c r="B249" s="15" t="n">
        <v>973.339</v>
      </c>
      <c r="C249" s="15" t="n">
        <v>894</v>
      </c>
      <c r="D249" s="15" t="n">
        <v>79.3390000000001</v>
      </c>
      <c r="E249" s="15" t="n">
        <v>0</v>
      </c>
      <c r="F249" s="15" t="n">
        <v>0</v>
      </c>
      <c r="G249" s="15" t="n">
        <v>1487.95146875</v>
      </c>
      <c r="H249" s="15" t="n">
        <v>1121.333984375</v>
      </c>
      <c r="I249" s="15" t="n">
        <v>366.617484375</v>
      </c>
      <c r="J249" s="16" t="n">
        <v>1</v>
      </c>
      <c r="K249" s="15" t="n">
        <v>116.617484375</v>
      </c>
      <c r="L249" s="17" t="n">
        <v>0</v>
      </c>
      <c r="M249" s="19" t="n">
        <v>2461.29046875</v>
      </c>
      <c r="N249" s="19" t="n">
        <v>2015.333984375</v>
      </c>
      <c r="O249" s="19" t="n">
        <v>445.956484375</v>
      </c>
      <c r="P249" s="16" t="n">
        <v>0</v>
      </c>
      <c r="Q249" s="17" t="n">
        <v>0</v>
      </c>
    </row>
    <row r="250" customFormat="false" ht="14.65" hidden="false" customHeight="false" outlineLevel="0" collapsed="false">
      <c r="A250" s="14" t="n">
        <v>36346</v>
      </c>
      <c r="B250" s="15" t="n">
        <v>1002.596</v>
      </c>
      <c r="C250" s="15" t="n">
        <v>630</v>
      </c>
      <c r="D250" s="15" t="n">
        <v>372.596</v>
      </c>
      <c r="E250" s="15" t="n">
        <v>1</v>
      </c>
      <c r="F250" s="15" t="n">
        <v>45.596</v>
      </c>
      <c r="G250" s="15" t="n">
        <v>1528.568453125</v>
      </c>
      <c r="H250" s="15" t="n">
        <v>1738.9580078125</v>
      </c>
      <c r="I250" s="15" t="n">
        <v>-210.3895546875</v>
      </c>
      <c r="J250" s="16" t="n">
        <v>0</v>
      </c>
      <c r="K250" s="15" t="n">
        <v>0</v>
      </c>
      <c r="L250" s="17" t="n">
        <v>0</v>
      </c>
      <c r="M250" s="18" t="n">
        <v>2531.164453125</v>
      </c>
      <c r="N250" s="18" t="n">
        <v>2368.9580078125</v>
      </c>
      <c r="O250" s="18" t="n">
        <v>162.2064453125</v>
      </c>
      <c r="P250" s="16" t="n">
        <v>0</v>
      </c>
      <c r="Q250" s="17" t="n">
        <v>0</v>
      </c>
    </row>
    <row r="251" customFormat="false" ht="14.65" hidden="false" customHeight="false" outlineLevel="0" collapsed="false">
      <c r="A251" s="14" t="n">
        <v>36347</v>
      </c>
      <c r="B251" s="15" t="n">
        <v>859.278</v>
      </c>
      <c r="C251" s="15" t="n">
        <v>635</v>
      </c>
      <c r="D251" s="15" t="n">
        <v>224.278</v>
      </c>
      <c r="E251" s="15" t="n">
        <v>0</v>
      </c>
      <c r="F251" s="15" t="n">
        <v>0</v>
      </c>
      <c r="G251" s="15" t="n">
        <v>2038.8524375</v>
      </c>
      <c r="H251" s="15" t="n">
        <v>2325.4609375</v>
      </c>
      <c r="I251" s="15" t="n">
        <v>-286.6085</v>
      </c>
      <c r="J251" s="16" t="n">
        <v>0</v>
      </c>
      <c r="K251" s="15" t="n">
        <v>0</v>
      </c>
      <c r="L251" s="17" t="n">
        <v>1</v>
      </c>
      <c r="M251" s="19" t="n">
        <v>2898.1304375</v>
      </c>
      <c r="N251" s="19" t="n">
        <v>2960.4609375</v>
      </c>
      <c r="O251" s="19" t="n">
        <v>-62.3305</v>
      </c>
      <c r="P251" s="16" t="n">
        <v>0</v>
      </c>
      <c r="Q251" s="17" t="n">
        <v>0</v>
      </c>
    </row>
    <row r="252" customFormat="false" ht="14.65" hidden="false" customHeight="false" outlineLevel="0" collapsed="false">
      <c r="A252" s="14" t="n">
        <v>36348</v>
      </c>
      <c r="B252" s="15" t="n">
        <v>834.615</v>
      </c>
      <c r="C252" s="15" t="n">
        <v>664</v>
      </c>
      <c r="D252" s="15" t="n">
        <v>170.615</v>
      </c>
      <c r="E252" s="15" t="n">
        <v>0</v>
      </c>
      <c r="F252" s="15" t="n">
        <v>0</v>
      </c>
      <c r="G252" s="15" t="n">
        <v>2347.994625</v>
      </c>
      <c r="H252" s="15" t="n">
        <v>2240.912109375</v>
      </c>
      <c r="I252" s="15" t="n">
        <v>107.082515625</v>
      </c>
      <c r="J252" s="16" t="n">
        <v>0</v>
      </c>
      <c r="K252" s="15" t="n">
        <v>0</v>
      </c>
      <c r="L252" s="17" t="n">
        <v>0</v>
      </c>
      <c r="M252" s="19" t="n">
        <v>3182.609625</v>
      </c>
      <c r="N252" s="19" t="n">
        <v>2904.912109375</v>
      </c>
      <c r="O252" s="19" t="n">
        <v>277.697515625</v>
      </c>
      <c r="P252" s="16" t="n">
        <v>0</v>
      </c>
      <c r="Q252" s="17" t="n">
        <v>0</v>
      </c>
    </row>
    <row r="253" customFormat="false" ht="14.65" hidden="false" customHeight="false" outlineLevel="0" collapsed="false">
      <c r="A253" s="14" t="n">
        <v>36349</v>
      </c>
      <c r="B253" s="15" t="n">
        <v>884.464</v>
      </c>
      <c r="C253" s="15" t="n">
        <v>640</v>
      </c>
      <c r="D253" s="15" t="n">
        <v>244.464</v>
      </c>
      <c r="E253" s="15" t="n">
        <v>0</v>
      </c>
      <c r="F253" s="15" t="n">
        <v>0</v>
      </c>
      <c r="G253" s="15" t="n">
        <v>2437.3748203125</v>
      </c>
      <c r="H253" s="15" t="n">
        <v>2240.96484375</v>
      </c>
      <c r="I253" s="15" t="n">
        <v>196.4099765625</v>
      </c>
      <c r="J253" s="16" t="n">
        <v>0</v>
      </c>
      <c r="K253" s="15" t="n">
        <v>0</v>
      </c>
      <c r="L253" s="17" t="n">
        <v>0</v>
      </c>
      <c r="M253" s="19" t="n">
        <v>3321.8388203125</v>
      </c>
      <c r="N253" s="19" t="n">
        <v>2880.96484375</v>
      </c>
      <c r="O253" s="19" t="n">
        <v>440.8739765625</v>
      </c>
      <c r="P253" s="16" t="n">
        <v>0</v>
      </c>
      <c r="Q253" s="17" t="n">
        <v>0</v>
      </c>
    </row>
    <row r="254" customFormat="false" ht="14.65" hidden="false" customHeight="false" outlineLevel="0" collapsed="false">
      <c r="A254" s="14" t="n">
        <v>36350</v>
      </c>
      <c r="B254" s="15" t="n">
        <v>925.833</v>
      </c>
      <c r="C254" s="15" t="n">
        <v>569</v>
      </c>
      <c r="D254" s="15" t="n">
        <v>356.833</v>
      </c>
      <c r="E254" s="15" t="n">
        <v>1</v>
      </c>
      <c r="F254" s="15" t="n">
        <v>29.833</v>
      </c>
      <c r="G254" s="15" t="n">
        <v>2334.3540703125</v>
      </c>
      <c r="H254" s="15" t="n">
        <v>2305.5966796875</v>
      </c>
      <c r="I254" s="15" t="n">
        <v>28.757390625</v>
      </c>
      <c r="J254" s="16" t="n">
        <v>0</v>
      </c>
      <c r="K254" s="15" t="n">
        <v>0</v>
      </c>
      <c r="L254" s="17" t="n">
        <v>0</v>
      </c>
      <c r="M254" s="18" t="n">
        <v>3260.1870703125</v>
      </c>
      <c r="N254" s="18" t="n">
        <v>2874.5966796875</v>
      </c>
      <c r="O254" s="18" t="n">
        <v>385.590390625</v>
      </c>
      <c r="P254" s="16" t="n">
        <v>0</v>
      </c>
      <c r="Q254" s="17" t="n">
        <v>0</v>
      </c>
    </row>
    <row r="255" customFormat="false" ht="14.65" hidden="false" customHeight="false" outlineLevel="0" collapsed="false">
      <c r="A255" s="14" t="n">
        <v>36351</v>
      </c>
      <c r="B255" s="15" t="n">
        <v>1035.882</v>
      </c>
      <c r="C255" s="15" t="n">
        <v>591</v>
      </c>
      <c r="D255" s="15" t="n">
        <v>444.882</v>
      </c>
      <c r="E255" s="15" t="n">
        <v>1</v>
      </c>
      <c r="F255" s="15" t="n">
        <v>117.882</v>
      </c>
      <c r="G255" s="15" t="n">
        <v>1705.1745390625</v>
      </c>
      <c r="H255" s="15" t="n">
        <v>2024.927734375</v>
      </c>
      <c r="I255" s="15" t="n">
        <v>-319.7531953125</v>
      </c>
      <c r="J255" s="16" t="n">
        <v>0</v>
      </c>
      <c r="K255" s="15" t="n">
        <v>0</v>
      </c>
      <c r="L255" s="17" t="n">
        <v>1</v>
      </c>
      <c r="M255" s="18" t="n">
        <v>2741.0565390625</v>
      </c>
      <c r="N255" s="18" t="n">
        <v>2615.927734375</v>
      </c>
      <c r="O255" s="18" t="n">
        <v>125.1288046875</v>
      </c>
      <c r="P255" s="16" t="n">
        <v>0</v>
      </c>
      <c r="Q255" s="17" t="n">
        <v>0</v>
      </c>
    </row>
    <row r="256" customFormat="false" ht="14.65" hidden="false" customHeight="false" outlineLevel="0" collapsed="false">
      <c r="A256" s="14" t="n">
        <v>36352</v>
      </c>
      <c r="B256" s="15" t="n">
        <v>982.884</v>
      </c>
      <c r="C256" s="15" t="n">
        <v>604</v>
      </c>
      <c r="D256" s="15" t="n">
        <v>378.884</v>
      </c>
      <c r="E256" s="15" t="n">
        <v>1</v>
      </c>
      <c r="F256" s="15" t="n">
        <v>51.884</v>
      </c>
      <c r="G256" s="15" t="n">
        <v>1530.4861796875</v>
      </c>
      <c r="H256" s="15" t="n">
        <v>2139.1240234375</v>
      </c>
      <c r="I256" s="15" t="n">
        <v>-608.63784375</v>
      </c>
      <c r="J256" s="16" t="n">
        <v>0</v>
      </c>
      <c r="K256" s="15" t="n">
        <v>0</v>
      </c>
      <c r="L256" s="17" t="n">
        <v>1</v>
      </c>
      <c r="M256" s="18" t="n">
        <v>2513.3701796875</v>
      </c>
      <c r="N256" s="18" t="n">
        <v>2743.1240234375</v>
      </c>
      <c r="O256" s="18" t="n">
        <v>-229.75384375</v>
      </c>
      <c r="P256" s="16" t="n">
        <v>0</v>
      </c>
      <c r="Q256" s="17" t="n">
        <v>0</v>
      </c>
    </row>
    <row r="257" customFormat="false" ht="14.65" hidden="false" customHeight="false" outlineLevel="0" collapsed="false">
      <c r="A257" s="14" t="n">
        <v>36353</v>
      </c>
      <c r="B257" s="15" t="n">
        <v>924.879</v>
      </c>
      <c r="C257" s="15" t="n">
        <v>564</v>
      </c>
      <c r="D257" s="15" t="n">
        <v>360.879</v>
      </c>
      <c r="E257" s="15" t="n">
        <v>1</v>
      </c>
      <c r="F257" s="15" t="n">
        <v>33.879</v>
      </c>
      <c r="G257" s="15" t="n">
        <v>2077.5800625</v>
      </c>
      <c r="H257" s="15" t="n">
        <v>2932.3896484375</v>
      </c>
      <c r="I257" s="15" t="n">
        <v>-854.8095859375</v>
      </c>
      <c r="J257" s="16" t="n">
        <v>0</v>
      </c>
      <c r="K257" s="15" t="n">
        <v>0</v>
      </c>
      <c r="L257" s="17" t="n">
        <v>1</v>
      </c>
      <c r="M257" s="18" t="n">
        <v>3002.4590625</v>
      </c>
      <c r="N257" s="18" t="n">
        <v>3496.3896484375</v>
      </c>
      <c r="O257" s="18" t="n">
        <v>-493.9305859375</v>
      </c>
      <c r="P257" s="16" t="n">
        <v>0</v>
      </c>
      <c r="Q257" s="17" t="n">
        <v>0</v>
      </c>
    </row>
    <row r="258" customFormat="false" ht="14.65" hidden="false" customHeight="false" outlineLevel="0" collapsed="false">
      <c r="A258" s="14" t="n">
        <v>36354</v>
      </c>
      <c r="B258" s="15" t="n">
        <v>972.506</v>
      </c>
      <c r="C258" s="15" t="n">
        <v>600</v>
      </c>
      <c r="D258" s="15" t="n">
        <v>372.506</v>
      </c>
      <c r="E258" s="15" t="n">
        <v>1</v>
      </c>
      <c r="F258" s="15" t="n">
        <v>45.506</v>
      </c>
      <c r="G258" s="15" t="n">
        <v>2473.7231328125</v>
      </c>
      <c r="H258" s="15" t="n">
        <v>2824.732421875</v>
      </c>
      <c r="I258" s="15" t="n">
        <v>-351.0092890625</v>
      </c>
      <c r="J258" s="16" t="n">
        <v>0</v>
      </c>
      <c r="K258" s="15" t="n">
        <v>0</v>
      </c>
      <c r="L258" s="17" t="n">
        <v>1</v>
      </c>
      <c r="M258" s="18" t="n">
        <v>3446.2291328125</v>
      </c>
      <c r="N258" s="18" t="n">
        <v>3424.732421875</v>
      </c>
      <c r="O258" s="18" t="n">
        <v>21.4967109374998</v>
      </c>
      <c r="P258" s="16" t="n">
        <v>0</v>
      </c>
      <c r="Q258" s="17" t="n">
        <v>0</v>
      </c>
    </row>
    <row r="259" customFormat="false" ht="14.65" hidden="false" customHeight="false" outlineLevel="0" collapsed="false">
      <c r="A259" s="14" t="n">
        <v>36355</v>
      </c>
      <c r="B259" s="15" t="n">
        <v>1018.054</v>
      </c>
      <c r="C259" s="15" t="n">
        <v>655</v>
      </c>
      <c r="D259" s="15" t="n">
        <v>363.054</v>
      </c>
      <c r="E259" s="15" t="n">
        <v>1</v>
      </c>
      <c r="F259" s="15" t="n">
        <v>36.054</v>
      </c>
      <c r="G259" s="15" t="n">
        <v>2507.2349375</v>
      </c>
      <c r="H259" s="15" t="n">
        <v>2574.923828125</v>
      </c>
      <c r="I259" s="15" t="n">
        <v>-67.6888906250001</v>
      </c>
      <c r="J259" s="16" t="n">
        <v>0</v>
      </c>
      <c r="K259" s="15" t="n">
        <v>0</v>
      </c>
      <c r="L259" s="17" t="n">
        <v>0</v>
      </c>
      <c r="M259" s="18" t="n">
        <v>3525.2889375</v>
      </c>
      <c r="N259" s="18" t="n">
        <v>3229.923828125</v>
      </c>
      <c r="O259" s="18" t="n">
        <v>295.365109375</v>
      </c>
      <c r="P259" s="16" t="n">
        <v>0</v>
      </c>
      <c r="Q259" s="17" t="n">
        <v>0</v>
      </c>
    </row>
    <row r="260" customFormat="false" ht="14.65" hidden="false" customHeight="false" outlineLevel="0" collapsed="false">
      <c r="A260" s="14" t="n">
        <v>36356</v>
      </c>
      <c r="B260" s="15" t="n">
        <v>927.212</v>
      </c>
      <c r="C260" s="15" t="n">
        <v>619</v>
      </c>
      <c r="D260" s="15" t="n">
        <v>308.212</v>
      </c>
      <c r="E260" s="15" t="n">
        <v>0</v>
      </c>
      <c r="F260" s="15" t="n">
        <v>0</v>
      </c>
      <c r="G260" s="15" t="n">
        <v>2413.0468203125</v>
      </c>
      <c r="H260" s="15" t="n">
        <v>2370.6337890625</v>
      </c>
      <c r="I260" s="15" t="n">
        <v>42.4130312500001</v>
      </c>
      <c r="J260" s="16" t="n">
        <v>0</v>
      </c>
      <c r="K260" s="15" t="n">
        <v>0</v>
      </c>
      <c r="L260" s="17" t="n">
        <v>0</v>
      </c>
      <c r="M260" s="19" t="n">
        <v>3340.2588203125</v>
      </c>
      <c r="N260" s="19" t="n">
        <v>2989.6337890625</v>
      </c>
      <c r="O260" s="19" t="n">
        <v>350.62503125</v>
      </c>
      <c r="P260" s="16" t="n">
        <v>0</v>
      </c>
      <c r="Q260" s="17" t="n">
        <v>0</v>
      </c>
    </row>
    <row r="261" customFormat="false" ht="14.65" hidden="false" customHeight="false" outlineLevel="0" collapsed="false">
      <c r="A261" s="14" t="n">
        <v>36357</v>
      </c>
      <c r="B261" s="15" t="n">
        <v>954.275</v>
      </c>
      <c r="C261" s="15" t="n">
        <v>608</v>
      </c>
      <c r="D261" s="15" t="n">
        <v>346.275</v>
      </c>
      <c r="E261" s="15" t="n">
        <v>1</v>
      </c>
      <c r="F261" s="15" t="n">
        <v>19.275</v>
      </c>
      <c r="G261" s="15" t="n">
        <v>2440.8496875</v>
      </c>
      <c r="H261" s="15" t="n">
        <v>2030.580078125</v>
      </c>
      <c r="I261" s="15" t="n">
        <v>410.269609375</v>
      </c>
      <c r="J261" s="16" t="n">
        <v>1</v>
      </c>
      <c r="K261" s="15" t="n">
        <v>160.269609375</v>
      </c>
      <c r="L261" s="17" t="n">
        <v>0</v>
      </c>
      <c r="M261" s="18" t="n">
        <v>3395.1246875</v>
      </c>
      <c r="N261" s="18" t="n">
        <v>2638.580078125</v>
      </c>
      <c r="O261" s="18" t="n">
        <v>756.544609375</v>
      </c>
      <c r="P261" s="16" t="n">
        <v>1</v>
      </c>
      <c r="Q261" s="17" t="n">
        <v>0</v>
      </c>
    </row>
    <row r="262" customFormat="false" ht="14.65" hidden="false" customHeight="false" outlineLevel="0" collapsed="false">
      <c r="A262" s="14" t="n">
        <v>36358</v>
      </c>
      <c r="B262" s="15" t="n">
        <v>980.35</v>
      </c>
      <c r="C262" s="15" t="n">
        <v>623</v>
      </c>
      <c r="D262" s="15" t="n">
        <v>357.35</v>
      </c>
      <c r="E262" s="15" t="n">
        <v>1</v>
      </c>
      <c r="F262" s="15" t="n">
        <v>30.35</v>
      </c>
      <c r="G262" s="15" t="n">
        <v>1404.11628125</v>
      </c>
      <c r="H262" s="15" t="n">
        <v>1883.392578125</v>
      </c>
      <c r="I262" s="15" t="n">
        <v>-479.276296875</v>
      </c>
      <c r="J262" s="16" t="n">
        <v>0</v>
      </c>
      <c r="K262" s="15" t="n">
        <v>0</v>
      </c>
      <c r="L262" s="17" t="n">
        <v>1</v>
      </c>
      <c r="M262" s="18" t="n">
        <v>2384.46628125</v>
      </c>
      <c r="N262" s="18" t="n">
        <v>2506.392578125</v>
      </c>
      <c r="O262" s="18" t="n">
        <v>-121.926296875</v>
      </c>
      <c r="P262" s="16" t="n">
        <v>0</v>
      </c>
      <c r="Q262" s="17" t="n">
        <v>0</v>
      </c>
    </row>
    <row r="263" customFormat="false" ht="14.65" hidden="false" customHeight="false" outlineLevel="0" collapsed="false">
      <c r="A263" s="14" t="n">
        <v>36359</v>
      </c>
      <c r="B263" s="15" t="n">
        <v>1001.637</v>
      </c>
      <c r="C263" s="15" t="n">
        <v>627</v>
      </c>
      <c r="D263" s="15" t="n">
        <v>374.637</v>
      </c>
      <c r="E263" s="15" t="n">
        <v>1</v>
      </c>
      <c r="F263" s="15" t="n">
        <v>47.6369999999999</v>
      </c>
      <c r="G263" s="15" t="n">
        <v>1416.58528125</v>
      </c>
      <c r="H263" s="15" t="n">
        <v>1613.3916015625</v>
      </c>
      <c r="I263" s="15" t="n">
        <v>-196.8063203125</v>
      </c>
      <c r="J263" s="16" t="n">
        <v>0</v>
      </c>
      <c r="K263" s="15" t="n">
        <v>0</v>
      </c>
      <c r="L263" s="17" t="n">
        <v>0</v>
      </c>
      <c r="M263" s="18" t="n">
        <v>2418.22228125</v>
      </c>
      <c r="N263" s="18" t="n">
        <v>2240.3916015625</v>
      </c>
      <c r="O263" s="18" t="n">
        <v>177.8306796875</v>
      </c>
      <c r="P263" s="16" t="n">
        <v>0</v>
      </c>
      <c r="Q263" s="17" t="n">
        <v>0</v>
      </c>
    </row>
    <row r="264" customFormat="false" ht="14.65" hidden="false" customHeight="false" outlineLevel="0" collapsed="false">
      <c r="A264" s="14" t="n">
        <v>36360</v>
      </c>
      <c r="B264" s="15" t="n">
        <v>891.15</v>
      </c>
      <c r="C264" s="15" t="n">
        <v>659</v>
      </c>
      <c r="D264" s="15" t="n">
        <v>232.15</v>
      </c>
      <c r="E264" s="15" t="n">
        <v>0</v>
      </c>
      <c r="F264" s="15" t="n">
        <v>0</v>
      </c>
      <c r="G264" s="15" t="n">
        <v>2115.28390625</v>
      </c>
      <c r="H264" s="15" t="n">
        <v>2024.48828125</v>
      </c>
      <c r="I264" s="15" t="n">
        <v>90.7956249999998</v>
      </c>
      <c r="J264" s="16" t="n">
        <v>0</v>
      </c>
      <c r="K264" s="15" t="n">
        <v>0</v>
      </c>
      <c r="L264" s="17" t="n">
        <v>0</v>
      </c>
      <c r="M264" s="16" t="n">
        <v>3006.43390625</v>
      </c>
      <c r="N264" s="16" t="n">
        <v>2683.48828125</v>
      </c>
      <c r="O264" s="16" t="n">
        <v>322.945625</v>
      </c>
      <c r="P264" s="16" t="n">
        <v>0</v>
      </c>
      <c r="Q264" s="17" t="n">
        <v>0</v>
      </c>
    </row>
    <row r="265" customFormat="false" ht="14.65" hidden="false" customHeight="false" outlineLevel="0" collapsed="false">
      <c r="A265" s="14" t="n">
        <v>36361</v>
      </c>
      <c r="B265" s="15" t="n">
        <v>904.404</v>
      </c>
      <c r="C265" s="15" t="n">
        <v>691</v>
      </c>
      <c r="D265" s="15" t="n">
        <v>213.404</v>
      </c>
      <c r="E265" s="15" t="n">
        <v>0</v>
      </c>
      <c r="F265" s="15" t="n">
        <v>0</v>
      </c>
      <c r="G265" s="15" t="n">
        <v>2467.8930703125</v>
      </c>
      <c r="H265" s="15" t="n">
        <v>2070.2265625</v>
      </c>
      <c r="I265" s="15" t="n">
        <v>397.6665078125</v>
      </c>
      <c r="J265" s="16" t="n">
        <v>1</v>
      </c>
      <c r="K265" s="15" t="n">
        <v>147.6665078125</v>
      </c>
      <c r="L265" s="17" t="n">
        <v>0</v>
      </c>
      <c r="M265" s="19" t="n">
        <v>3372.2970703125</v>
      </c>
      <c r="N265" s="19" t="n">
        <v>2761.2265625</v>
      </c>
      <c r="O265" s="19" t="n">
        <v>611.0705078125</v>
      </c>
      <c r="P265" s="16" t="n">
        <v>0</v>
      </c>
      <c r="Q265" s="17" t="n">
        <v>0</v>
      </c>
    </row>
    <row r="266" customFormat="false" ht="14.65" hidden="false" customHeight="false" outlineLevel="0" collapsed="false">
      <c r="A266" s="14" t="n">
        <v>36362</v>
      </c>
      <c r="B266" s="15" t="n">
        <v>861.863</v>
      </c>
      <c r="C266" s="15" t="n">
        <v>683</v>
      </c>
      <c r="D266" s="15" t="n">
        <v>178.863</v>
      </c>
      <c r="E266" s="15" t="n">
        <v>0</v>
      </c>
      <c r="F266" s="15" t="n">
        <v>0</v>
      </c>
      <c r="G266" s="15" t="n">
        <v>2744.6416640625</v>
      </c>
      <c r="H266" s="15" t="n">
        <v>2046.2080078125</v>
      </c>
      <c r="I266" s="15" t="n">
        <v>698.43365625</v>
      </c>
      <c r="J266" s="16" t="n">
        <v>1</v>
      </c>
      <c r="K266" s="15" t="n">
        <v>448.43365625</v>
      </c>
      <c r="L266" s="17" t="n">
        <v>0</v>
      </c>
      <c r="M266" s="19" t="n">
        <v>3606.5046640625</v>
      </c>
      <c r="N266" s="19" t="n">
        <v>2729.2080078125</v>
      </c>
      <c r="O266" s="19" t="n">
        <v>877.29665625</v>
      </c>
      <c r="P266" s="16" t="n">
        <v>1</v>
      </c>
      <c r="Q266" s="17" t="n">
        <v>0</v>
      </c>
    </row>
    <row r="267" customFormat="false" ht="14.65" hidden="false" customHeight="false" outlineLevel="0" collapsed="false">
      <c r="A267" s="14" t="n">
        <v>36363</v>
      </c>
      <c r="B267" s="15" t="n">
        <v>732.541</v>
      </c>
      <c r="C267" s="15" t="n">
        <v>649</v>
      </c>
      <c r="D267" s="15" t="n">
        <v>83.5410000000001</v>
      </c>
      <c r="E267" s="15" t="n">
        <v>0</v>
      </c>
      <c r="F267" s="15" t="n">
        <v>0</v>
      </c>
      <c r="G267" s="15" t="n">
        <v>2854.5555390625</v>
      </c>
      <c r="H267" s="15" t="n">
        <v>2091.783203125</v>
      </c>
      <c r="I267" s="15" t="n">
        <v>762.7723359375</v>
      </c>
      <c r="J267" s="16" t="n">
        <v>1</v>
      </c>
      <c r="K267" s="15" t="n">
        <v>512.7723359375</v>
      </c>
      <c r="L267" s="17" t="n">
        <v>0</v>
      </c>
      <c r="M267" s="19" t="n">
        <v>3587.0965390625</v>
      </c>
      <c r="N267" s="19" t="n">
        <v>2740.783203125</v>
      </c>
      <c r="O267" s="19" t="n">
        <v>846.3133359375</v>
      </c>
      <c r="P267" s="16" t="n">
        <v>1</v>
      </c>
      <c r="Q267" s="17" t="n">
        <v>0</v>
      </c>
    </row>
    <row r="268" customFormat="false" ht="14.65" hidden="false" customHeight="false" outlineLevel="0" collapsed="false">
      <c r="A268" s="14" t="n">
        <v>36364</v>
      </c>
      <c r="B268" s="15" t="n">
        <v>790.492</v>
      </c>
      <c r="C268" s="15" t="n">
        <v>625</v>
      </c>
      <c r="D268" s="15" t="n">
        <v>165.492</v>
      </c>
      <c r="E268" s="15" t="n">
        <v>0</v>
      </c>
      <c r="F268" s="15" t="n">
        <v>0</v>
      </c>
      <c r="G268" s="15" t="n">
        <v>2379.2002421875</v>
      </c>
      <c r="H268" s="15" t="n">
        <v>2033.3095703125</v>
      </c>
      <c r="I268" s="15" t="n">
        <v>345.890671875</v>
      </c>
      <c r="J268" s="16" t="n">
        <v>1</v>
      </c>
      <c r="K268" s="15" t="n">
        <v>95.890671875</v>
      </c>
      <c r="L268" s="17" t="n">
        <v>0</v>
      </c>
      <c r="M268" s="16" t="n">
        <v>3169.6922421875</v>
      </c>
      <c r="N268" s="16" t="n">
        <v>2658.3095703125</v>
      </c>
      <c r="O268" s="16" t="n">
        <v>511.382671875</v>
      </c>
      <c r="P268" s="16" t="n">
        <v>0</v>
      </c>
      <c r="Q268" s="17" t="n">
        <v>0</v>
      </c>
    </row>
    <row r="269" customFormat="false" ht="14.65" hidden="false" customHeight="false" outlineLevel="0" collapsed="false">
      <c r="A269" s="14" t="n">
        <v>36365</v>
      </c>
      <c r="B269" s="15" t="n">
        <v>932.676</v>
      </c>
      <c r="C269" s="15" t="n">
        <v>618</v>
      </c>
      <c r="D269" s="15" t="n">
        <v>314.676</v>
      </c>
      <c r="E269" s="15" t="n">
        <v>0</v>
      </c>
      <c r="F269" s="15" t="n">
        <v>0</v>
      </c>
      <c r="G269" s="15" t="n">
        <v>1450.6910546875</v>
      </c>
      <c r="H269" s="15" t="n">
        <v>1739.4677734375</v>
      </c>
      <c r="I269" s="15" t="n">
        <v>-288.77671875</v>
      </c>
      <c r="J269" s="16" t="n">
        <v>0</v>
      </c>
      <c r="K269" s="15" t="n">
        <v>0</v>
      </c>
      <c r="L269" s="17" t="n">
        <v>1</v>
      </c>
      <c r="M269" s="16" t="n">
        <v>2383.3670546875</v>
      </c>
      <c r="N269" s="16" t="n">
        <v>2357.4677734375</v>
      </c>
      <c r="O269" s="16" t="n">
        <v>25.8992812500001</v>
      </c>
      <c r="P269" s="16" t="n">
        <v>0</v>
      </c>
      <c r="Q269" s="17" t="n">
        <v>0</v>
      </c>
    </row>
    <row r="270" customFormat="false" ht="14.65" hidden="false" customHeight="false" outlineLevel="0" collapsed="false">
      <c r="A270" s="14" t="n">
        <v>36366</v>
      </c>
      <c r="B270" s="15" t="n">
        <v>966.194</v>
      </c>
      <c r="C270" s="15" t="n">
        <v>638</v>
      </c>
      <c r="D270" s="15" t="n">
        <v>328.194</v>
      </c>
      <c r="E270" s="15" t="n">
        <v>1</v>
      </c>
      <c r="F270" s="15" t="n">
        <v>1.19399999999996</v>
      </c>
      <c r="G270" s="15" t="n">
        <v>1409.088640625</v>
      </c>
      <c r="H270" s="15" t="n">
        <v>1674.7431640625</v>
      </c>
      <c r="I270" s="15" t="n">
        <v>-265.6545234375</v>
      </c>
      <c r="J270" s="16" t="n">
        <v>0</v>
      </c>
      <c r="K270" s="15" t="n">
        <v>0</v>
      </c>
      <c r="L270" s="17" t="n">
        <v>1</v>
      </c>
      <c r="M270" s="19" t="n">
        <v>2375.282640625</v>
      </c>
      <c r="N270" s="19" t="n">
        <v>2312.7431640625</v>
      </c>
      <c r="O270" s="19" t="n">
        <v>62.5394765624997</v>
      </c>
      <c r="P270" s="16" t="n">
        <v>0</v>
      </c>
      <c r="Q270" s="17" t="n">
        <v>0</v>
      </c>
    </row>
    <row r="271" customFormat="false" ht="14.65" hidden="false" customHeight="false" outlineLevel="0" collapsed="false">
      <c r="A271" s="14" t="n">
        <v>36367</v>
      </c>
      <c r="B271" s="15" t="n">
        <v>796.953</v>
      </c>
      <c r="C271" s="15" t="n">
        <v>663</v>
      </c>
      <c r="D271" s="15" t="n">
        <v>133.953</v>
      </c>
      <c r="E271" s="15" t="n">
        <v>0</v>
      </c>
      <c r="F271" s="15" t="n">
        <v>0</v>
      </c>
      <c r="G271" s="15" t="n">
        <v>2108.96492913386</v>
      </c>
      <c r="H271" s="15" t="n">
        <v>2208.75196850394</v>
      </c>
      <c r="I271" s="15" t="n">
        <v>-99.7870393700791</v>
      </c>
      <c r="J271" s="16" t="n">
        <v>0</v>
      </c>
      <c r="K271" s="15" t="n">
        <v>0</v>
      </c>
      <c r="L271" s="17" t="n">
        <v>0</v>
      </c>
      <c r="M271" s="19" t="n">
        <v>2905.91792913386</v>
      </c>
      <c r="N271" s="19" t="n">
        <v>2871.75196850394</v>
      </c>
      <c r="O271" s="19" t="n">
        <v>34.1659606299208</v>
      </c>
      <c r="P271" s="16" t="n">
        <v>0</v>
      </c>
      <c r="Q271" s="17" t="n">
        <v>0</v>
      </c>
    </row>
    <row r="272" customFormat="false" ht="14.65" hidden="false" customHeight="false" outlineLevel="0" collapsed="false">
      <c r="A272" s="14" t="n">
        <v>36368</v>
      </c>
      <c r="B272" s="15" t="n">
        <v>910.369</v>
      </c>
      <c r="C272" s="15" t="n">
        <v>692</v>
      </c>
      <c r="D272" s="15" t="n">
        <v>218.369</v>
      </c>
      <c r="E272" s="15" t="n">
        <v>0</v>
      </c>
      <c r="F272" s="15" t="n">
        <v>0</v>
      </c>
      <c r="G272" s="15" t="n">
        <v>2425.66162204724</v>
      </c>
      <c r="H272" s="15" t="n">
        <v>2024.68897637795</v>
      </c>
      <c r="I272" s="15" t="n">
        <v>400.972645669292</v>
      </c>
      <c r="J272" s="16" t="n">
        <v>1</v>
      </c>
      <c r="K272" s="15" t="n">
        <v>150.972645669292</v>
      </c>
      <c r="L272" s="17" t="n">
        <v>0</v>
      </c>
      <c r="M272" s="19" t="n">
        <v>3336.03062204724</v>
      </c>
      <c r="N272" s="19" t="n">
        <v>2716.68897637795</v>
      </c>
      <c r="O272" s="19" t="n">
        <v>619.341645669292</v>
      </c>
      <c r="P272" s="16" t="n">
        <v>0</v>
      </c>
      <c r="Q272" s="17" t="n">
        <v>0</v>
      </c>
    </row>
    <row r="273" customFormat="false" ht="14.65" hidden="false" customHeight="false" outlineLevel="0" collapsed="false">
      <c r="A273" s="14" t="n">
        <v>36369</v>
      </c>
      <c r="B273" s="15" t="n">
        <v>864.679</v>
      </c>
      <c r="C273" s="15" t="n">
        <v>671</v>
      </c>
      <c r="D273" s="15" t="n">
        <v>193.679</v>
      </c>
      <c r="E273" s="15" t="n">
        <v>0</v>
      </c>
      <c r="F273" s="15" t="n">
        <v>0</v>
      </c>
      <c r="G273" s="15" t="n">
        <v>2205.53329133858</v>
      </c>
      <c r="H273" s="15" t="n">
        <v>2088.68897637795</v>
      </c>
      <c r="I273" s="15" t="n">
        <v>116.84431496063</v>
      </c>
      <c r="J273" s="16" t="n">
        <v>0</v>
      </c>
      <c r="K273" s="15" t="n">
        <v>0</v>
      </c>
      <c r="L273" s="17" t="n">
        <v>0</v>
      </c>
      <c r="M273" s="19" t="n">
        <v>3070.21229133858</v>
      </c>
      <c r="N273" s="19" t="n">
        <v>2759.68897637795</v>
      </c>
      <c r="O273" s="19" t="n">
        <v>310.52331496063</v>
      </c>
      <c r="P273" s="16" t="n">
        <v>0</v>
      </c>
      <c r="Q273" s="17" t="n">
        <v>0</v>
      </c>
    </row>
    <row r="274" customFormat="false" ht="14.65" hidden="false" customHeight="false" outlineLevel="0" collapsed="false">
      <c r="A274" s="14" t="n">
        <v>36370</v>
      </c>
      <c r="B274" s="15" t="n">
        <v>818.749</v>
      </c>
      <c r="C274" s="15" t="n">
        <v>637</v>
      </c>
      <c r="D274" s="15" t="n">
        <v>181.749</v>
      </c>
      <c r="E274" s="15" t="n">
        <v>0</v>
      </c>
      <c r="F274" s="15" t="n">
        <v>0</v>
      </c>
      <c r="G274" s="15" t="n">
        <v>2283.7188976378</v>
      </c>
      <c r="H274" s="15" t="n">
        <v>2000.43799212598</v>
      </c>
      <c r="I274" s="15" t="n">
        <v>283.280905511811</v>
      </c>
      <c r="J274" s="16" t="n">
        <v>1</v>
      </c>
      <c r="K274" s="15" t="n">
        <v>33.2809055118109</v>
      </c>
      <c r="L274" s="17" t="n">
        <v>0</v>
      </c>
      <c r="M274" s="19" t="n">
        <v>3102.4678976378</v>
      </c>
      <c r="N274" s="19" t="n">
        <v>2637.43799212598</v>
      </c>
      <c r="O274" s="19" t="n">
        <v>465.029905511811</v>
      </c>
      <c r="P274" s="16" t="n">
        <v>0</v>
      </c>
      <c r="Q274" s="17" t="n">
        <v>0</v>
      </c>
    </row>
    <row r="275" customFormat="false" ht="14.65" hidden="false" customHeight="false" outlineLevel="0" collapsed="false">
      <c r="A275" s="14" t="n">
        <v>36371</v>
      </c>
      <c r="B275" s="15" t="n">
        <v>827.242</v>
      </c>
      <c r="C275" s="15" t="n">
        <v>645</v>
      </c>
      <c r="D275" s="15" t="n">
        <v>182.242</v>
      </c>
      <c r="E275" s="15" t="n">
        <v>0</v>
      </c>
      <c r="F275" s="15" t="n">
        <v>0</v>
      </c>
      <c r="G275" s="15" t="n">
        <v>2171.21782677165</v>
      </c>
      <c r="H275" s="15" t="n">
        <v>1867.27952755906</v>
      </c>
      <c r="I275" s="15" t="n">
        <v>303.938299212598</v>
      </c>
      <c r="J275" s="16" t="n">
        <v>1</v>
      </c>
      <c r="K275" s="15" t="n">
        <v>53.9382992125984</v>
      </c>
      <c r="L275" s="17" t="n">
        <v>0</v>
      </c>
      <c r="M275" s="16" t="n">
        <v>2998.45982677165</v>
      </c>
      <c r="N275" s="16" t="n">
        <v>2512.27952755906</v>
      </c>
      <c r="O275" s="16" t="n">
        <v>486.180299212599</v>
      </c>
      <c r="P275" s="16" t="n">
        <v>0</v>
      </c>
      <c r="Q275" s="17" t="n">
        <v>0</v>
      </c>
    </row>
    <row r="276" customFormat="false" ht="14.65" hidden="false" customHeight="false" outlineLevel="0" collapsed="false">
      <c r="A276" s="14" t="n">
        <v>36372</v>
      </c>
      <c r="B276" s="15" t="n">
        <v>754.408</v>
      </c>
      <c r="C276" s="15" t="n">
        <v>593</v>
      </c>
      <c r="D276" s="15" t="n">
        <v>161.408</v>
      </c>
      <c r="E276" s="15" t="n">
        <v>0</v>
      </c>
      <c r="F276" s="15" t="n">
        <v>0</v>
      </c>
      <c r="G276" s="15" t="n">
        <v>2046.06543307087</v>
      </c>
      <c r="H276" s="15" t="n">
        <v>1681.68996062992</v>
      </c>
      <c r="I276" s="15" t="n">
        <v>364.375472440945</v>
      </c>
      <c r="J276" s="16" t="n">
        <v>1</v>
      </c>
      <c r="K276" s="15" t="n">
        <v>114.375472440945</v>
      </c>
      <c r="L276" s="17" t="n">
        <v>0</v>
      </c>
      <c r="M276" s="16" t="n">
        <v>2800.47343307087</v>
      </c>
      <c r="N276" s="16" t="n">
        <v>2274.68996062992</v>
      </c>
      <c r="O276" s="16" t="n">
        <v>525.783472440945</v>
      </c>
      <c r="P276" s="16" t="n">
        <v>0</v>
      </c>
      <c r="Q276" s="17" t="n">
        <v>0</v>
      </c>
    </row>
    <row r="277" customFormat="false" ht="14.65" hidden="false" customHeight="false" outlineLevel="0" collapsed="false">
      <c r="A277" s="14" t="n">
        <v>36373</v>
      </c>
      <c r="B277" s="15" t="n">
        <v>1020.575</v>
      </c>
      <c r="C277" s="15" t="n">
        <v>590</v>
      </c>
      <c r="D277" s="15" t="n">
        <v>430.575</v>
      </c>
      <c r="E277" s="15" t="n">
        <v>1</v>
      </c>
      <c r="F277" s="15" t="n">
        <v>103.575</v>
      </c>
      <c r="G277" s="15" t="n">
        <v>1622.06816535433</v>
      </c>
      <c r="H277" s="15" t="n">
        <v>1500.81594488189</v>
      </c>
      <c r="I277" s="15" t="n">
        <v>121.252220472441</v>
      </c>
      <c r="J277" s="16" t="n">
        <v>0</v>
      </c>
      <c r="K277" s="15" t="n">
        <v>0</v>
      </c>
      <c r="L277" s="17" t="n">
        <v>0</v>
      </c>
      <c r="M277" s="18" t="n">
        <v>2642.64316535433</v>
      </c>
      <c r="N277" s="18" t="n">
        <v>2090.81594488189</v>
      </c>
      <c r="O277" s="23" t="n">
        <v>551.827220472441</v>
      </c>
      <c r="P277" s="16" t="n">
        <v>0</v>
      </c>
      <c r="Q277" s="17" t="n">
        <v>0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 s="24"/>
      <c r="GV277" s="24"/>
      <c r="GW277" s="24"/>
      <c r="GX277" s="24"/>
      <c r="GY277" s="24"/>
      <c r="GZ277" s="24"/>
      <c r="HA277" s="24"/>
      <c r="HB277" s="24"/>
      <c r="HC277" s="24"/>
      <c r="HD277" s="24"/>
      <c r="HE277" s="24"/>
      <c r="HF277" s="24"/>
      <c r="HG277" s="24"/>
      <c r="HH277" s="24"/>
      <c r="HI277" s="24"/>
      <c r="HJ277" s="24"/>
      <c r="HK277" s="24"/>
      <c r="HL277" s="24"/>
      <c r="HM277" s="24"/>
      <c r="HN277" s="24"/>
      <c r="HO277" s="24"/>
      <c r="HP277" s="24"/>
      <c r="HQ277" s="24"/>
      <c r="HR277" s="24"/>
      <c r="HS277" s="24"/>
      <c r="HT277" s="24"/>
      <c r="HU277" s="24"/>
      <c r="HV277" s="24"/>
      <c r="HW277" s="24"/>
      <c r="HX277" s="24"/>
      <c r="HY277" s="24"/>
      <c r="HZ277" s="24"/>
      <c r="IA277" s="24"/>
      <c r="IB277" s="24"/>
      <c r="IC277" s="24"/>
      <c r="ID277" s="24"/>
      <c r="IE277" s="24"/>
      <c r="IF277" s="24"/>
      <c r="IG277" s="24"/>
      <c r="IH277" s="24"/>
      <c r="II277" s="24"/>
      <c r="IJ277" s="24"/>
      <c r="IK277" s="24"/>
      <c r="IL277" s="24"/>
      <c r="IM277" s="24"/>
      <c r="IN277" s="24"/>
      <c r="IO277" s="24"/>
      <c r="IP277" s="24"/>
      <c r="IQ277" s="24"/>
      <c r="IR277" s="24"/>
      <c r="IS277" s="24"/>
      <c r="IT277" s="24"/>
      <c r="IU277" s="24"/>
      <c r="IV277" s="24"/>
      <c r="IW277" s="24"/>
    </row>
    <row r="278" customFormat="false" ht="14.65" hidden="false" customHeight="false" outlineLevel="0" collapsed="false">
      <c r="A278" s="14" t="n">
        <v>36374</v>
      </c>
      <c r="B278" s="15" t="n">
        <v>976.854</v>
      </c>
      <c r="C278" s="15" t="n">
        <v>603</v>
      </c>
      <c r="D278" s="15" t="n">
        <v>373.854</v>
      </c>
      <c r="E278" s="15" t="n">
        <v>1</v>
      </c>
      <c r="F278" s="15" t="n">
        <v>46.854</v>
      </c>
      <c r="G278" s="15" t="n">
        <v>1790.94062204724</v>
      </c>
      <c r="H278" s="15" t="n">
        <v>2198.8907480315</v>
      </c>
      <c r="I278" s="15" t="n">
        <v>-407.950125984252</v>
      </c>
      <c r="J278" s="16" t="n">
        <v>0</v>
      </c>
      <c r="K278" s="15" t="n">
        <v>0</v>
      </c>
      <c r="L278" s="17" t="n">
        <v>1</v>
      </c>
      <c r="M278" s="18" t="n">
        <v>2767.79462204724</v>
      </c>
      <c r="N278" s="18" t="n">
        <v>2801.8907480315</v>
      </c>
      <c r="O278" s="23" t="n">
        <v>-34.096125984252</v>
      </c>
      <c r="P278" s="16" t="n">
        <v>0</v>
      </c>
      <c r="Q278" s="17" t="n">
        <v>0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  <c r="DZ278" s="24"/>
      <c r="EA278" s="24"/>
      <c r="EB278" s="24"/>
      <c r="EC278" s="24"/>
      <c r="ED278" s="24"/>
      <c r="EE278" s="24"/>
      <c r="EF278" s="24"/>
      <c r="EG278" s="24"/>
      <c r="EH278" s="24"/>
      <c r="EI278" s="24"/>
      <c r="EJ278" s="24"/>
      <c r="EK278" s="24"/>
      <c r="EL278" s="24"/>
      <c r="EM278" s="24"/>
      <c r="EN278" s="24"/>
      <c r="EO278" s="24"/>
      <c r="EP278" s="24"/>
      <c r="EQ278" s="24"/>
      <c r="ER278" s="24"/>
      <c r="ES278" s="24"/>
      <c r="ET278" s="24"/>
      <c r="EU278" s="24"/>
      <c r="EV278" s="24"/>
      <c r="EW278" s="24"/>
      <c r="EX278" s="24"/>
      <c r="EY278" s="24"/>
      <c r="EZ278" s="24"/>
      <c r="FA278" s="24"/>
      <c r="FB278" s="24"/>
      <c r="FC278" s="24"/>
      <c r="FD278" s="24"/>
      <c r="FE278" s="24"/>
      <c r="FF278" s="24"/>
      <c r="FG278" s="24"/>
      <c r="FH278" s="24"/>
      <c r="FI278" s="24"/>
      <c r="FJ278" s="24"/>
      <c r="FK278" s="24"/>
      <c r="FL278" s="24"/>
      <c r="FM278" s="24"/>
      <c r="FN278" s="24"/>
      <c r="FO278" s="24"/>
      <c r="FP278" s="24"/>
      <c r="FQ278" s="24"/>
      <c r="FR278" s="24"/>
      <c r="FS278" s="24"/>
      <c r="FT278" s="24"/>
      <c r="FU278" s="24"/>
      <c r="FV278" s="24"/>
      <c r="FW278" s="24"/>
      <c r="FX278" s="24"/>
      <c r="FY278" s="24"/>
      <c r="FZ278" s="24"/>
      <c r="GA278" s="24"/>
      <c r="GB278" s="24"/>
      <c r="GC278" s="24"/>
      <c r="GD278" s="24"/>
      <c r="GE278" s="24"/>
      <c r="GF278" s="24"/>
      <c r="GG278" s="24"/>
      <c r="GH278" s="24"/>
      <c r="GI278" s="24"/>
      <c r="GJ278" s="24"/>
      <c r="GK278" s="24"/>
      <c r="GL278" s="24"/>
      <c r="GM278" s="24"/>
      <c r="GN278" s="24"/>
      <c r="GO278" s="24"/>
      <c r="GP278" s="24"/>
      <c r="GQ278" s="24"/>
      <c r="GR278" s="24"/>
      <c r="GS278" s="24"/>
      <c r="GT278" s="24"/>
      <c r="GU278" s="24"/>
      <c r="GV278" s="24"/>
      <c r="GW278" s="24"/>
      <c r="GX278" s="24"/>
      <c r="GY278" s="24"/>
      <c r="GZ278" s="24"/>
      <c r="HA278" s="24"/>
      <c r="HB278" s="24"/>
      <c r="HC278" s="24"/>
      <c r="HD278" s="24"/>
      <c r="HE278" s="24"/>
      <c r="HF278" s="24"/>
      <c r="HG278" s="24"/>
      <c r="HH278" s="24"/>
      <c r="HI278" s="24"/>
      <c r="HJ278" s="24"/>
      <c r="HK278" s="24"/>
      <c r="HL278" s="24"/>
      <c r="HM278" s="24"/>
      <c r="HN278" s="24"/>
      <c r="HO278" s="24"/>
      <c r="HP278" s="24"/>
      <c r="HQ278" s="24"/>
      <c r="HR278" s="24"/>
      <c r="HS278" s="24"/>
      <c r="HT278" s="24"/>
      <c r="HU278" s="24"/>
      <c r="HV278" s="24"/>
      <c r="HW278" s="24"/>
      <c r="HX278" s="24"/>
      <c r="HY278" s="24"/>
      <c r="HZ278" s="24"/>
      <c r="IA278" s="24"/>
      <c r="IB278" s="24"/>
      <c r="IC278" s="24"/>
      <c r="ID278" s="24"/>
      <c r="IE278" s="24"/>
      <c r="IF278" s="24"/>
      <c r="IG278" s="24"/>
      <c r="IH278" s="24"/>
      <c r="II278" s="24"/>
      <c r="IJ278" s="24"/>
      <c r="IK278" s="24"/>
      <c r="IL278" s="24"/>
      <c r="IM278" s="24"/>
      <c r="IN278" s="24"/>
      <c r="IO278" s="24"/>
      <c r="IP278" s="24"/>
      <c r="IQ278" s="24"/>
      <c r="IR278" s="24"/>
      <c r="IS278" s="24"/>
      <c r="IT278" s="24"/>
      <c r="IU278" s="24"/>
      <c r="IV278" s="24"/>
      <c r="IW278" s="24"/>
    </row>
    <row r="279" customFormat="false" ht="14.65" hidden="false" customHeight="false" outlineLevel="0" collapsed="false">
      <c r="A279" s="14" t="n">
        <v>36375</v>
      </c>
      <c r="B279" s="15" t="n">
        <v>922.421</v>
      </c>
      <c r="C279" s="15" t="n">
        <v>632</v>
      </c>
      <c r="D279" s="15" t="n">
        <v>290.421</v>
      </c>
      <c r="E279" s="15" t="n">
        <v>0</v>
      </c>
      <c r="F279" s="15" t="n">
        <v>0</v>
      </c>
      <c r="G279" s="15" t="n">
        <v>1958.40339370079</v>
      </c>
      <c r="H279" s="15" t="n">
        <v>2231.72440944882</v>
      </c>
      <c r="I279" s="15" t="n">
        <v>-273.321015748031</v>
      </c>
      <c r="J279" s="16" t="n">
        <v>0</v>
      </c>
      <c r="K279" s="15" t="n">
        <v>0</v>
      </c>
      <c r="L279" s="17" t="n">
        <v>1</v>
      </c>
      <c r="M279" s="19" t="n">
        <v>2880.82439370079</v>
      </c>
      <c r="N279" s="19" t="n">
        <v>2863.72440944882</v>
      </c>
      <c r="O279" s="25" t="n">
        <v>17.0999842519686</v>
      </c>
      <c r="P279" s="16" t="n">
        <v>0</v>
      </c>
      <c r="Q279" s="17" t="n">
        <v>0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  <c r="DZ279" s="24"/>
      <c r="EA279" s="24"/>
      <c r="EB279" s="24"/>
      <c r="EC279" s="24"/>
      <c r="ED279" s="24"/>
      <c r="EE279" s="24"/>
      <c r="EF279" s="24"/>
      <c r="EG279" s="24"/>
      <c r="EH279" s="24"/>
      <c r="EI279" s="24"/>
      <c r="EJ279" s="24"/>
      <c r="EK279" s="24"/>
      <c r="EL279" s="24"/>
      <c r="EM279" s="24"/>
      <c r="EN279" s="24"/>
      <c r="EO279" s="24"/>
      <c r="EP279" s="24"/>
      <c r="EQ279" s="24"/>
      <c r="ER279" s="24"/>
      <c r="ES279" s="24"/>
      <c r="ET279" s="24"/>
      <c r="EU279" s="24"/>
      <c r="EV279" s="24"/>
      <c r="EW279" s="24"/>
      <c r="EX279" s="24"/>
      <c r="EY279" s="24"/>
      <c r="EZ279" s="24"/>
      <c r="FA279" s="24"/>
      <c r="FB279" s="24"/>
      <c r="FC279" s="24"/>
      <c r="FD279" s="24"/>
      <c r="FE279" s="24"/>
      <c r="FF279" s="24"/>
      <c r="FG279" s="24"/>
      <c r="FH279" s="24"/>
      <c r="FI279" s="24"/>
      <c r="FJ279" s="24"/>
      <c r="FK279" s="24"/>
      <c r="FL279" s="24"/>
      <c r="FM279" s="24"/>
      <c r="FN279" s="24"/>
      <c r="FO279" s="24"/>
      <c r="FP279" s="24"/>
      <c r="FQ279" s="24"/>
      <c r="FR279" s="24"/>
      <c r="FS279" s="24"/>
      <c r="FT279" s="24"/>
      <c r="FU279" s="24"/>
      <c r="FV279" s="24"/>
      <c r="FW279" s="24"/>
      <c r="FX279" s="24"/>
      <c r="FY279" s="24"/>
      <c r="FZ279" s="24"/>
      <c r="GA279" s="24"/>
      <c r="GB279" s="24"/>
      <c r="GC279" s="24"/>
      <c r="GD279" s="24"/>
      <c r="GE279" s="24"/>
      <c r="GF279" s="24"/>
      <c r="GG279" s="24"/>
      <c r="GH279" s="24"/>
      <c r="GI279" s="24"/>
      <c r="GJ279" s="24"/>
      <c r="GK279" s="24"/>
      <c r="GL279" s="24"/>
      <c r="GM279" s="24"/>
      <c r="GN279" s="24"/>
      <c r="GO279" s="24"/>
      <c r="GP279" s="24"/>
      <c r="GQ279" s="24"/>
      <c r="GR279" s="24"/>
      <c r="GS279" s="24"/>
      <c r="GT279" s="24"/>
      <c r="GU279" s="24"/>
      <c r="GV279" s="24"/>
      <c r="GW279" s="24"/>
      <c r="GX279" s="24"/>
      <c r="GY279" s="24"/>
      <c r="GZ279" s="24"/>
      <c r="HA279" s="24"/>
      <c r="HB279" s="24"/>
      <c r="HC279" s="24"/>
      <c r="HD279" s="24"/>
      <c r="HE279" s="24"/>
      <c r="HF279" s="24"/>
      <c r="HG279" s="24"/>
      <c r="HH279" s="24"/>
      <c r="HI279" s="24"/>
      <c r="HJ279" s="24"/>
      <c r="HK279" s="24"/>
      <c r="HL279" s="24"/>
      <c r="HM279" s="24"/>
      <c r="HN279" s="24"/>
      <c r="HO279" s="24"/>
      <c r="HP279" s="24"/>
      <c r="HQ279" s="24"/>
      <c r="HR279" s="24"/>
      <c r="HS279" s="24"/>
      <c r="HT279" s="24"/>
      <c r="HU279" s="24"/>
      <c r="HV279" s="24"/>
      <c r="HW279" s="24"/>
      <c r="HX279" s="24"/>
      <c r="HY279" s="24"/>
      <c r="HZ279" s="24"/>
      <c r="IA279" s="24"/>
      <c r="IB279" s="24"/>
      <c r="IC279" s="24"/>
      <c r="ID279" s="24"/>
      <c r="IE279" s="24"/>
      <c r="IF279" s="24"/>
      <c r="IG279" s="24"/>
      <c r="IH279" s="24"/>
      <c r="II279" s="24"/>
      <c r="IJ279" s="24"/>
      <c r="IK279" s="24"/>
      <c r="IL279" s="24"/>
      <c r="IM279" s="24"/>
      <c r="IN279" s="24"/>
      <c r="IO279" s="24"/>
      <c r="IP279" s="24"/>
      <c r="IQ279" s="24"/>
      <c r="IR279" s="24"/>
      <c r="IS279" s="24"/>
      <c r="IT279" s="24"/>
      <c r="IU279" s="24"/>
      <c r="IV279" s="24"/>
      <c r="IW279" s="24"/>
    </row>
    <row r="280" customFormat="false" ht="14.65" hidden="false" customHeight="false" outlineLevel="0" collapsed="false">
      <c r="A280" s="14" t="n">
        <v>36376</v>
      </c>
      <c r="B280" s="15" t="n">
        <v>891.231</v>
      </c>
      <c r="C280" s="15" t="n">
        <v>638</v>
      </c>
      <c r="D280" s="15" t="n">
        <v>253.231</v>
      </c>
      <c r="E280" s="15" t="n">
        <v>0</v>
      </c>
      <c r="F280" s="15" t="n">
        <v>0</v>
      </c>
      <c r="G280" s="15" t="n">
        <v>1974.29141732283</v>
      </c>
      <c r="H280" s="15" t="n">
        <v>2161.08858267717</v>
      </c>
      <c r="I280" s="15" t="n">
        <v>-186.797165354331</v>
      </c>
      <c r="J280" s="16" t="n">
        <v>0</v>
      </c>
      <c r="K280" s="15" t="n">
        <v>0</v>
      </c>
      <c r="L280" s="17" t="n">
        <v>0</v>
      </c>
      <c r="M280" s="19" t="n">
        <v>2865.52241732283</v>
      </c>
      <c r="N280" s="19" t="n">
        <v>2799.08858267717</v>
      </c>
      <c r="O280" s="25" t="n">
        <v>66.4338346456689</v>
      </c>
      <c r="P280" s="16" t="n">
        <v>0</v>
      </c>
      <c r="Q280" s="17" t="n">
        <v>0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 s="24"/>
      <c r="GV280" s="24"/>
      <c r="GW280" s="24"/>
      <c r="GX280" s="24"/>
      <c r="GY280" s="24"/>
      <c r="GZ280" s="24"/>
      <c r="HA280" s="24"/>
      <c r="HB280" s="24"/>
      <c r="HC280" s="24"/>
      <c r="HD280" s="24"/>
      <c r="HE280" s="24"/>
      <c r="HF280" s="24"/>
      <c r="HG280" s="24"/>
      <c r="HH280" s="24"/>
      <c r="HI280" s="24"/>
      <c r="HJ280" s="24"/>
      <c r="HK280" s="24"/>
      <c r="HL280" s="24"/>
      <c r="HM280" s="24"/>
      <c r="HN280" s="24"/>
      <c r="HO280" s="24"/>
      <c r="HP280" s="24"/>
      <c r="HQ280" s="24"/>
      <c r="HR280" s="24"/>
      <c r="HS280" s="24"/>
      <c r="HT280" s="24"/>
      <c r="HU280" s="24"/>
      <c r="HV280" s="24"/>
      <c r="HW280" s="24"/>
      <c r="HX280" s="24"/>
      <c r="HY280" s="24"/>
      <c r="HZ280" s="24"/>
      <c r="IA280" s="24"/>
      <c r="IB280" s="24"/>
      <c r="IC280" s="24"/>
      <c r="ID280" s="24"/>
      <c r="IE280" s="24"/>
      <c r="IF280" s="24"/>
      <c r="IG280" s="24"/>
      <c r="IH280" s="24"/>
      <c r="II280" s="24"/>
      <c r="IJ280" s="24"/>
      <c r="IK280" s="24"/>
      <c r="IL280" s="24"/>
      <c r="IM280" s="24"/>
      <c r="IN280" s="24"/>
      <c r="IO280" s="24"/>
      <c r="IP280" s="24"/>
      <c r="IQ280" s="24"/>
      <c r="IR280" s="24"/>
      <c r="IS280" s="24"/>
      <c r="IT280" s="24"/>
      <c r="IU280" s="24"/>
      <c r="IV280" s="24"/>
      <c r="IW280" s="24"/>
    </row>
    <row r="281" customFormat="false" ht="14.65" hidden="false" customHeight="false" outlineLevel="0" collapsed="false">
      <c r="A281" s="14" t="n">
        <v>36377</v>
      </c>
      <c r="B281" s="15" t="n">
        <v>847.83</v>
      </c>
      <c r="C281" s="15" t="n">
        <v>662</v>
      </c>
      <c r="D281" s="15" t="n">
        <v>185.83</v>
      </c>
      <c r="E281" s="15" t="n">
        <v>0</v>
      </c>
      <c r="F281" s="15" t="n">
        <v>0</v>
      </c>
      <c r="G281" s="15" t="n">
        <v>2082.22191338583</v>
      </c>
      <c r="H281" s="15" t="n">
        <v>1977</v>
      </c>
      <c r="I281" s="15" t="n">
        <v>105.221913385827</v>
      </c>
      <c r="J281" s="16" t="n">
        <v>0</v>
      </c>
      <c r="K281" s="15" t="n">
        <v>0</v>
      </c>
      <c r="L281" s="17" t="n">
        <v>0</v>
      </c>
      <c r="M281" s="19" t="n">
        <v>2930.05191338583</v>
      </c>
      <c r="N281" s="19" t="n">
        <v>2639</v>
      </c>
      <c r="O281" s="25" t="n">
        <v>291.051913385827</v>
      </c>
      <c r="P281" s="16" t="n">
        <v>0</v>
      </c>
      <c r="Q281" s="17" t="n">
        <v>0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 s="24"/>
      <c r="GV281" s="24"/>
      <c r="GW281" s="24"/>
      <c r="GX281" s="24"/>
      <c r="GY281" s="24"/>
      <c r="GZ281" s="24"/>
      <c r="HA281" s="24"/>
      <c r="HB281" s="24"/>
      <c r="HC281" s="24"/>
      <c r="HD281" s="24"/>
      <c r="HE281" s="24"/>
      <c r="HF281" s="24"/>
      <c r="HG281" s="24"/>
      <c r="HH281" s="24"/>
      <c r="HI281" s="24"/>
      <c r="HJ281" s="24"/>
      <c r="HK281" s="24"/>
      <c r="HL281" s="24"/>
      <c r="HM281" s="24"/>
      <c r="HN281" s="24"/>
      <c r="HO281" s="24"/>
      <c r="HP281" s="24"/>
      <c r="HQ281" s="24"/>
      <c r="HR281" s="24"/>
      <c r="HS281" s="24"/>
      <c r="HT281" s="24"/>
      <c r="HU281" s="24"/>
      <c r="HV281" s="24"/>
      <c r="HW281" s="24"/>
      <c r="HX281" s="24"/>
      <c r="HY281" s="24"/>
      <c r="HZ281" s="24"/>
      <c r="IA281" s="24"/>
      <c r="IB281" s="24"/>
      <c r="IC281" s="24"/>
      <c r="ID281" s="24"/>
      <c r="IE281" s="24"/>
      <c r="IF281" s="24"/>
      <c r="IG281" s="24"/>
      <c r="IH281" s="24"/>
      <c r="II281" s="24"/>
      <c r="IJ281" s="24"/>
      <c r="IK281" s="24"/>
      <c r="IL281" s="24"/>
      <c r="IM281" s="24"/>
      <c r="IN281" s="24"/>
      <c r="IO281" s="24"/>
      <c r="IP281" s="24"/>
      <c r="IQ281" s="24"/>
      <c r="IR281" s="24"/>
      <c r="IS281" s="24"/>
      <c r="IT281" s="24"/>
      <c r="IU281" s="24"/>
      <c r="IV281" s="24"/>
      <c r="IW281" s="24"/>
    </row>
    <row r="282" customFormat="false" ht="14.65" hidden="false" customHeight="false" outlineLevel="0" collapsed="false">
      <c r="A282" s="14" t="n">
        <v>36378</v>
      </c>
      <c r="B282" s="15" t="n">
        <v>809.095</v>
      </c>
      <c r="C282" s="15" t="n">
        <v>592</v>
      </c>
      <c r="D282" s="15" t="n">
        <v>217.095</v>
      </c>
      <c r="E282" s="15" t="n">
        <v>0</v>
      </c>
      <c r="F282" s="15" t="n">
        <v>0</v>
      </c>
      <c r="G282" s="15" t="n">
        <v>1951.46545669291</v>
      </c>
      <c r="H282" s="15" t="n">
        <v>1879.0344488189</v>
      </c>
      <c r="I282" s="15" t="n">
        <v>72.4310078740159</v>
      </c>
      <c r="J282" s="16" t="n">
        <v>0</v>
      </c>
      <c r="K282" s="15" t="n">
        <v>0</v>
      </c>
      <c r="L282" s="17" t="n">
        <v>0</v>
      </c>
      <c r="M282" s="16" t="n">
        <v>2760.56045669291</v>
      </c>
      <c r="N282" s="16" t="n">
        <v>2471.0344488189</v>
      </c>
      <c r="O282" s="16" t="n">
        <v>289.526007874016</v>
      </c>
      <c r="P282" s="16" t="n">
        <v>0</v>
      </c>
      <c r="Q282" s="17" t="n">
        <v>0</v>
      </c>
    </row>
    <row r="283" customFormat="false" ht="14.65" hidden="false" customHeight="false" outlineLevel="0" collapsed="false">
      <c r="A283" s="14" t="n">
        <v>36379</v>
      </c>
      <c r="B283" s="15" t="n">
        <v>803.428</v>
      </c>
      <c r="C283" s="15" t="n">
        <v>607</v>
      </c>
      <c r="D283" s="15" t="n">
        <v>196.428</v>
      </c>
      <c r="E283" s="15" t="n">
        <v>0</v>
      </c>
      <c r="F283" s="15" t="n">
        <v>0</v>
      </c>
      <c r="G283" s="15" t="n">
        <v>1698.7358976378</v>
      </c>
      <c r="H283" s="15" t="n">
        <v>1514.93700787402</v>
      </c>
      <c r="I283" s="15" t="n">
        <v>183.79888976378</v>
      </c>
      <c r="J283" s="16" t="n">
        <v>0</v>
      </c>
      <c r="K283" s="15" t="n">
        <v>0</v>
      </c>
      <c r="L283" s="17" t="n">
        <v>0</v>
      </c>
      <c r="M283" s="16" t="n">
        <v>2502.1638976378</v>
      </c>
      <c r="N283" s="16" t="n">
        <v>2121.93700787402</v>
      </c>
      <c r="O283" s="16" t="n">
        <v>380.22688976378</v>
      </c>
      <c r="P283" s="16" t="n">
        <v>0</v>
      </c>
      <c r="Q283" s="17" t="n">
        <v>0</v>
      </c>
    </row>
    <row r="284" customFormat="false" ht="14.65" hidden="false" customHeight="false" outlineLevel="0" collapsed="false">
      <c r="A284" s="14" t="n">
        <v>36380</v>
      </c>
      <c r="B284" s="15" t="n">
        <v>827.399</v>
      </c>
      <c r="C284" s="15" t="n">
        <v>614</v>
      </c>
      <c r="D284" s="15" t="n">
        <v>213.399</v>
      </c>
      <c r="E284" s="15" t="n">
        <v>0</v>
      </c>
      <c r="F284" s="15" t="n">
        <v>0</v>
      </c>
      <c r="G284" s="15" t="n">
        <v>1719.5928976378</v>
      </c>
      <c r="H284" s="15" t="n">
        <v>1407.93700787402</v>
      </c>
      <c r="I284" s="15" t="n">
        <v>311.655889763779</v>
      </c>
      <c r="J284" s="16" t="n">
        <v>1</v>
      </c>
      <c r="K284" s="15" t="n">
        <v>61.6558897637794</v>
      </c>
      <c r="L284" s="17" t="n">
        <v>0</v>
      </c>
      <c r="M284" s="16" t="n">
        <v>2546.9918976378</v>
      </c>
      <c r="N284" s="16" t="n">
        <v>2021.93700787402</v>
      </c>
      <c r="O284" s="16" t="n">
        <v>525.05488976378</v>
      </c>
      <c r="P284" s="16" t="n">
        <v>0</v>
      </c>
      <c r="Q284" s="17" t="n">
        <v>0</v>
      </c>
    </row>
    <row r="285" customFormat="false" ht="14.65" hidden="false" customHeight="false" outlineLevel="0" collapsed="false">
      <c r="A285" s="14" t="n">
        <v>36381</v>
      </c>
      <c r="B285" s="15" t="n">
        <v>771.618</v>
      </c>
      <c r="C285" s="15" t="n">
        <v>587</v>
      </c>
      <c r="D285" s="15" t="n">
        <v>184.618</v>
      </c>
      <c r="E285" s="15" t="n">
        <v>0</v>
      </c>
      <c r="F285" s="15" t="n">
        <v>0</v>
      </c>
      <c r="G285" s="15" t="n">
        <v>1929.36626771654</v>
      </c>
      <c r="H285" s="15" t="n">
        <v>1992.68996062992</v>
      </c>
      <c r="I285" s="15" t="n">
        <v>-63.3236929133857</v>
      </c>
      <c r="J285" s="16" t="n">
        <v>0</v>
      </c>
      <c r="K285" s="15" t="n">
        <v>0</v>
      </c>
      <c r="L285" s="17" t="n">
        <v>0</v>
      </c>
      <c r="M285" s="16" t="n">
        <v>2700.98426771654</v>
      </c>
      <c r="N285" s="16" t="n">
        <v>2579.68996062992</v>
      </c>
      <c r="O285" s="16" t="n">
        <v>121.294307086614</v>
      </c>
      <c r="P285" s="16" t="n">
        <v>0</v>
      </c>
      <c r="Q285" s="17" t="n">
        <v>0</v>
      </c>
    </row>
    <row r="286" customFormat="false" ht="14.65" hidden="false" customHeight="false" outlineLevel="0" collapsed="false">
      <c r="A286" s="14" t="n">
        <v>36382</v>
      </c>
      <c r="B286" s="15" t="n">
        <v>830.982</v>
      </c>
      <c r="C286" s="15" t="n">
        <v>650</v>
      </c>
      <c r="D286" s="15" t="n">
        <v>180.982</v>
      </c>
      <c r="E286" s="15" t="n">
        <v>0</v>
      </c>
      <c r="F286" s="15" t="n">
        <v>0</v>
      </c>
      <c r="G286" s="15" t="n">
        <v>1889.2741023622</v>
      </c>
      <c r="H286" s="15" t="n">
        <v>1891.86811023622</v>
      </c>
      <c r="I286" s="15" t="n">
        <v>-2.59400787401592</v>
      </c>
      <c r="J286" s="16" t="n">
        <v>0</v>
      </c>
      <c r="K286" s="15" t="n">
        <v>0</v>
      </c>
      <c r="L286" s="17" t="n">
        <v>0</v>
      </c>
      <c r="M286" s="19" t="n">
        <v>2720.2561023622</v>
      </c>
      <c r="N286" s="19" t="n">
        <v>2541.86811023622</v>
      </c>
      <c r="O286" s="25" t="n">
        <v>178.387992125984</v>
      </c>
      <c r="P286" s="16" t="n">
        <v>0</v>
      </c>
      <c r="Q286" s="17" t="n">
        <v>0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  <c r="DZ286" s="24"/>
      <c r="EA286" s="24"/>
      <c r="EB286" s="24"/>
      <c r="EC286" s="24"/>
      <c r="ED286" s="24"/>
      <c r="EE286" s="24"/>
      <c r="EF286" s="24"/>
      <c r="EG286" s="24"/>
      <c r="EH286" s="24"/>
      <c r="EI286" s="24"/>
      <c r="EJ286" s="24"/>
      <c r="EK286" s="24"/>
      <c r="EL286" s="24"/>
      <c r="EM286" s="24"/>
      <c r="EN286" s="24"/>
      <c r="EO286" s="24"/>
      <c r="EP286" s="24"/>
      <c r="EQ286" s="24"/>
      <c r="ER286" s="24"/>
      <c r="ES286" s="24"/>
      <c r="ET286" s="24"/>
      <c r="EU286" s="24"/>
      <c r="EV286" s="24"/>
      <c r="EW286" s="24"/>
      <c r="EX286" s="24"/>
      <c r="EY286" s="24"/>
      <c r="EZ286" s="24"/>
      <c r="FA286" s="24"/>
      <c r="FB286" s="24"/>
      <c r="FC286" s="24"/>
      <c r="FD286" s="24"/>
      <c r="FE286" s="24"/>
      <c r="FF286" s="24"/>
      <c r="FG286" s="24"/>
      <c r="FH286" s="24"/>
      <c r="FI286" s="24"/>
      <c r="FJ286" s="24"/>
      <c r="FK286" s="24"/>
      <c r="FL286" s="24"/>
      <c r="FM286" s="24"/>
      <c r="FN286" s="24"/>
      <c r="FO286" s="24"/>
      <c r="FP286" s="24"/>
      <c r="FQ286" s="24"/>
      <c r="FR286" s="24"/>
      <c r="FS286" s="24"/>
      <c r="FT286" s="24"/>
      <c r="FU286" s="24"/>
      <c r="FV286" s="24"/>
      <c r="FW286" s="24"/>
      <c r="FX286" s="24"/>
      <c r="FY286" s="24"/>
      <c r="FZ286" s="24"/>
      <c r="GA286" s="24"/>
      <c r="GB286" s="24"/>
      <c r="GC286" s="24"/>
      <c r="GD286" s="24"/>
      <c r="GE286" s="24"/>
      <c r="GF286" s="24"/>
      <c r="GG286" s="24"/>
      <c r="GH286" s="24"/>
      <c r="GI286" s="24"/>
      <c r="GJ286" s="24"/>
      <c r="GK286" s="24"/>
      <c r="GL286" s="24"/>
      <c r="GM286" s="24"/>
      <c r="GN286" s="24"/>
      <c r="GO286" s="24"/>
      <c r="GP286" s="24"/>
      <c r="GQ286" s="24"/>
      <c r="GR286" s="24"/>
      <c r="GS286" s="24"/>
      <c r="GT286" s="24"/>
      <c r="GU286" s="24"/>
      <c r="GV286" s="24"/>
      <c r="GW286" s="24"/>
      <c r="GX286" s="24"/>
      <c r="GY286" s="24"/>
      <c r="GZ286" s="24"/>
      <c r="HA286" s="24"/>
      <c r="HB286" s="24"/>
      <c r="HC286" s="24"/>
      <c r="HD286" s="24"/>
      <c r="HE286" s="24"/>
      <c r="HF286" s="24"/>
      <c r="HG286" s="24"/>
      <c r="HH286" s="24"/>
      <c r="HI286" s="24"/>
      <c r="HJ286" s="24"/>
      <c r="HK286" s="24"/>
      <c r="HL286" s="24"/>
      <c r="HM286" s="24"/>
      <c r="HN286" s="24"/>
      <c r="HO286" s="24"/>
      <c r="HP286" s="24"/>
      <c r="HQ286" s="24"/>
      <c r="HR286" s="24"/>
      <c r="HS286" s="24"/>
      <c r="HT286" s="24"/>
      <c r="HU286" s="24"/>
      <c r="HV286" s="24"/>
      <c r="HW286" s="24"/>
      <c r="HX286" s="24"/>
      <c r="HY286" s="24"/>
      <c r="HZ286" s="24"/>
      <c r="IA286" s="24"/>
      <c r="IB286" s="24"/>
      <c r="IC286" s="24"/>
      <c r="ID286" s="24"/>
      <c r="IE286" s="24"/>
      <c r="IF286" s="24"/>
      <c r="IG286" s="24"/>
      <c r="IH286" s="24"/>
      <c r="II286" s="24"/>
      <c r="IJ286" s="24"/>
      <c r="IK286" s="24"/>
      <c r="IL286" s="24"/>
      <c r="IM286" s="24"/>
      <c r="IN286" s="24"/>
      <c r="IO286" s="24"/>
      <c r="IP286" s="24"/>
      <c r="IQ286" s="24"/>
      <c r="IR286" s="24"/>
      <c r="IS286" s="24"/>
      <c r="IT286" s="24"/>
      <c r="IU286" s="24"/>
      <c r="IV286" s="24"/>
      <c r="IW286" s="24"/>
    </row>
    <row r="287" customFormat="false" ht="14.65" hidden="false" customHeight="false" outlineLevel="0" collapsed="false">
      <c r="A287" s="14" t="n">
        <v>36383</v>
      </c>
      <c r="B287" s="15" t="n">
        <v>796.536</v>
      </c>
      <c r="C287" s="15" t="n">
        <v>654</v>
      </c>
      <c r="D287" s="15" t="n">
        <v>142.536</v>
      </c>
      <c r="E287" s="15" t="n">
        <v>0</v>
      </c>
      <c r="F287" s="15" t="n">
        <v>0</v>
      </c>
      <c r="G287" s="15" t="n">
        <v>1951.34783464567</v>
      </c>
      <c r="H287" s="15" t="n">
        <v>1678.14960629921</v>
      </c>
      <c r="I287" s="15" t="n">
        <v>273.198228346457</v>
      </c>
      <c r="J287" s="16" t="n">
        <v>1</v>
      </c>
      <c r="K287" s="15" t="n">
        <v>23.1982283464567</v>
      </c>
      <c r="L287" s="17" t="n">
        <v>0</v>
      </c>
      <c r="M287" s="19" t="n">
        <v>2747.88383464567</v>
      </c>
      <c r="N287" s="19" t="n">
        <v>2332.14960629921</v>
      </c>
      <c r="O287" s="25" t="n">
        <v>415.734228346456</v>
      </c>
      <c r="P287" s="16" t="n">
        <v>0</v>
      </c>
      <c r="Q287" s="17" t="n">
        <v>0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  <c r="DE287" s="24"/>
      <c r="DF287" s="24"/>
      <c r="DG287" s="24"/>
      <c r="DH287" s="24"/>
      <c r="DI287" s="24"/>
      <c r="DJ287" s="24"/>
      <c r="DK287" s="24"/>
      <c r="DL287" s="24"/>
      <c r="DM287" s="24"/>
      <c r="DN287" s="24"/>
      <c r="DO287" s="24"/>
      <c r="DP287" s="24"/>
      <c r="DQ287" s="24"/>
      <c r="DR287" s="24"/>
      <c r="DS287" s="24"/>
      <c r="DT287" s="24"/>
      <c r="DU287" s="24"/>
      <c r="DV287" s="24"/>
      <c r="DW287" s="24"/>
      <c r="DX287" s="24"/>
      <c r="DY287" s="24"/>
      <c r="DZ287" s="24"/>
      <c r="EA287" s="24"/>
      <c r="EB287" s="24"/>
      <c r="EC287" s="24"/>
      <c r="ED287" s="24"/>
      <c r="EE287" s="24"/>
      <c r="EF287" s="24"/>
      <c r="EG287" s="24"/>
      <c r="EH287" s="24"/>
      <c r="EI287" s="24"/>
      <c r="EJ287" s="24"/>
      <c r="EK287" s="24"/>
      <c r="EL287" s="24"/>
      <c r="EM287" s="24"/>
      <c r="EN287" s="24"/>
      <c r="EO287" s="24"/>
      <c r="EP287" s="24"/>
      <c r="EQ287" s="24"/>
      <c r="ER287" s="24"/>
      <c r="ES287" s="24"/>
      <c r="ET287" s="24"/>
      <c r="EU287" s="24"/>
      <c r="EV287" s="24"/>
      <c r="EW287" s="24"/>
      <c r="EX287" s="24"/>
      <c r="EY287" s="24"/>
      <c r="EZ287" s="24"/>
      <c r="FA287" s="24"/>
      <c r="FB287" s="24"/>
      <c r="FC287" s="24"/>
      <c r="FD287" s="24"/>
      <c r="FE287" s="24"/>
      <c r="FF287" s="24"/>
      <c r="FG287" s="24"/>
      <c r="FH287" s="24"/>
      <c r="FI287" s="24"/>
      <c r="FJ287" s="24"/>
      <c r="FK287" s="24"/>
      <c r="FL287" s="24"/>
      <c r="FM287" s="24"/>
      <c r="FN287" s="24"/>
      <c r="FO287" s="24"/>
      <c r="FP287" s="24"/>
      <c r="FQ287" s="24"/>
      <c r="FR287" s="24"/>
      <c r="FS287" s="24"/>
      <c r="FT287" s="24"/>
      <c r="FU287" s="24"/>
      <c r="FV287" s="24"/>
      <c r="FW287" s="24"/>
      <c r="FX287" s="24"/>
      <c r="FY287" s="24"/>
      <c r="FZ287" s="24"/>
      <c r="GA287" s="24"/>
      <c r="GB287" s="24"/>
      <c r="GC287" s="24"/>
      <c r="GD287" s="24"/>
      <c r="GE287" s="24"/>
      <c r="GF287" s="24"/>
      <c r="GG287" s="24"/>
      <c r="GH287" s="24"/>
      <c r="GI287" s="24"/>
      <c r="GJ287" s="24"/>
      <c r="GK287" s="24"/>
      <c r="GL287" s="24"/>
      <c r="GM287" s="24"/>
      <c r="GN287" s="24"/>
      <c r="GO287" s="24"/>
      <c r="GP287" s="24"/>
      <c r="GQ287" s="24"/>
      <c r="GR287" s="24"/>
      <c r="GS287" s="24"/>
      <c r="GT287" s="24"/>
      <c r="GU287" s="24"/>
      <c r="GV287" s="24"/>
      <c r="GW287" s="24"/>
      <c r="GX287" s="24"/>
      <c r="GY287" s="24"/>
      <c r="GZ287" s="24"/>
      <c r="HA287" s="24"/>
      <c r="HB287" s="24"/>
      <c r="HC287" s="24"/>
      <c r="HD287" s="24"/>
      <c r="HE287" s="24"/>
      <c r="HF287" s="24"/>
      <c r="HG287" s="24"/>
      <c r="HH287" s="24"/>
      <c r="HI287" s="24"/>
      <c r="HJ287" s="24"/>
      <c r="HK287" s="24"/>
      <c r="HL287" s="24"/>
      <c r="HM287" s="24"/>
      <c r="HN287" s="24"/>
      <c r="HO287" s="24"/>
      <c r="HP287" s="24"/>
      <c r="HQ287" s="24"/>
      <c r="HR287" s="24"/>
      <c r="HS287" s="24"/>
      <c r="HT287" s="24"/>
      <c r="HU287" s="24"/>
      <c r="HV287" s="24"/>
      <c r="HW287" s="24"/>
      <c r="HX287" s="24"/>
      <c r="HY287" s="24"/>
      <c r="HZ287" s="24"/>
      <c r="IA287" s="24"/>
      <c r="IB287" s="24"/>
      <c r="IC287" s="24"/>
      <c r="ID287" s="24"/>
      <c r="IE287" s="24"/>
      <c r="IF287" s="24"/>
      <c r="IG287" s="24"/>
      <c r="IH287" s="24"/>
      <c r="II287" s="24"/>
      <c r="IJ287" s="24"/>
      <c r="IK287" s="24"/>
      <c r="IL287" s="24"/>
      <c r="IM287" s="24"/>
      <c r="IN287" s="24"/>
      <c r="IO287" s="24"/>
      <c r="IP287" s="24"/>
      <c r="IQ287" s="24"/>
      <c r="IR287" s="24"/>
      <c r="IS287" s="24"/>
      <c r="IT287" s="24"/>
      <c r="IU287" s="24"/>
      <c r="IV287" s="24"/>
      <c r="IW287" s="24"/>
    </row>
    <row r="288" customFormat="false" ht="14.65" hidden="false" customHeight="false" outlineLevel="0" collapsed="false">
      <c r="A288" s="14" t="n">
        <v>36384</v>
      </c>
      <c r="B288" s="15" t="n">
        <v>820.851</v>
      </c>
      <c r="C288" s="15" t="n">
        <v>672</v>
      </c>
      <c r="D288" s="15" t="n">
        <v>148.851</v>
      </c>
      <c r="E288" s="15" t="n">
        <v>0</v>
      </c>
      <c r="F288" s="15" t="n">
        <v>0</v>
      </c>
      <c r="G288" s="15" t="n">
        <v>1917.52611023622</v>
      </c>
      <c r="H288" s="15" t="n">
        <v>1821</v>
      </c>
      <c r="I288" s="15" t="n">
        <v>96.5261102362206</v>
      </c>
      <c r="J288" s="16" t="n">
        <v>0</v>
      </c>
      <c r="K288" s="15" t="n">
        <v>0</v>
      </c>
      <c r="L288" s="17" t="n">
        <v>0</v>
      </c>
      <c r="M288" s="19" t="n">
        <v>2738.37711023622</v>
      </c>
      <c r="N288" s="19" t="n">
        <v>2493</v>
      </c>
      <c r="O288" s="25" t="n">
        <v>245.377110236221</v>
      </c>
      <c r="P288" s="16" t="n">
        <v>0</v>
      </c>
      <c r="Q288" s="17" t="n">
        <v>0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24"/>
      <c r="DH288" s="24"/>
      <c r="DI288" s="24"/>
      <c r="DJ288" s="24"/>
      <c r="DK288" s="24"/>
      <c r="DL288" s="24"/>
      <c r="DM288" s="24"/>
      <c r="DN288" s="24"/>
      <c r="DO288" s="24"/>
      <c r="DP288" s="24"/>
      <c r="DQ288" s="24"/>
      <c r="DR288" s="24"/>
      <c r="DS288" s="24"/>
      <c r="DT288" s="24"/>
      <c r="DU288" s="24"/>
      <c r="DV288" s="24"/>
      <c r="DW288" s="24"/>
      <c r="DX288" s="24"/>
      <c r="DY288" s="24"/>
      <c r="DZ288" s="24"/>
      <c r="EA288" s="24"/>
      <c r="EB288" s="24"/>
      <c r="EC288" s="24"/>
      <c r="ED288" s="24"/>
      <c r="EE288" s="24"/>
      <c r="EF288" s="24"/>
      <c r="EG288" s="24"/>
      <c r="EH288" s="24"/>
      <c r="EI288" s="24"/>
      <c r="EJ288" s="24"/>
      <c r="EK288" s="24"/>
      <c r="EL288" s="24"/>
      <c r="EM288" s="24"/>
      <c r="EN288" s="24"/>
      <c r="EO288" s="24"/>
      <c r="EP288" s="24"/>
      <c r="EQ288" s="24"/>
      <c r="ER288" s="24"/>
      <c r="ES288" s="24"/>
      <c r="ET288" s="24"/>
      <c r="EU288" s="24"/>
      <c r="EV288" s="24"/>
      <c r="EW288" s="24"/>
      <c r="EX288" s="24"/>
      <c r="EY288" s="24"/>
      <c r="EZ288" s="24"/>
      <c r="FA288" s="24"/>
      <c r="FB288" s="24"/>
      <c r="FC288" s="24"/>
      <c r="FD288" s="24"/>
      <c r="FE288" s="24"/>
      <c r="FF288" s="24"/>
      <c r="FG288" s="24"/>
      <c r="FH288" s="24"/>
      <c r="FI288" s="24"/>
      <c r="FJ288" s="24"/>
      <c r="FK288" s="24"/>
      <c r="FL288" s="24"/>
      <c r="FM288" s="24"/>
      <c r="FN288" s="24"/>
      <c r="FO288" s="24"/>
      <c r="FP288" s="24"/>
      <c r="FQ288" s="24"/>
      <c r="FR288" s="24"/>
      <c r="FS288" s="24"/>
      <c r="FT288" s="24"/>
      <c r="FU288" s="24"/>
      <c r="FV288" s="24"/>
      <c r="FW288" s="24"/>
      <c r="FX288" s="24"/>
      <c r="FY288" s="24"/>
      <c r="FZ288" s="24"/>
      <c r="GA288" s="24"/>
      <c r="GB288" s="24"/>
      <c r="GC288" s="24"/>
      <c r="GD288" s="24"/>
      <c r="GE288" s="24"/>
      <c r="GF288" s="24"/>
      <c r="GG288" s="24"/>
      <c r="GH288" s="24"/>
      <c r="GI288" s="24"/>
      <c r="GJ288" s="24"/>
      <c r="GK288" s="24"/>
      <c r="GL288" s="24"/>
      <c r="GM288" s="24"/>
      <c r="GN288" s="24"/>
      <c r="GO288" s="24"/>
      <c r="GP288" s="24"/>
      <c r="GQ288" s="24"/>
      <c r="GR288" s="24"/>
      <c r="GS288" s="24"/>
      <c r="GT288" s="24"/>
      <c r="GU288" s="24"/>
      <c r="GV288" s="24"/>
      <c r="GW288" s="24"/>
      <c r="GX288" s="24"/>
      <c r="GY288" s="24"/>
      <c r="GZ288" s="24"/>
      <c r="HA288" s="24"/>
      <c r="HB288" s="24"/>
      <c r="HC288" s="24"/>
      <c r="HD288" s="24"/>
      <c r="HE288" s="24"/>
      <c r="HF288" s="24"/>
      <c r="HG288" s="24"/>
      <c r="HH288" s="24"/>
      <c r="HI288" s="24"/>
      <c r="HJ288" s="24"/>
      <c r="HK288" s="24"/>
      <c r="HL288" s="24"/>
      <c r="HM288" s="24"/>
      <c r="HN288" s="24"/>
      <c r="HO288" s="24"/>
      <c r="HP288" s="24"/>
      <c r="HQ288" s="24"/>
      <c r="HR288" s="24"/>
      <c r="HS288" s="24"/>
      <c r="HT288" s="24"/>
      <c r="HU288" s="24"/>
      <c r="HV288" s="24"/>
      <c r="HW288" s="24"/>
      <c r="HX288" s="24"/>
      <c r="HY288" s="24"/>
      <c r="HZ288" s="24"/>
      <c r="IA288" s="24"/>
      <c r="IB288" s="24"/>
      <c r="IC288" s="24"/>
      <c r="ID288" s="24"/>
      <c r="IE288" s="24"/>
      <c r="IF288" s="24"/>
      <c r="IG288" s="24"/>
      <c r="IH288" s="24"/>
      <c r="II288" s="24"/>
      <c r="IJ288" s="24"/>
      <c r="IK288" s="24"/>
      <c r="IL288" s="24"/>
      <c r="IM288" s="24"/>
      <c r="IN288" s="24"/>
      <c r="IO288" s="24"/>
      <c r="IP288" s="24"/>
      <c r="IQ288" s="24"/>
      <c r="IR288" s="24"/>
      <c r="IS288" s="24"/>
      <c r="IT288" s="24"/>
      <c r="IU288" s="24"/>
      <c r="IV288" s="24"/>
      <c r="IW288" s="24"/>
    </row>
    <row r="289" customFormat="false" ht="14.65" hidden="false" customHeight="false" outlineLevel="0" collapsed="false">
      <c r="A289" s="14" t="n">
        <v>36385</v>
      </c>
      <c r="B289" s="15" t="n">
        <v>766.163</v>
      </c>
      <c r="C289" s="15" t="n">
        <v>576</v>
      </c>
      <c r="D289" s="15" t="n">
        <v>190.163</v>
      </c>
      <c r="E289" s="15" t="n">
        <v>0</v>
      </c>
      <c r="F289" s="15" t="n">
        <v>0</v>
      </c>
      <c r="G289" s="15" t="n">
        <v>2003.84350393701</v>
      </c>
      <c r="H289" s="15" t="n">
        <v>1892.48622047244</v>
      </c>
      <c r="I289" s="15" t="n">
        <v>111.357283464567</v>
      </c>
      <c r="J289" s="16" t="n">
        <v>0</v>
      </c>
      <c r="K289" s="15" t="n">
        <v>0</v>
      </c>
      <c r="L289" s="17" t="n">
        <v>0</v>
      </c>
      <c r="M289" s="19" t="n">
        <v>2770.00650393701</v>
      </c>
      <c r="N289" s="19" t="n">
        <v>2468.48622047244</v>
      </c>
      <c r="O289" s="25" t="n">
        <v>301.520283464567</v>
      </c>
      <c r="P289" s="16" t="n">
        <v>0</v>
      </c>
      <c r="Q289" s="17" t="n">
        <v>0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  <c r="DE289" s="24"/>
      <c r="DF289" s="24"/>
      <c r="DG289" s="24"/>
      <c r="DH289" s="24"/>
      <c r="DI289" s="24"/>
      <c r="DJ289" s="24"/>
      <c r="DK289" s="24"/>
      <c r="DL289" s="24"/>
      <c r="DM289" s="24"/>
      <c r="DN289" s="24"/>
      <c r="DO289" s="24"/>
      <c r="DP289" s="24"/>
      <c r="DQ289" s="24"/>
      <c r="DR289" s="24"/>
      <c r="DS289" s="24"/>
      <c r="DT289" s="24"/>
      <c r="DU289" s="24"/>
      <c r="DV289" s="24"/>
      <c r="DW289" s="24"/>
      <c r="DX289" s="24"/>
      <c r="DY289" s="24"/>
      <c r="DZ289" s="24"/>
      <c r="EA289" s="24"/>
      <c r="EB289" s="24"/>
      <c r="EC289" s="24"/>
      <c r="ED289" s="24"/>
      <c r="EE289" s="24"/>
      <c r="EF289" s="24"/>
      <c r="EG289" s="24"/>
      <c r="EH289" s="24"/>
      <c r="EI289" s="24"/>
      <c r="EJ289" s="24"/>
      <c r="EK289" s="24"/>
      <c r="EL289" s="24"/>
      <c r="EM289" s="24"/>
      <c r="EN289" s="24"/>
      <c r="EO289" s="24"/>
      <c r="EP289" s="24"/>
      <c r="EQ289" s="24"/>
      <c r="ER289" s="24"/>
      <c r="ES289" s="24"/>
      <c r="ET289" s="24"/>
      <c r="EU289" s="24"/>
      <c r="EV289" s="24"/>
      <c r="EW289" s="24"/>
      <c r="EX289" s="24"/>
      <c r="EY289" s="24"/>
      <c r="EZ289" s="24"/>
      <c r="FA289" s="24"/>
      <c r="FB289" s="24"/>
      <c r="FC289" s="24"/>
      <c r="FD289" s="24"/>
      <c r="FE289" s="24"/>
      <c r="FF289" s="24"/>
      <c r="FG289" s="24"/>
      <c r="FH289" s="24"/>
      <c r="FI289" s="24"/>
      <c r="FJ289" s="24"/>
      <c r="FK289" s="24"/>
      <c r="FL289" s="24"/>
      <c r="FM289" s="24"/>
      <c r="FN289" s="24"/>
      <c r="FO289" s="24"/>
      <c r="FP289" s="24"/>
      <c r="FQ289" s="24"/>
      <c r="FR289" s="24"/>
      <c r="FS289" s="24"/>
      <c r="FT289" s="24"/>
      <c r="FU289" s="24"/>
      <c r="FV289" s="24"/>
      <c r="FW289" s="24"/>
      <c r="FX289" s="24"/>
      <c r="FY289" s="24"/>
      <c r="FZ289" s="24"/>
      <c r="GA289" s="24"/>
      <c r="GB289" s="24"/>
      <c r="GC289" s="24"/>
      <c r="GD289" s="24"/>
      <c r="GE289" s="24"/>
      <c r="GF289" s="24"/>
      <c r="GG289" s="24"/>
      <c r="GH289" s="24"/>
      <c r="GI289" s="24"/>
      <c r="GJ289" s="24"/>
      <c r="GK289" s="24"/>
      <c r="GL289" s="24"/>
      <c r="GM289" s="24"/>
      <c r="GN289" s="24"/>
      <c r="GO289" s="24"/>
      <c r="GP289" s="24"/>
      <c r="GQ289" s="24"/>
      <c r="GR289" s="24"/>
      <c r="GS289" s="24"/>
      <c r="GT289" s="24"/>
      <c r="GU289" s="24"/>
      <c r="GV289" s="24"/>
      <c r="GW289" s="24"/>
      <c r="GX289" s="24"/>
      <c r="GY289" s="24"/>
      <c r="GZ289" s="24"/>
      <c r="HA289" s="24"/>
      <c r="HB289" s="24"/>
      <c r="HC289" s="24"/>
      <c r="HD289" s="24"/>
      <c r="HE289" s="24"/>
      <c r="HF289" s="24"/>
      <c r="HG289" s="24"/>
      <c r="HH289" s="24"/>
      <c r="HI289" s="24"/>
      <c r="HJ289" s="24"/>
      <c r="HK289" s="24"/>
      <c r="HL289" s="24"/>
      <c r="HM289" s="24"/>
      <c r="HN289" s="24"/>
      <c r="HO289" s="24"/>
      <c r="HP289" s="24"/>
      <c r="HQ289" s="24"/>
      <c r="HR289" s="24"/>
      <c r="HS289" s="24"/>
      <c r="HT289" s="24"/>
      <c r="HU289" s="24"/>
      <c r="HV289" s="24"/>
      <c r="HW289" s="24"/>
      <c r="HX289" s="24"/>
      <c r="HY289" s="24"/>
      <c r="HZ289" s="24"/>
      <c r="IA289" s="24"/>
      <c r="IB289" s="24"/>
      <c r="IC289" s="24"/>
      <c r="ID289" s="24"/>
      <c r="IE289" s="24"/>
      <c r="IF289" s="24"/>
      <c r="IG289" s="24"/>
      <c r="IH289" s="24"/>
      <c r="II289" s="24"/>
      <c r="IJ289" s="24"/>
      <c r="IK289" s="24"/>
      <c r="IL289" s="24"/>
      <c r="IM289" s="24"/>
      <c r="IN289" s="24"/>
      <c r="IO289" s="24"/>
      <c r="IP289" s="24"/>
      <c r="IQ289" s="24"/>
      <c r="IR289" s="24"/>
      <c r="IS289" s="24"/>
      <c r="IT289" s="24"/>
      <c r="IU289" s="24"/>
      <c r="IV289" s="24"/>
      <c r="IW289" s="24"/>
    </row>
    <row r="290" customFormat="false" ht="14.65" hidden="false" customHeight="false" outlineLevel="0" collapsed="false">
      <c r="A290" s="14" t="n">
        <v>36386</v>
      </c>
      <c r="B290" s="15" t="n">
        <v>774.397</v>
      </c>
      <c r="C290" s="15" t="n">
        <v>564</v>
      </c>
      <c r="D290" s="15" t="n">
        <v>210.397</v>
      </c>
      <c r="E290" s="15" t="n">
        <v>0</v>
      </c>
      <c r="F290" s="15" t="n">
        <v>0</v>
      </c>
      <c r="G290" s="15" t="n">
        <v>1769.4058503937</v>
      </c>
      <c r="H290" s="15" t="n">
        <v>1603.54330708661</v>
      </c>
      <c r="I290" s="15" t="n">
        <v>165.862543307087</v>
      </c>
      <c r="J290" s="16" t="n">
        <v>0</v>
      </c>
      <c r="K290" s="15" t="n">
        <v>0</v>
      </c>
      <c r="L290" s="17" t="n">
        <v>0</v>
      </c>
      <c r="M290" s="16" t="n">
        <v>2543.8028503937</v>
      </c>
      <c r="N290" s="16" t="n">
        <v>2167.54330708661</v>
      </c>
      <c r="O290" s="17" t="n">
        <v>376.259543307086</v>
      </c>
      <c r="P290" s="16" t="n">
        <v>0</v>
      </c>
      <c r="Q290" s="17" t="n">
        <v>0</v>
      </c>
    </row>
    <row r="291" customFormat="false" ht="14.65" hidden="false" customHeight="false" outlineLevel="0" collapsed="false">
      <c r="A291" s="14" t="n">
        <v>36387</v>
      </c>
      <c r="B291" s="15" t="n">
        <v>802.908</v>
      </c>
      <c r="C291" s="15" t="n">
        <v>593</v>
      </c>
      <c r="D291" s="15" t="n">
        <v>209.908</v>
      </c>
      <c r="E291" s="15" t="n">
        <v>0</v>
      </c>
      <c r="F291" s="15" t="n">
        <v>0</v>
      </c>
      <c r="G291" s="15" t="n">
        <v>1715.88233070866</v>
      </c>
      <c r="H291" s="15" t="n">
        <v>1548.31692913386</v>
      </c>
      <c r="I291" s="15" t="n">
        <v>167.565401574803</v>
      </c>
      <c r="J291" s="16" t="n">
        <v>0</v>
      </c>
      <c r="K291" s="15" t="n">
        <v>0</v>
      </c>
      <c r="L291" s="17" t="n">
        <v>0</v>
      </c>
      <c r="M291" s="16" t="n">
        <v>2518.79033070866</v>
      </c>
      <c r="N291" s="16" t="n">
        <v>2141.31692913386</v>
      </c>
      <c r="O291" s="17" t="n">
        <v>377.473401574803</v>
      </c>
      <c r="P291" s="16" t="n">
        <v>0</v>
      </c>
      <c r="Q291" s="17" t="n">
        <v>0</v>
      </c>
    </row>
    <row r="292" customFormat="false" ht="14.65" hidden="false" customHeight="false" outlineLevel="0" collapsed="false">
      <c r="A292" s="14" t="n">
        <v>36388</v>
      </c>
      <c r="B292" s="15" t="n">
        <v>881.106</v>
      </c>
      <c r="C292" s="15" t="n">
        <v>618</v>
      </c>
      <c r="D292" s="15" t="n">
        <v>263.106</v>
      </c>
      <c r="E292" s="15" t="n">
        <v>0</v>
      </c>
      <c r="F292" s="15" t="n">
        <v>0</v>
      </c>
      <c r="G292" s="15" t="n">
        <v>1785.08646456693</v>
      </c>
      <c r="H292" s="15" t="n">
        <v>1974.53543307087</v>
      </c>
      <c r="I292" s="15" t="n">
        <v>-189.448968503937</v>
      </c>
      <c r="J292" s="16" t="n">
        <v>0</v>
      </c>
      <c r="K292" s="15" t="n">
        <v>0</v>
      </c>
      <c r="L292" s="17" t="n">
        <v>0</v>
      </c>
      <c r="M292" s="19" t="n">
        <v>2666.19246456693</v>
      </c>
      <c r="N292" s="19" t="n">
        <v>2592.53543307087</v>
      </c>
      <c r="O292" s="25" t="n">
        <v>73.6570314960632</v>
      </c>
      <c r="P292" s="16" t="n">
        <v>0</v>
      </c>
      <c r="Q292" s="17" t="n">
        <v>0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  <c r="DE292" s="24"/>
      <c r="DF292" s="24"/>
      <c r="DG292" s="24"/>
      <c r="DH292" s="24"/>
      <c r="DI292" s="24"/>
      <c r="DJ292" s="24"/>
      <c r="DK292" s="24"/>
      <c r="DL292" s="24"/>
      <c r="DM292" s="24"/>
      <c r="DN292" s="24"/>
      <c r="DO292" s="24"/>
      <c r="DP292" s="24"/>
      <c r="DQ292" s="24"/>
      <c r="DR292" s="24"/>
      <c r="DS292" s="24"/>
      <c r="DT292" s="24"/>
      <c r="DU292" s="24"/>
      <c r="DV292" s="24"/>
      <c r="DW292" s="24"/>
      <c r="DX292" s="24"/>
      <c r="DY292" s="24"/>
      <c r="DZ292" s="24"/>
      <c r="EA292" s="24"/>
      <c r="EB292" s="24"/>
      <c r="EC292" s="24"/>
      <c r="ED292" s="24"/>
      <c r="EE292" s="24"/>
      <c r="EF292" s="24"/>
      <c r="EG292" s="24"/>
      <c r="EH292" s="24"/>
      <c r="EI292" s="24"/>
      <c r="EJ292" s="24"/>
      <c r="EK292" s="24"/>
      <c r="EL292" s="24"/>
      <c r="EM292" s="24"/>
      <c r="EN292" s="24"/>
      <c r="EO292" s="24"/>
      <c r="EP292" s="24"/>
      <c r="EQ292" s="24"/>
      <c r="ER292" s="24"/>
      <c r="ES292" s="24"/>
      <c r="ET292" s="24"/>
      <c r="EU292" s="24"/>
      <c r="EV292" s="24"/>
      <c r="EW292" s="24"/>
      <c r="EX292" s="24"/>
      <c r="EY292" s="24"/>
      <c r="EZ292" s="24"/>
      <c r="FA292" s="24"/>
      <c r="FB292" s="24"/>
      <c r="FC292" s="24"/>
      <c r="FD292" s="24"/>
      <c r="FE292" s="24"/>
      <c r="FF292" s="24"/>
      <c r="FG292" s="24"/>
      <c r="FH292" s="24"/>
      <c r="FI292" s="24"/>
      <c r="FJ292" s="24"/>
      <c r="FK292" s="24"/>
      <c r="FL292" s="24"/>
      <c r="FM292" s="24"/>
      <c r="FN292" s="24"/>
      <c r="FO292" s="24"/>
      <c r="FP292" s="24"/>
      <c r="FQ292" s="24"/>
      <c r="FR292" s="24"/>
      <c r="FS292" s="24"/>
      <c r="FT292" s="24"/>
      <c r="FU292" s="24"/>
      <c r="FV292" s="24"/>
      <c r="FW292" s="24"/>
      <c r="FX292" s="24"/>
      <c r="FY292" s="24"/>
      <c r="FZ292" s="24"/>
      <c r="GA292" s="24"/>
      <c r="GB292" s="24"/>
      <c r="GC292" s="24"/>
      <c r="GD292" s="24"/>
      <c r="GE292" s="24"/>
      <c r="GF292" s="24"/>
      <c r="GG292" s="24"/>
      <c r="GH292" s="24"/>
      <c r="GI292" s="24"/>
      <c r="GJ292" s="24"/>
      <c r="GK292" s="24"/>
      <c r="GL292" s="24"/>
      <c r="GM292" s="24"/>
      <c r="GN292" s="24"/>
      <c r="GO292" s="24"/>
      <c r="GP292" s="24"/>
      <c r="GQ292" s="24"/>
      <c r="GR292" s="24"/>
      <c r="GS292" s="24"/>
      <c r="GT292" s="24"/>
      <c r="GU292" s="24"/>
      <c r="GV292" s="24"/>
      <c r="GW292" s="24"/>
      <c r="GX292" s="24"/>
      <c r="GY292" s="24"/>
      <c r="GZ292" s="24"/>
      <c r="HA292" s="24"/>
      <c r="HB292" s="24"/>
      <c r="HC292" s="24"/>
      <c r="HD292" s="24"/>
      <c r="HE292" s="24"/>
      <c r="HF292" s="24"/>
      <c r="HG292" s="24"/>
      <c r="HH292" s="24"/>
      <c r="HI292" s="24"/>
      <c r="HJ292" s="24"/>
      <c r="HK292" s="24"/>
      <c r="HL292" s="24"/>
      <c r="HM292" s="24"/>
      <c r="HN292" s="24"/>
      <c r="HO292" s="24"/>
      <c r="HP292" s="24"/>
      <c r="HQ292" s="24"/>
      <c r="HR292" s="24"/>
      <c r="HS292" s="24"/>
      <c r="HT292" s="24"/>
      <c r="HU292" s="24"/>
      <c r="HV292" s="24"/>
      <c r="HW292" s="24"/>
      <c r="HX292" s="24"/>
      <c r="HY292" s="24"/>
      <c r="HZ292" s="24"/>
      <c r="IA292" s="24"/>
      <c r="IB292" s="24"/>
      <c r="IC292" s="24"/>
      <c r="ID292" s="24"/>
      <c r="IE292" s="24"/>
      <c r="IF292" s="24"/>
      <c r="IG292" s="24"/>
      <c r="IH292" s="24"/>
      <c r="II292" s="24"/>
      <c r="IJ292" s="24"/>
      <c r="IK292" s="24"/>
      <c r="IL292" s="24"/>
      <c r="IM292" s="24"/>
      <c r="IN292" s="24"/>
      <c r="IO292" s="24"/>
      <c r="IP292" s="24"/>
      <c r="IQ292" s="24"/>
      <c r="IR292" s="24"/>
      <c r="IS292" s="24"/>
      <c r="IT292" s="24"/>
      <c r="IU292" s="24"/>
      <c r="IV292" s="24"/>
      <c r="IW292" s="24"/>
    </row>
    <row r="293" customFormat="false" ht="14.65" hidden="false" customHeight="false" outlineLevel="0" collapsed="false">
      <c r="A293" s="14" t="n">
        <v>36389</v>
      </c>
      <c r="B293" s="15" t="n">
        <v>793.569</v>
      </c>
      <c r="C293" s="15" t="n">
        <v>615</v>
      </c>
      <c r="D293" s="15" t="n">
        <v>178.569</v>
      </c>
      <c r="E293" s="15" t="n">
        <v>0</v>
      </c>
      <c r="F293" s="15" t="n">
        <v>0</v>
      </c>
      <c r="G293" s="15" t="n">
        <v>2116.65968503937</v>
      </c>
      <c r="H293" s="15" t="n">
        <v>2189.17322834646</v>
      </c>
      <c r="I293" s="15" t="n">
        <v>-72.5135433070868</v>
      </c>
      <c r="J293" s="16" t="n">
        <v>0</v>
      </c>
      <c r="K293" s="15" t="n">
        <v>0</v>
      </c>
      <c r="L293" s="17" t="n">
        <v>0</v>
      </c>
      <c r="M293" s="19" t="n">
        <v>2910.22868503937</v>
      </c>
      <c r="N293" s="19" t="n">
        <v>2804.17322834646</v>
      </c>
      <c r="O293" s="25" t="n">
        <v>106.055456692913</v>
      </c>
      <c r="P293" s="16" t="n">
        <v>0</v>
      </c>
      <c r="Q293" s="17" t="n">
        <v>0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4"/>
      <c r="DI293" s="24"/>
      <c r="DJ293" s="24"/>
      <c r="DK293" s="24"/>
      <c r="DL293" s="24"/>
      <c r="DM293" s="24"/>
      <c r="DN293" s="24"/>
      <c r="DO293" s="24"/>
      <c r="DP293" s="24"/>
      <c r="DQ293" s="24"/>
      <c r="DR293" s="24"/>
      <c r="DS293" s="24"/>
      <c r="DT293" s="24"/>
      <c r="DU293" s="24"/>
      <c r="DV293" s="24"/>
      <c r="DW293" s="24"/>
      <c r="DX293" s="24"/>
      <c r="DY293" s="24"/>
      <c r="DZ293" s="24"/>
      <c r="EA293" s="24"/>
      <c r="EB293" s="24"/>
      <c r="EC293" s="24"/>
      <c r="ED293" s="24"/>
      <c r="EE293" s="24"/>
      <c r="EF293" s="24"/>
      <c r="EG293" s="24"/>
      <c r="EH293" s="24"/>
      <c r="EI293" s="24"/>
      <c r="EJ293" s="24"/>
      <c r="EK293" s="24"/>
      <c r="EL293" s="24"/>
      <c r="EM293" s="24"/>
      <c r="EN293" s="24"/>
      <c r="EO293" s="24"/>
      <c r="EP293" s="24"/>
      <c r="EQ293" s="24"/>
      <c r="ER293" s="24"/>
      <c r="ES293" s="24"/>
      <c r="ET293" s="24"/>
      <c r="EU293" s="24"/>
      <c r="EV293" s="24"/>
      <c r="EW293" s="24"/>
      <c r="EX293" s="24"/>
      <c r="EY293" s="24"/>
      <c r="EZ293" s="24"/>
      <c r="FA293" s="24"/>
      <c r="FB293" s="24"/>
      <c r="FC293" s="24"/>
      <c r="FD293" s="24"/>
      <c r="FE293" s="24"/>
      <c r="FF293" s="24"/>
      <c r="FG293" s="24"/>
      <c r="FH293" s="24"/>
      <c r="FI293" s="24"/>
      <c r="FJ293" s="24"/>
      <c r="FK293" s="24"/>
      <c r="FL293" s="24"/>
      <c r="FM293" s="24"/>
      <c r="FN293" s="24"/>
      <c r="FO293" s="24"/>
      <c r="FP293" s="24"/>
      <c r="FQ293" s="24"/>
      <c r="FR293" s="24"/>
      <c r="FS293" s="24"/>
      <c r="FT293" s="24"/>
      <c r="FU293" s="24"/>
      <c r="FV293" s="24"/>
      <c r="FW293" s="24"/>
      <c r="FX293" s="24"/>
      <c r="FY293" s="24"/>
      <c r="FZ293" s="24"/>
      <c r="GA293" s="24"/>
      <c r="GB293" s="24"/>
      <c r="GC293" s="24"/>
      <c r="GD293" s="24"/>
      <c r="GE293" s="24"/>
      <c r="GF293" s="24"/>
      <c r="GG293" s="24"/>
      <c r="GH293" s="24"/>
      <c r="GI293" s="24"/>
      <c r="GJ293" s="24"/>
      <c r="GK293" s="24"/>
      <c r="GL293" s="24"/>
      <c r="GM293" s="24"/>
      <c r="GN293" s="24"/>
      <c r="GO293" s="24"/>
      <c r="GP293" s="24"/>
      <c r="GQ293" s="24"/>
      <c r="GR293" s="24"/>
      <c r="GS293" s="24"/>
      <c r="GT293" s="24"/>
      <c r="GU293" s="24"/>
      <c r="GV293" s="24"/>
      <c r="GW293" s="24"/>
      <c r="GX293" s="24"/>
      <c r="GY293" s="24"/>
      <c r="GZ293" s="24"/>
      <c r="HA293" s="24"/>
      <c r="HB293" s="24"/>
      <c r="HC293" s="24"/>
      <c r="HD293" s="24"/>
      <c r="HE293" s="24"/>
      <c r="HF293" s="24"/>
      <c r="HG293" s="24"/>
      <c r="HH293" s="24"/>
      <c r="HI293" s="24"/>
      <c r="HJ293" s="24"/>
      <c r="HK293" s="24"/>
      <c r="HL293" s="24"/>
      <c r="HM293" s="24"/>
      <c r="HN293" s="24"/>
      <c r="HO293" s="24"/>
      <c r="HP293" s="24"/>
      <c r="HQ293" s="24"/>
      <c r="HR293" s="24"/>
      <c r="HS293" s="24"/>
      <c r="HT293" s="24"/>
      <c r="HU293" s="24"/>
      <c r="HV293" s="24"/>
      <c r="HW293" s="24"/>
      <c r="HX293" s="24"/>
      <c r="HY293" s="24"/>
      <c r="HZ293" s="24"/>
      <c r="IA293" s="24"/>
      <c r="IB293" s="24"/>
      <c r="IC293" s="24"/>
      <c r="ID293" s="24"/>
      <c r="IE293" s="24"/>
      <c r="IF293" s="24"/>
      <c r="IG293" s="24"/>
      <c r="IH293" s="24"/>
      <c r="II293" s="24"/>
      <c r="IJ293" s="24"/>
      <c r="IK293" s="24"/>
      <c r="IL293" s="24"/>
      <c r="IM293" s="24"/>
      <c r="IN293" s="24"/>
      <c r="IO293" s="24"/>
      <c r="IP293" s="24"/>
      <c r="IQ293" s="24"/>
      <c r="IR293" s="24"/>
      <c r="IS293" s="24"/>
      <c r="IT293" s="24"/>
      <c r="IU293" s="24"/>
      <c r="IV293" s="24"/>
      <c r="IW293" s="24"/>
    </row>
    <row r="294" customFormat="false" ht="14.65" hidden="false" customHeight="false" outlineLevel="0" collapsed="false">
      <c r="A294" s="14" t="n">
        <v>36390</v>
      </c>
      <c r="B294" s="15" t="n">
        <v>824.446</v>
      </c>
      <c r="C294" s="15" t="n">
        <v>609</v>
      </c>
      <c r="D294" s="15" t="n">
        <v>215.446</v>
      </c>
      <c r="E294" s="15" t="n">
        <v>0</v>
      </c>
      <c r="F294" s="15" t="n">
        <v>0</v>
      </c>
      <c r="G294" s="15" t="n">
        <v>2034.98462992126</v>
      </c>
      <c r="H294" s="15" t="n">
        <v>2208.99606299213</v>
      </c>
      <c r="I294" s="15" t="n">
        <v>-174.011433070866</v>
      </c>
      <c r="J294" s="16" t="n">
        <v>0</v>
      </c>
      <c r="K294" s="15" t="n">
        <v>0</v>
      </c>
      <c r="L294" s="17" t="n">
        <v>0</v>
      </c>
      <c r="M294" s="19" t="n">
        <v>2859.43062992126</v>
      </c>
      <c r="N294" s="19" t="n">
        <v>2817.99606299213</v>
      </c>
      <c r="O294" s="25" t="n">
        <v>41.4345669291338</v>
      </c>
      <c r="P294" s="16" t="n">
        <v>0</v>
      </c>
      <c r="Q294" s="17" t="n">
        <v>0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  <c r="DZ294" s="24"/>
      <c r="EA294" s="24"/>
      <c r="EB294" s="24"/>
      <c r="EC294" s="24"/>
      <c r="ED294" s="24"/>
      <c r="EE294" s="24"/>
      <c r="EF294" s="24"/>
      <c r="EG294" s="24"/>
      <c r="EH294" s="24"/>
      <c r="EI294" s="24"/>
      <c r="EJ294" s="24"/>
      <c r="EK294" s="24"/>
      <c r="EL294" s="24"/>
      <c r="EM294" s="24"/>
      <c r="EN294" s="24"/>
      <c r="EO294" s="24"/>
      <c r="EP294" s="24"/>
      <c r="EQ294" s="24"/>
      <c r="ER294" s="24"/>
      <c r="ES294" s="24"/>
      <c r="ET294" s="24"/>
      <c r="EU294" s="24"/>
      <c r="EV294" s="24"/>
      <c r="EW294" s="24"/>
      <c r="EX294" s="24"/>
      <c r="EY294" s="24"/>
      <c r="EZ294" s="24"/>
      <c r="FA294" s="24"/>
      <c r="FB294" s="24"/>
      <c r="FC294" s="24"/>
      <c r="FD294" s="24"/>
      <c r="FE294" s="24"/>
      <c r="FF294" s="24"/>
      <c r="FG294" s="24"/>
      <c r="FH294" s="24"/>
      <c r="FI294" s="24"/>
      <c r="FJ294" s="24"/>
      <c r="FK294" s="24"/>
      <c r="FL294" s="24"/>
      <c r="FM294" s="24"/>
      <c r="FN294" s="24"/>
      <c r="FO294" s="24"/>
      <c r="FP294" s="24"/>
      <c r="FQ294" s="24"/>
      <c r="FR294" s="24"/>
      <c r="FS294" s="24"/>
      <c r="FT294" s="24"/>
      <c r="FU294" s="24"/>
      <c r="FV294" s="24"/>
      <c r="FW294" s="24"/>
      <c r="FX294" s="24"/>
      <c r="FY294" s="24"/>
      <c r="FZ294" s="24"/>
      <c r="GA294" s="24"/>
      <c r="GB294" s="24"/>
      <c r="GC294" s="24"/>
      <c r="GD294" s="24"/>
      <c r="GE294" s="24"/>
      <c r="GF294" s="24"/>
      <c r="GG294" s="24"/>
      <c r="GH294" s="24"/>
      <c r="GI294" s="24"/>
      <c r="GJ294" s="24"/>
      <c r="GK294" s="24"/>
      <c r="GL294" s="24"/>
      <c r="GM294" s="24"/>
      <c r="GN294" s="24"/>
      <c r="GO294" s="24"/>
      <c r="GP294" s="24"/>
      <c r="GQ294" s="24"/>
      <c r="GR294" s="24"/>
      <c r="GS294" s="24"/>
      <c r="GT294" s="24"/>
      <c r="GU294" s="24"/>
      <c r="GV294" s="24"/>
      <c r="GW294" s="24"/>
      <c r="GX294" s="24"/>
      <c r="GY294" s="24"/>
      <c r="GZ294" s="24"/>
      <c r="HA294" s="24"/>
      <c r="HB294" s="24"/>
      <c r="HC294" s="24"/>
      <c r="HD294" s="24"/>
      <c r="HE294" s="24"/>
      <c r="HF294" s="24"/>
      <c r="HG294" s="24"/>
      <c r="HH294" s="24"/>
      <c r="HI294" s="24"/>
      <c r="HJ294" s="24"/>
      <c r="HK294" s="24"/>
      <c r="HL294" s="24"/>
      <c r="HM294" s="24"/>
      <c r="HN294" s="24"/>
      <c r="HO294" s="24"/>
      <c r="HP294" s="24"/>
      <c r="HQ294" s="24"/>
      <c r="HR294" s="24"/>
      <c r="HS294" s="24"/>
      <c r="HT294" s="24"/>
      <c r="HU294" s="24"/>
      <c r="HV294" s="24"/>
      <c r="HW294" s="24"/>
      <c r="HX294" s="24"/>
      <c r="HY294" s="24"/>
      <c r="HZ294" s="24"/>
      <c r="IA294" s="24"/>
      <c r="IB294" s="24"/>
      <c r="IC294" s="24"/>
      <c r="ID294" s="24"/>
      <c r="IE294" s="24"/>
      <c r="IF294" s="24"/>
      <c r="IG294" s="24"/>
      <c r="IH294" s="24"/>
      <c r="II294" s="24"/>
      <c r="IJ294" s="24"/>
      <c r="IK294" s="24"/>
      <c r="IL294" s="24"/>
      <c r="IM294" s="24"/>
      <c r="IN294" s="24"/>
      <c r="IO294" s="24"/>
      <c r="IP294" s="24"/>
      <c r="IQ294" s="24"/>
      <c r="IR294" s="24"/>
      <c r="IS294" s="24"/>
      <c r="IT294" s="24"/>
      <c r="IU294" s="24"/>
      <c r="IV294" s="24"/>
      <c r="IW294" s="24"/>
    </row>
    <row r="295" customFormat="false" ht="14.65" hidden="false" customHeight="false" outlineLevel="0" collapsed="false">
      <c r="A295" s="14" t="n">
        <v>36391</v>
      </c>
      <c r="B295" s="15" t="n">
        <v>851.391</v>
      </c>
      <c r="C295" s="15" t="n">
        <v>610</v>
      </c>
      <c r="D295" s="15" t="n">
        <v>241.391</v>
      </c>
      <c r="E295" s="15" t="n">
        <v>0</v>
      </c>
      <c r="F295" s="15" t="n">
        <v>0</v>
      </c>
      <c r="G295" s="15" t="n">
        <v>2157.44298425197</v>
      </c>
      <c r="H295" s="15" t="n">
        <v>2265.60728346457</v>
      </c>
      <c r="I295" s="15" t="n">
        <v>-108.164299212599</v>
      </c>
      <c r="J295" s="16" t="n">
        <v>0</v>
      </c>
      <c r="K295" s="15" t="n">
        <v>0</v>
      </c>
      <c r="L295" s="17" t="n">
        <v>0</v>
      </c>
      <c r="M295" s="19" t="n">
        <v>3008.83398425197</v>
      </c>
      <c r="N295" s="19" t="n">
        <v>2875.60728346457</v>
      </c>
      <c r="O295" s="25" t="n">
        <v>133.226700787402</v>
      </c>
      <c r="P295" s="16" t="n">
        <v>0</v>
      </c>
      <c r="Q295" s="17" t="n">
        <v>0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4"/>
      <c r="DI295" s="24"/>
      <c r="DJ295" s="24"/>
      <c r="DK295" s="24"/>
      <c r="DL295" s="24"/>
      <c r="DM295" s="24"/>
      <c r="DN295" s="24"/>
      <c r="DO295" s="24"/>
      <c r="DP295" s="24"/>
      <c r="DQ295" s="24"/>
      <c r="DR295" s="24"/>
      <c r="DS295" s="24"/>
      <c r="DT295" s="24"/>
      <c r="DU295" s="24"/>
      <c r="DV295" s="24"/>
      <c r="DW295" s="24"/>
      <c r="DX295" s="24"/>
      <c r="DY295" s="24"/>
      <c r="DZ295" s="24"/>
      <c r="EA295" s="24"/>
      <c r="EB295" s="24"/>
      <c r="EC295" s="24"/>
      <c r="ED295" s="24"/>
      <c r="EE295" s="24"/>
      <c r="EF295" s="24"/>
      <c r="EG295" s="24"/>
      <c r="EH295" s="24"/>
      <c r="EI295" s="24"/>
      <c r="EJ295" s="24"/>
      <c r="EK295" s="24"/>
      <c r="EL295" s="24"/>
      <c r="EM295" s="24"/>
      <c r="EN295" s="24"/>
      <c r="EO295" s="24"/>
      <c r="EP295" s="24"/>
      <c r="EQ295" s="24"/>
      <c r="ER295" s="24"/>
      <c r="ES295" s="24"/>
      <c r="ET295" s="24"/>
      <c r="EU295" s="24"/>
      <c r="EV295" s="24"/>
      <c r="EW295" s="24"/>
      <c r="EX295" s="24"/>
      <c r="EY295" s="24"/>
      <c r="EZ295" s="24"/>
      <c r="FA295" s="24"/>
      <c r="FB295" s="24"/>
      <c r="FC295" s="24"/>
      <c r="FD295" s="24"/>
      <c r="FE295" s="24"/>
      <c r="FF295" s="24"/>
      <c r="FG295" s="24"/>
      <c r="FH295" s="24"/>
      <c r="FI295" s="24"/>
      <c r="FJ295" s="24"/>
      <c r="FK295" s="24"/>
      <c r="FL295" s="24"/>
      <c r="FM295" s="24"/>
      <c r="FN295" s="24"/>
      <c r="FO295" s="24"/>
      <c r="FP295" s="24"/>
      <c r="FQ295" s="24"/>
      <c r="FR295" s="24"/>
      <c r="FS295" s="24"/>
      <c r="FT295" s="24"/>
      <c r="FU295" s="24"/>
      <c r="FV295" s="24"/>
      <c r="FW295" s="24"/>
      <c r="FX295" s="24"/>
      <c r="FY295" s="24"/>
      <c r="FZ295" s="24"/>
      <c r="GA295" s="24"/>
      <c r="GB295" s="24"/>
      <c r="GC295" s="24"/>
      <c r="GD295" s="24"/>
      <c r="GE295" s="24"/>
      <c r="GF295" s="24"/>
      <c r="GG295" s="24"/>
      <c r="GH295" s="24"/>
      <c r="GI295" s="24"/>
      <c r="GJ295" s="24"/>
      <c r="GK295" s="24"/>
      <c r="GL295" s="24"/>
      <c r="GM295" s="24"/>
      <c r="GN295" s="24"/>
      <c r="GO295" s="24"/>
      <c r="GP295" s="24"/>
      <c r="GQ295" s="24"/>
      <c r="GR295" s="24"/>
      <c r="GS295" s="24"/>
      <c r="GT295" s="24"/>
      <c r="GU295" s="24"/>
      <c r="GV295" s="24"/>
      <c r="GW295" s="24"/>
      <c r="GX295" s="24"/>
      <c r="GY295" s="24"/>
      <c r="GZ295" s="24"/>
      <c r="HA295" s="24"/>
      <c r="HB295" s="24"/>
      <c r="HC295" s="24"/>
      <c r="HD295" s="24"/>
      <c r="HE295" s="24"/>
      <c r="HF295" s="24"/>
      <c r="HG295" s="24"/>
      <c r="HH295" s="24"/>
      <c r="HI295" s="24"/>
      <c r="HJ295" s="24"/>
      <c r="HK295" s="24"/>
      <c r="HL295" s="24"/>
      <c r="HM295" s="24"/>
      <c r="HN295" s="24"/>
      <c r="HO295" s="24"/>
      <c r="HP295" s="24"/>
      <c r="HQ295" s="24"/>
      <c r="HR295" s="24"/>
      <c r="HS295" s="24"/>
      <c r="HT295" s="24"/>
      <c r="HU295" s="24"/>
      <c r="HV295" s="24"/>
      <c r="HW295" s="24"/>
      <c r="HX295" s="24"/>
      <c r="HY295" s="24"/>
      <c r="HZ295" s="24"/>
      <c r="IA295" s="24"/>
      <c r="IB295" s="24"/>
      <c r="IC295" s="24"/>
      <c r="ID295" s="24"/>
      <c r="IE295" s="24"/>
      <c r="IF295" s="24"/>
      <c r="IG295" s="24"/>
      <c r="IH295" s="24"/>
      <c r="II295" s="24"/>
      <c r="IJ295" s="24"/>
      <c r="IK295" s="24"/>
      <c r="IL295" s="24"/>
      <c r="IM295" s="24"/>
      <c r="IN295" s="24"/>
      <c r="IO295" s="24"/>
      <c r="IP295" s="24"/>
      <c r="IQ295" s="24"/>
      <c r="IR295" s="24"/>
      <c r="IS295" s="24"/>
      <c r="IT295" s="24"/>
      <c r="IU295" s="24"/>
      <c r="IV295" s="24"/>
      <c r="IW295" s="24"/>
    </row>
    <row r="296" customFormat="false" ht="14.65" hidden="false" customHeight="false" outlineLevel="0" collapsed="false">
      <c r="A296" s="14" t="n">
        <v>36392</v>
      </c>
      <c r="B296" s="15" t="n">
        <v>927.053</v>
      </c>
      <c r="C296" s="15" t="n">
        <v>549</v>
      </c>
      <c r="D296" s="15" t="n">
        <v>378.053</v>
      </c>
      <c r="E296" s="15" t="n">
        <v>1</v>
      </c>
      <c r="F296" s="15" t="n">
        <v>51.053</v>
      </c>
      <c r="G296" s="15" t="n">
        <v>2182.28142519685</v>
      </c>
      <c r="H296" s="15" t="n">
        <v>2156</v>
      </c>
      <c r="I296" s="15" t="n">
        <v>26.2814251968503</v>
      </c>
      <c r="J296" s="16" t="n">
        <v>0</v>
      </c>
      <c r="K296" s="15" t="n">
        <v>0</v>
      </c>
      <c r="L296" s="17" t="n">
        <v>0</v>
      </c>
      <c r="M296" s="18" t="n">
        <v>3109.33442519685</v>
      </c>
      <c r="N296" s="18" t="n">
        <v>2705</v>
      </c>
      <c r="O296" s="23" t="n">
        <v>404.33442519685</v>
      </c>
      <c r="P296" s="16" t="n">
        <v>0</v>
      </c>
      <c r="Q296" s="17" t="n">
        <v>0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4"/>
      <c r="DI296" s="24"/>
      <c r="DJ296" s="24"/>
      <c r="DK296" s="24"/>
      <c r="DL296" s="24"/>
      <c r="DM296" s="24"/>
      <c r="DN296" s="24"/>
      <c r="DO296" s="24"/>
      <c r="DP296" s="24"/>
      <c r="DQ296" s="24"/>
      <c r="DR296" s="24"/>
      <c r="DS296" s="24"/>
      <c r="DT296" s="24"/>
      <c r="DU296" s="24"/>
      <c r="DV296" s="24"/>
      <c r="DW296" s="24"/>
      <c r="DX296" s="24"/>
      <c r="DY296" s="24"/>
      <c r="DZ296" s="24"/>
      <c r="EA296" s="24"/>
      <c r="EB296" s="24"/>
      <c r="EC296" s="24"/>
      <c r="ED296" s="24"/>
      <c r="EE296" s="24"/>
      <c r="EF296" s="24"/>
      <c r="EG296" s="24"/>
      <c r="EH296" s="24"/>
      <c r="EI296" s="24"/>
      <c r="EJ296" s="24"/>
      <c r="EK296" s="24"/>
      <c r="EL296" s="24"/>
      <c r="EM296" s="24"/>
      <c r="EN296" s="24"/>
      <c r="EO296" s="24"/>
      <c r="EP296" s="24"/>
      <c r="EQ296" s="24"/>
      <c r="ER296" s="24"/>
      <c r="ES296" s="24"/>
      <c r="ET296" s="24"/>
      <c r="EU296" s="24"/>
      <c r="EV296" s="24"/>
      <c r="EW296" s="24"/>
      <c r="EX296" s="24"/>
      <c r="EY296" s="24"/>
      <c r="EZ296" s="24"/>
      <c r="FA296" s="24"/>
      <c r="FB296" s="24"/>
      <c r="FC296" s="24"/>
      <c r="FD296" s="24"/>
      <c r="FE296" s="24"/>
      <c r="FF296" s="24"/>
      <c r="FG296" s="24"/>
      <c r="FH296" s="24"/>
      <c r="FI296" s="24"/>
      <c r="FJ296" s="24"/>
      <c r="FK296" s="24"/>
      <c r="FL296" s="24"/>
      <c r="FM296" s="24"/>
      <c r="FN296" s="24"/>
      <c r="FO296" s="24"/>
      <c r="FP296" s="24"/>
      <c r="FQ296" s="24"/>
      <c r="FR296" s="24"/>
      <c r="FS296" s="24"/>
      <c r="FT296" s="24"/>
      <c r="FU296" s="24"/>
      <c r="FV296" s="24"/>
      <c r="FW296" s="24"/>
      <c r="FX296" s="24"/>
      <c r="FY296" s="24"/>
      <c r="FZ296" s="24"/>
      <c r="GA296" s="24"/>
      <c r="GB296" s="24"/>
      <c r="GC296" s="24"/>
      <c r="GD296" s="24"/>
      <c r="GE296" s="24"/>
      <c r="GF296" s="24"/>
      <c r="GG296" s="24"/>
      <c r="GH296" s="24"/>
      <c r="GI296" s="24"/>
      <c r="GJ296" s="24"/>
      <c r="GK296" s="24"/>
      <c r="GL296" s="24"/>
      <c r="GM296" s="24"/>
      <c r="GN296" s="24"/>
      <c r="GO296" s="24"/>
      <c r="GP296" s="24"/>
      <c r="GQ296" s="24"/>
      <c r="GR296" s="24"/>
      <c r="GS296" s="24"/>
      <c r="GT296" s="24"/>
      <c r="GU296" s="24"/>
      <c r="GV296" s="24"/>
      <c r="GW296" s="24"/>
      <c r="GX296" s="24"/>
      <c r="GY296" s="24"/>
      <c r="GZ296" s="24"/>
      <c r="HA296" s="24"/>
      <c r="HB296" s="24"/>
      <c r="HC296" s="24"/>
      <c r="HD296" s="24"/>
      <c r="HE296" s="24"/>
      <c r="HF296" s="24"/>
      <c r="HG296" s="24"/>
      <c r="HH296" s="24"/>
      <c r="HI296" s="24"/>
      <c r="HJ296" s="24"/>
      <c r="HK296" s="24"/>
      <c r="HL296" s="24"/>
      <c r="HM296" s="24"/>
      <c r="HN296" s="24"/>
      <c r="HO296" s="24"/>
      <c r="HP296" s="24"/>
      <c r="HQ296" s="24"/>
      <c r="HR296" s="24"/>
      <c r="HS296" s="24"/>
      <c r="HT296" s="24"/>
      <c r="HU296" s="24"/>
      <c r="HV296" s="24"/>
      <c r="HW296" s="24"/>
      <c r="HX296" s="24"/>
      <c r="HY296" s="24"/>
      <c r="HZ296" s="24"/>
      <c r="IA296" s="24"/>
      <c r="IB296" s="24"/>
      <c r="IC296" s="24"/>
      <c r="ID296" s="24"/>
      <c r="IE296" s="24"/>
      <c r="IF296" s="24"/>
      <c r="IG296" s="24"/>
      <c r="IH296" s="24"/>
      <c r="II296" s="24"/>
      <c r="IJ296" s="24"/>
      <c r="IK296" s="24"/>
      <c r="IL296" s="24"/>
      <c r="IM296" s="24"/>
      <c r="IN296" s="24"/>
      <c r="IO296" s="24"/>
      <c r="IP296" s="24"/>
      <c r="IQ296" s="24"/>
      <c r="IR296" s="24"/>
      <c r="IS296" s="24"/>
      <c r="IT296" s="24"/>
      <c r="IU296" s="24"/>
      <c r="IV296" s="24"/>
      <c r="IW296" s="24"/>
    </row>
    <row r="297" customFormat="false" ht="14.65" hidden="false" customHeight="false" outlineLevel="0" collapsed="false">
      <c r="A297" s="14" t="n">
        <v>36393</v>
      </c>
      <c r="B297" s="15" t="n">
        <v>847.275</v>
      </c>
      <c r="C297" s="15" t="n">
        <v>573</v>
      </c>
      <c r="D297" s="15" t="n">
        <v>274.275</v>
      </c>
      <c r="E297" s="15" t="n">
        <v>0</v>
      </c>
      <c r="F297" s="15" t="n">
        <v>0</v>
      </c>
      <c r="G297" s="15" t="n">
        <v>2001.03188976378</v>
      </c>
      <c r="H297" s="15" t="n">
        <v>1891.93700787402</v>
      </c>
      <c r="I297" s="15" t="n">
        <v>109.094881889764</v>
      </c>
      <c r="J297" s="16" t="n">
        <v>0</v>
      </c>
      <c r="K297" s="15" t="n">
        <v>0</v>
      </c>
      <c r="L297" s="17" t="n">
        <v>0</v>
      </c>
      <c r="M297" s="19" t="n">
        <v>2848.30688976378</v>
      </c>
      <c r="N297" s="19" t="n">
        <v>2464.93700787402</v>
      </c>
      <c r="O297" s="25" t="n">
        <v>383.369881889764</v>
      </c>
      <c r="P297" s="16" t="n">
        <v>0</v>
      </c>
      <c r="Q297" s="17" t="n">
        <v>0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  <c r="DZ297" s="24"/>
      <c r="EA297" s="24"/>
      <c r="EB297" s="24"/>
      <c r="EC297" s="24"/>
      <c r="ED297" s="24"/>
      <c r="EE297" s="24"/>
      <c r="EF297" s="24"/>
      <c r="EG297" s="24"/>
      <c r="EH297" s="24"/>
      <c r="EI297" s="24"/>
      <c r="EJ297" s="24"/>
      <c r="EK297" s="24"/>
      <c r="EL297" s="24"/>
      <c r="EM297" s="24"/>
      <c r="EN297" s="24"/>
      <c r="EO297" s="24"/>
      <c r="EP297" s="24"/>
      <c r="EQ297" s="24"/>
      <c r="ER297" s="24"/>
      <c r="ES297" s="24"/>
      <c r="ET297" s="24"/>
      <c r="EU297" s="24"/>
      <c r="EV297" s="24"/>
      <c r="EW297" s="24"/>
      <c r="EX297" s="24"/>
      <c r="EY297" s="24"/>
      <c r="EZ297" s="24"/>
      <c r="FA297" s="24"/>
      <c r="FB297" s="24"/>
      <c r="FC297" s="24"/>
      <c r="FD297" s="24"/>
      <c r="FE297" s="24"/>
      <c r="FF297" s="24"/>
      <c r="FG297" s="24"/>
      <c r="FH297" s="24"/>
      <c r="FI297" s="24"/>
      <c r="FJ297" s="24"/>
      <c r="FK297" s="24"/>
      <c r="FL297" s="24"/>
      <c r="FM297" s="24"/>
      <c r="FN297" s="24"/>
      <c r="FO297" s="24"/>
      <c r="FP297" s="24"/>
      <c r="FQ297" s="24"/>
      <c r="FR297" s="24"/>
      <c r="FS297" s="24"/>
      <c r="FT297" s="24"/>
      <c r="FU297" s="24"/>
      <c r="FV297" s="24"/>
      <c r="FW297" s="24"/>
      <c r="FX297" s="24"/>
      <c r="FY297" s="24"/>
      <c r="FZ297" s="24"/>
      <c r="GA297" s="24"/>
      <c r="GB297" s="24"/>
      <c r="GC297" s="24"/>
      <c r="GD297" s="24"/>
      <c r="GE297" s="24"/>
      <c r="GF297" s="24"/>
      <c r="GG297" s="24"/>
      <c r="GH297" s="24"/>
      <c r="GI297" s="24"/>
      <c r="GJ297" s="24"/>
      <c r="GK297" s="24"/>
      <c r="GL297" s="24"/>
      <c r="GM297" s="24"/>
      <c r="GN297" s="24"/>
      <c r="GO297" s="24"/>
      <c r="GP297" s="24"/>
      <c r="GQ297" s="24"/>
      <c r="GR297" s="24"/>
      <c r="GS297" s="24"/>
      <c r="GT297" s="24"/>
      <c r="GU297" s="24"/>
      <c r="GV297" s="24"/>
      <c r="GW297" s="24"/>
      <c r="GX297" s="24"/>
      <c r="GY297" s="24"/>
      <c r="GZ297" s="24"/>
      <c r="HA297" s="24"/>
      <c r="HB297" s="24"/>
      <c r="HC297" s="24"/>
      <c r="HD297" s="24"/>
      <c r="HE297" s="24"/>
      <c r="HF297" s="24"/>
      <c r="HG297" s="24"/>
      <c r="HH297" s="24"/>
      <c r="HI297" s="24"/>
      <c r="HJ297" s="24"/>
      <c r="HK297" s="24"/>
      <c r="HL297" s="24"/>
      <c r="HM297" s="24"/>
      <c r="HN297" s="24"/>
      <c r="HO297" s="24"/>
      <c r="HP297" s="24"/>
      <c r="HQ297" s="24"/>
      <c r="HR297" s="24"/>
      <c r="HS297" s="24"/>
      <c r="HT297" s="24"/>
      <c r="HU297" s="24"/>
      <c r="HV297" s="24"/>
      <c r="HW297" s="24"/>
      <c r="HX297" s="24"/>
      <c r="HY297" s="24"/>
      <c r="HZ297" s="24"/>
      <c r="IA297" s="24"/>
      <c r="IB297" s="24"/>
      <c r="IC297" s="24"/>
      <c r="ID297" s="24"/>
      <c r="IE297" s="24"/>
      <c r="IF297" s="24"/>
      <c r="IG297" s="24"/>
      <c r="IH297" s="24"/>
      <c r="II297" s="24"/>
      <c r="IJ297" s="24"/>
      <c r="IK297" s="24"/>
      <c r="IL297" s="24"/>
      <c r="IM297" s="24"/>
      <c r="IN297" s="24"/>
      <c r="IO297" s="24"/>
      <c r="IP297" s="24"/>
      <c r="IQ297" s="24"/>
      <c r="IR297" s="24"/>
      <c r="IS297" s="24"/>
      <c r="IT297" s="24"/>
      <c r="IU297" s="24"/>
      <c r="IV297" s="24"/>
      <c r="IW297" s="24"/>
    </row>
    <row r="298" customFormat="false" ht="14.65" hidden="false" customHeight="false" outlineLevel="0" collapsed="false">
      <c r="A298" s="14" t="n">
        <v>36394</v>
      </c>
      <c r="B298" s="15" t="n">
        <v>813.895</v>
      </c>
      <c r="C298" s="15" t="n">
        <v>594</v>
      </c>
      <c r="D298" s="15" t="n">
        <v>219.895</v>
      </c>
      <c r="E298" s="15" t="n">
        <v>0</v>
      </c>
      <c r="F298" s="15" t="n">
        <v>0</v>
      </c>
      <c r="G298" s="15" t="n">
        <v>2032.46740944882</v>
      </c>
      <c r="H298" s="15" t="n">
        <v>1836.93700787402</v>
      </c>
      <c r="I298" s="15" t="n">
        <v>195.530401574803</v>
      </c>
      <c r="J298" s="16" t="n">
        <v>0</v>
      </c>
      <c r="K298" s="15" t="n">
        <v>0</v>
      </c>
      <c r="L298" s="17" t="n">
        <v>0</v>
      </c>
      <c r="M298" s="19" t="n">
        <v>2846.36240944882</v>
      </c>
      <c r="N298" s="19" t="n">
        <v>2430.93700787402</v>
      </c>
      <c r="O298" s="25" t="n">
        <v>415.425401574803</v>
      </c>
      <c r="P298" s="16" t="n">
        <v>0</v>
      </c>
      <c r="Q298" s="17" t="n">
        <v>0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24"/>
      <c r="DU298" s="24"/>
      <c r="DV298" s="24"/>
      <c r="DW298" s="24"/>
      <c r="DX298" s="24"/>
      <c r="DY298" s="24"/>
      <c r="DZ298" s="24"/>
      <c r="EA298" s="24"/>
      <c r="EB298" s="24"/>
      <c r="EC298" s="24"/>
      <c r="ED298" s="24"/>
      <c r="EE298" s="24"/>
      <c r="EF298" s="24"/>
      <c r="EG298" s="24"/>
      <c r="EH298" s="24"/>
      <c r="EI298" s="24"/>
      <c r="EJ298" s="24"/>
      <c r="EK298" s="24"/>
      <c r="EL298" s="24"/>
      <c r="EM298" s="24"/>
      <c r="EN298" s="24"/>
      <c r="EO298" s="24"/>
      <c r="EP298" s="24"/>
      <c r="EQ298" s="24"/>
      <c r="ER298" s="24"/>
      <c r="ES298" s="24"/>
      <c r="ET298" s="24"/>
      <c r="EU298" s="24"/>
      <c r="EV298" s="24"/>
      <c r="EW298" s="24"/>
      <c r="EX298" s="24"/>
      <c r="EY298" s="24"/>
      <c r="EZ298" s="24"/>
      <c r="FA298" s="24"/>
      <c r="FB298" s="24"/>
      <c r="FC298" s="24"/>
      <c r="FD298" s="24"/>
      <c r="FE298" s="24"/>
      <c r="FF298" s="24"/>
      <c r="FG298" s="24"/>
      <c r="FH298" s="24"/>
      <c r="FI298" s="24"/>
      <c r="FJ298" s="24"/>
      <c r="FK298" s="24"/>
      <c r="FL298" s="24"/>
      <c r="FM298" s="24"/>
      <c r="FN298" s="24"/>
      <c r="FO298" s="24"/>
      <c r="FP298" s="24"/>
      <c r="FQ298" s="24"/>
      <c r="FR298" s="24"/>
      <c r="FS298" s="24"/>
      <c r="FT298" s="24"/>
      <c r="FU298" s="24"/>
      <c r="FV298" s="24"/>
      <c r="FW298" s="24"/>
      <c r="FX298" s="24"/>
      <c r="FY298" s="24"/>
      <c r="FZ298" s="24"/>
      <c r="GA298" s="24"/>
      <c r="GB298" s="24"/>
      <c r="GC298" s="24"/>
      <c r="GD298" s="24"/>
      <c r="GE298" s="24"/>
      <c r="GF298" s="24"/>
      <c r="GG298" s="24"/>
      <c r="GH298" s="24"/>
      <c r="GI298" s="24"/>
      <c r="GJ298" s="24"/>
      <c r="GK298" s="24"/>
      <c r="GL298" s="24"/>
      <c r="GM298" s="24"/>
      <c r="GN298" s="24"/>
      <c r="GO298" s="24"/>
      <c r="GP298" s="24"/>
      <c r="GQ298" s="24"/>
      <c r="GR298" s="24"/>
      <c r="GS298" s="24"/>
      <c r="GT298" s="24"/>
      <c r="GU298" s="24"/>
      <c r="GV298" s="24"/>
      <c r="GW298" s="24"/>
      <c r="GX298" s="24"/>
      <c r="GY298" s="24"/>
      <c r="GZ298" s="24"/>
      <c r="HA298" s="24"/>
      <c r="HB298" s="24"/>
      <c r="HC298" s="24"/>
      <c r="HD298" s="24"/>
      <c r="HE298" s="24"/>
      <c r="HF298" s="24"/>
      <c r="HG298" s="24"/>
      <c r="HH298" s="24"/>
      <c r="HI298" s="24"/>
      <c r="HJ298" s="24"/>
      <c r="HK298" s="24"/>
      <c r="HL298" s="24"/>
      <c r="HM298" s="24"/>
      <c r="HN298" s="24"/>
      <c r="HO298" s="24"/>
      <c r="HP298" s="24"/>
      <c r="HQ298" s="24"/>
      <c r="HR298" s="24"/>
      <c r="HS298" s="24"/>
      <c r="HT298" s="24"/>
      <c r="HU298" s="24"/>
      <c r="HV298" s="24"/>
      <c r="HW298" s="24"/>
      <c r="HX298" s="24"/>
      <c r="HY298" s="24"/>
      <c r="HZ298" s="24"/>
      <c r="IA298" s="24"/>
      <c r="IB298" s="24"/>
      <c r="IC298" s="24"/>
      <c r="ID298" s="24"/>
      <c r="IE298" s="24"/>
      <c r="IF298" s="24"/>
      <c r="IG298" s="24"/>
      <c r="IH298" s="24"/>
      <c r="II298" s="24"/>
      <c r="IJ298" s="24"/>
      <c r="IK298" s="24"/>
      <c r="IL298" s="24"/>
      <c r="IM298" s="24"/>
      <c r="IN298" s="24"/>
      <c r="IO298" s="24"/>
      <c r="IP298" s="24"/>
      <c r="IQ298" s="24"/>
      <c r="IR298" s="24"/>
      <c r="IS298" s="24"/>
      <c r="IT298" s="24"/>
      <c r="IU298" s="24"/>
      <c r="IV298" s="24"/>
      <c r="IW298" s="24"/>
    </row>
    <row r="299" customFormat="false" ht="14.65" hidden="false" customHeight="false" outlineLevel="0" collapsed="false">
      <c r="A299" s="14" t="n">
        <v>36395</v>
      </c>
      <c r="B299" s="15" t="n">
        <v>812.337</v>
      </c>
      <c r="C299" s="15" t="n">
        <v>707</v>
      </c>
      <c r="D299" s="15" t="n">
        <v>105.337</v>
      </c>
      <c r="E299" s="15" t="n">
        <v>0</v>
      </c>
      <c r="F299" s="15" t="n">
        <v>0</v>
      </c>
      <c r="G299" s="15" t="n">
        <v>1897.41241732283</v>
      </c>
      <c r="H299" s="15" t="n">
        <v>2649</v>
      </c>
      <c r="I299" s="15" t="n">
        <v>-751.587582677165</v>
      </c>
      <c r="J299" s="16" t="n">
        <v>0</v>
      </c>
      <c r="K299" s="15" t="n">
        <v>0</v>
      </c>
      <c r="L299" s="17" t="n">
        <v>1</v>
      </c>
      <c r="M299" s="19" t="n">
        <v>2709.74941732283</v>
      </c>
      <c r="N299" s="19" t="n">
        <v>3356</v>
      </c>
      <c r="O299" s="25" t="n">
        <v>-646.250582677165</v>
      </c>
      <c r="P299" s="16" t="n">
        <v>0</v>
      </c>
      <c r="Q299" s="17" t="n">
        <v>0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 s="24"/>
      <c r="GV299" s="24"/>
      <c r="GW299" s="24"/>
      <c r="GX299" s="24"/>
      <c r="GY299" s="24"/>
      <c r="GZ299" s="24"/>
      <c r="HA299" s="24"/>
      <c r="HB299" s="24"/>
      <c r="HC299" s="24"/>
      <c r="HD299" s="24"/>
      <c r="HE299" s="24"/>
      <c r="HF299" s="24"/>
      <c r="HG299" s="24"/>
      <c r="HH299" s="24"/>
      <c r="HI299" s="24"/>
      <c r="HJ299" s="24"/>
      <c r="HK299" s="24"/>
      <c r="HL299" s="24"/>
      <c r="HM299" s="24"/>
      <c r="HN299" s="24"/>
      <c r="HO299" s="24"/>
      <c r="HP299" s="24"/>
      <c r="HQ299" s="24"/>
      <c r="HR299" s="24"/>
      <c r="HS299" s="24"/>
      <c r="HT299" s="24"/>
      <c r="HU299" s="24"/>
      <c r="HV299" s="24"/>
      <c r="HW299" s="24"/>
      <c r="HX299" s="24"/>
      <c r="HY299" s="24"/>
      <c r="HZ299" s="24"/>
      <c r="IA299" s="24"/>
      <c r="IB299" s="24"/>
      <c r="IC299" s="24"/>
      <c r="ID299" s="24"/>
      <c r="IE299" s="24"/>
      <c r="IF299" s="24"/>
      <c r="IG299" s="24"/>
      <c r="IH299" s="24"/>
      <c r="II299" s="24"/>
      <c r="IJ299" s="24"/>
      <c r="IK299" s="24"/>
      <c r="IL299" s="24"/>
      <c r="IM299" s="24"/>
      <c r="IN299" s="24"/>
      <c r="IO299" s="24"/>
      <c r="IP299" s="24"/>
      <c r="IQ299" s="24"/>
      <c r="IR299" s="24"/>
      <c r="IS299" s="24"/>
      <c r="IT299" s="24"/>
      <c r="IU299" s="24"/>
      <c r="IV299" s="24"/>
      <c r="IW299" s="24"/>
    </row>
    <row r="300" customFormat="false" ht="14.65" hidden="false" customHeight="false" outlineLevel="0" collapsed="false">
      <c r="A300" s="14" t="n">
        <v>36396</v>
      </c>
      <c r="B300" s="15" t="n">
        <v>798.512</v>
      </c>
      <c r="C300" s="15" t="n">
        <v>673</v>
      </c>
      <c r="D300" s="15" t="n">
        <v>125.512</v>
      </c>
      <c r="E300" s="15" t="n">
        <v>0</v>
      </c>
      <c r="F300" s="15" t="n">
        <v>0</v>
      </c>
      <c r="G300" s="15" t="n">
        <v>2073.63188188976</v>
      </c>
      <c r="H300" s="15" t="n">
        <v>2805</v>
      </c>
      <c r="I300" s="15" t="n">
        <v>-731.368118110236</v>
      </c>
      <c r="J300" s="16" t="n">
        <v>0</v>
      </c>
      <c r="K300" s="15" t="n">
        <v>0</v>
      </c>
      <c r="L300" s="17" t="n">
        <v>1</v>
      </c>
      <c r="M300" s="19" t="n">
        <v>2872.14388188976</v>
      </c>
      <c r="N300" s="19" t="n">
        <v>3478</v>
      </c>
      <c r="O300" s="25" t="n">
        <v>-605.856118110236</v>
      </c>
      <c r="P300" s="16" t="n">
        <v>0</v>
      </c>
      <c r="Q300" s="17" t="n">
        <v>0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24"/>
      <c r="DU300" s="24"/>
      <c r="DV300" s="24"/>
      <c r="DW300" s="24"/>
      <c r="DX300" s="24"/>
      <c r="DY300" s="24"/>
      <c r="DZ300" s="24"/>
      <c r="EA300" s="24"/>
      <c r="EB300" s="24"/>
      <c r="EC300" s="24"/>
      <c r="ED300" s="24"/>
      <c r="EE300" s="24"/>
      <c r="EF300" s="24"/>
      <c r="EG300" s="24"/>
      <c r="EH300" s="24"/>
      <c r="EI300" s="24"/>
      <c r="EJ300" s="24"/>
      <c r="EK300" s="24"/>
      <c r="EL300" s="24"/>
      <c r="EM300" s="24"/>
      <c r="EN300" s="24"/>
      <c r="EO300" s="24"/>
      <c r="EP300" s="24"/>
      <c r="EQ300" s="24"/>
      <c r="ER300" s="24"/>
      <c r="ES300" s="24"/>
      <c r="ET300" s="24"/>
      <c r="EU300" s="24"/>
      <c r="EV300" s="24"/>
      <c r="EW300" s="24"/>
      <c r="EX300" s="24"/>
      <c r="EY300" s="24"/>
      <c r="EZ300" s="24"/>
      <c r="FA300" s="24"/>
      <c r="FB300" s="24"/>
      <c r="FC300" s="24"/>
      <c r="FD300" s="24"/>
      <c r="FE300" s="24"/>
      <c r="FF300" s="24"/>
      <c r="FG300" s="24"/>
      <c r="FH300" s="24"/>
      <c r="FI300" s="24"/>
      <c r="FJ300" s="24"/>
      <c r="FK300" s="24"/>
      <c r="FL300" s="24"/>
      <c r="FM300" s="24"/>
      <c r="FN300" s="24"/>
      <c r="FO300" s="24"/>
      <c r="FP300" s="24"/>
      <c r="FQ300" s="24"/>
      <c r="FR300" s="24"/>
      <c r="FS300" s="24"/>
      <c r="FT300" s="24"/>
      <c r="FU300" s="24"/>
      <c r="FV300" s="24"/>
      <c r="FW300" s="24"/>
      <c r="FX300" s="24"/>
      <c r="FY300" s="24"/>
      <c r="FZ300" s="24"/>
      <c r="GA300" s="24"/>
      <c r="GB300" s="24"/>
      <c r="GC300" s="24"/>
      <c r="GD300" s="24"/>
      <c r="GE300" s="24"/>
      <c r="GF300" s="24"/>
      <c r="GG300" s="24"/>
      <c r="GH300" s="24"/>
      <c r="GI300" s="24"/>
      <c r="GJ300" s="24"/>
      <c r="GK300" s="24"/>
      <c r="GL300" s="24"/>
      <c r="GM300" s="24"/>
      <c r="GN300" s="24"/>
      <c r="GO300" s="24"/>
      <c r="GP300" s="24"/>
      <c r="GQ300" s="24"/>
      <c r="GR300" s="24"/>
      <c r="GS300" s="24"/>
      <c r="GT300" s="24"/>
      <c r="GU300" s="24"/>
      <c r="GV300" s="24"/>
      <c r="GW300" s="24"/>
      <c r="GX300" s="24"/>
      <c r="GY300" s="24"/>
      <c r="GZ300" s="24"/>
      <c r="HA300" s="24"/>
      <c r="HB300" s="24"/>
      <c r="HC300" s="24"/>
      <c r="HD300" s="24"/>
      <c r="HE300" s="24"/>
      <c r="HF300" s="24"/>
      <c r="HG300" s="24"/>
      <c r="HH300" s="24"/>
      <c r="HI300" s="24"/>
      <c r="HJ300" s="24"/>
      <c r="HK300" s="24"/>
      <c r="HL300" s="24"/>
      <c r="HM300" s="24"/>
      <c r="HN300" s="24"/>
      <c r="HO300" s="24"/>
      <c r="HP300" s="24"/>
      <c r="HQ300" s="24"/>
      <c r="HR300" s="24"/>
      <c r="HS300" s="24"/>
      <c r="HT300" s="24"/>
      <c r="HU300" s="24"/>
      <c r="HV300" s="24"/>
      <c r="HW300" s="24"/>
      <c r="HX300" s="24"/>
      <c r="HY300" s="24"/>
      <c r="HZ300" s="24"/>
      <c r="IA300" s="24"/>
      <c r="IB300" s="24"/>
      <c r="IC300" s="24"/>
      <c r="ID300" s="24"/>
      <c r="IE300" s="24"/>
      <c r="IF300" s="24"/>
      <c r="IG300" s="24"/>
      <c r="IH300" s="24"/>
      <c r="II300" s="24"/>
      <c r="IJ300" s="24"/>
      <c r="IK300" s="24"/>
      <c r="IL300" s="24"/>
      <c r="IM300" s="24"/>
      <c r="IN300" s="24"/>
      <c r="IO300" s="24"/>
      <c r="IP300" s="24"/>
      <c r="IQ300" s="24"/>
      <c r="IR300" s="24"/>
      <c r="IS300" s="24"/>
      <c r="IT300" s="24"/>
      <c r="IU300" s="24"/>
      <c r="IV300" s="24"/>
      <c r="IW300" s="24"/>
    </row>
    <row r="301" customFormat="false" ht="14.65" hidden="false" customHeight="false" outlineLevel="0" collapsed="false">
      <c r="A301" s="14" t="n">
        <v>36397</v>
      </c>
      <c r="B301" s="15" t="n">
        <v>757.6</v>
      </c>
      <c r="C301" s="15" t="n">
        <v>711</v>
      </c>
      <c r="D301" s="15" t="n">
        <v>46.6</v>
      </c>
      <c r="E301" s="15" t="n">
        <v>0</v>
      </c>
      <c r="F301" s="15" t="n">
        <v>0</v>
      </c>
      <c r="G301" s="15" t="n">
        <v>1802.69802362205</v>
      </c>
      <c r="H301" s="15" t="n">
        <v>2980</v>
      </c>
      <c r="I301" s="15" t="n">
        <v>-1177.30197637795</v>
      </c>
      <c r="J301" s="16" t="n">
        <v>0</v>
      </c>
      <c r="K301" s="15" t="n">
        <v>0</v>
      </c>
      <c r="L301" s="17" t="n">
        <v>1</v>
      </c>
      <c r="M301" s="19" t="n">
        <v>2560.29802362205</v>
      </c>
      <c r="N301" s="19" t="n">
        <v>3691</v>
      </c>
      <c r="O301" s="25" t="n">
        <v>-1130.70197637795</v>
      </c>
      <c r="P301" s="16" t="n">
        <v>0</v>
      </c>
      <c r="Q301" s="17" t="n">
        <v>0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  <c r="DC301" s="24"/>
      <c r="DD301" s="24"/>
      <c r="DE301" s="24"/>
      <c r="DF301" s="24"/>
      <c r="DG301" s="24"/>
      <c r="DH301" s="24"/>
      <c r="DI301" s="24"/>
      <c r="DJ301" s="24"/>
      <c r="DK301" s="24"/>
      <c r="DL301" s="24"/>
      <c r="DM301" s="24"/>
      <c r="DN301" s="24"/>
      <c r="DO301" s="24"/>
      <c r="DP301" s="24"/>
      <c r="DQ301" s="24"/>
      <c r="DR301" s="24"/>
      <c r="DS301" s="24"/>
      <c r="DT301" s="24"/>
      <c r="DU301" s="24"/>
      <c r="DV301" s="24"/>
      <c r="DW301" s="24"/>
      <c r="DX301" s="24"/>
      <c r="DY301" s="24"/>
      <c r="DZ301" s="24"/>
      <c r="EA301" s="24"/>
      <c r="EB301" s="24"/>
      <c r="EC301" s="24"/>
      <c r="ED301" s="24"/>
      <c r="EE301" s="24"/>
      <c r="EF301" s="24"/>
      <c r="EG301" s="24"/>
      <c r="EH301" s="24"/>
      <c r="EI301" s="24"/>
      <c r="EJ301" s="24"/>
      <c r="EK301" s="24"/>
      <c r="EL301" s="24"/>
      <c r="EM301" s="24"/>
      <c r="EN301" s="24"/>
      <c r="EO301" s="24"/>
      <c r="EP301" s="24"/>
      <c r="EQ301" s="24"/>
      <c r="ER301" s="24"/>
      <c r="ES301" s="24"/>
      <c r="ET301" s="24"/>
      <c r="EU301" s="24"/>
      <c r="EV301" s="24"/>
      <c r="EW301" s="24"/>
      <c r="EX301" s="24"/>
      <c r="EY301" s="24"/>
      <c r="EZ301" s="24"/>
      <c r="FA301" s="24"/>
      <c r="FB301" s="24"/>
      <c r="FC301" s="24"/>
      <c r="FD301" s="24"/>
      <c r="FE301" s="24"/>
      <c r="FF301" s="24"/>
      <c r="FG301" s="24"/>
      <c r="FH301" s="24"/>
      <c r="FI301" s="24"/>
      <c r="FJ301" s="24"/>
      <c r="FK301" s="24"/>
      <c r="FL301" s="24"/>
      <c r="FM301" s="24"/>
      <c r="FN301" s="24"/>
      <c r="FO301" s="24"/>
      <c r="FP301" s="24"/>
      <c r="FQ301" s="24"/>
      <c r="FR301" s="24"/>
      <c r="FS301" s="24"/>
      <c r="FT301" s="24"/>
      <c r="FU301" s="24"/>
      <c r="FV301" s="24"/>
      <c r="FW301" s="24"/>
      <c r="FX301" s="24"/>
      <c r="FY301" s="24"/>
      <c r="FZ301" s="24"/>
      <c r="GA301" s="24"/>
      <c r="GB301" s="24"/>
      <c r="GC301" s="24"/>
      <c r="GD301" s="24"/>
      <c r="GE301" s="24"/>
      <c r="GF301" s="24"/>
      <c r="GG301" s="24"/>
      <c r="GH301" s="24"/>
      <c r="GI301" s="24"/>
      <c r="GJ301" s="24"/>
      <c r="GK301" s="24"/>
      <c r="GL301" s="24"/>
      <c r="GM301" s="24"/>
      <c r="GN301" s="24"/>
      <c r="GO301" s="24"/>
      <c r="GP301" s="24"/>
      <c r="GQ301" s="24"/>
      <c r="GR301" s="24"/>
      <c r="GS301" s="24"/>
      <c r="GT301" s="24"/>
      <c r="GU301" s="24"/>
      <c r="GV301" s="24"/>
      <c r="GW301" s="24"/>
      <c r="GX301" s="24"/>
      <c r="GY301" s="24"/>
      <c r="GZ301" s="24"/>
      <c r="HA301" s="24"/>
      <c r="HB301" s="24"/>
      <c r="HC301" s="24"/>
      <c r="HD301" s="24"/>
      <c r="HE301" s="24"/>
      <c r="HF301" s="24"/>
      <c r="HG301" s="24"/>
      <c r="HH301" s="24"/>
      <c r="HI301" s="24"/>
      <c r="HJ301" s="24"/>
      <c r="HK301" s="24"/>
      <c r="HL301" s="24"/>
      <c r="HM301" s="24"/>
      <c r="HN301" s="24"/>
      <c r="HO301" s="24"/>
      <c r="HP301" s="24"/>
      <c r="HQ301" s="24"/>
      <c r="HR301" s="24"/>
      <c r="HS301" s="24"/>
      <c r="HT301" s="24"/>
      <c r="HU301" s="24"/>
      <c r="HV301" s="24"/>
      <c r="HW301" s="24"/>
      <c r="HX301" s="24"/>
      <c r="HY301" s="24"/>
      <c r="HZ301" s="24"/>
      <c r="IA301" s="24"/>
      <c r="IB301" s="24"/>
      <c r="IC301" s="24"/>
      <c r="ID301" s="24"/>
      <c r="IE301" s="24"/>
      <c r="IF301" s="24"/>
      <c r="IG301" s="24"/>
      <c r="IH301" s="24"/>
      <c r="II301" s="24"/>
      <c r="IJ301" s="24"/>
      <c r="IK301" s="24"/>
      <c r="IL301" s="24"/>
      <c r="IM301" s="24"/>
      <c r="IN301" s="24"/>
      <c r="IO301" s="24"/>
      <c r="IP301" s="24"/>
      <c r="IQ301" s="24"/>
      <c r="IR301" s="24"/>
      <c r="IS301" s="24"/>
      <c r="IT301" s="24"/>
      <c r="IU301" s="24"/>
      <c r="IV301" s="24"/>
      <c r="IW301" s="24"/>
    </row>
    <row r="302" customFormat="false" ht="14.65" hidden="false" customHeight="false" outlineLevel="0" collapsed="false">
      <c r="A302" s="14" t="n">
        <v>36398</v>
      </c>
      <c r="B302" s="15" t="n">
        <v>688.547</v>
      </c>
      <c r="C302" s="15" t="n">
        <v>709</v>
      </c>
      <c r="D302" s="15" t="n">
        <v>-20.453</v>
      </c>
      <c r="E302" s="15" t="n">
        <v>0</v>
      </c>
      <c r="F302" s="15" t="n">
        <v>0</v>
      </c>
      <c r="G302" s="15" t="n">
        <v>1754.04929133858</v>
      </c>
      <c r="H302" s="15" t="n">
        <v>2931</v>
      </c>
      <c r="I302" s="15" t="n">
        <v>-1176.95070866142</v>
      </c>
      <c r="J302" s="16" t="n">
        <v>0</v>
      </c>
      <c r="K302" s="15" t="n">
        <v>0</v>
      </c>
      <c r="L302" s="17" t="n">
        <v>1</v>
      </c>
      <c r="M302" s="19" t="n">
        <v>2442.59629133858</v>
      </c>
      <c r="N302" s="19" t="n">
        <v>3640</v>
      </c>
      <c r="O302" s="25" t="n">
        <v>-1197.40370866142</v>
      </c>
      <c r="P302" s="16" t="n">
        <v>0</v>
      </c>
      <c r="Q302" s="17" t="n">
        <v>0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  <c r="DE302" s="24"/>
      <c r="DF302" s="24"/>
      <c r="DG302" s="24"/>
      <c r="DH302" s="24"/>
      <c r="DI302" s="24"/>
      <c r="DJ302" s="24"/>
      <c r="DK302" s="24"/>
      <c r="DL302" s="24"/>
      <c r="DM302" s="24"/>
      <c r="DN302" s="24"/>
      <c r="DO302" s="24"/>
      <c r="DP302" s="24"/>
      <c r="DQ302" s="24"/>
      <c r="DR302" s="24"/>
      <c r="DS302" s="24"/>
      <c r="DT302" s="24"/>
      <c r="DU302" s="24"/>
      <c r="DV302" s="24"/>
      <c r="DW302" s="24"/>
      <c r="DX302" s="24"/>
      <c r="DY302" s="24"/>
      <c r="DZ302" s="24"/>
      <c r="EA302" s="24"/>
      <c r="EB302" s="24"/>
      <c r="EC302" s="24"/>
      <c r="ED302" s="24"/>
      <c r="EE302" s="24"/>
      <c r="EF302" s="24"/>
      <c r="EG302" s="24"/>
      <c r="EH302" s="24"/>
      <c r="EI302" s="24"/>
      <c r="EJ302" s="24"/>
      <c r="EK302" s="24"/>
      <c r="EL302" s="24"/>
      <c r="EM302" s="24"/>
      <c r="EN302" s="24"/>
      <c r="EO302" s="24"/>
      <c r="EP302" s="24"/>
      <c r="EQ302" s="24"/>
      <c r="ER302" s="24"/>
      <c r="ES302" s="24"/>
      <c r="ET302" s="24"/>
      <c r="EU302" s="24"/>
      <c r="EV302" s="24"/>
      <c r="EW302" s="24"/>
      <c r="EX302" s="24"/>
      <c r="EY302" s="24"/>
      <c r="EZ302" s="24"/>
      <c r="FA302" s="24"/>
      <c r="FB302" s="24"/>
      <c r="FC302" s="24"/>
      <c r="FD302" s="24"/>
      <c r="FE302" s="24"/>
      <c r="FF302" s="24"/>
      <c r="FG302" s="24"/>
      <c r="FH302" s="24"/>
      <c r="FI302" s="24"/>
      <c r="FJ302" s="24"/>
      <c r="FK302" s="24"/>
      <c r="FL302" s="24"/>
      <c r="FM302" s="24"/>
      <c r="FN302" s="24"/>
      <c r="FO302" s="24"/>
      <c r="FP302" s="24"/>
      <c r="FQ302" s="24"/>
      <c r="FR302" s="24"/>
      <c r="FS302" s="24"/>
      <c r="FT302" s="24"/>
      <c r="FU302" s="24"/>
      <c r="FV302" s="24"/>
      <c r="FW302" s="24"/>
      <c r="FX302" s="24"/>
      <c r="FY302" s="24"/>
      <c r="FZ302" s="24"/>
      <c r="GA302" s="24"/>
      <c r="GB302" s="24"/>
      <c r="GC302" s="24"/>
      <c r="GD302" s="24"/>
      <c r="GE302" s="24"/>
      <c r="GF302" s="24"/>
      <c r="GG302" s="24"/>
      <c r="GH302" s="24"/>
      <c r="GI302" s="24"/>
      <c r="GJ302" s="24"/>
      <c r="GK302" s="24"/>
      <c r="GL302" s="24"/>
      <c r="GM302" s="24"/>
      <c r="GN302" s="24"/>
      <c r="GO302" s="24"/>
      <c r="GP302" s="24"/>
      <c r="GQ302" s="24"/>
      <c r="GR302" s="24"/>
      <c r="GS302" s="24"/>
      <c r="GT302" s="24"/>
      <c r="GU302" s="24"/>
      <c r="GV302" s="24"/>
      <c r="GW302" s="24"/>
      <c r="GX302" s="24"/>
      <c r="GY302" s="24"/>
      <c r="GZ302" s="24"/>
      <c r="HA302" s="24"/>
      <c r="HB302" s="24"/>
      <c r="HC302" s="24"/>
      <c r="HD302" s="24"/>
      <c r="HE302" s="24"/>
      <c r="HF302" s="24"/>
      <c r="HG302" s="24"/>
      <c r="HH302" s="24"/>
      <c r="HI302" s="24"/>
      <c r="HJ302" s="24"/>
      <c r="HK302" s="24"/>
      <c r="HL302" s="24"/>
      <c r="HM302" s="24"/>
      <c r="HN302" s="24"/>
      <c r="HO302" s="24"/>
      <c r="HP302" s="24"/>
      <c r="HQ302" s="24"/>
      <c r="HR302" s="24"/>
      <c r="HS302" s="24"/>
      <c r="HT302" s="24"/>
      <c r="HU302" s="24"/>
      <c r="HV302" s="24"/>
      <c r="HW302" s="24"/>
      <c r="HX302" s="24"/>
      <c r="HY302" s="24"/>
      <c r="HZ302" s="24"/>
      <c r="IA302" s="24"/>
      <c r="IB302" s="24"/>
      <c r="IC302" s="24"/>
      <c r="ID302" s="24"/>
      <c r="IE302" s="24"/>
      <c r="IF302" s="24"/>
      <c r="IG302" s="24"/>
      <c r="IH302" s="24"/>
      <c r="II302" s="24"/>
      <c r="IJ302" s="24"/>
      <c r="IK302" s="24"/>
      <c r="IL302" s="24"/>
      <c r="IM302" s="24"/>
      <c r="IN302" s="24"/>
      <c r="IO302" s="24"/>
      <c r="IP302" s="24"/>
      <c r="IQ302" s="24"/>
      <c r="IR302" s="24"/>
      <c r="IS302" s="24"/>
      <c r="IT302" s="24"/>
      <c r="IU302" s="24"/>
      <c r="IV302" s="24"/>
      <c r="IW302" s="24"/>
    </row>
    <row r="303" customFormat="false" ht="14.65" hidden="false" customHeight="false" outlineLevel="0" collapsed="false">
      <c r="A303" s="14" t="n">
        <v>36399</v>
      </c>
      <c r="B303" s="15" t="n">
        <v>563.706</v>
      </c>
      <c r="C303" s="15" t="n">
        <v>600</v>
      </c>
      <c r="D303" s="15" t="n">
        <v>-36.294</v>
      </c>
      <c r="E303" s="15" t="n">
        <v>0</v>
      </c>
      <c r="F303" s="15" t="n">
        <v>0</v>
      </c>
      <c r="G303" s="15" t="n">
        <v>2362</v>
      </c>
      <c r="H303" s="15" t="n">
        <v>2785.74409448819</v>
      </c>
      <c r="I303" s="15" t="n">
        <v>-423.744094488189</v>
      </c>
      <c r="J303" s="16" t="n">
        <v>0</v>
      </c>
      <c r="K303" s="15" t="n">
        <v>0</v>
      </c>
      <c r="L303" s="17" t="n">
        <v>1</v>
      </c>
      <c r="M303" s="19" t="n">
        <v>2925.706</v>
      </c>
      <c r="N303" s="19" t="n">
        <v>3385.74409448819</v>
      </c>
      <c r="O303" s="25" t="n">
        <v>-460.038094488189</v>
      </c>
      <c r="P303" s="16" t="n">
        <v>0</v>
      </c>
      <c r="Q303" s="17" t="n">
        <v>0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  <c r="DC303" s="24"/>
      <c r="DD303" s="24"/>
      <c r="DE303" s="24"/>
      <c r="DF303" s="24"/>
      <c r="DG303" s="24"/>
      <c r="DH303" s="24"/>
      <c r="DI303" s="24"/>
      <c r="DJ303" s="24"/>
      <c r="DK303" s="24"/>
      <c r="DL303" s="24"/>
      <c r="DM303" s="24"/>
      <c r="DN303" s="24"/>
      <c r="DO303" s="24"/>
      <c r="DP303" s="24"/>
      <c r="DQ303" s="24"/>
      <c r="DR303" s="24"/>
      <c r="DS303" s="24"/>
      <c r="DT303" s="24"/>
      <c r="DU303" s="24"/>
      <c r="DV303" s="24"/>
      <c r="DW303" s="24"/>
      <c r="DX303" s="24"/>
      <c r="DY303" s="24"/>
      <c r="DZ303" s="24"/>
      <c r="EA303" s="24"/>
      <c r="EB303" s="24"/>
      <c r="EC303" s="24"/>
      <c r="ED303" s="24"/>
      <c r="EE303" s="24"/>
      <c r="EF303" s="24"/>
      <c r="EG303" s="24"/>
      <c r="EH303" s="24"/>
      <c r="EI303" s="24"/>
      <c r="EJ303" s="24"/>
      <c r="EK303" s="24"/>
      <c r="EL303" s="24"/>
      <c r="EM303" s="24"/>
      <c r="EN303" s="24"/>
      <c r="EO303" s="24"/>
      <c r="EP303" s="24"/>
      <c r="EQ303" s="24"/>
      <c r="ER303" s="24"/>
      <c r="ES303" s="24"/>
      <c r="ET303" s="24"/>
      <c r="EU303" s="24"/>
      <c r="EV303" s="24"/>
      <c r="EW303" s="24"/>
      <c r="EX303" s="24"/>
      <c r="EY303" s="24"/>
      <c r="EZ303" s="24"/>
      <c r="FA303" s="24"/>
      <c r="FB303" s="24"/>
      <c r="FC303" s="24"/>
      <c r="FD303" s="24"/>
      <c r="FE303" s="24"/>
      <c r="FF303" s="24"/>
      <c r="FG303" s="24"/>
      <c r="FH303" s="24"/>
      <c r="FI303" s="24"/>
      <c r="FJ303" s="24"/>
      <c r="FK303" s="24"/>
      <c r="FL303" s="24"/>
      <c r="FM303" s="24"/>
      <c r="FN303" s="24"/>
      <c r="FO303" s="24"/>
      <c r="FP303" s="24"/>
      <c r="FQ303" s="24"/>
      <c r="FR303" s="24"/>
      <c r="FS303" s="24"/>
      <c r="FT303" s="24"/>
      <c r="FU303" s="24"/>
      <c r="FV303" s="24"/>
      <c r="FW303" s="24"/>
      <c r="FX303" s="24"/>
      <c r="FY303" s="24"/>
      <c r="FZ303" s="24"/>
      <c r="GA303" s="24"/>
      <c r="GB303" s="24"/>
      <c r="GC303" s="24"/>
      <c r="GD303" s="24"/>
      <c r="GE303" s="24"/>
      <c r="GF303" s="24"/>
      <c r="GG303" s="24"/>
      <c r="GH303" s="24"/>
      <c r="GI303" s="24"/>
      <c r="GJ303" s="24"/>
      <c r="GK303" s="24"/>
      <c r="GL303" s="24"/>
      <c r="GM303" s="24"/>
      <c r="GN303" s="24"/>
      <c r="GO303" s="24"/>
      <c r="GP303" s="24"/>
      <c r="GQ303" s="24"/>
      <c r="GR303" s="24"/>
      <c r="GS303" s="24"/>
      <c r="GT303" s="24"/>
      <c r="GU303" s="24"/>
      <c r="GV303" s="24"/>
      <c r="GW303" s="24"/>
      <c r="GX303" s="24"/>
      <c r="GY303" s="24"/>
      <c r="GZ303" s="24"/>
      <c r="HA303" s="24"/>
      <c r="HB303" s="24"/>
      <c r="HC303" s="24"/>
      <c r="HD303" s="24"/>
      <c r="HE303" s="24"/>
      <c r="HF303" s="24"/>
      <c r="HG303" s="24"/>
      <c r="HH303" s="24"/>
      <c r="HI303" s="24"/>
      <c r="HJ303" s="24"/>
      <c r="HK303" s="24"/>
      <c r="HL303" s="24"/>
      <c r="HM303" s="24"/>
      <c r="HN303" s="24"/>
      <c r="HO303" s="24"/>
      <c r="HP303" s="24"/>
      <c r="HQ303" s="24"/>
      <c r="HR303" s="24"/>
      <c r="HS303" s="24"/>
      <c r="HT303" s="24"/>
      <c r="HU303" s="24"/>
      <c r="HV303" s="24"/>
      <c r="HW303" s="24"/>
      <c r="HX303" s="24"/>
      <c r="HY303" s="24"/>
      <c r="HZ303" s="24"/>
      <c r="IA303" s="24"/>
      <c r="IB303" s="24"/>
      <c r="IC303" s="24"/>
      <c r="ID303" s="24"/>
      <c r="IE303" s="24"/>
      <c r="IF303" s="24"/>
      <c r="IG303" s="24"/>
      <c r="IH303" s="24"/>
      <c r="II303" s="24"/>
      <c r="IJ303" s="24"/>
      <c r="IK303" s="24"/>
      <c r="IL303" s="24"/>
      <c r="IM303" s="24"/>
      <c r="IN303" s="24"/>
      <c r="IO303" s="24"/>
      <c r="IP303" s="24"/>
      <c r="IQ303" s="24"/>
      <c r="IR303" s="24"/>
      <c r="IS303" s="24"/>
      <c r="IT303" s="24"/>
      <c r="IU303" s="24"/>
      <c r="IV303" s="24"/>
      <c r="IW303" s="24"/>
    </row>
    <row r="304" customFormat="false" ht="14.65" hidden="false" customHeight="false" outlineLevel="0" collapsed="false">
      <c r="A304" s="14" t="n">
        <v>36400</v>
      </c>
      <c r="B304" s="15" t="n">
        <v>581.904</v>
      </c>
      <c r="C304" s="15" t="n">
        <v>610</v>
      </c>
      <c r="D304" s="15" t="n">
        <v>-28.096</v>
      </c>
      <c r="E304" s="15" t="n">
        <v>0</v>
      </c>
      <c r="F304" s="15" t="n">
        <v>0</v>
      </c>
      <c r="G304" s="15" t="n">
        <v>2324.94575590551</v>
      </c>
      <c r="H304" s="15" t="n">
        <v>2254</v>
      </c>
      <c r="I304" s="15" t="n">
        <v>70.9457559055118</v>
      </c>
      <c r="J304" s="16" t="n">
        <v>0</v>
      </c>
      <c r="K304" s="15" t="n">
        <v>0</v>
      </c>
      <c r="L304" s="17" t="n">
        <v>0</v>
      </c>
      <c r="M304" s="19" t="n">
        <v>2906.84975590551</v>
      </c>
      <c r="N304" s="19" t="n">
        <v>2864</v>
      </c>
      <c r="O304" s="25" t="n">
        <v>42.8497559055118</v>
      </c>
      <c r="P304" s="16" t="n">
        <v>0</v>
      </c>
      <c r="Q304" s="17" t="n">
        <v>0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  <c r="DC304" s="24"/>
      <c r="DD304" s="24"/>
      <c r="DE304" s="24"/>
      <c r="DF304" s="24"/>
      <c r="DG304" s="24"/>
      <c r="DH304" s="24"/>
      <c r="DI304" s="24"/>
      <c r="DJ304" s="24"/>
      <c r="DK304" s="24"/>
      <c r="DL304" s="24"/>
      <c r="DM304" s="24"/>
      <c r="DN304" s="24"/>
      <c r="DO304" s="24"/>
      <c r="DP304" s="24"/>
      <c r="DQ304" s="24"/>
      <c r="DR304" s="24"/>
      <c r="DS304" s="24"/>
      <c r="DT304" s="24"/>
      <c r="DU304" s="24"/>
      <c r="DV304" s="24"/>
      <c r="DW304" s="24"/>
      <c r="DX304" s="24"/>
      <c r="DY304" s="24"/>
      <c r="DZ304" s="24"/>
      <c r="EA304" s="24"/>
      <c r="EB304" s="24"/>
      <c r="EC304" s="24"/>
      <c r="ED304" s="24"/>
      <c r="EE304" s="24"/>
      <c r="EF304" s="24"/>
      <c r="EG304" s="24"/>
      <c r="EH304" s="24"/>
      <c r="EI304" s="24"/>
      <c r="EJ304" s="24"/>
      <c r="EK304" s="24"/>
      <c r="EL304" s="24"/>
      <c r="EM304" s="24"/>
      <c r="EN304" s="24"/>
      <c r="EO304" s="24"/>
      <c r="EP304" s="24"/>
      <c r="EQ304" s="24"/>
      <c r="ER304" s="24"/>
      <c r="ES304" s="24"/>
      <c r="ET304" s="24"/>
      <c r="EU304" s="24"/>
      <c r="EV304" s="24"/>
      <c r="EW304" s="24"/>
      <c r="EX304" s="24"/>
      <c r="EY304" s="24"/>
      <c r="EZ304" s="24"/>
      <c r="FA304" s="24"/>
      <c r="FB304" s="24"/>
      <c r="FC304" s="24"/>
      <c r="FD304" s="24"/>
      <c r="FE304" s="24"/>
      <c r="FF304" s="24"/>
      <c r="FG304" s="24"/>
      <c r="FH304" s="24"/>
      <c r="FI304" s="24"/>
      <c r="FJ304" s="24"/>
      <c r="FK304" s="24"/>
      <c r="FL304" s="24"/>
      <c r="FM304" s="24"/>
      <c r="FN304" s="24"/>
      <c r="FO304" s="24"/>
      <c r="FP304" s="24"/>
      <c r="FQ304" s="24"/>
      <c r="FR304" s="24"/>
      <c r="FS304" s="24"/>
      <c r="FT304" s="24"/>
      <c r="FU304" s="24"/>
      <c r="FV304" s="24"/>
      <c r="FW304" s="24"/>
      <c r="FX304" s="24"/>
      <c r="FY304" s="24"/>
      <c r="FZ304" s="24"/>
      <c r="GA304" s="24"/>
      <c r="GB304" s="24"/>
      <c r="GC304" s="24"/>
      <c r="GD304" s="24"/>
      <c r="GE304" s="24"/>
      <c r="GF304" s="24"/>
      <c r="GG304" s="24"/>
      <c r="GH304" s="24"/>
      <c r="GI304" s="24"/>
      <c r="GJ304" s="24"/>
      <c r="GK304" s="24"/>
      <c r="GL304" s="24"/>
      <c r="GM304" s="24"/>
      <c r="GN304" s="24"/>
      <c r="GO304" s="24"/>
      <c r="GP304" s="24"/>
      <c r="GQ304" s="24"/>
      <c r="GR304" s="24"/>
      <c r="GS304" s="24"/>
      <c r="GT304" s="24"/>
      <c r="GU304" s="24"/>
      <c r="GV304" s="24"/>
      <c r="GW304" s="24"/>
      <c r="GX304" s="24"/>
      <c r="GY304" s="24"/>
      <c r="GZ304" s="24"/>
      <c r="HA304" s="24"/>
      <c r="HB304" s="24"/>
      <c r="HC304" s="24"/>
      <c r="HD304" s="24"/>
      <c r="HE304" s="24"/>
      <c r="HF304" s="24"/>
      <c r="HG304" s="24"/>
      <c r="HH304" s="24"/>
      <c r="HI304" s="24"/>
      <c r="HJ304" s="24"/>
      <c r="HK304" s="24"/>
      <c r="HL304" s="24"/>
      <c r="HM304" s="24"/>
      <c r="HN304" s="24"/>
      <c r="HO304" s="24"/>
      <c r="HP304" s="24"/>
      <c r="HQ304" s="24"/>
      <c r="HR304" s="24"/>
      <c r="HS304" s="24"/>
      <c r="HT304" s="24"/>
      <c r="HU304" s="24"/>
      <c r="HV304" s="24"/>
      <c r="HW304" s="24"/>
      <c r="HX304" s="24"/>
      <c r="HY304" s="24"/>
      <c r="HZ304" s="24"/>
      <c r="IA304" s="24"/>
      <c r="IB304" s="24"/>
      <c r="IC304" s="24"/>
      <c r="ID304" s="24"/>
      <c r="IE304" s="24"/>
      <c r="IF304" s="24"/>
      <c r="IG304" s="24"/>
      <c r="IH304" s="24"/>
      <c r="II304" s="24"/>
      <c r="IJ304" s="24"/>
      <c r="IK304" s="24"/>
      <c r="IL304" s="24"/>
      <c r="IM304" s="24"/>
      <c r="IN304" s="24"/>
      <c r="IO304" s="24"/>
      <c r="IP304" s="24"/>
      <c r="IQ304" s="24"/>
      <c r="IR304" s="24"/>
      <c r="IS304" s="24"/>
      <c r="IT304" s="24"/>
      <c r="IU304" s="24"/>
      <c r="IV304" s="24"/>
      <c r="IW304" s="24"/>
    </row>
    <row r="305" customFormat="false" ht="14.65" hidden="false" customHeight="false" outlineLevel="0" collapsed="false">
      <c r="A305" s="14" t="n">
        <v>36401</v>
      </c>
      <c r="B305" s="15" t="n">
        <v>554.961</v>
      </c>
      <c r="C305" s="15" t="n">
        <v>670</v>
      </c>
      <c r="D305" s="15" t="n">
        <v>-115.039</v>
      </c>
      <c r="E305" s="15" t="n">
        <v>0</v>
      </c>
      <c r="F305" s="15" t="n">
        <v>0</v>
      </c>
      <c r="G305" s="15" t="n">
        <v>2236.97143307087</v>
      </c>
      <c r="H305" s="15" t="n">
        <v>1963</v>
      </c>
      <c r="I305" s="15" t="n">
        <v>273.971433070866</v>
      </c>
      <c r="J305" s="16" t="n">
        <v>1</v>
      </c>
      <c r="K305" s="15" t="n">
        <v>23.9714330708662</v>
      </c>
      <c r="L305" s="17" t="n">
        <v>0</v>
      </c>
      <c r="M305" s="19" t="n">
        <v>2791.93243307087</v>
      </c>
      <c r="N305" s="19" t="n">
        <v>2633</v>
      </c>
      <c r="O305" s="25" t="n">
        <v>158.932433070866</v>
      </c>
      <c r="P305" s="16" t="n">
        <v>0</v>
      </c>
      <c r="Q305" s="17" t="n">
        <v>0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  <c r="DC305" s="24"/>
      <c r="DD305" s="24"/>
      <c r="DE305" s="24"/>
      <c r="DF305" s="24"/>
      <c r="DG305" s="24"/>
      <c r="DH305" s="24"/>
      <c r="DI305" s="24"/>
      <c r="DJ305" s="24"/>
      <c r="DK305" s="24"/>
      <c r="DL305" s="24"/>
      <c r="DM305" s="24"/>
      <c r="DN305" s="24"/>
      <c r="DO305" s="24"/>
      <c r="DP305" s="24"/>
      <c r="DQ305" s="24"/>
      <c r="DR305" s="24"/>
      <c r="DS305" s="24"/>
      <c r="DT305" s="24"/>
      <c r="DU305" s="24"/>
      <c r="DV305" s="24"/>
      <c r="DW305" s="24"/>
      <c r="DX305" s="24"/>
      <c r="DY305" s="24"/>
      <c r="DZ305" s="24"/>
      <c r="EA305" s="24"/>
      <c r="EB305" s="24"/>
      <c r="EC305" s="24"/>
      <c r="ED305" s="24"/>
      <c r="EE305" s="24"/>
      <c r="EF305" s="24"/>
      <c r="EG305" s="24"/>
      <c r="EH305" s="24"/>
      <c r="EI305" s="24"/>
      <c r="EJ305" s="24"/>
      <c r="EK305" s="24"/>
      <c r="EL305" s="24"/>
      <c r="EM305" s="24"/>
      <c r="EN305" s="24"/>
      <c r="EO305" s="24"/>
      <c r="EP305" s="24"/>
      <c r="EQ305" s="24"/>
      <c r="ER305" s="24"/>
      <c r="ES305" s="24"/>
      <c r="ET305" s="24"/>
      <c r="EU305" s="24"/>
      <c r="EV305" s="24"/>
      <c r="EW305" s="24"/>
      <c r="EX305" s="24"/>
      <c r="EY305" s="24"/>
      <c r="EZ305" s="24"/>
      <c r="FA305" s="24"/>
      <c r="FB305" s="24"/>
      <c r="FC305" s="24"/>
      <c r="FD305" s="24"/>
      <c r="FE305" s="24"/>
      <c r="FF305" s="24"/>
      <c r="FG305" s="24"/>
      <c r="FH305" s="24"/>
      <c r="FI305" s="24"/>
      <c r="FJ305" s="24"/>
      <c r="FK305" s="24"/>
      <c r="FL305" s="24"/>
      <c r="FM305" s="24"/>
      <c r="FN305" s="24"/>
      <c r="FO305" s="24"/>
      <c r="FP305" s="24"/>
      <c r="FQ305" s="24"/>
      <c r="FR305" s="24"/>
      <c r="FS305" s="24"/>
      <c r="FT305" s="24"/>
      <c r="FU305" s="24"/>
      <c r="FV305" s="24"/>
      <c r="FW305" s="24"/>
      <c r="FX305" s="24"/>
      <c r="FY305" s="24"/>
      <c r="FZ305" s="24"/>
      <c r="GA305" s="24"/>
      <c r="GB305" s="24"/>
      <c r="GC305" s="24"/>
      <c r="GD305" s="24"/>
      <c r="GE305" s="24"/>
      <c r="GF305" s="24"/>
      <c r="GG305" s="24"/>
      <c r="GH305" s="24"/>
      <c r="GI305" s="24"/>
      <c r="GJ305" s="24"/>
      <c r="GK305" s="24"/>
      <c r="GL305" s="24"/>
      <c r="GM305" s="24"/>
      <c r="GN305" s="24"/>
      <c r="GO305" s="24"/>
      <c r="GP305" s="24"/>
      <c r="GQ305" s="24"/>
      <c r="GR305" s="24"/>
      <c r="GS305" s="24"/>
      <c r="GT305" s="24"/>
      <c r="GU305" s="24"/>
      <c r="GV305" s="24"/>
      <c r="GW305" s="24"/>
      <c r="GX305" s="24"/>
      <c r="GY305" s="24"/>
      <c r="GZ305" s="24"/>
      <c r="HA305" s="24"/>
      <c r="HB305" s="24"/>
      <c r="HC305" s="24"/>
      <c r="HD305" s="24"/>
      <c r="HE305" s="24"/>
      <c r="HF305" s="24"/>
      <c r="HG305" s="24"/>
      <c r="HH305" s="24"/>
      <c r="HI305" s="24"/>
      <c r="HJ305" s="24"/>
      <c r="HK305" s="24"/>
      <c r="HL305" s="24"/>
      <c r="HM305" s="24"/>
      <c r="HN305" s="24"/>
      <c r="HO305" s="24"/>
      <c r="HP305" s="24"/>
      <c r="HQ305" s="24"/>
      <c r="HR305" s="24"/>
      <c r="HS305" s="24"/>
      <c r="HT305" s="24"/>
      <c r="HU305" s="24"/>
      <c r="HV305" s="24"/>
      <c r="HW305" s="24"/>
      <c r="HX305" s="24"/>
      <c r="HY305" s="24"/>
      <c r="HZ305" s="24"/>
      <c r="IA305" s="24"/>
      <c r="IB305" s="24"/>
      <c r="IC305" s="24"/>
      <c r="ID305" s="24"/>
      <c r="IE305" s="24"/>
      <c r="IF305" s="24"/>
      <c r="IG305" s="24"/>
      <c r="IH305" s="24"/>
      <c r="II305" s="24"/>
      <c r="IJ305" s="24"/>
      <c r="IK305" s="24"/>
      <c r="IL305" s="24"/>
      <c r="IM305" s="24"/>
      <c r="IN305" s="24"/>
      <c r="IO305" s="24"/>
      <c r="IP305" s="24"/>
      <c r="IQ305" s="24"/>
      <c r="IR305" s="24"/>
      <c r="IS305" s="24"/>
      <c r="IT305" s="24"/>
      <c r="IU305" s="24"/>
      <c r="IV305" s="24"/>
      <c r="IW305" s="24"/>
    </row>
    <row r="306" customFormat="false" ht="14.65" hidden="false" customHeight="false" outlineLevel="0" collapsed="false">
      <c r="A306" s="14" t="n">
        <v>36402</v>
      </c>
      <c r="B306" s="15" t="n">
        <v>464.063</v>
      </c>
      <c r="C306" s="15" t="n">
        <v>671</v>
      </c>
      <c r="D306" s="15" t="n">
        <v>-206.937</v>
      </c>
      <c r="E306" s="15" t="n">
        <v>0</v>
      </c>
      <c r="F306" s="15" t="n">
        <v>0</v>
      </c>
      <c r="G306" s="15" t="n">
        <v>2222.82633858268</v>
      </c>
      <c r="H306" s="15" t="n">
        <v>2384</v>
      </c>
      <c r="I306" s="15" t="n">
        <v>-161.173661417323</v>
      </c>
      <c r="J306" s="16" t="n">
        <v>0</v>
      </c>
      <c r="K306" s="15" t="n">
        <v>0</v>
      </c>
      <c r="L306" s="17" t="n">
        <v>0</v>
      </c>
      <c r="M306" s="19" t="n">
        <v>2686.88933858268</v>
      </c>
      <c r="N306" s="19" t="n">
        <v>3055</v>
      </c>
      <c r="O306" s="25" t="n">
        <v>-368.110661417323</v>
      </c>
      <c r="P306" s="16" t="n">
        <v>0</v>
      </c>
      <c r="Q306" s="17" t="n">
        <v>0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  <c r="DC306" s="24"/>
      <c r="DD306" s="24"/>
      <c r="DE306" s="24"/>
      <c r="DF306" s="24"/>
      <c r="DG306" s="24"/>
      <c r="DH306" s="24"/>
      <c r="DI306" s="24"/>
      <c r="DJ306" s="24"/>
      <c r="DK306" s="24"/>
      <c r="DL306" s="24"/>
      <c r="DM306" s="24"/>
      <c r="DN306" s="24"/>
      <c r="DO306" s="24"/>
      <c r="DP306" s="24"/>
      <c r="DQ306" s="24"/>
      <c r="DR306" s="24"/>
      <c r="DS306" s="24"/>
      <c r="DT306" s="24"/>
      <c r="DU306" s="24"/>
      <c r="DV306" s="24"/>
      <c r="DW306" s="24"/>
      <c r="DX306" s="24"/>
      <c r="DY306" s="24"/>
      <c r="DZ306" s="24"/>
      <c r="EA306" s="24"/>
      <c r="EB306" s="24"/>
      <c r="EC306" s="24"/>
      <c r="ED306" s="24"/>
      <c r="EE306" s="24"/>
      <c r="EF306" s="24"/>
      <c r="EG306" s="24"/>
      <c r="EH306" s="24"/>
      <c r="EI306" s="24"/>
      <c r="EJ306" s="24"/>
      <c r="EK306" s="24"/>
      <c r="EL306" s="24"/>
      <c r="EM306" s="24"/>
      <c r="EN306" s="24"/>
      <c r="EO306" s="24"/>
      <c r="EP306" s="24"/>
      <c r="EQ306" s="24"/>
      <c r="ER306" s="24"/>
      <c r="ES306" s="24"/>
      <c r="ET306" s="24"/>
      <c r="EU306" s="24"/>
      <c r="EV306" s="24"/>
      <c r="EW306" s="24"/>
      <c r="EX306" s="24"/>
      <c r="EY306" s="24"/>
      <c r="EZ306" s="24"/>
      <c r="FA306" s="24"/>
      <c r="FB306" s="24"/>
      <c r="FC306" s="24"/>
      <c r="FD306" s="24"/>
      <c r="FE306" s="24"/>
      <c r="FF306" s="24"/>
      <c r="FG306" s="24"/>
      <c r="FH306" s="24"/>
      <c r="FI306" s="24"/>
      <c r="FJ306" s="24"/>
      <c r="FK306" s="24"/>
      <c r="FL306" s="24"/>
      <c r="FM306" s="24"/>
      <c r="FN306" s="24"/>
      <c r="FO306" s="24"/>
      <c r="FP306" s="24"/>
      <c r="FQ306" s="24"/>
      <c r="FR306" s="24"/>
      <c r="FS306" s="24"/>
      <c r="FT306" s="24"/>
      <c r="FU306" s="24"/>
      <c r="FV306" s="24"/>
      <c r="FW306" s="24"/>
      <c r="FX306" s="24"/>
      <c r="FY306" s="24"/>
      <c r="FZ306" s="24"/>
      <c r="GA306" s="24"/>
      <c r="GB306" s="24"/>
      <c r="GC306" s="24"/>
      <c r="GD306" s="24"/>
      <c r="GE306" s="24"/>
      <c r="GF306" s="24"/>
      <c r="GG306" s="24"/>
      <c r="GH306" s="24"/>
      <c r="GI306" s="24"/>
      <c r="GJ306" s="24"/>
      <c r="GK306" s="24"/>
      <c r="GL306" s="24"/>
      <c r="GM306" s="24"/>
      <c r="GN306" s="24"/>
      <c r="GO306" s="24"/>
      <c r="GP306" s="24"/>
      <c r="GQ306" s="24"/>
      <c r="GR306" s="24"/>
      <c r="GS306" s="24"/>
      <c r="GT306" s="24"/>
      <c r="GU306" s="24"/>
      <c r="GV306" s="24"/>
      <c r="GW306" s="24"/>
      <c r="GX306" s="24"/>
      <c r="GY306" s="24"/>
      <c r="GZ306" s="24"/>
      <c r="HA306" s="24"/>
      <c r="HB306" s="24"/>
      <c r="HC306" s="24"/>
      <c r="HD306" s="24"/>
      <c r="HE306" s="24"/>
      <c r="HF306" s="24"/>
      <c r="HG306" s="24"/>
      <c r="HH306" s="24"/>
      <c r="HI306" s="24"/>
      <c r="HJ306" s="24"/>
      <c r="HK306" s="24"/>
      <c r="HL306" s="24"/>
      <c r="HM306" s="24"/>
      <c r="HN306" s="24"/>
      <c r="HO306" s="24"/>
      <c r="HP306" s="24"/>
      <c r="HQ306" s="24"/>
      <c r="HR306" s="24"/>
      <c r="HS306" s="24"/>
      <c r="HT306" s="24"/>
      <c r="HU306" s="24"/>
      <c r="HV306" s="24"/>
      <c r="HW306" s="24"/>
      <c r="HX306" s="24"/>
      <c r="HY306" s="24"/>
      <c r="HZ306" s="24"/>
      <c r="IA306" s="24"/>
      <c r="IB306" s="24"/>
      <c r="IC306" s="24"/>
      <c r="ID306" s="24"/>
      <c r="IE306" s="24"/>
      <c r="IF306" s="24"/>
      <c r="IG306" s="24"/>
      <c r="IH306" s="24"/>
      <c r="II306" s="24"/>
      <c r="IJ306" s="24"/>
      <c r="IK306" s="24"/>
      <c r="IL306" s="24"/>
      <c r="IM306" s="24"/>
      <c r="IN306" s="24"/>
      <c r="IO306" s="24"/>
      <c r="IP306" s="24"/>
      <c r="IQ306" s="24"/>
      <c r="IR306" s="24"/>
      <c r="IS306" s="24"/>
      <c r="IT306" s="24"/>
      <c r="IU306" s="24"/>
      <c r="IV306" s="24"/>
      <c r="IW306" s="24"/>
    </row>
    <row r="307" customFormat="false" ht="14.65" hidden="false" customHeight="false" outlineLevel="0" collapsed="false">
      <c r="A307" s="14" t="n">
        <v>36403</v>
      </c>
      <c r="B307" s="15" t="n">
        <v>388.188</v>
      </c>
      <c r="C307" s="15" t="n">
        <v>677</v>
      </c>
      <c r="D307" s="15" t="n">
        <v>-288.812</v>
      </c>
      <c r="E307" s="15" t="n">
        <v>0</v>
      </c>
      <c r="F307" s="15" t="n">
        <v>0</v>
      </c>
      <c r="G307" s="15" t="n">
        <v>2470.00612598425</v>
      </c>
      <c r="H307" s="15" t="n">
        <v>2173.03051181102</v>
      </c>
      <c r="I307" s="15" t="n">
        <v>296.975614173229</v>
      </c>
      <c r="J307" s="16" t="n">
        <v>1</v>
      </c>
      <c r="K307" s="15" t="n">
        <v>46.9756141732287</v>
      </c>
      <c r="L307" s="17" t="n">
        <v>0</v>
      </c>
      <c r="M307" s="19" t="n">
        <v>2858.19412598425</v>
      </c>
      <c r="N307" s="19" t="n">
        <v>2850.03051181102</v>
      </c>
      <c r="O307" s="25" t="n">
        <v>8.16361417322878</v>
      </c>
      <c r="P307" s="16" t="n">
        <v>0</v>
      </c>
      <c r="Q307" s="17" t="n">
        <v>0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  <c r="CY307" s="24"/>
      <c r="CZ307" s="24"/>
      <c r="DA307" s="24"/>
      <c r="DB307" s="24"/>
      <c r="DC307" s="24"/>
      <c r="DD307" s="24"/>
      <c r="DE307" s="24"/>
      <c r="DF307" s="24"/>
      <c r="DG307" s="24"/>
      <c r="DH307" s="24"/>
      <c r="DI307" s="24"/>
      <c r="DJ307" s="24"/>
      <c r="DK307" s="24"/>
      <c r="DL307" s="24"/>
      <c r="DM307" s="24"/>
      <c r="DN307" s="24"/>
      <c r="DO307" s="24"/>
      <c r="DP307" s="24"/>
      <c r="DQ307" s="24"/>
      <c r="DR307" s="24"/>
      <c r="DS307" s="24"/>
      <c r="DT307" s="24"/>
      <c r="DU307" s="24"/>
      <c r="DV307" s="24"/>
      <c r="DW307" s="24"/>
      <c r="DX307" s="24"/>
      <c r="DY307" s="24"/>
      <c r="DZ307" s="24"/>
      <c r="EA307" s="24"/>
      <c r="EB307" s="24"/>
      <c r="EC307" s="24"/>
      <c r="ED307" s="24"/>
      <c r="EE307" s="24"/>
      <c r="EF307" s="24"/>
      <c r="EG307" s="24"/>
      <c r="EH307" s="24"/>
      <c r="EI307" s="24"/>
      <c r="EJ307" s="24"/>
      <c r="EK307" s="24"/>
      <c r="EL307" s="24"/>
      <c r="EM307" s="24"/>
      <c r="EN307" s="24"/>
      <c r="EO307" s="24"/>
      <c r="EP307" s="24"/>
      <c r="EQ307" s="24"/>
      <c r="ER307" s="24"/>
      <c r="ES307" s="24"/>
      <c r="ET307" s="24"/>
      <c r="EU307" s="24"/>
      <c r="EV307" s="24"/>
      <c r="EW307" s="24"/>
      <c r="EX307" s="24"/>
      <c r="EY307" s="24"/>
      <c r="EZ307" s="24"/>
      <c r="FA307" s="24"/>
      <c r="FB307" s="24"/>
      <c r="FC307" s="24"/>
      <c r="FD307" s="24"/>
      <c r="FE307" s="24"/>
      <c r="FF307" s="24"/>
      <c r="FG307" s="24"/>
      <c r="FH307" s="24"/>
      <c r="FI307" s="24"/>
      <c r="FJ307" s="24"/>
      <c r="FK307" s="24"/>
      <c r="FL307" s="24"/>
      <c r="FM307" s="24"/>
      <c r="FN307" s="24"/>
      <c r="FO307" s="24"/>
      <c r="FP307" s="24"/>
      <c r="FQ307" s="24"/>
      <c r="FR307" s="24"/>
      <c r="FS307" s="24"/>
      <c r="FT307" s="24"/>
      <c r="FU307" s="24"/>
      <c r="FV307" s="24"/>
      <c r="FW307" s="24"/>
      <c r="FX307" s="24"/>
      <c r="FY307" s="24"/>
      <c r="FZ307" s="24"/>
      <c r="GA307" s="24"/>
      <c r="GB307" s="24"/>
      <c r="GC307" s="24"/>
      <c r="GD307" s="24"/>
      <c r="GE307" s="24"/>
      <c r="GF307" s="24"/>
      <c r="GG307" s="24"/>
      <c r="GH307" s="24"/>
      <c r="GI307" s="24"/>
      <c r="GJ307" s="24"/>
      <c r="GK307" s="24"/>
      <c r="GL307" s="24"/>
      <c r="GM307" s="24"/>
      <c r="GN307" s="24"/>
      <c r="GO307" s="24"/>
      <c r="GP307" s="24"/>
      <c r="GQ307" s="24"/>
      <c r="GR307" s="24"/>
      <c r="GS307" s="24"/>
      <c r="GT307" s="24"/>
      <c r="GU307" s="24"/>
      <c r="GV307" s="24"/>
      <c r="GW307" s="24"/>
      <c r="GX307" s="24"/>
      <c r="GY307" s="24"/>
      <c r="GZ307" s="24"/>
      <c r="HA307" s="24"/>
      <c r="HB307" s="24"/>
      <c r="HC307" s="24"/>
      <c r="HD307" s="24"/>
      <c r="HE307" s="24"/>
      <c r="HF307" s="24"/>
      <c r="HG307" s="24"/>
      <c r="HH307" s="24"/>
      <c r="HI307" s="24"/>
      <c r="HJ307" s="24"/>
      <c r="HK307" s="24"/>
      <c r="HL307" s="24"/>
      <c r="HM307" s="24"/>
      <c r="HN307" s="24"/>
      <c r="HO307" s="24"/>
      <c r="HP307" s="24"/>
      <c r="HQ307" s="24"/>
      <c r="HR307" s="24"/>
      <c r="HS307" s="24"/>
      <c r="HT307" s="24"/>
      <c r="HU307" s="24"/>
      <c r="HV307" s="24"/>
      <c r="HW307" s="24"/>
      <c r="HX307" s="24"/>
      <c r="HY307" s="24"/>
      <c r="HZ307" s="24"/>
      <c r="IA307" s="24"/>
      <c r="IB307" s="24"/>
      <c r="IC307" s="24"/>
      <c r="ID307" s="24"/>
      <c r="IE307" s="24"/>
      <c r="IF307" s="24"/>
      <c r="IG307" s="24"/>
      <c r="IH307" s="24"/>
      <c r="II307" s="24"/>
      <c r="IJ307" s="24"/>
      <c r="IK307" s="24"/>
      <c r="IL307" s="24"/>
      <c r="IM307" s="24"/>
      <c r="IN307" s="24"/>
      <c r="IO307" s="24"/>
      <c r="IP307" s="24"/>
      <c r="IQ307" s="24"/>
      <c r="IR307" s="24"/>
      <c r="IS307" s="24"/>
      <c r="IT307" s="24"/>
      <c r="IU307" s="24"/>
      <c r="IV307" s="24"/>
      <c r="IW307" s="24"/>
    </row>
    <row r="308" customFormat="false" ht="14.65" hidden="false" customHeight="false" outlineLevel="0" collapsed="false">
      <c r="A308" s="14" t="n">
        <v>36404</v>
      </c>
      <c r="B308" s="15" t="n">
        <v>996.2</v>
      </c>
      <c r="C308" s="15" t="n">
        <v>716</v>
      </c>
      <c r="D308" s="15" t="n">
        <v>280.2</v>
      </c>
      <c r="E308" s="15" t="n">
        <v>0</v>
      </c>
      <c r="F308" s="15" t="n">
        <v>0</v>
      </c>
      <c r="G308" s="15" t="n">
        <v>1947.53675590551</v>
      </c>
      <c r="H308" s="15" t="n">
        <v>1925.86417322835</v>
      </c>
      <c r="I308" s="15" t="n">
        <v>21.6725826771653</v>
      </c>
      <c r="J308" s="16" t="n">
        <v>0</v>
      </c>
      <c r="K308" s="15" t="n">
        <v>0</v>
      </c>
      <c r="L308" s="17" t="n">
        <v>0</v>
      </c>
      <c r="M308" s="19" t="n">
        <v>2943.73675590551</v>
      </c>
      <c r="N308" s="19" t="n">
        <v>2641.86417322835</v>
      </c>
      <c r="O308" s="25" t="n">
        <v>301.872582677165</v>
      </c>
      <c r="P308" s="16" t="n">
        <v>0</v>
      </c>
      <c r="Q308" s="17" t="n">
        <v>0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  <c r="DC308" s="24"/>
      <c r="DD308" s="24"/>
      <c r="DE308" s="24"/>
      <c r="DF308" s="24"/>
      <c r="DG308" s="24"/>
      <c r="DH308" s="24"/>
      <c r="DI308" s="24"/>
      <c r="DJ308" s="24"/>
      <c r="DK308" s="24"/>
      <c r="DL308" s="24"/>
      <c r="DM308" s="24"/>
      <c r="DN308" s="24"/>
      <c r="DO308" s="24"/>
      <c r="DP308" s="24"/>
      <c r="DQ308" s="24"/>
      <c r="DR308" s="24"/>
      <c r="DS308" s="24"/>
      <c r="DT308" s="24"/>
      <c r="DU308" s="24"/>
      <c r="DV308" s="24"/>
      <c r="DW308" s="24"/>
      <c r="DX308" s="24"/>
      <c r="DY308" s="24"/>
      <c r="DZ308" s="24"/>
      <c r="EA308" s="24"/>
      <c r="EB308" s="24"/>
      <c r="EC308" s="24"/>
      <c r="ED308" s="24"/>
      <c r="EE308" s="24"/>
      <c r="EF308" s="24"/>
      <c r="EG308" s="24"/>
      <c r="EH308" s="24"/>
      <c r="EI308" s="24"/>
      <c r="EJ308" s="24"/>
      <c r="EK308" s="24"/>
      <c r="EL308" s="24"/>
      <c r="EM308" s="24"/>
      <c r="EN308" s="24"/>
      <c r="EO308" s="24"/>
      <c r="EP308" s="24"/>
      <c r="EQ308" s="24"/>
      <c r="ER308" s="24"/>
      <c r="ES308" s="24"/>
      <c r="ET308" s="24"/>
      <c r="EU308" s="24"/>
      <c r="EV308" s="24"/>
      <c r="EW308" s="24"/>
      <c r="EX308" s="24"/>
      <c r="EY308" s="24"/>
      <c r="EZ308" s="24"/>
      <c r="FA308" s="24"/>
      <c r="FB308" s="24"/>
      <c r="FC308" s="24"/>
      <c r="FD308" s="24"/>
      <c r="FE308" s="24"/>
      <c r="FF308" s="24"/>
      <c r="FG308" s="24"/>
      <c r="FH308" s="24"/>
      <c r="FI308" s="24"/>
      <c r="FJ308" s="24"/>
      <c r="FK308" s="24"/>
      <c r="FL308" s="24"/>
      <c r="FM308" s="24"/>
      <c r="FN308" s="24"/>
      <c r="FO308" s="24"/>
      <c r="FP308" s="24"/>
      <c r="FQ308" s="24"/>
      <c r="FR308" s="24"/>
      <c r="FS308" s="24"/>
      <c r="FT308" s="24"/>
      <c r="FU308" s="24"/>
      <c r="FV308" s="24"/>
      <c r="FW308" s="24"/>
      <c r="FX308" s="24"/>
      <c r="FY308" s="24"/>
      <c r="FZ308" s="24"/>
      <c r="GA308" s="24"/>
      <c r="GB308" s="24"/>
      <c r="GC308" s="24"/>
      <c r="GD308" s="24"/>
      <c r="GE308" s="24"/>
      <c r="GF308" s="24"/>
      <c r="GG308" s="24"/>
      <c r="GH308" s="24"/>
      <c r="GI308" s="24"/>
      <c r="GJ308" s="24"/>
      <c r="GK308" s="24"/>
      <c r="GL308" s="24"/>
      <c r="GM308" s="24"/>
      <c r="GN308" s="24"/>
      <c r="GO308" s="24"/>
      <c r="GP308" s="24"/>
      <c r="GQ308" s="24"/>
      <c r="GR308" s="24"/>
      <c r="GS308" s="24"/>
      <c r="GT308" s="24"/>
      <c r="GU308" s="24"/>
      <c r="GV308" s="24"/>
      <c r="GW308" s="24"/>
      <c r="GX308" s="24"/>
      <c r="GY308" s="24"/>
      <c r="GZ308" s="24"/>
      <c r="HA308" s="24"/>
      <c r="HB308" s="24"/>
      <c r="HC308" s="24"/>
      <c r="HD308" s="24"/>
      <c r="HE308" s="24"/>
      <c r="HF308" s="24"/>
      <c r="HG308" s="24"/>
      <c r="HH308" s="24"/>
      <c r="HI308" s="24"/>
      <c r="HJ308" s="24"/>
      <c r="HK308" s="24"/>
      <c r="HL308" s="24"/>
      <c r="HM308" s="24"/>
      <c r="HN308" s="24"/>
      <c r="HO308" s="24"/>
      <c r="HP308" s="24"/>
      <c r="HQ308" s="24"/>
      <c r="HR308" s="24"/>
      <c r="HS308" s="24"/>
      <c r="HT308" s="24"/>
      <c r="HU308" s="24"/>
      <c r="HV308" s="24"/>
      <c r="HW308" s="24"/>
      <c r="HX308" s="24"/>
      <c r="HY308" s="24"/>
      <c r="HZ308" s="24"/>
      <c r="IA308" s="24"/>
      <c r="IB308" s="24"/>
      <c r="IC308" s="24"/>
      <c r="ID308" s="24"/>
      <c r="IE308" s="24"/>
      <c r="IF308" s="24"/>
      <c r="IG308" s="24"/>
      <c r="IH308" s="24"/>
      <c r="II308" s="24"/>
      <c r="IJ308" s="24"/>
      <c r="IK308" s="24"/>
      <c r="IL308" s="24"/>
      <c r="IM308" s="24"/>
      <c r="IN308" s="24"/>
      <c r="IO308" s="24"/>
      <c r="IP308" s="24"/>
      <c r="IQ308" s="24"/>
      <c r="IR308" s="24"/>
      <c r="IS308" s="24"/>
      <c r="IT308" s="24"/>
      <c r="IU308" s="24"/>
      <c r="IV308" s="24"/>
      <c r="IW308" s="24"/>
    </row>
    <row r="309" customFormat="false" ht="14.65" hidden="false" customHeight="false" outlineLevel="0" collapsed="false">
      <c r="A309" s="14" t="n">
        <v>36405</v>
      </c>
      <c r="B309" s="15" t="n">
        <v>1041.92</v>
      </c>
      <c r="C309" s="15" t="n">
        <v>720</v>
      </c>
      <c r="D309" s="15" t="n">
        <v>321.92</v>
      </c>
      <c r="E309" s="15" t="n">
        <v>0</v>
      </c>
      <c r="F309" s="15" t="n">
        <v>0</v>
      </c>
      <c r="G309" s="15" t="n">
        <v>1952.82284251968</v>
      </c>
      <c r="H309" s="15" t="n">
        <v>1874.77854330709</v>
      </c>
      <c r="I309" s="15" t="n">
        <v>78.0442992125982</v>
      </c>
      <c r="J309" s="16" t="n">
        <v>0</v>
      </c>
      <c r="K309" s="15" t="n">
        <v>0</v>
      </c>
      <c r="L309" s="17" t="n">
        <v>0</v>
      </c>
      <c r="M309" s="19" t="n">
        <v>2994.74284251969</v>
      </c>
      <c r="N309" s="19" t="n">
        <v>2594.77854330709</v>
      </c>
      <c r="O309" s="25" t="n">
        <v>399.964299212598</v>
      </c>
      <c r="P309" s="16" t="n">
        <v>0</v>
      </c>
      <c r="Q309" s="17" t="n">
        <v>0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24"/>
      <c r="DU309" s="24"/>
      <c r="DV309" s="24"/>
      <c r="DW309" s="24"/>
      <c r="DX309" s="24"/>
      <c r="DY309" s="24"/>
      <c r="DZ309" s="24"/>
      <c r="EA309" s="24"/>
      <c r="EB309" s="24"/>
      <c r="EC309" s="24"/>
      <c r="ED309" s="24"/>
      <c r="EE309" s="24"/>
      <c r="EF309" s="24"/>
      <c r="EG309" s="24"/>
      <c r="EH309" s="24"/>
      <c r="EI309" s="24"/>
      <c r="EJ309" s="24"/>
      <c r="EK309" s="24"/>
      <c r="EL309" s="24"/>
      <c r="EM309" s="24"/>
      <c r="EN309" s="24"/>
      <c r="EO309" s="24"/>
      <c r="EP309" s="24"/>
      <c r="EQ309" s="24"/>
      <c r="ER309" s="24"/>
      <c r="ES309" s="24"/>
      <c r="ET309" s="24"/>
      <c r="EU309" s="24"/>
      <c r="EV309" s="24"/>
      <c r="EW309" s="24"/>
      <c r="EX309" s="24"/>
      <c r="EY309" s="24"/>
      <c r="EZ309" s="24"/>
      <c r="FA309" s="24"/>
      <c r="FB309" s="24"/>
      <c r="FC309" s="24"/>
      <c r="FD309" s="24"/>
      <c r="FE309" s="24"/>
      <c r="FF309" s="24"/>
      <c r="FG309" s="24"/>
      <c r="FH309" s="24"/>
      <c r="FI309" s="24"/>
      <c r="FJ309" s="24"/>
      <c r="FK309" s="24"/>
      <c r="FL309" s="24"/>
      <c r="FM309" s="24"/>
      <c r="FN309" s="24"/>
      <c r="FO309" s="24"/>
      <c r="FP309" s="24"/>
      <c r="FQ309" s="24"/>
      <c r="FR309" s="24"/>
      <c r="FS309" s="24"/>
      <c r="FT309" s="24"/>
      <c r="FU309" s="24"/>
      <c r="FV309" s="24"/>
      <c r="FW309" s="24"/>
      <c r="FX309" s="24"/>
      <c r="FY309" s="24"/>
      <c r="FZ309" s="24"/>
      <c r="GA309" s="24"/>
      <c r="GB309" s="24"/>
      <c r="GC309" s="24"/>
      <c r="GD309" s="24"/>
      <c r="GE309" s="24"/>
      <c r="GF309" s="24"/>
      <c r="GG309" s="24"/>
      <c r="GH309" s="24"/>
      <c r="GI309" s="24"/>
      <c r="GJ309" s="24"/>
      <c r="GK309" s="24"/>
      <c r="GL309" s="24"/>
      <c r="GM309" s="24"/>
      <c r="GN309" s="24"/>
      <c r="GO309" s="24"/>
      <c r="GP309" s="24"/>
      <c r="GQ309" s="24"/>
      <c r="GR309" s="24"/>
      <c r="GS309" s="24"/>
      <c r="GT309" s="24"/>
      <c r="GU309" s="24"/>
      <c r="GV309" s="24"/>
      <c r="GW309" s="24"/>
      <c r="GX309" s="24"/>
      <c r="GY309" s="24"/>
      <c r="GZ309" s="24"/>
      <c r="HA309" s="24"/>
      <c r="HB309" s="24"/>
      <c r="HC309" s="24"/>
      <c r="HD309" s="24"/>
      <c r="HE309" s="24"/>
      <c r="HF309" s="24"/>
      <c r="HG309" s="24"/>
      <c r="HH309" s="24"/>
      <c r="HI309" s="24"/>
      <c r="HJ309" s="24"/>
      <c r="HK309" s="24"/>
      <c r="HL309" s="24"/>
      <c r="HM309" s="24"/>
      <c r="HN309" s="24"/>
      <c r="HO309" s="24"/>
      <c r="HP309" s="24"/>
      <c r="HQ309" s="24"/>
      <c r="HR309" s="24"/>
      <c r="HS309" s="24"/>
      <c r="HT309" s="24"/>
      <c r="HU309" s="24"/>
      <c r="HV309" s="24"/>
      <c r="HW309" s="24"/>
      <c r="HX309" s="24"/>
      <c r="HY309" s="24"/>
      <c r="HZ309" s="24"/>
      <c r="IA309" s="24"/>
      <c r="IB309" s="24"/>
      <c r="IC309" s="24"/>
      <c r="ID309" s="24"/>
      <c r="IE309" s="24"/>
      <c r="IF309" s="24"/>
      <c r="IG309" s="24"/>
      <c r="IH309" s="24"/>
      <c r="II309" s="24"/>
      <c r="IJ309" s="24"/>
      <c r="IK309" s="24"/>
      <c r="IL309" s="24"/>
      <c r="IM309" s="24"/>
      <c r="IN309" s="24"/>
      <c r="IO309" s="24"/>
      <c r="IP309" s="24"/>
      <c r="IQ309" s="24"/>
      <c r="IR309" s="24"/>
      <c r="IS309" s="24"/>
      <c r="IT309" s="24"/>
      <c r="IU309" s="24"/>
      <c r="IV309" s="24"/>
      <c r="IW309" s="24"/>
    </row>
    <row r="310" customFormat="false" ht="14.65" hidden="false" customHeight="false" outlineLevel="0" collapsed="false">
      <c r="A310" s="14" t="n">
        <v>36406</v>
      </c>
      <c r="B310" s="15" t="n">
        <v>963.617</v>
      </c>
      <c r="C310" s="15" t="n">
        <v>611</v>
      </c>
      <c r="D310" s="15" t="n">
        <v>352.617</v>
      </c>
      <c r="E310" s="15" t="n">
        <v>1</v>
      </c>
      <c r="F310" s="15" t="n">
        <v>25.617</v>
      </c>
      <c r="G310" s="15" t="n">
        <v>2042.44249606299</v>
      </c>
      <c r="H310" s="15" t="n">
        <v>1832.85531496063</v>
      </c>
      <c r="I310" s="15" t="n">
        <v>209.587181102362</v>
      </c>
      <c r="J310" s="16" t="n">
        <v>0</v>
      </c>
      <c r="K310" s="15" t="n">
        <v>0</v>
      </c>
      <c r="L310" s="17" t="n">
        <v>0</v>
      </c>
      <c r="M310" s="18" t="n">
        <v>3006.05949606299</v>
      </c>
      <c r="N310" s="18" t="n">
        <v>2443.85531496063</v>
      </c>
      <c r="O310" s="23" t="n">
        <v>562.204181102363</v>
      </c>
      <c r="P310" s="16" t="n">
        <v>0</v>
      </c>
      <c r="Q310" s="17" t="n">
        <v>0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  <c r="DC310" s="24"/>
      <c r="DD310" s="24"/>
      <c r="DE310" s="24"/>
      <c r="DF310" s="24"/>
      <c r="DG310" s="24"/>
      <c r="DH310" s="24"/>
      <c r="DI310" s="24"/>
      <c r="DJ310" s="24"/>
      <c r="DK310" s="24"/>
      <c r="DL310" s="24"/>
      <c r="DM310" s="24"/>
      <c r="DN310" s="24"/>
      <c r="DO310" s="24"/>
      <c r="DP310" s="24"/>
      <c r="DQ310" s="24"/>
      <c r="DR310" s="24"/>
      <c r="DS310" s="24"/>
      <c r="DT310" s="24"/>
      <c r="DU310" s="24"/>
      <c r="DV310" s="24"/>
      <c r="DW310" s="24"/>
      <c r="DX310" s="24"/>
      <c r="DY310" s="24"/>
      <c r="DZ310" s="24"/>
      <c r="EA310" s="24"/>
      <c r="EB310" s="24"/>
      <c r="EC310" s="24"/>
      <c r="ED310" s="24"/>
      <c r="EE310" s="24"/>
      <c r="EF310" s="24"/>
      <c r="EG310" s="24"/>
      <c r="EH310" s="24"/>
      <c r="EI310" s="24"/>
      <c r="EJ310" s="24"/>
      <c r="EK310" s="24"/>
      <c r="EL310" s="24"/>
      <c r="EM310" s="24"/>
      <c r="EN310" s="24"/>
      <c r="EO310" s="24"/>
      <c r="EP310" s="24"/>
      <c r="EQ310" s="24"/>
      <c r="ER310" s="24"/>
      <c r="ES310" s="24"/>
      <c r="ET310" s="24"/>
      <c r="EU310" s="24"/>
      <c r="EV310" s="24"/>
      <c r="EW310" s="24"/>
      <c r="EX310" s="24"/>
      <c r="EY310" s="24"/>
      <c r="EZ310" s="24"/>
      <c r="FA310" s="24"/>
      <c r="FB310" s="24"/>
      <c r="FC310" s="24"/>
      <c r="FD310" s="24"/>
      <c r="FE310" s="24"/>
      <c r="FF310" s="24"/>
      <c r="FG310" s="24"/>
      <c r="FH310" s="24"/>
      <c r="FI310" s="24"/>
      <c r="FJ310" s="24"/>
      <c r="FK310" s="24"/>
      <c r="FL310" s="24"/>
      <c r="FM310" s="24"/>
      <c r="FN310" s="24"/>
      <c r="FO310" s="24"/>
      <c r="FP310" s="24"/>
      <c r="FQ310" s="24"/>
      <c r="FR310" s="24"/>
      <c r="FS310" s="24"/>
      <c r="FT310" s="24"/>
      <c r="FU310" s="24"/>
      <c r="FV310" s="24"/>
      <c r="FW310" s="24"/>
      <c r="FX310" s="24"/>
      <c r="FY310" s="24"/>
      <c r="FZ310" s="24"/>
      <c r="GA310" s="24"/>
      <c r="GB310" s="24"/>
      <c r="GC310" s="24"/>
      <c r="GD310" s="24"/>
      <c r="GE310" s="24"/>
      <c r="GF310" s="24"/>
      <c r="GG310" s="24"/>
      <c r="GH310" s="24"/>
      <c r="GI310" s="24"/>
      <c r="GJ310" s="24"/>
      <c r="GK310" s="24"/>
      <c r="GL310" s="24"/>
      <c r="GM310" s="24"/>
      <c r="GN310" s="24"/>
      <c r="GO310" s="24"/>
      <c r="GP310" s="24"/>
      <c r="GQ310" s="24"/>
      <c r="GR310" s="24"/>
      <c r="GS310" s="24"/>
      <c r="GT310" s="24"/>
      <c r="GU310" s="24"/>
      <c r="GV310" s="24"/>
      <c r="GW310" s="24"/>
      <c r="GX310" s="24"/>
      <c r="GY310" s="24"/>
      <c r="GZ310" s="24"/>
      <c r="HA310" s="24"/>
      <c r="HB310" s="24"/>
      <c r="HC310" s="24"/>
      <c r="HD310" s="24"/>
      <c r="HE310" s="24"/>
      <c r="HF310" s="24"/>
      <c r="HG310" s="24"/>
      <c r="HH310" s="24"/>
      <c r="HI310" s="24"/>
      <c r="HJ310" s="24"/>
      <c r="HK310" s="24"/>
      <c r="HL310" s="24"/>
      <c r="HM310" s="24"/>
      <c r="HN310" s="24"/>
      <c r="HO310" s="24"/>
      <c r="HP310" s="24"/>
      <c r="HQ310" s="24"/>
      <c r="HR310" s="24"/>
      <c r="HS310" s="24"/>
      <c r="HT310" s="24"/>
      <c r="HU310" s="24"/>
      <c r="HV310" s="24"/>
      <c r="HW310" s="24"/>
      <c r="HX310" s="24"/>
      <c r="HY310" s="24"/>
      <c r="HZ310" s="24"/>
      <c r="IA310" s="24"/>
      <c r="IB310" s="24"/>
      <c r="IC310" s="24"/>
      <c r="ID310" s="24"/>
      <c r="IE310" s="24"/>
      <c r="IF310" s="24"/>
      <c r="IG310" s="24"/>
      <c r="IH310" s="24"/>
      <c r="II310" s="24"/>
      <c r="IJ310" s="24"/>
      <c r="IK310" s="24"/>
      <c r="IL310" s="24"/>
      <c r="IM310" s="24"/>
      <c r="IN310" s="24"/>
      <c r="IO310" s="24"/>
      <c r="IP310" s="24"/>
      <c r="IQ310" s="24"/>
      <c r="IR310" s="24"/>
      <c r="IS310" s="24"/>
      <c r="IT310" s="24"/>
      <c r="IU310" s="24"/>
      <c r="IV310" s="24"/>
      <c r="IW310" s="24"/>
    </row>
    <row r="311" customFormat="false" ht="14.65" hidden="false" customHeight="false" outlineLevel="0" collapsed="false">
      <c r="A311" s="14" t="n">
        <v>36407</v>
      </c>
      <c r="B311" s="15" t="n">
        <v>983.377</v>
      </c>
      <c r="C311" s="15" t="n">
        <v>593</v>
      </c>
      <c r="D311" s="15" t="n">
        <v>390.377</v>
      </c>
      <c r="E311" s="15" t="n">
        <v>1</v>
      </c>
      <c r="F311" s="15" t="n">
        <v>63.377</v>
      </c>
      <c r="G311" s="15" t="n">
        <v>1462.98992913386</v>
      </c>
      <c r="H311" s="15" t="n">
        <v>1671.40649606299</v>
      </c>
      <c r="I311" s="15" t="n">
        <v>-208.416566929134</v>
      </c>
      <c r="J311" s="16" t="n">
        <v>0</v>
      </c>
      <c r="K311" s="15" t="n">
        <v>0</v>
      </c>
      <c r="L311" s="17" t="n">
        <v>0</v>
      </c>
      <c r="M311" s="18" t="n">
        <v>2446.36692913386</v>
      </c>
      <c r="N311" s="18" t="n">
        <v>2264.40649606299</v>
      </c>
      <c r="O311" s="23" t="n">
        <v>181.960433070866</v>
      </c>
      <c r="P311" s="16" t="n">
        <v>0</v>
      </c>
      <c r="Q311" s="17" t="n">
        <v>0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  <c r="DC311" s="24"/>
      <c r="DD311" s="24"/>
      <c r="DE311" s="24"/>
      <c r="DF311" s="24"/>
      <c r="DG311" s="24"/>
      <c r="DH311" s="24"/>
      <c r="DI311" s="24"/>
      <c r="DJ311" s="24"/>
      <c r="DK311" s="24"/>
      <c r="DL311" s="24"/>
      <c r="DM311" s="24"/>
      <c r="DN311" s="24"/>
      <c r="DO311" s="24"/>
      <c r="DP311" s="24"/>
      <c r="DQ311" s="24"/>
      <c r="DR311" s="24"/>
      <c r="DS311" s="24"/>
      <c r="DT311" s="24"/>
      <c r="DU311" s="24"/>
      <c r="DV311" s="24"/>
      <c r="DW311" s="24"/>
      <c r="DX311" s="24"/>
      <c r="DY311" s="24"/>
      <c r="DZ311" s="24"/>
      <c r="EA311" s="24"/>
      <c r="EB311" s="24"/>
      <c r="EC311" s="24"/>
      <c r="ED311" s="24"/>
      <c r="EE311" s="24"/>
      <c r="EF311" s="24"/>
      <c r="EG311" s="24"/>
      <c r="EH311" s="24"/>
      <c r="EI311" s="24"/>
      <c r="EJ311" s="24"/>
      <c r="EK311" s="24"/>
      <c r="EL311" s="24"/>
      <c r="EM311" s="24"/>
      <c r="EN311" s="24"/>
      <c r="EO311" s="24"/>
      <c r="EP311" s="24"/>
      <c r="EQ311" s="24"/>
      <c r="ER311" s="24"/>
      <c r="ES311" s="24"/>
      <c r="ET311" s="24"/>
      <c r="EU311" s="24"/>
      <c r="EV311" s="24"/>
      <c r="EW311" s="24"/>
      <c r="EX311" s="24"/>
      <c r="EY311" s="24"/>
      <c r="EZ311" s="24"/>
      <c r="FA311" s="24"/>
      <c r="FB311" s="24"/>
      <c r="FC311" s="24"/>
      <c r="FD311" s="24"/>
      <c r="FE311" s="24"/>
      <c r="FF311" s="24"/>
      <c r="FG311" s="24"/>
      <c r="FH311" s="24"/>
      <c r="FI311" s="24"/>
      <c r="FJ311" s="24"/>
      <c r="FK311" s="24"/>
      <c r="FL311" s="24"/>
      <c r="FM311" s="24"/>
      <c r="FN311" s="24"/>
      <c r="FO311" s="24"/>
      <c r="FP311" s="24"/>
      <c r="FQ311" s="24"/>
      <c r="FR311" s="24"/>
      <c r="FS311" s="24"/>
      <c r="FT311" s="24"/>
      <c r="FU311" s="24"/>
      <c r="FV311" s="24"/>
      <c r="FW311" s="24"/>
      <c r="FX311" s="24"/>
      <c r="FY311" s="24"/>
      <c r="FZ311" s="24"/>
      <c r="GA311" s="24"/>
      <c r="GB311" s="24"/>
      <c r="GC311" s="24"/>
      <c r="GD311" s="24"/>
      <c r="GE311" s="24"/>
      <c r="GF311" s="24"/>
      <c r="GG311" s="24"/>
      <c r="GH311" s="24"/>
      <c r="GI311" s="24"/>
      <c r="GJ311" s="24"/>
      <c r="GK311" s="24"/>
      <c r="GL311" s="24"/>
      <c r="GM311" s="24"/>
      <c r="GN311" s="24"/>
      <c r="GO311" s="24"/>
      <c r="GP311" s="24"/>
      <c r="GQ311" s="24"/>
      <c r="GR311" s="24"/>
      <c r="GS311" s="24"/>
      <c r="GT311" s="24"/>
      <c r="GU311" s="24"/>
      <c r="GV311" s="24"/>
      <c r="GW311" s="24"/>
      <c r="GX311" s="24"/>
      <c r="GY311" s="24"/>
      <c r="GZ311" s="24"/>
      <c r="HA311" s="24"/>
      <c r="HB311" s="24"/>
      <c r="HC311" s="24"/>
      <c r="HD311" s="24"/>
      <c r="HE311" s="24"/>
      <c r="HF311" s="24"/>
      <c r="HG311" s="24"/>
      <c r="HH311" s="24"/>
      <c r="HI311" s="24"/>
      <c r="HJ311" s="24"/>
      <c r="HK311" s="24"/>
      <c r="HL311" s="24"/>
      <c r="HM311" s="24"/>
      <c r="HN311" s="24"/>
      <c r="HO311" s="24"/>
      <c r="HP311" s="24"/>
      <c r="HQ311" s="24"/>
      <c r="HR311" s="24"/>
      <c r="HS311" s="24"/>
      <c r="HT311" s="24"/>
      <c r="HU311" s="24"/>
      <c r="HV311" s="24"/>
      <c r="HW311" s="24"/>
      <c r="HX311" s="24"/>
      <c r="HY311" s="24"/>
      <c r="HZ311" s="24"/>
      <c r="IA311" s="24"/>
      <c r="IB311" s="24"/>
      <c r="IC311" s="24"/>
      <c r="ID311" s="24"/>
      <c r="IE311" s="24"/>
      <c r="IF311" s="24"/>
      <c r="IG311" s="24"/>
      <c r="IH311" s="24"/>
      <c r="II311" s="24"/>
      <c r="IJ311" s="24"/>
      <c r="IK311" s="24"/>
      <c r="IL311" s="24"/>
      <c r="IM311" s="24"/>
      <c r="IN311" s="24"/>
      <c r="IO311" s="24"/>
      <c r="IP311" s="24"/>
      <c r="IQ311" s="24"/>
      <c r="IR311" s="24"/>
      <c r="IS311" s="24"/>
      <c r="IT311" s="24"/>
      <c r="IU311" s="24"/>
      <c r="IV311" s="24"/>
      <c r="IW311" s="24"/>
    </row>
    <row r="312" customFormat="false" ht="14.65" hidden="false" customHeight="false" outlineLevel="0" collapsed="false">
      <c r="A312" s="14" t="n">
        <v>36408</v>
      </c>
      <c r="B312" s="15" t="n">
        <v>961.041</v>
      </c>
      <c r="C312" s="15" t="n">
        <v>569</v>
      </c>
      <c r="D312" s="15" t="n">
        <v>392.041</v>
      </c>
      <c r="E312" s="15" t="n">
        <v>1</v>
      </c>
      <c r="F312" s="15" t="n">
        <v>65.0410000000001</v>
      </c>
      <c r="G312" s="15" t="n">
        <v>1398.87918110236</v>
      </c>
      <c r="H312" s="15" t="n">
        <v>1563.00787401575</v>
      </c>
      <c r="I312" s="15" t="n">
        <v>-164.128692913386</v>
      </c>
      <c r="J312" s="16" t="n">
        <v>0</v>
      </c>
      <c r="K312" s="15" t="n">
        <v>0</v>
      </c>
      <c r="L312" s="17" t="n">
        <v>0</v>
      </c>
      <c r="M312" s="18" t="n">
        <v>2359.92018110236</v>
      </c>
      <c r="N312" s="18" t="n">
        <v>2132.00787401575</v>
      </c>
      <c r="O312" s="23" t="n">
        <v>227.912307086614</v>
      </c>
      <c r="P312" s="16" t="n">
        <v>0</v>
      </c>
      <c r="Q312" s="17" t="n">
        <v>0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  <c r="DZ312" s="24"/>
      <c r="EA312" s="24"/>
      <c r="EB312" s="24"/>
      <c r="EC312" s="24"/>
      <c r="ED312" s="24"/>
      <c r="EE312" s="24"/>
      <c r="EF312" s="24"/>
      <c r="EG312" s="24"/>
      <c r="EH312" s="24"/>
      <c r="EI312" s="24"/>
      <c r="EJ312" s="24"/>
      <c r="EK312" s="24"/>
      <c r="EL312" s="24"/>
      <c r="EM312" s="24"/>
      <c r="EN312" s="24"/>
      <c r="EO312" s="24"/>
      <c r="EP312" s="24"/>
      <c r="EQ312" s="24"/>
      <c r="ER312" s="24"/>
      <c r="ES312" s="24"/>
      <c r="ET312" s="24"/>
      <c r="EU312" s="24"/>
      <c r="EV312" s="24"/>
      <c r="EW312" s="24"/>
      <c r="EX312" s="24"/>
      <c r="EY312" s="24"/>
      <c r="EZ312" s="24"/>
      <c r="FA312" s="24"/>
      <c r="FB312" s="24"/>
      <c r="FC312" s="24"/>
      <c r="FD312" s="24"/>
      <c r="FE312" s="24"/>
      <c r="FF312" s="24"/>
      <c r="FG312" s="24"/>
      <c r="FH312" s="24"/>
      <c r="FI312" s="24"/>
      <c r="FJ312" s="24"/>
      <c r="FK312" s="24"/>
      <c r="FL312" s="24"/>
      <c r="FM312" s="24"/>
      <c r="FN312" s="24"/>
      <c r="FO312" s="24"/>
      <c r="FP312" s="24"/>
      <c r="FQ312" s="24"/>
      <c r="FR312" s="24"/>
      <c r="FS312" s="24"/>
      <c r="FT312" s="24"/>
      <c r="FU312" s="24"/>
      <c r="FV312" s="24"/>
      <c r="FW312" s="24"/>
      <c r="FX312" s="24"/>
      <c r="FY312" s="24"/>
      <c r="FZ312" s="24"/>
      <c r="GA312" s="24"/>
      <c r="GB312" s="24"/>
      <c r="GC312" s="24"/>
      <c r="GD312" s="24"/>
      <c r="GE312" s="24"/>
      <c r="GF312" s="24"/>
      <c r="GG312" s="24"/>
      <c r="GH312" s="24"/>
      <c r="GI312" s="24"/>
      <c r="GJ312" s="24"/>
      <c r="GK312" s="24"/>
      <c r="GL312" s="24"/>
      <c r="GM312" s="24"/>
      <c r="GN312" s="24"/>
      <c r="GO312" s="24"/>
      <c r="GP312" s="24"/>
      <c r="GQ312" s="24"/>
      <c r="GR312" s="24"/>
      <c r="GS312" s="24"/>
      <c r="GT312" s="24"/>
      <c r="GU312" s="24"/>
      <c r="GV312" s="24"/>
      <c r="GW312" s="24"/>
      <c r="GX312" s="24"/>
      <c r="GY312" s="24"/>
      <c r="GZ312" s="24"/>
      <c r="HA312" s="24"/>
      <c r="HB312" s="24"/>
      <c r="HC312" s="24"/>
      <c r="HD312" s="24"/>
      <c r="HE312" s="24"/>
      <c r="HF312" s="24"/>
      <c r="HG312" s="24"/>
      <c r="HH312" s="24"/>
      <c r="HI312" s="24"/>
      <c r="HJ312" s="24"/>
      <c r="HK312" s="24"/>
      <c r="HL312" s="24"/>
      <c r="HM312" s="24"/>
      <c r="HN312" s="24"/>
      <c r="HO312" s="24"/>
      <c r="HP312" s="24"/>
      <c r="HQ312" s="24"/>
      <c r="HR312" s="24"/>
      <c r="HS312" s="24"/>
      <c r="HT312" s="24"/>
      <c r="HU312" s="24"/>
      <c r="HV312" s="24"/>
      <c r="HW312" s="24"/>
      <c r="HX312" s="24"/>
      <c r="HY312" s="24"/>
      <c r="HZ312" s="24"/>
      <c r="IA312" s="24"/>
      <c r="IB312" s="24"/>
      <c r="IC312" s="24"/>
      <c r="ID312" s="24"/>
      <c r="IE312" s="24"/>
      <c r="IF312" s="24"/>
      <c r="IG312" s="24"/>
      <c r="IH312" s="24"/>
      <c r="II312" s="24"/>
      <c r="IJ312" s="24"/>
      <c r="IK312" s="24"/>
      <c r="IL312" s="24"/>
      <c r="IM312" s="24"/>
      <c r="IN312" s="24"/>
      <c r="IO312" s="24"/>
      <c r="IP312" s="24"/>
      <c r="IQ312" s="24"/>
      <c r="IR312" s="24"/>
      <c r="IS312" s="24"/>
      <c r="IT312" s="24"/>
      <c r="IU312" s="24"/>
      <c r="IV312" s="24"/>
      <c r="IW312" s="24"/>
    </row>
    <row r="313" customFormat="false" ht="14.65" hidden="false" customHeight="false" outlineLevel="0" collapsed="false">
      <c r="A313" s="14" t="n">
        <v>36409</v>
      </c>
      <c r="B313" s="15" t="n">
        <v>953.838</v>
      </c>
      <c r="C313" s="15" t="n">
        <v>506</v>
      </c>
      <c r="D313" s="15" t="n">
        <v>447.838</v>
      </c>
      <c r="E313" s="15" t="n">
        <v>1</v>
      </c>
      <c r="F313" s="15" t="n">
        <v>120.838</v>
      </c>
      <c r="G313" s="15" t="n">
        <v>1406.04634645669</v>
      </c>
      <c r="H313" s="15" t="n">
        <v>1822.5718503937</v>
      </c>
      <c r="I313" s="15" t="n">
        <v>-416.525503937008</v>
      </c>
      <c r="J313" s="16" t="n">
        <v>0</v>
      </c>
      <c r="K313" s="15" t="n">
        <v>0</v>
      </c>
      <c r="L313" s="17" t="n">
        <v>1</v>
      </c>
      <c r="M313" s="18" t="n">
        <v>2359.88434645669</v>
      </c>
      <c r="N313" s="18" t="n">
        <v>2328.5718503937</v>
      </c>
      <c r="O313" s="23" t="n">
        <v>31.3124960629921</v>
      </c>
      <c r="P313" s="16" t="n">
        <v>0</v>
      </c>
      <c r="Q313" s="17" t="n">
        <v>0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  <c r="DE313" s="24"/>
      <c r="DF313" s="24"/>
      <c r="DG313" s="24"/>
      <c r="DH313" s="24"/>
      <c r="DI313" s="24"/>
      <c r="DJ313" s="24"/>
      <c r="DK313" s="24"/>
      <c r="DL313" s="24"/>
      <c r="DM313" s="24"/>
      <c r="DN313" s="24"/>
      <c r="DO313" s="24"/>
      <c r="DP313" s="24"/>
      <c r="DQ313" s="24"/>
      <c r="DR313" s="24"/>
      <c r="DS313" s="24"/>
      <c r="DT313" s="24"/>
      <c r="DU313" s="24"/>
      <c r="DV313" s="24"/>
      <c r="DW313" s="24"/>
      <c r="DX313" s="24"/>
      <c r="DY313" s="24"/>
      <c r="DZ313" s="24"/>
      <c r="EA313" s="24"/>
      <c r="EB313" s="24"/>
      <c r="EC313" s="24"/>
      <c r="ED313" s="24"/>
      <c r="EE313" s="24"/>
      <c r="EF313" s="24"/>
      <c r="EG313" s="24"/>
      <c r="EH313" s="24"/>
      <c r="EI313" s="24"/>
      <c r="EJ313" s="24"/>
      <c r="EK313" s="24"/>
      <c r="EL313" s="24"/>
      <c r="EM313" s="24"/>
      <c r="EN313" s="24"/>
      <c r="EO313" s="24"/>
      <c r="EP313" s="24"/>
      <c r="EQ313" s="24"/>
      <c r="ER313" s="24"/>
      <c r="ES313" s="24"/>
      <c r="ET313" s="24"/>
      <c r="EU313" s="24"/>
      <c r="EV313" s="24"/>
      <c r="EW313" s="24"/>
      <c r="EX313" s="24"/>
      <c r="EY313" s="24"/>
      <c r="EZ313" s="24"/>
      <c r="FA313" s="24"/>
      <c r="FB313" s="24"/>
      <c r="FC313" s="24"/>
      <c r="FD313" s="24"/>
      <c r="FE313" s="24"/>
      <c r="FF313" s="24"/>
      <c r="FG313" s="24"/>
      <c r="FH313" s="24"/>
      <c r="FI313" s="24"/>
      <c r="FJ313" s="24"/>
      <c r="FK313" s="24"/>
      <c r="FL313" s="24"/>
      <c r="FM313" s="24"/>
      <c r="FN313" s="24"/>
      <c r="FO313" s="24"/>
      <c r="FP313" s="24"/>
      <c r="FQ313" s="24"/>
      <c r="FR313" s="24"/>
      <c r="FS313" s="24"/>
      <c r="FT313" s="24"/>
      <c r="FU313" s="24"/>
      <c r="FV313" s="24"/>
      <c r="FW313" s="24"/>
      <c r="FX313" s="24"/>
      <c r="FY313" s="24"/>
      <c r="FZ313" s="24"/>
      <c r="GA313" s="24"/>
      <c r="GB313" s="24"/>
      <c r="GC313" s="24"/>
      <c r="GD313" s="24"/>
      <c r="GE313" s="24"/>
      <c r="GF313" s="24"/>
      <c r="GG313" s="24"/>
      <c r="GH313" s="24"/>
      <c r="GI313" s="24"/>
      <c r="GJ313" s="24"/>
      <c r="GK313" s="24"/>
      <c r="GL313" s="24"/>
      <c r="GM313" s="24"/>
      <c r="GN313" s="24"/>
      <c r="GO313" s="24"/>
      <c r="GP313" s="24"/>
      <c r="GQ313" s="24"/>
      <c r="GR313" s="24"/>
      <c r="GS313" s="24"/>
      <c r="GT313" s="24"/>
      <c r="GU313" s="24"/>
      <c r="GV313" s="24"/>
      <c r="GW313" s="24"/>
      <c r="GX313" s="24"/>
      <c r="GY313" s="24"/>
      <c r="GZ313" s="24"/>
      <c r="HA313" s="24"/>
      <c r="HB313" s="24"/>
      <c r="HC313" s="24"/>
      <c r="HD313" s="24"/>
      <c r="HE313" s="24"/>
      <c r="HF313" s="24"/>
      <c r="HG313" s="24"/>
      <c r="HH313" s="24"/>
      <c r="HI313" s="24"/>
      <c r="HJ313" s="24"/>
      <c r="HK313" s="24"/>
      <c r="HL313" s="24"/>
      <c r="HM313" s="24"/>
      <c r="HN313" s="24"/>
      <c r="HO313" s="24"/>
      <c r="HP313" s="24"/>
      <c r="HQ313" s="24"/>
      <c r="HR313" s="24"/>
      <c r="HS313" s="24"/>
      <c r="HT313" s="24"/>
      <c r="HU313" s="24"/>
      <c r="HV313" s="24"/>
      <c r="HW313" s="24"/>
      <c r="HX313" s="24"/>
      <c r="HY313" s="24"/>
      <c r="HZ313" s="24"/>
      <c r="IA313" s="24"/>
      <c r="IB313" s="24"/>
      <c r="IC313" s="24"/>
      <c r="ID313" s="24"/>
      <c r="IE313" s="24"/>
      <c r="IF313" s="24"/>
      <c r="IG313" s="24"/>
      <c r="IH313" s="24"/>
      <c r="II313" s="24"/>
      <c r="IJ313" s="24"/>
      <c r="IK313" s="24"/>
      <c r="IL313" s="24"/>
      <c r="IM313" s="24"/>
      <c r="IN313" s="24"/>
      <c r="IO313" s="24"/>
      <c r="IP313" s="24"/>
      <c r="IQ313" s="24"/>
      <c r="IR313" s="24"/>
      <c r="IS313" s="24"/>
      <c r="IT313" s="24"/>
      <c r="IU313" s="24"/>
      <c r="IV313" s="24"/>
      <c r="IW313" s="24"/>
    </row>
    <row r="314" customFormat="false" ht="14.65" hidden="false" customHeight="false" outlineLevel="0" collapsed="false">
      <c r="A314" s="14" t="n">
        <v>36410</v>
      </c>
      <c r="B314" s="15" t="n">
        <v>1020.078</v>
      </c>
      <c r="C314" s="15" t="n">
        <v>706</v>
      </c>
      <c r="D314" s="15" t="n">
        <v>314.078</v>
      </c>
      <c r="E314" s="15" t="n">
        <v>0</v>
      </c>
      <c r="F314" s="15" t="n">
        <v>0</v>
      </c>
      <c r="G314" s="15" t="n">
        <v>1712.33518110236</v>
      </c>
      <c r="H314" s="15" t="n">
        <v>2007.40157480315</v>
      </c>
      <c r="I314" s="15" t="n">
        <v>-295.066393700787</v>
      </c>
      <c r="J314" s="16" t="n">
        <v>0</v>
      </c>
      <c r="K314" s="15" t="n">
        <v>0</v>
      </c>
      <c r="L314" s="17" t="n">
        <v>1</v>
      </c>
      <c r="M314" s="19" t="n">
        <v>2732.41318110236</v>
      </c>
      <c r="N314" s="19" t="n">
        <v>2713.40157480315</v>
      </c>
      <c r="O314" s="25" t="n">
        <v>19.0116062992124</v>
      </c>
      <c r="P314" s="16" t="n">
        <v>0</v>
      </c>
      <c r="Q314" s="17" t="n">
        <v>0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  <c r="CY314" s="24"/>
      <c r="CZ314" s="24"/>
      <c r="DA314" s="24"/>
      <c r="DB314" s="24"/>
      <c r="DC314" s="24"/>
      <c r="DD314" s="24"/>
      <c r="DE314" s="24"/>
      <c r="DF314" s="24"/>
      <c r="DG314" s="24"/>
      <c r="DH314" s="24"/>
      <c r="DI314" s="24"/>
      <c r="DJ314" s="24"/>
      <c r="DK314" s="24"/>
      <c r="DL314" s="24"/>
      <c r="DM314" s="24"/>
      <c r="DN314" s="24"/>
      <c r="DO314" s="24"/>
      <c r="DP314" s="24"/>
      <c r="DQ314" s="24"/>
      <c r="DR314" s="24"/>
      <c r="DS314" s="24"/>
      <c r="DT314" s="24"/>
      <c r="DU314" s="24"/>
      <c r="DV314" s="24"/>
      <c r="DW314" s="24"/>
      <c r="DX314" s="24"/>
      <c r="DY314" s="24"/>
      <c r="DZ314" s="24"/>
      <c r="EA314" s="24"/>
      <c r="EB314" s="24"/>
      <c r="EC314" s="24"/>
      <c r="ED314" s="24"/>
      <c r="EE314" s="24"/>
      <c r="EF314" s="24"/>
      <c r="EG314" s="24"/>
      <c r="EH314" s="24"/>
      <c r="EI314" s="24"/>
      <c r="EJ314" s="24"/>
      <c r="EK314" s="24"/>
      <c r="EL314" s="24"/>
      <c r="EM314" s="24"/>
      <c r="EN314" s="24"/>
      <c r="EO314" s="24"/>
      <c r="EP314" s="24"/>
      <c r="EQ314" s="24"/>
      <c r="ER314" s="24"/>
      <c r="ES314" s="24"/>
      <c r="ET314" s="24"/>
      <c r="EU314" s="24"/>
      <c r="EV314" s="24"/>
      <c r="EW314" s="24"/>
      <c r="EX314" s="24"/>
      <c r="EY314" s="24"/>
      <c r="EZ314" s="24"/>
      <c r="FA314" s="24"/>
      <c r="FB314" s="24"/>
      <c r="FC314" s="24"/>
      <c r="FD314" s="24"/>
      <c r="FE314" s="24"/>
      <c r="FF314" s="24"/>
      <c r="FG314" s="24"/>
      <c r="FH314" s="24"/>
      <c r="FI314" s="24"/>
      <c r="FJ314" s="24"/>
      <c r="FK314" s="24"/>
      <c r="FL314" s="24"/>
      <c r="FM314" s="24"/>
      <c r="FN314" s="24"/>
      <c r="FO314" s="24"/>
      <c r="FP314" s="24"/>
      <c r="FQ314" s="24"/>
      <c r="FR314" s="24"/>
      <c r="FS314" s="24"/>
      <c r="FT314" s="24"/>
      <c r="FU314" s="24"/>
      <c r="FV314" s="24"/>
      <c r="FW314" s="24"/>
      <c r="FX314" s="24"/>
      <c r="FY314" s="24"/>
      <c r="FZ314" s="24"/>
      <c r="GA314" s="24"/>
      <c r="GB314" s="24"/>
      <c r="GC314" s="24"/>
      <c r="GD314" s="24"/>
      <c r="GE314" s="24"/>
      <c r="GF314" s="24"/>
      <c r="GG314" s="24"/>
      <c r="GH314" s="24"/>
      <c r="GI314" s="24"/>
      <c r="GJ314" s="24"/>
      <c r="GK314" s="24"/>
      <c r="GL314" s="24"/>
      <c r="GM314" s="24"/>
      <c r="GN314" s="24"/>
      <c r="GO314" s="24"/>
      <c r="GP314" s="24"/>
      <c r="GQ314" s="24"/>
      <c r="GR314" s="24"/>
      <c r="GS314" s="24"/>
      <c r="GT314" s="24"/>
      <c r="GU314" s="24"/>
      <c r="GV314" s="24"/>
      <c r="GW314" s="24"/>
      <c r="GX314" s="24"/>
      <c r="GY314" s="24"/>
      <c r="GZ314" s="24"/>
      <c r="HA314" s="24"/>
      <c r="HB314" s="24"/>
      <c r="HC314" s="24"/>
      <c r="HD314" s="24"/>
      <c r="HE314" s="24"/>
      <c r="HF314" s="24"/>
      <c r="HG314" s="24"/>
      <c r="HH314" s="24"/>
      <c r="HI314" s="24"/>
      <c r="HJ314" s="24"/>
      <c r="HK314" s="24"/>
      <c r="HL314" s="24"/>
      <c r="HM314" s="24"/>
      <c r="HN314" s="24"/>
      <c r="HO314" s="24"/>
      <c r="HP314" s="24"/>
      <c r="HQ314" s="24"/>
      <c r="HR314" s="24"/>
      <c r="HS314" s="24"/>
      <c r="HT314" s="24"/>
      <c r="HU314" s="24"/>
      <c r="HV314" s="24"/>
      <c r="HW314" s="24"/>
      <c r="HX314" s="24"/>
      <c r="HY314" s="24"/>
      <c r="HZ314" s="24"/>
      <c r="IA314" s="24"/>
      <c r="IB314" s="24"/>
      <c r="IC314" s="24"/>
      <c r="ID314" s="24"/>
      <c r="IE314" s="24"/>
      <c r="IF314" s="24"/>
      <c r="IG314" s="24"/>
      <c r="IH314" s="24"/>
      <c r="II314" s="24"/>
      <c r="IJ314" s="24"/>
      <c r="IK314" s="24"/>
      <c r="IL314" s="24"/>
      <c r="IM314" s="24"/>
      <c r="IN314" s="24"/>
      <c r="IO314" s="24"/>
      <c r="IP314" s="24"/>
      <c r="IQ314" s="24"/>
      <c r="IR314" s="24"/>
      <c r="IS314" s="24"/>
      <c r="IT314" s="24"/>
      <c r="IU314" s="24"/>
      <c r="IV314" s="24"/>
      <c r="IW314" s="24"/>
    </row>
    <row r="315" customFormat="false" ht="14.65" hidden="false" customHeight="false" outlineLevel="0" collapsed="false">
      <c r="A315" s="14" t="n">
        <v>36411</v>
      </c>
      <c r="B315" s="15" t="n">
        <v>1112.195</v>
      </c>
      <c r="C315" s="15" t="n">
        <v>738</v>
      </c>
      <c r="D315" s="15" t="n">
        <v>374.195</v>
      </c>
      <c r="E315" s="15" t="n">
        <v>1</v>
      </c>
      <c r="F315" s="15" t="n">
        <v>47.1949999999999</v>
      </c>
      <c r="G315" s="15" t="n">
        <v>1853.29454330709</v>
      </c>
      <c r="H315" s="15" t="n">
        <v>2181.24901574803</v>
      </c>
      <c r="I315" s="15" t="n">
        <v>-327.954472440945</v>
      </c>
      <c r="J315" s="16" t="n">
        <v>0</v>
      </c>
      <c r="K315" s="15" t="n">
        <v>0</v>
      </c>
      <c r="L315" s="17" t="n">
        <v>1</v>
      </c>
      <c r="M315" s="18" t="n">
        <v>2965.48954330709</v>
      </c>
      <c r="N315" s="18" t="n">
        <v>2919.24901574803</v>
      </c>
      <c r="O315" s="23" t="n">
        <v>46.2405275590554</v>
      </c>
      <c r="P315" s="16" t="n">
        <v>0</v>
      </c>
      <c r="Q315" s="17" t="n">
        <v>0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  <c r="CX315" s="24"/>
      <c r="CY315" s="24"/>
      <c r="CZ315" s="24"/>
      <c r="DA315" s="24"/>
      <c r="DB315" s="24"/>
      <c r="DC315" s="24"/>
      <c r="DD315" s="24"/>
      <c r="DE315" s="24"/>
      <c r="DF315" s="24"/>
      <c r="DG315" s="24"/>
      <c r="DH315" s="24"/>
      <c r="DI315" s="24"/>
      <c r="DJ315" s="24"/>
      <c r="DK315" s="24"/>
      <c r="DL315" s="24"/>
      <c r="DM315" s="24"/>
      <c r="DN315" s="24"/>
      <c r="DO315" s="24"/>
      <c r="DP315" s="24"/>
      <c r="DQ315" s="24"/>
      <c r="DR315" s="24"/>
      <c r="DS315" s="24"/>
      <c r="DT315" s="24"/>
      <c r="DU315" s="24"/>
      <c r="DV315" s="24"/>
      <c r="DW315" s="24"/>
      <c r="DX315" s="24"/>
      <c r="DY315" s="24"/>
      <c r="DZ315" s="24"/>
      <c r="EA315" s="24"/>
      <c r="EB315" s="24"/>
      <c r="EC315" s="24"/>
      <c r="ED315" s="24"/>
      <c r="EE315" s="24"/>
      <c r="EF315" s="24"/>
      <c r="EG315" s="24"/>
      <c r="EH315" s="24"/>
      <c r="EI315" s="24"/>
      <c r="EJ315" s="24"/>
      <c r="EK315" s="24"/>
      <c r="EL315" s="24"/>
      <c r="EM315" s="24"/>
      <c r="EN315" s="24"/>
      <c r="EO315" s="24"/>
      <c r="EP315" s="24"/>
      <c r="EQ315" s="24"/>
      <c r="ER315" s="24"/>
      <c r="ES315" s="24"/>
      <c r="ET315" s="24"/>
      <c r="EU315" s="24"/>
      <c r="EV315" s="24"/>
      <c r="EW315" s="24"/>
      <c r="EX315" s="24"/>
      <c r="EY315" s="24"/>
      <c r="EZ315" s="24"/>
      <c r="FA315" s="24"/>
      <c r="FB315" s="24"/>
      <c r="FC315" s="24"/>
      <c r="FD315" s="24"/>
      <c r="FE315" s="24"/>
      <c r="FF315" s="24"/>
      <c r="FG315" s="24"/>
      <c r="FH315" s="24"/>
      <c r="FI315" s="24"/>
      <c r="FJ315" s="24"/>
      <c r="FK315" s="24"/>
      <c r="FL315" s="24"/>
      <c r="FM315" s="24"/>
      <c r="FN315" s="24"/>
      <c r="FO315" s="24"/>
      <c r="FP315" s="24"/>
      <c r="FQ315" s="24"/>
      <c r="FR315" s="24"/>
      <c r="FS315" s="24"/>
      <c r="FT315" s="24"/>
      <c r="FU315" s="24"/>
      <c r="FV315" s="24"/>
      <c r="FW315" s="24"/>
      <c r="FX315" s="24"/>
      <c r="FY315" s="24"/>
      <c r="FZ315" s="24"/>
      <c r="GA315" s="24"/>
      <c r="GB315" s="24"/>
      <c r="GC315" s="24"/>
      <c r="GD315" s="24"/>
      <c r="GE315" s="24"/>
      <c r="GF315" s="24"/>
      <c r="GG315" s="24"/>
      <c r="GH315" s="24"/>
      <c r="GI315" s="24"/>
      <c r="GJ315" s="24"/>
      <c r="GK315" s="24"/>
      <c r="GL315" s="24"/>
      <c r="GM315" s="24"/>
      <c r="GN315" s="24"/>
      <c r="GO315" s="24"/>
      <c r="GP315" s="24"/>
      <c r="GQ315" s="24"/>
      <c r="GR315" s="24"/>
      <c r="GS315" s="24"/>
      <c r="GT315" s="24"/>
      <c r="GU315" s="24"/>
      <c r="GV315" s="24"/>
      <c r="GW315" s="24"/>
      <c r="GX315" s="24"/>
      <c r="GY315" s="24"/>
      <c r="GZ315" s="24"/>
      <c r="HA315" s="24"/>
      <c r="HB315" s="24"/>
      <c r="HC315" s="24"/>
      <c r="HD315" s="24"/>
      <c r="HE315" s="24"/>
      <c r="HF315" s="24"/>
      <c r="HG315" s="24"/>
      <c r="HH315" s="24"/>
      <c r="HI315" s="24"/>
      <c r="HJ315" s="24"/>
      <c r="HK315" s="24"/>
      <c r="HL315" s="24"/>
      <c r="HM315" s="24"/>
      <c r="HN315" s="24"/>
      <c r="HO315" s="24"/>
      <c r="HP315" s="24"/>
      <c r="HQ315" s="24"/>
      <c r="HR315" s="24"/>
      <c r="HS315" s="24"/>
      <c r="HT315" s="24"/>
      <c r="HU315" s="24"/>
      <c r="HV315" s="24"/>
      <c r="HW315" s="24"/>
      <c r="HX315" s="24"/>
      <c r="HY315" s="24"/>
      <c r="HZ315" s="24"/>
      <c r="IA315" s="24"/>
      <c r="IB315" s="24"/>
      <c r="IC315" s="24"/>
      <c r="ID315" s="24"/>
      <c r="IE315" s="24"/>
      <c r="IF315" s="24"/>
      <c r="IG315" s="24"/>
      <c r="IH315" s="24"/>
      <c r="II315" s="24"/>
      <c r="IJ315" s="24"/>
      <c r="IK315" s="24"/>
      <c r="IL315" s="24"/>
      <c r="IM315" s="24"/>
      <c r="IN315" s="24"/>
      <c r="IO315" s="24"/>
      <c r="IP315" s="24"/>
      <c r="IQ315" s="24"/>
      <c r="IR315" s="24"/>
      <c r="IS315" s="24"/>
      <c r="IT315" s="24"/>
      <c r="IU315" s="24"/>
      <c r="IV315" s="24"/>
      <c r="IW315" s="24"/>
    </row>
    <row r="316" customFormat="false" ht="14.65" hidden="false" customHeight="false" outlineLevel="0" collapsed="false">
      <c r="A316" s="14" t="n">
        <v>36412</v>
      </c>
      <c r="B316" s="15" t="n">
        <v>1060.043</v>
      </c>
      <c r="C316" s="15" t="n">
        <v>688</v>
      </c>
      <c r="D316" s="15" t="n">
        <v>372.043</v>
      </c>
      <c r="E316" s="15" t="n">
        <v>1</v>
      </c>
      <c r="F316" s="15" t="n">
        <v>45.0429999999999</v>
      </c>
      <c r="G316" s="15" t="n">
        <v>2118.69465354331</v>
      </c>
      <c r="H316" s="15" t="n">
        <v>2058.55905511811</v>
      </c>
      <c r="I316" s="15" t="n">
        <v>60.1355984251964</v>
      </c>
      <c r="J316" s="16" t="n">
        <v>0</v>
      </c>
      <c r="K316" s="15" t="n">
        <v>0</v>
      </c>
      <c r="L316" s="17" t="n">
        <v>0</v>
      </c>
      <c r="M316" s="18" t="n">
        <v>3178.73765354331</v>
      </c>
      <c r="N316" s="18" t="n">
        <v>2746.55905511811</v>
      </c>
      <c r="O316" s="23" t="n">
        <v>432.178598425196</v>
      </c>
      <c r="P316" s="16" t="n">
        <v>0</v>
      </c>
      <c r="Q316" s="17" t="n">
        <v>0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  <c r="CY316" s="24"/>
      <c r="CZ316" s="24"/>
      <c r="DA316" s="24"/>
      <c r="DB316" s="24"/>
      <c r="DC316" s="24"/>
      <c r="DD316" s="24"/>
      <c r="DE316" s="24"/>
      <c r="DF316" s="24"/>
      <c r="DG316" s="24"/>
      <c r="DH316" s="24"/>
      <c r="DI316" s="24"/>
      <c r="DJ316" s="24"/>
      <c r="DK316" s="24"/>
      <c r="DL316" s="24"/>
      <c r="DM316" s="24"/>
      <c r="DN316" s="24"/>
      <c r="DO316" s="24"/>
      <c r="DP316" s="24"/>
      <c r="DQ316" s="24"/>
      <c r="DR316" s="24"/>
      <c r="DS316" s="24"/>
      <c r="DT316" s="24"/>
      <c r="DU316" s="24"/>
      <c r="DV316" s="24"/>
      <c r="DW316" s="24"/>
      <c r="DX316" s="24"/>
      <c r="DY316" s="24"/>
      <c r="DZ316" s="24"/>
      <c r="EA316" s="24"/>
      <c r="EB316" s="24"/>
      <c r="EC316" s="24"/>
      <c r="ED316" s="24"/>
      <c r="EE316" s="24"/>
      <c r="EF316" s="24"/>
      <c r="EG316" s="24"/>
      <c r="EH316" s="24"/>
      <c r="EI316" s="24"/>
      <c r="EJ316" s="24"/>
      <c r="EK316" s="24"/>
      <c r="EL316" s="24"/>
      <c r="EM316" s="24"/>
      <c r="EN316" s="24"/>
      <c r="EO316" s="24"/>
      <c r="EP316" s="24"/>
      <c r="EQ316" s="24"/>
      <c r="ER316" s="24"/>
      <c r="ES316" s="24"/>
      <c r="ET316" s="24"/>
      <c r="EU316" s="24"/>
      <c r="EV316" s="24"/>
      <c r="EW316" s="24"/>
      <c r="EX316" s="24"/>
      <c r="EY316" s="24"/>
      <c r="EZ316" s="24"/>
      <c r="FA316" s="24"/>
      <c r="FB316" s="24"/>
      <c r="FC316" s="24"/>
      <c r="FD316" s="24"/>
      <c r="FE316" s="24"/>
      <c r="FF316" s="24"/>
      <c r="FG316" s="24"/>
      <c r="FH316" s="24"/>
      <c r="FI316" s="24"/>
      <c r="FJ316" s="24"/>
      <c r="FK316" s="24"/>
      <c r="FL316" s="24"/>
      <c r="FM316" s="24"/>
      <c r="FN316" s="24"/>
      <c r="FO316" s="24"/>
      <c r="FP316" s="24"/>
      <c r="FQ316" s="24"/>
      <c r="FR316" s="24"/>
      <c r="FS316" s="24"/>
      <c r="FT316" s="24"/>
      <c r="FU316" s="24"/>
      <c r="FV316" s="24"/>
      <c r="FW316" s="24"/>
      <c r="FX316" s="24"/>
      <c r="FY316" s="24"/>
      <c r="FZ316" s="24"/>
      <c r="GA316" s="24"/>
      <c r="GB316" s="24"/>
      <c r="GC316" s="24"/>
      <c r="GD316" s="24"/>
      <c r="GE316" s="24"/>
      <c r="GF316" s="24"/>
      <c r="GG316" s="24"/>
      <c r="GH316" s="24"/>
      <c r="GI316" s="24"/>
      <c r="GJ316" s="24"/>
      <c r="GK316" s="24"/>
      <c r="GL316" s="24"/>
      <c r="GM316" s="24"/>
      <c r="GN316" s="24"/>
      <c r="GO316" s="24"/>
      <c r="GP316" s="24"/>
      <c r="GQ316" s="24"/>
      <c r="GR316" s="24"/>
      <c r="GS316" s="24"/>
      <c r="GT316" s="24"/>
      <c r="GU316" s="24"/>
      <c r="GV316" s="24"/>
      <c r="GW316" s="24"/>
      <c r="GX316" s="24"/>
      <c r="GY316" s="24"/>
      <c r="GZ316" s="24"/>
      <c r="HA316" s="24"/>
      <c r="HB316" s="24"/>
      <c r="HC316" s="24"/>
      <c r="HD316" s="24"/>
      <c r="HE316" s="24"/>
      <c r="HF316" s="24"/>
      <c r="HG316" s="24"/>
      <c r="HH316" s="24"/>
      <c r="HI316" s="24"/>
      <c r="HJ316" s="24"/>
      <c r="HK316" s="24"/>
      <c r="HL316" s="24"/>
      <c r="HM316" s="24"/>
      <c r="HN316" s="24"/>
      <c r="HO316" s="24"/>
      <c r="HP316" s="24"/>
      <c r="HQ316" s="24"/>
      <c r="HR316" s="24"/>
      <c r="HS316" s="24"/>
      <c r="HT316" s="24"/>
      <c r="HU316" s="24"/>
      <c r="HV316" s="24"/>
      <c r="HW316" s="24"/>
      <c r="HX316" s="24"/>
      <c r="HY316" s="24"/>
      <c r="HZ316" s="24"/>
      <c r="IA316" s="24"/>
      <c r="IB316" s="24"/>
      <c r="IC316" s="24"/>
      <c r="ID316" s="24"/>
      <c r="IE316" s="24"/>
      <c r="IF316" s="24"/>
      <c r="IG316" s="24"/>
      <c r="IH316" s="24"/>
      <c r="II316" s="24"/>
      <c r="IJ316" s="24"/>
      <c r="IK316" s="24"/>
      <c r="IL316" s="24"/>
      <c r="IM316" s="24"/>
      <c r="IN316" s="24"/>
      <c r="IO316" s="24"/>
      <c r="IP316" s="24"/>
      <c r="IQ316" s="24"/>
      <c r="IR316" s="24"/>
      <c r="IS316" s="24"/>
      <c r="IT316" s="24"/>
      <c r="IU316" s="24"/>
      <c r="IV316" s="24"/>
      <c r="IW316" s="24"/>
    </row>
    <row r="317" customFormat="false" ht="14.65" hidden="false" customHeight="false" outlineLevel="0" collapsed="false">
      <c r="A317" s="14" t="n">
        <v>36413</v>
      </c>
      <c r="B317" s="15" t="n">
        <v>981.364</v>
      </c>
      <c r="C317" s="15" t="n">
        <v>665</v>
      </c>
      <c r="D317" s="15" t="n">
        <v>316.364</v>
      </c>
      <c r="E317" s="15" t="n">
        <v>0</v>
      </c>
      <c r="F317" s="15" t="n">
        <v>0</v>
      </c>
      <c r="G317" s="15" t="n">
        <v>2165.70877952756</v>
      </c>
      <c r="H317" s="15" t="n">
        <v>2112.36811023622</v>
      </c>
      <c r="I317" s="15" t="n">
        <v>53.3406692913381</v>
      </c>
      <c r="J317" s="16" t="n">
        <v>0</v>
      </c>
      <c r="K317" s="15" t="n">
        <v>0</v>
      </c>
      <c r="L317" s="17" t="n">
        <v>0</v>
      </c>
      <c r="M317" s="19" t="n">
        <v>3147.07277952756</v>
      </c>
      <c r="N317" s="19" t="n">
        <v>2777.36811023622</v>
      </c>
      <c r="O317" s="25" t="n">
        <v>369.704669291338</v>
      </c>
      <c r="P317" s="16" t="n">
        <v>0</v>
      </c>
      <c r="Q317" s="17" t="n">
        <v>0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  <c r="CX317" s="24"/>
      <c r="CY317" s="24"/>
      <c r="CZ317" s="24"/>
      <c r="DA317" s="24"/>
      <c r="DB317" s="24"/>
      <c r="DC317" s="24"/>
      <c r="DD317" s="24"/>
      <c r="DE317" s="24"/>
      <c r="DF317" s="24"/>
      <c r="DG317" s="24"/>
      <c r="DH317" s="24"/>
      <c r="DI317" s="24"/>
      <c r="DJ317" s="24"/>
      <c r="DK317" s="24"/>
      <c r="DL317" s="24"/>
      <c r="DM317" s="24"/>
      <c r="DN317" s="24"/>
      <c r="DO317" s="24"/>
      <c r="DP317" s="24"/>
      <c r="DQ317" s="24"/>
      <c r="DR317" s="24"/>
      <c r="DS317" s="24"/>
      <c r="DT317" s="24"/>
      <c r="DU317" s="24"/>
      <c r="DV317" s="24"/>
      <c r="DW317" s="24"/>
      <c r="DX317" s="24"/>
      <c r="DY317" s="24"/>
      <c r="DZ317" s="24"/>
      <c r="EA317" s="24"/>
      <c r="EB317" s="24"/>
      <c r="EC317" s="24"/>
      <c r="ED317" s="24"/>
      <c r="EE317" s="24"/>
      <c r="EF317" s="24"/>
      <c r="EG317" s="24"/>
      <c r="EH317" s="24"/>
      <c r="EI317" s="24"/>
      <c r="EJ317" s="24"/>
      <c r="EK317" s="24"/>
      <c r="EL317" s="24"/>
      <c r="EM317" s="24"/>
      <c r="EN317" s="24"/>
      <c r="EO317" s="24"/>
      <c r="EP317" s="24"/>
      <c r="EQ317" s="24"/>
      <c r="ER317" s="24"/>
      <c r="ES317" s="24"/>
      <c r="ET317" s="24"/>
      <c r="EU317" s="24"/>
      <c r="EV317" s="24"/>
      <c r="EW317" s="24"/>
      <c r="EX317" s="24"/>
      <c r="EY317" s="24"/>
      <c r="EZ317" s="24"/>
      <c r="FA317" s="24"/>
      <c r="FB317" s="24"/>
      <c r="FC317" s="24"/>
      <c r="FD317" s="24"/>
      <c r="FE317" s="24"/>
      <c r="FF317" s="24"/>
      <c r="FG317" s="24"/>
      <c r="FH317" s="24"/>
      <c r="FI317" s="24"/>
      <c r="FJ317" s="24"/>
      <c r="FK317" s="24"/>
      <c r="FL317" s="24"/>
      <c r="FM317" s="24"/>
      <c r="FN317" s="24"/>
      <c r="FO317" s="24"/>
      <c r="FP317" s="24"/>
      <c r="FQ317" s="24"/>
      <c r="FR317" s="24"/>
      <c r="FS317" s="24"/>
      <c r="FT317" s="24"/>
      <c r="FU317" s="24"/>
      <c r="FV317" s="24"/>
      <c r="FW317" s="24"/>
      <c r="FX317" s="24"/>
      <c r="FY317" s="24"/>
      <c r="FZ317" s="24"/>
      <c r="GA317" s="24"/>
      <c r="GB317" s="24"/>
      <c r="GC317" s="24"/>
      <c r="GD317" s="24"/>
      <c r="GE317" s="24"/>
      <c r="GF317" s="24"/>
      <c r="GG317" s="24"/>
      <c r="GH317" s="24"/>
      <c r="GI317" s="24"/>
      <c r="GJ317" s="24"/>
      <c r="GK317" s="24"/>
      <c r="GL317" s="24"/>
      <c r="GM317" s="24"/>
      <c r="GN317" s="24"/>
      <c r="GO317" s="24"/>
      <c r="GP317" s="24"/>
      <c r="GQ317" s="24"/>
      <c r="GR317" s="24"/>
      <c r="GS317" s="24"/>
      <c r="GT317" s="24"/>
      <c r="GU317" s="24"/>
      <c r="GV317" s="24"/>
      <c r="GW317" s="24"/>
      <c r="GX317" s="24"/>
      <c r="GY317" s="24"/>
      <c r="GZ317" s="24"/>
      <c r="HA317" s="24"/>
      <c r="HB317" s="24"/>
      <c r="HC317" s="24"/>
      <c r="HD317" s="24"/>
      <c r="HE317" s="24"/>
      <c r="HF317" s="24"/>
      <c r="HG317" s="24"/>
      <c r="HH317" s="24"/>
      <c r="HI317" s="24"/>
      <c r="HJ317" s="24"/>
      <c r="HK317" s="24"/>
      <c r="HL317" s="24"/>
      <c r="HM317" s="24"/>
      <c r="HN317" s="24"/>
      <c r="HO317" s="24"/>
      <c r="HP317" s="24"/>
      <c r="HQ317" s="24"/>
      <c r="HR317" s="24"/>
      <c r="HS317" s="24"/>
      <c r="HT317" s="24"/>
      <c r="HU317" s="24"/>
      <c r="HV317" s="24"/>
      <c r="HW317" s="24"/>
      <c r="HX317" s="24"/>
      <c r="HY317" s="24"/>
      <c r="HZ317" s="24"/>
      <c r="IA317" s="24"/>
      <c r="IB317" s="24"/>
      <c r="IC317" s="24"/>
      <c r="ID317" s="24"/>
      <c r="IE317" s="24"/>
      <c r="IF317" s="24"/>
      <c r="IG317" s="24"/>
      <c r="IH317" s="24"/>
      <c r="II317" s="24"/>
      <c r="IJ317" s="24"/>
      <c r="IK317" s="24"/>
      <c r="IL317" s="24"/>
      <c r="IM317" s="24"/>
      <c r="IN317" s="24"/>
      <c r="IO317" s="24"/>
      <c r="IP317" s="24"/>
      <c r="IQ317" s="24"/>
      <c r="IR317" s="24"/>
      <c r="IS317" s="24"/>
      <c r="IT317" s="24"/>
      <c r="IU317" s="24"/>
      <c r="IV317" s="24"/>
      <c r="IW317" s="24"/>
    </row>
    <row r="318" customFormat="false" ht="14.65" hidden="false" customHeight="false" outlineLevel="0" collapsed="false">
      <c r="A318" s="14" t="n">
        <v>36414</v>
      </c>
      <c r="B318" s="15" t="n">
        <v>1009.701</v>
      </c>
      <c r="C318" s="15" t="n">
        <v>733</v>
      </c>
      <c r="D318" s="15" t="n">
        <v>276.701</v>
      </c>
      <c r="E318" s="15" t="n">
        <v>0</v>
      </c>
      <c r="F318" s="15" t="n">
        <v>0</v>
      </c>
      <c r="G318" s="15" t="n">
        <v>1528.60395275591</v>
      </c>
      <c r="H318" s="15" t="n">
        <v>1771.15452755906</v>
      </c>
      <c r="I318" s="15" t="n">
        <v>-242.55057480315</v>
      </c>
      <c r="J318" s="16" t="n">
        <v>0</v>
      </c>
      <c r="K318" s="15" t="n">
        <v>0</v>
      </c>
      <c r="L318" s="17" t="n">
        <v>0</v>
      </c>
      <c r="M318" s="19" t="n">
        <v>2538.30495275591</v>
      </c>
      <c r="N318" s="19" t="n">
        <v>2504.15452755906</v>
      </c>
      <c r="O318" s="25" t="n">
        <v>34.1504251968504</v>
      </c>
      <c r="P318" s="16" t="n">
        <v>0</v>
      </c>
      <c r="Q318" s="17" t="n">
        <v>0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  <c r="CX318" s="24"/>
      <c r="CY318" s="24"/>
      <c r="CZ318" s="24"/>
      <c r="DA318" s="24"/>
      <c r="DB318" s="24"/>
      <c r="DC318" s="24"/>
      <c r="DD318" s="24"/>
      <c r="DE318" s="24"/>
      <c r="DF318" s="24"/>
      <c r="DG318" s="24"/>
      <c r="DH318" s="24"/>
      <c r="DI318" s="24"/>
      <c r="DJ318" s="24"/>
      <c r="DK318" s="24"/>
      <c r="DL318" s="24"/>
      <c r="DM318" s="24"/>
      <c r="DN318" s="24"/>
      <c r="DO318" s="24"/>
      <c r="DP318" s="24"/>
      <c r="DQ318" s="24"/>
      <c r="DR318" s="24"/>
      <c r="DS318" s="24"/>
      <c r="DT318" s="24"/>
      <c r="DU318" s="24"/>
      <c r="DV318" s="24"/>
      <c r="DW318" s="24"/>
      <c r="DX318" s="24"/>
      <c r="DY318" s="24"/>
      <c r="DZ318" s="24"/>
      <c r="EA318" s="24"/>
      <c r="EB318" s="24"/>
      <c r="EC318" s="24"/>
      <c r="ED318" s="24"/>
      <c r="EE318" s="24"/>
      <c r="EF318" s="24"/>
      <c r="EG318" s="24"/>
      <c r="EH318" s="24"/>
      <c r="EI318" s="24"/>
      <c r="EJ318" s="24"/>
      <c r="EK318" s="24"/>
      <c r="EL318" s="24"/>
      <c r="EM318" s="24"/>
      <c r="EN318" s="24"/>
      <c r="EO318" s="24"/>
      <c r="EP318" s="24"/>
      <c r="EQ318" s="24"/>
      <c r="ER318" s="24"/>
      <c r="ES318" s="24"/>
      <c r="ET318" s="24"/>
      <c r="EU318" s="24"/>
      <c r="EV318" s="24"/>
      <c r="EW318" s="24"/>
      <c r="EX318" s="24"/>
      <c r="EY318" s="24"/>
      <c r="EZ318" s="24"/>
      <c r="FA318" s="24"/>
      <c r="FB318" s="24"/>
      <c r="FC318" s="24"/>
      <c r="FD318" s="24"/>
      <c r="FE318" s="24"/>
      <c r="FF318" s="24"/>
      <c r="FG318" s="24"/>
      <c r="FH318" s="24"/>
      <c r="FI318" s="24"/>
      <c r="FJ318" s="24"/>
      <c r="FK318" s="24"/>
      <c r="FL318" s="24"/>
      <c r="FM318" s="24"/>
      <c r="FN318" s="24"/>
      <c r="FO318" s="24"/>
      <c r="FP318" s="24"/>
      <c r="FQ318" s="24"/>
      <c r="FR318" s="24"/>
      <c r="FS318" s="24"/>
      <c r="FT318" s="24"/>
      <c r="FU318" s="24"/>
      <c r="FV318" s="24"/>
      <c r="FW318" s="24"/>
      <c r="FX318" s="24"/>
      <c r="FY318" s="24"/>
      <c r="FZ318" s="24"/>
      <c r="GA318" s="24"/>
      <c r="GB318" s="24"/>
      <c r="GC318" s="24"/>
      <c r="GD318" s="24"/>
      <c r="GE318" s="24"/>
      <c r="GF318" s="24"/>
      <c r="GG318" s="24"/>
      <c r="GH318" s="24"/>
      <c r="GI318" s="24"/>
      <c r="GJ318" s="24"/>
      <c r="GK318" s="24"/>
      <c r="GL318" s="24"/>
      <c r="GM318" s="24"/>
      <c r="GN318" s="24"/>
      <c r="GO318" s="24"/>
      <c r="GP318" s="24"/>
      <c r="GQ318" s="24"/>
      <c r="GR318" s="24"/>
      <c r="GS318" s="24"/>
      <c r="GT318" s="24"/>
      <c r="GU318" s="24"/>
      <c r="GV318" s="24"/>
      <c r="GW318" s="24"/>
      <c r="GX318" s="24"/>
      <c r="GY318" s="24"/>
      <c r="GZ318" s="24"/>
      <c r="HA318" s="24"/>
      <c r="HB318" s="24"/>
      <c r="HC318" s="24"/>
      <c r="HD318" s="24"/>
      <c r="HE318" s="24"/>
      <c r="HF318" s="24"/>
      <c r="HG318" s="24"/>
      <c r="HH318" s="24"/>
      <c r="HI318" s="24"/>
      <c r="HJ318" s="24"/>
      <c r="HK318" s="24"/>
      <c r="HL318" s="24"/>
      <c r="HM318" s="24"/>
      <c r="HN318" s="24"/>
      <c r="HO318" s="24"/>
      <c r="HP318" s="24"/>
      <c r="HQ318" s="24"/>
      <c r="HR318" s="24"/>
      <c r="HS318" s="24"/>
      <c r="HT318" s="24"/>
      <c r="HU318" s="24"/>
      <c r="HV318" s="24"/>
      <c r="HW318" s="24"/>
      <c r="HX318" s="24"/>
      <c r="HY318" s="24"/>
      <c r="HZ318" s="24"/>
      <c r="IA318" s="24"/>
      <c r="IB318" s="24"/>
      <c r="IC318" s="24"/>
      <c r="ID318" s="24"/>
      <c r="IE318" s="24"/>
      <c r="IF318" s="24"/>
      <c r="IG318" s="24"/>
      <c r="IH318" s="24"/>
      <c r="II318" s="24"/>
      <c r="IJ318" s="24"/>
      <c r="IK318" s="24"/>
      <c r="IL318" s="24"/>
      <c r="IM318" s="24"/>
      <c r="IN318" s="24"/>
      <c r="IO318" s="24"/>
      <c r="IP318" s="24"/>
      <c r="IQ318" s="24"/>
      <c r="IR318" s="24"/>
      <c r="IS318" s="24"/>
      <c r="IT318" s="24"/>
      <c r="IU318" s="24"/>
      <c r="IV318" s="24"/>
      <c r="IW318" s="24"/>
    </row>
    <row r="319" customFormat="false" ht="14.65" hidden="false" customHeight="false" outlineLevel="0" collapsed="false">
      <c r="A319" s="14" t="n">
        <v>36415</v>
      </c>
      <c r="B319" s="15" t="n">
        <v>1009.045</v>
      </c>
      <c r="C319" s="15" t="n">
        <v>765</v>
      </c>
      <c r="D319" s="15" t="n">
        <v>244.045</v>
      </c>
      <c r="E319" s="15" t="n">
        <v>0</v>
      </c>
      <c r="F319" s="15" t="n">
        <v>0</v>
      </c>
      <c r="G319" s="15" t="n">
        <v>1541.44716535433</v>
      </c>
      <c r="H319" s="15" t="n">
        <v>1652.35236220472</v>
      </c>
      <c r="I319" s="15" t="n">
        <v>-110.905196850394</v>
      </c>
      <c r="J319" s="16" t="n">
        <v>0</v>
      </c>
      <c r="K319" s="15" t="n">
        <v>0</v>
      </c>
      <c r="L319" s="17" t="n">
        <v>0</v>
      </c>
      <c r="M319" s="16" t="n">
        <v>2550.49216535433</v>
      </c>
      <c r="N319" s="16" t="n">
        <v>2417.35236220472</v>
      </c>
      <c r="O319" s="17" t="n">
        <v>133.139803149606</v>
      </c>
      <c r="P319" s="16" t="n">
        <v>0</v>
      </c>
      <c r="Q319" s="17" t="n">
        <v>0</v>
      </c>
    </row>
    <row r="320" customFormat="false" ht="14.65" hidden="false" customHeight="false" outlineLevel="0" collapsed="false">
      <c r="A320" s="14" t="n">
        <v>36416</v>
      </c>
      <c r="B320" s="15" t="n">
        <v>949.859</v>
      </c>
      <c r="C320" s="15" t="n">
        <v>728</v>
      </c>
      <c r="D320" s="15" t="n">
        <v>221.859</v>
      </c>
      <c r="E320" s="15" t="n">
        <v>0</v>
      </c>
      <c r="F320" s="15" t="n">
        <v>0</v>
      </c>
      <c r="G320" s="15" t="n">
        <v>1937.75206299213</v>
      </c>
      <c r="H320" s="15" t="n">
        <v>2189.48031496063</v>
      </c>
      <c r="I320" s="15" t="n">
        <v>-251.728251968504</v>
      </c>
      <c r="J320" s="16" t="n">
        <v>0</v>
      </c>
      <c r="K320" s="15" t="n">
        <v>0</v>
      </c>
      <c r="L320" s="17" t="n">
        <v>1</v>
      </c>
      <c r="M320" s="19" t="n">
        <v>2887.61106299213</v>
      </c>
      <c r="N320" s="19" t="n">
        <v>2917.48031496063</v>
      </c>
      <c r="O320" s="25" t="n">
        <v>-29.8692519685037</v>
      </c>
      <c r="P320" s="16" t="n">
        <v>0</v>
      </c>
      <c r="Q320" s="17" t="n">
        <v>0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  <c r="CX320" s="24"/>
      <c r="CY320" s="24"/>
      <c r="CZ320" s="24"/>
      <c r="DA320" s="24"/>
      <c r="DB320" s="24"/>
      <c r="DC320" s="24"/>
      <c r="DD320" s="24"/>
      <c r="DE320" s="24"/>
      <c r="DF320" s="24"/>
      <c r="DG320" s="24"/>
      <c r="DH320" s="24"/>
      <c r="DI320" s="24"/>
      <c r="DJ320" s="24"/>
      <c r="DK320" s="24"/>
      <c r="DL320" s="24"/>
      <c r="DM320" s="24"/>
      <c r="DN320" s="24"/>
      <c r="DO320" s="24"/>
      <c r="DP320" s="24"/>
      <c r="DQ320" s="24"/>
      <c r="DR320" s="24"/>
      <c r="DS320" s="24"/>
      <c r="DT320" s="24"/>
      <c r="DU320" s="24"/>
      <c r="DV320" s="24"/>
      <c r="DW320" s="24"/>
      <c r="DX320" s="24"/>
      <c r="DY320" s="24"/>
      <c r="DZ320" s="24"/>
      <c r="EA320" s="24"/>
      <c r="EB320" s="24"/>
      <c r="EC320" s="24"/>
      <c r="ED320" s="24"/>
      <c r="EE320" s="24"/>
      <c r="EF320" s="24"/>
      <c r="EG320" s="24"/>
      <c r="EH320" s="24"/>
      <c r="EI320" s="24"/>
      <c r="EJ320" s="24"/>
      <c r="EK320" s="24"/>
      <c r="EL320" s="24"/>
      <c r="EM320" s="24"/>
      <c r="EN320" s="24"/>
      <c r="EO320" s="24"/>
      <c r="EP320" s="24"/>
      <c r="EQ320" s="24"/>
      <c r="ER320" s="24"/>
      <c r="ES320" s="24"/>
      <c r="ET320" s="24"/>
      <c r="EU320" s="24"/>
      <c r="EV320" s="24"/>
      <c r="EW320" s="24"/>
      <c r="EX320" s="24"/>
      <c r="EY320" s="24"/>
      <c r="EZ320" s="24"/>
      <c r="FA320" s="24"/>
      <c r="FB320" s="24"/>
      <c r="FC320" s="24"/>
      <c r="FD320" s="24"/>
      <c r="FE320" s="24"/>
      <c r="FF320" s="24"/>
      <c r="FG320" s="24"/>
      <c r="FH320" s="24"/>
      <c r="FI320" s="24"/>
      <c r="FJ320" s="24"/>
      <c r="FK320" s="24"/>
      <c r="FL320" s="24"/>
      <c r="FM320" s="24"/>
      <c r="FN320" s="24"/>
      <c r="FO320" s="24"/>
      <c r="FP320" s="24"/>
      <c r="FQ320" s="24"/>
      <c r="FR320" s="24"/>
      <c r="FS320" s="24"/>
      <c r="FT320" s="24"/>
      <c r="FU320" s="24"/>
      <c r="FV320" s="24"/>
      <c r="FW320" s="24"/>
      <c r="FX320" s="24"/>
      <c r="FY320" s="24"/>
      <c r="FZ320" s="24"/>
      <c r="GA320" s="24"/>
      <c r="GB320" s="24"/>
      <c r="GC320" s="24"/>
      <c r="GD320" s="24"/>
      <c r="GE320" s="24"/>
      <c r="GF320" s="24"/>
      <c r="GG320" s="24"/>
      <c r="GH320" s="24"/>
      <c r="GI320" s="24"/>
      <c r="GJ320" s="24"/>
      <c r="GK320" s="24"/>
      <c r="GL320" s="24"/>
      <c r="GM320" s="24"/>
      <c r="GN320" s="24"/>
      <c r="GO320" s="24"/>
      <c r="GP320" s="24"/>
      <c r="GQ320" s="24"/>
      <c r="GR320" s="24"/>
      <c r="GS320" s="24"/>
      <c r="GT320" s="24"/>
      <c r="GU320" s="24"/>
      <c r="GV320" s="24"/>
      <c r="GW320" s="24"/>
      <c r="GX320" s="24"/>
      <c r="GY320" s="24"/>
      <c r="GZ320" s="24"/>
      <c r="HA320" s="24"/>
      <c r="HB320" s="24"/>
      <c r="HC320" s="24"/>
      <c r="HD320" s="24"/>
      <c r="HE320" s="24"/>
      <c r="HF320" s="24"/>
      <c r="HG320" s="24"/>
      <c r="HH320" s="24"/>
      <c r="HI320" s="24"/>
      <c r="HJ320" s="24"/>
      <c r="HK320" s="24"/>
      <c r="HL320" s="24"/>
      <c r="HM320" s="24"/>
      <c r="HN320" s="24"/>
      <c r="HO320" s="24"/>
      <c r="HP320" s="24"/>
      <c r="HQ320" s="24"/>
      <c r="HR320" s="24"/>
      <c r="HS320" s="24"/>
      <c r="HT320" s="24"/>
      <c r="HU320" s="24"/>
      <c r="HV320" s="24"/>
      <c r="HW320" s="24"/>
      <c r="HX320" s="24"/>
      <c r="HY320" s="24"/>
      <c r="HZ320" s="24"/>
      <c r="IA320" s="24"/>
      <c r="IB320" s="24"/>
      <c r="IC320" s="24"/>
      <c r="ID320" s="24"/>
      <c r="IE320" s="24"/>
      <c r="IF320" s="24"/>
      <c r="IG320" s="24"/>
      <c r="IH320" s="24"/>
      <c r="II320" s="24"/>
      <c r="IJ320" s="24"/>
      <c r="IK320" s="24"/>
      <c r="IL320" s="24"/>
      <c r="IM320" s="24"/>
      <c r="IN320" s="24"/>
      <c r="IO320" s="24"/>
      <c r="IP320" s="24"/>
      <c r="IQ320" s="24"/>
      <c r="IR320" s="24"/>
      <c r="IS320" s="24"/>
      <c r="IT320" s="24"/>
      <c r="IU320" s="24"/>
      <c r="IV320" s="24"/>
      <c r="IW320" s="24"/>
    </row>
    <row r="321" customFormat="false" ht="14.65" hidden="false" customHeight="false" outlineLevel="0" collapsed="false">
      <c r="A321" s="14" t="n">
        <v>36417</v>
      </c>
      <c r="B321" s="15" t="n">
        <v>886.983</v>
      </c>
      <c r="C321" s="15" t="n">
        <v>719</v>
      </c>
      <c r="D321" s="15" t="n">
        <v>167.983</v>
      </c>
      <c r="E321" s="15" t="n">
        <v>0</v>
      </c>
      <c r="F321" s="15" t="n">
        <v>0</v>
      </c>
      <c r="G321" s="15" t="n">
        <v>2336.3868976378</v>
      </c>
      <c r="H321" s="15" t="n">
        <v>2105.68503937008</v>
      </c>
      <c r="I321" s="15" t="n">
        <v>230.701858267717</v>
      </c>
      <c r="J321" s="16" t="n">
        <v>0</v>
      </c>
      <c r="K321" s="15" t="n">
        <v>0</v>
      </c>
      <c r="L321" s="17" t="n">
        <v>0</v>
      </c>
      <c r="M321" s="19" t="n">
        <v>3223.3698976378</v>
      </c>
      <c r="N321" s="19" t="n">
        <v>2824.68503937008</v>
      </c>
      <c r="O321" s="25" t="n">
        <v>398.684858267717</v>
      </c>
      <c r="P321" s="16" t="n">
        <v>0</v>
      </c>
      <c r="Q321" s="17" t="n">
        <v>0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  <c r="CX321" s="24"/>
      <c r="CY321" s="24"/>
      <c r="CZ321" s="24"/>
      <c r="DA321" s="24"/>
      <c r="DB321" s="24"/>
      <c r="DC321" s="24"/>
      <c r="DD321" s="24"/>
      <c r="DE321" s="24"/>
      <c r="DF321" s="24"/>
      <c r="DG321" s="24"/>
      <c r="DH321" s="24"/>
      <c r="DI321" s="24"/>
      <c r="DJ321" s="24"/>
      <c r="DK321" s="24"/>
      <c r="DL321" s="24"/>
      <c r="DM321" s="24"/>
      <c r="DN321" s="24"/>
      <c r="DO321" s="24"/>
      <c r="DP321" s="24"/>
      <c r="DQ321" s="24"/>
      <c r="DR321" s="24"/>
      <c r="DS321" s="24"/>
      <c r="DT321" s="24"/>
      <c r="DU321" s="24"/>
      <c r="DV321" s="24"/>
      <c r="DW321" s="24"/>
      <c r="DX321" s="24"/>
      <c r="DY321" s="24"/>
      <c r="DZ321" s="24"/>
      <c r="EA321" s="24"/>
      <c r="EB321" s="24"/>
      <c r="EC321" s="24"/>
      <c r="ED321" s="24"/>
      <c r="EE321" s="24"/>
      <c r="EF321" s="24"/>
      <c r="EG321" s="24"/>
      <c r="EH321" s="24"/>
      <c r="EI321" s="24"/>
      <c r="EJ321" s="24"/>
      <c r="EK321" s="24"/>
      <c r="EL321" s="24"/>
      <c r="EM321" s="24"/>
      <c r="EN321" s="24"/>
      <c r="EO321" s="24"/>
      <c r="EP321" s="24"/>
      <c r="EQ321" s="24"/>
      <c r="ER321" s="24"/>
      <c r="ES321" s="24"/>
      <c r="ET321" s="24"/>
      <c r="EU321" s="24"/>
      <c r="EV321" s="24"/>
      <c r="EW321" s="24"/>
      <c r="EX321" s="24"/>
      <c r="EY321" s="24"/>
      <c r="EZ321" s="24"/>
      <c r="FA321" s="24"/>
      <c r="FB321" s="24"/>
      <c r="FC321" s="24"/>
      <c r="FD321" s="24"/>
      <c r="FE321" s="24"/>
      <c r="FF321" s="24"/>
      <c r="FG321" s="24"/>
      <c r="FH321" s="24"/>
      <c r="FI321" s="24"/>
      <c r="FJ321" s="24"/>
      <c r="FK321" s="24"/>
      <c r="FL321" s="24"/>
      <c r="FM321" s="24"/>
      <c r="FN321" s="24"/>
      <c r="FO321" s="24"/>
      <c r="FP321" s="24"/>
      <c r="FQ321" s="24"/>
      <c r="FR321" s="24"/>
      <c r="FS321" s="24"/>
      <c r="FT321" s="24"/>
      <c r="FU321" s="24"/>
      <c r="FV321" s="24"/>
      <c r="FW321" s="24"/>
      <c r="FX321" s="24"/>
      <c r="FY321" s="24"/>
      <c r="FZ321" s="24"/>
      <c r="GA321" s="24"/>
      <c r="GB321" s="24"/>
      <c r="GC321" s="24"/>
      <c r="GD321" s="24"/>
      <c r="GE321" s="24"/>
      <c r="GF321" s="24"/>
      <c r="GG321" s="24"/>
      <c r="GH321" s="24"/>
      <c r="GI321" s="24"/>
      <c r="GJ321" s="24"/>
      <c r="GK321" s="24"/>
      <c r="GL321" s="24"/>
      <c r="GM321" s="24"/>
      <c r="GN321" s="24"/>
      <c r="GO321" s="24"/>
      <c r="GP321" s="24"/>
      <c r="GQ321" s="24"/>
      <c r="GR321" s="24"/>
      <c r="GS321" s="24"/>
      <c r="GT321" s="24"/>
      <c r="GU321" s="24"/>
      <c r="GV321" s="24"/>
      <c r="GW321" s="24"/>
      <c r="GX321" s="24"/>
      <c r="GY321" s="24"/>
      <c r="GZ321" s="24"/>
      <c r="HA321" s="24"/>
      <c r="HB321" s="24"/>
      <c r="HC321" s="24"/>
      <c r="HD321" s="24"/>
      <c r="HE321" s="24"/>
      <c r="HF321" s="24"/>
      <c r="HG321" s="24"/>
      <c r="HH321" s="24"/>
      <c r="HI321" s="24"/>
      <c r="HJ321" s="24"/>
      <c r="HK321" s="24"/>
      <c r="HL321" s="24"/>
      <c r="HM321" s="24"/>
      <c r="HN321" s="24"/>
      <c r="HO321" s="24"/>
      <c r="HP321" s="24"/>
      <c r="HQ321" s="24"/>
      <c r="HR321" s="24"/>
      <c r="HS321" s="24"/>
      <c r="HT321" s="24"/>
      <c r="HU321" s="24"/>
      <c r="HV321" s="24"/>
      <c r="HW321" s="24"/>
      <c r="HX321" s="24"/>
      <c r="HY321" s="24"/>
      <c r="HZ321" s="24"/>
      <c r="IA321" s="24"/>
      <c r="IB321" s="24"/>
      <c r="IC321" s="24"/>
      <c r="ID321" s="24"/>
      <c r="IE321" s="24"/>
      <c r="IF321" s="24"/>
      <c r="IG321" s="24"/>
      <c r="IH321" s="24"/>
      <c r="II321" s="24"/>
      <c r="IJ321" s="24"/>
      <c r="IK321" s="24"/>
      <c r="IL321" s="24"/>
      <c r="IM321" s="24"/>
      <c r="IN321" s="24"/>
      <c r="IO321" s="24"/>
      <c r="IP321" s="24"/>
      <c r="IQ321" s="24"/>
      <c r="IR321" s="24"/>
      <c r="IS321" s="24"/>
      <c r="IT321" s="24"/>
      <c r="IU321" s="24"/>
      <c r="IV321" s="24"/>
      <c r="IW321" s="24"/>
    </row>
    <row r="322" customFormat="false" ht="14.65" hidden="false" customHeight="false" outlineLevel="0" collapsed="false">
      <c r="A322" s="14" t="n">
        <v>36418</v>
      </c>
      <c r="B322" s="15" t="n">
        <v>936.815</v>
      </c>
      <c r="C322" s="15" t="n">
        <v>751</v>
      </c>
      <c r="D322" s="15" t="n">
        <v>185.815</v>
      </c>
      <c r="E322" s="15" t="n">
        <v>0</v>
      </c>
      <c r="F322" s="15" t="n">
        <v>0</v>
      </c>
      <c r="G322" s="15" t="n">
        <v>2578.43473228346</v>
      </c>
      <c r="H322" s="15" t="n">
        <v>2109.90354330709</v>
      </c>
      <c r="I322" s="15" t="n">
        <v>468.531188976378</v>
      </c>
      <c r="J322" s="16" t="n">
        <v>1</v>
      </c>
      <c r="K322" s="15" t="n">
        <v>218.531188976378</v>
      </c>
      <c r="L322" s="17" t="n">
        <v>0</v>
      </c>
      <c r="M322" s="19" t="n">
        <v>3515.24973228346</v>
      </c>
      <c r="N322" s="19" t="n">
        <v>2860.90354330709</v>
      </c>
      <c r="O322" s="25" t="n">
        <v>654.346188976378</v>
      </c>
      <c r="P322" s="16" t="n">
        <v>0</v>
      </c>
      <c r="Q322" s="17" t="n">
        <v>0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  <c r="CX322" s="24"/>
      <c r="CY322" s="24"/>
      <c r="CZ322" s="24"/>
      <c r="DA322" s="24"/>
      <c r="DB322" s="24"/>
      <c r="DC322" s="24"/>
      <c r="DD322" s="24"/>
      <c r="DE322" s="24"/>
      <c r="DF322" s="24"/>
      <c r="DG322" s="24"/>
      <c r="DH322" s="24"/>
      <c r="DI322" s="24"/>
      <c r="DJ322" s="24"/>
      <c r="DK322" s="24"/>
      <c r="DL322" s="24"/>
      <c r="DM322" s="24"/>
      <c r="DN322" s="24"/>
      <c r="DO322" s="24"/>
      <c r="DP322" s="24"/>
      <c r="DQ322" s="24"/>
      <c r="DR322" s="24"/>
      <c r="DS322" s="24"/>
      <c r="DT322" s="24"/>
      <c r="DU322" s="24"/>
      <c r="DV322" s="24"/>
      <c r="DW322" s="24"/>
      <c r="DX322" s="24"/>
      <c r="DY322" s="24"/>
      <c r="DZ322" s="24"/>
      <c r="EA322" s="24"/>
      <c r="EB322" s="24"/>
      <c r="EC322" s="24"/>
      <c r="ED322" s="24"/>
      <c r="EE322" s="24"/>
      <c r="EF322" s="24"/>
      <c r="EG322" s="24"/>
      <c r="EH322" s="24"/>
      <c r="EI322" s="24"/>
      <c r="EJ322" s="24"/>
      <c r="EK322" s="24"/>
      <c r="EL322" s="24"/>
      <c r="EM322" s="24"/>
      <c r="EN322" s="24"/>
      <c r="EO322" s="24"/>
      <c r="EP322" s="24"/>
      <c r="EQ322" s="24"/>
      <c r="ER322" s="24"/>
      <c r="ES322" s="24"/>
      <c r="ET322" s="24"/>
      <c r="EU322" s="24"/>
      <c r="EV322" s="24"/>
      <c r="EW322" s="24"/>
      <c r="EX322" s="24"/>
      <c r="EY322" s="24"/>
      <c r="EZ322" s="24"/>
      <c r="FA322" s="24"/>
      <c r="FB322" s="24"/>
      <c r="FC322" s="24"/>
      <c r="FD322" s="24"/>
      <c r="FE322" s="24"/>
      <c r="FF322" s="24"/>
      <c r="FG322" s="24"/>
      <c r="FH322" s="24"/>
      <c r="FI322" s="24"/>
      <c r="FJ322" s="24"/>
      <c r="FK322" s="24"/>
      <c r="FL322" s="24"/>
      <c r="FM322" s="24"/>
      <c r="FN322" s="24"/>
      <c r="FO322" s="24"/>
      <c r="FP322" s="24"/>
      <c r="FQ322" s="24"/>
      <c r="FR322" s="24"/>
      <c r="FS322" s="24"/>
      <c r="FT322" s="24"/>
      <c r="FU322" s="24"/>
      <c r="FV322" s="24"/>
      <c r="FW322" s="24"/>
      <c r="FX322" s="24"/>
      <c r="FY322" s="24"/>
      <c r="FZ322" s="24"/>
      <c r="GA322" s="24"/>
      <c r="GB322" s="24"/>
      <c r="GC322" s="24"/>
      <c r="GD322" s="24"/>
      <c r="GE322" s="24"/>
      <c r="GF322" s="24"/>
      <c r="GG322" s="24"/>
      <c r="GH322" s="24"/>
      <c r="GI322" s="24"/>
      <c r="GJ322" s="24"/>
      <c r="GK322" s="24"/>
      <c r="GL322" s="24"/>
      <c r="GM322" s="24"/>
      <c r="GN322" s="24"/>
      <c r="GO322" s="24"/>
      <c r="GP322" s="24"/>
      <c r="GQ322" s="24"/>
      <c r="GR322" s="24"/>
      <c r="GS322" s="24"/>
      <c r="GT322" s="24"/>
      <c r="GU322" s="24"/>
      <c r="GV322" s="24"/>
      <c r="GW322" s="24"/>
      <c r="GX322" s="24"/>
      <c r="GY322" s="24"/>
      <c r="GZ322" s="24"/>
      <c r="HA322" s="24"/>
      <c r="HB322" s="24"/>
      <c r="HC322" s="24"/>
      <c r="HD322" s="24"/>
      <c r="HE322" s="24"/>
      <c r="HF322" s="24"/>
      <c r="HG322" s="24"/>
      <c r="HH322" s="24"/>
      <c r="HI322" s="24"/>
      <c r="HJ322" s="24"/>
      <c r="HK322" s="24"/>
      <c r="HL322" s="24"/>
      <c r="HM322" s="24"/>
      <c r="HN322" s="24"/>
      <c r="HO322" s="24"/>
      <c r="HP322" s="24"/>
      <c r="HQ322" s="24"/>
      <c r="HR322" s="24"/>
      <c r="HS322" s="24"/>
      <c r="HT322" s="24"/>
      <c r="HU322" s="24"/>
      <c r="HV322" s="24"/>
      <c r="HW322" s="24"/>
      <c r="HX322" s="24"/>
      <c r="HY322" s="24"/>
      <c r="HZ322" s="24"/>
      <c r="IA322" s="24"/>
      <c r="IB322" s="24"/>
      <c r="IC322" s="24"/>
      <c r="ID322" s="24"/>
      <c r="IE322" s="24"/>
      <c r="IF322" s="24"/>
      <c r="IG322" s="24"/>
      <c r="IH322" s="24"/>
      <c r="II322" s="24"/>
      <c r="IJ322" s="24"/>
      <c r="IK322" s="24"/>
      <c r="IL322" s="24"/>
      <c r="IM322" s="24"/>
      <c r="IN322" s="24"/>
      <c r="IO322" s="24"/>
      <c r="IP322" s="24"/>
      <c r="IQ322" s="24"/>
      <c r="IR322" s="24"/>
      <c r="IS322" s="24"/>
      <c r="IT322" s="24"/>
      <c r="IU322" s="24"/>
      <c r="IV322" s="24"/>
      <c r="IW322" s="24"/>
    </row>
    <row r="323" customFormat="false" ht="14.65" hidden="false" customHeight="false" outlineLevel="0" collapsed="false">
      <c r="A323" s="14" t="n">
        <v>36419</v>
      </c>
      <c r="B323" s="15" t="n">
        <v>1119.086</v>
      </c>
      <c r="C323" s="15" t="n">
        <v>738</v>
      </c>
      <c r="D323" s="15" t="n">
        <v>381.086</v>
      </c>
      <c r="E323" s="15" t="n">
        <v>1</v>
      </c>
      <c r="F323" s="15" t="n">
        <v>54.086</v>
      </c>
      <c r="G323" s="15" t="n">
        <v>2188.93679527559</v>
      </c>
      <c r="H323" s="15" t="n">
        <v>2070.96161417323</v>
      </c>
      <c r="I323" s="15" t="n">
        <v>117.975181102362</v>
      </c>
      <c r="J323" s="16" t="n">
        <v>0</v>
      </c>
      <c r="K323" s="15" t="n">
        <v>0</v>
      </c>
      <c r="L323" s="17" t="n">
        <v>0</v>
      </c>
      <c r="M323" s="18" t="n">
        <v>3308.02279527559</v>
      </c>
      <c r="N323" s="18" t="n">
        <v>2808.96161417323</v>
      </c>
      <c r="O323" s="23" t="n">
        <v>499.061181102362</v>
      </c>
      <c r="P323" s="16" t="n">
        <v>0</v>
      </c>
      <c r="Q323" s="17" t="n">
        <v>0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  <c r="CX323" s="24"/>
      <c r="CY323" s="24"/>
      <c r="CZ323" s="24"/>
      <c r="DA323" s="24"/>
      <c r="DB323" s="24"/>
      <c r="DC323" s="24"/>
      <c r="DD323" s="24"/>
      <c r="DE323" s="24"/>
      <c r="DF323" s="24"/>
      <c r="DG323" s="24"/>
      <c r="DH323" s="24"/>
      <c r="DI323" s="24"/>
      <c r="DJ323" s="24"/>
      <c r="DK323" s="24"/>
      <c r="DL323" s="24"/>
      <c r="DM323" s="24"/>
      <c r="DN323" s="24"/>
      <c r="DO323" s="24"/>
      <c r="DP323" s="24"/>
      <c r="DQ323" s="24"/>
      <c r="DR323" s="24"/>
      <c r="DS323" s="24"/>
      <c r="DT323" s="24"/>
      <c r="DU323" s="24"/>
      <c r="DV323" s="24"/>
      <c r="DW323" s="24"/>
      <c r="DX323" s="24"/>
      <c r="DY323" s="24"/>
      <c r="DZ323" s="24"/>
      <c r="EA323" s="24"/>
      <c r="EB323" s="24"/>
      <c r="EC323" s="24"/>
      <c r="ED323" s="24"/>
      <c r="EE323" s="24"/>
      <c r="EF323" s="24"/>
      <c r="EG323" s="24"/>
      <c r="EH323" s="24"/>
      <c r="EI323" s="24"/>
      <c r="EJ323" s="24"/>
      <c r="EK323" s="24"/>
      <c r="EL323" s="24"/>
      <c r="EM323" s="24"/>
      <c r="EN323" s="24"/>
      <c r="EO323" s="24"/>
      <c r="EP323" s="24"/>
      <c r="EQ323" s="24"/>
      <c r="ER323" s="24"/>
      <c r="ES323" s="24"/>
      <c r="ET323" s="24"/>
      <c r="EU323" s="24"/>
      <c r="EV323" s="24"/>
      <c r="EW323" s="24"/>
      <c r="EX323" s="24"/>
      <c r="EY323" s="24"/>
      <c r="EZ323" s="24"/>
      <c r="FA323" s="24"/>
      <c r="FB323" s="24"/>
      <c r="FC323" s="24"/>
      <c r="FD323" s="24"/>
      <c r="FE323" s="24"/>
      <c r="FF323" s="24"/>
      <c r="FG323" s="24"/>
      <c r="FH323" s="24"/>
      <c r="FI323" s="24"/>
      <c r="FJ323" s="24"/>
      <c r="FK323" s="24"/>
      <c r="FL323" s="24"/>
      <c r="FM323" s="24"/>
      <c r="FN323" s="24"/>
      <c r="FO323" s="24"/>
      <c r="FP323" s="24"/>
      <c r="FQ323" s="24"/>
      <c r="FR323" s="24"/>
      <c r="FS323" s="24"/>
      <c r="FT323" s="24"/>
      <c r="FU323" s="24"/>
      <c r="FV323" s="24"/>
      <c r="FW323" s="24"/>
      <c r="FX323" s="24"/>
      <c r="FY323" s="24"/>
      <c r="FZ323" s="24"/>
      <c r="GA323" s="24"/>
      <c r="GB323" s="24"/>
      <c r="GC323" s="24"/>
      <c r="GD323" s="24"/>
      <c r="GE323" s="24"/>
      <c r="GF323" s="24"/>
      <c r="GG323" s="24"/>
      <c r="GH323" s="24"/>
      <c r="GI323" s="24"/>
      <c r="GJ323" s="24"/>
      <c r="GK323" s="24"/>
      <c r="GL323" s="24"/>
      <c r="GM323" s="24"/>
      <c r="GN323" s="24"/>
      <c r="GO323" s="24"/>
      <c r="GP323" s="24"/>
      <c r="GQ323" s="24"/>
      <c r="GR323" s="24"/>
      <c r="GS323" s="24"/>
      <c r="GT323" s="24"/>
      <c r="GU323" s="24"/>
      <c r="GV323" s="24"/>
      <c r="GW323" s="24"/>
      <c r="GX323" s="24"/>
      <c r="GY323" s="24"/>
      <c r="GZ323" s="24"/>
      <c r="HA323" s="24"/>
      <c r="HB323" s="24"/>
      <c r="HC323" s="24"/>
      <c r="HD323" s="24"/>
      <c r="HE323" s="24"/>
      <c r="HF323" s="24"/>
      <c r="HG323" s="24"/>
      <c r="HH323" s="24"/>
      <c r="HI323" s="24"/>
      <c r="HJ323" s="24"/>
      <c r="HK323" s="24"/>
      <c r="HL323" s="24"/>
      <c r="HM323" s="24"/>
      <c r="HN323" s="24"/>
      <c r="HO323" s="24"/>
      <c r="HP323" s="24"/>
      <c r="HQ323" s="24"/>
      <c r="HR323" s="24"/>
      <c r="HS323" s="24"/>
      <c r="HT323" s="24"/>
      <c r="HU323" s="24"/>
      <c r="HV323" s="24"/>
      <c r="HW323" s="24"/>
      <c r="HX323" s="24"/>
      <c r="HY323" s="24"/>
      <c r="HZ323" s="24"/>
      <c r="IA323" s="24"/>
      <c r="IB323" s="24"/>
      <c r="IC323" s="24"/>
      <c r="ID323" s="24"/>
      <c r="IE323" s="24"/>
      <c r="IF323" s="24"/>
      <c r="IG323" s="24"/>
      <c r="IH323" s="24"/>
      <c r="II323" s="24"/>
      <c r="IJ323" s="24"/>
      <c r="IK323" s="24"/>
      <c r="IL323" s="24"/>
      <c r="IM323" s="24"/>
      <c r="IN323" s="24"/>
      <c r="IO323" s="24"/>
      <c r="IP323" s="24"/>
      <c r="IQ323" s="24"/>
      <c r="IR323" s="24"/>
      <c r="IS323" s="24"/>
      <c r="IT323" s="24"/>
      <c r="IU323" s="24"/>
      <c r="IV323" s="24"/>
      <c r="IW323" s="24"/>
    </row>
    <row r="324" customFormat="false" ht="14.65" hidden="false" customHeight="false" outlineLevel="0" collapsed="false">
      <c r="A324" s="14" t="n">
        <v>36420</v>
      </c>
      <c r="B324" s="15" t="n">
        <v>1052.68</v>
      </c>
      <c r="C324" s="15" t="n">
        <v>714</v>
      </c>
      <c r="D324" s="15" t="n">
        <v>338.68</v>
      </c>
      <c r="E324" s="15" t="n">
        <v>1</v>
      </c>
      <c r="F324" s="15" t="n">
        <v>11.6800000000001</v>
      </c>
      <c r="G324" s="15" t="n">
        <v>2310.9311496063</v>
      </c>
      <c r="H324" s="15" t="n">
        <v>1934.83956692913</v>
      </c>
      <c r="I324" s="15" t="n">
        <v>376.091582677165</v>
      </c>
      <c r="J324" s="16" t="n">
        <v>1</v>
      </c>
      <c r="K324" s="15" t="n">
        <v>126.091582677165</v>
      </c>
      <c r="L324" s="17" t="n">
        <v>0</v>
      </c>
      <c r="M324" s="18" t="n">
        <v>3363.6111496063</v>
      </c>
      <c r="N324" s="18" t="n">
        <v>2648.83956692913</v>
      </c>
      <c r="O324" s="23" t="n">
        <v>714.771582677166</v>
      </c>
      <c r="P324" s="16" t="n">
        <v>1</v>
      </c>
      <c r="Q324" s="17" t="n">
        <v>0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  <c r="CX324" s="24"/>
      <c r="CY324" s="24"/>
      <c r="CZ324" s="24"/>
      <c r="DA324" s="24"/>
      <c r="DB324" s="24"/>
      <c r="DC324" s="24"/>
      <c r="DD324" s="24"/>
      <c r="DE324" s="24"/>
      <c r="DF324" s="24"/>
      <c r="DG324" s="24"/>
      <c r="DH324" s="24"/>
      <c r="DI324" s="24"/>
      <c r="DJ324" s="24"/>
      <c r="DK324" s="24"/>
      <c r="DL324" s="24"/>
      <c r="DM324" s="24"/>
      <c r="DN324" s="24"/>
      <c r="DO324" s="24"/>
      <c r="DP324" s="24"/>
      <c r="DQ324" s="24"/>
      <c r="DR324" s="24"/>
      <c r="DS324" s="24"/>
      <c r="DT324" s="24"/>
      <c r="DU324" s="24"/>
      <c r="DV324" s="24"/>
      <c r="DW324" s="24"/>
      <c r="DX324" s="24"/>
      <c r="DY324" s="24"/>
      <c r="DZ324" s="24"/>
      <c r="EA324" s="24"/>
      <c r="EB324" s="24"/>
      <c r="EC324" s="24"/>
      <c r="ED324" s="24"/>
      <c r="EE324" s="24"/>
      <c r="EF324" s="24"/>
      <c r="EG324" s="24"/>
      <c r="EH324" s="24"/>
      <c r="EI324" s="24"/>
      <c r="EJ324" s="24"/>
      <c r="EK324" s="24"/>
      <c r="EL324" s="24"/>
      <c r="EM324" s="24"/>
      <c r="EN324" s="24"/>
      <c r="EO324" s="24"/>
      <c r="EP324" s="24"/>
      <c r="EQ324" s="24"/>
      <c r="ER324" s="24"/>
      <c r="ES324" s="24"/>
      <c r="ET324" s="24"/>
      <c r="EU324" s="24"/>
      <c r="EV324" s="24"/>
      <c r="EW324" s="24"/>
      <c r="EX324" s="24"/>
      <c r="EY324" s="24"/>
      <c r="EZ324" s="24"/>
      <c r="FA324" s="24"/>
      <c r="FB324" s="24"/>
      <c r="FC324" s="24"/>
      <c r="FD324" s="24"/>
      <c r="FE324" s="24"/>
      <c r="FF324" s="24"/>
      <c r="FG324" s="24"/>
      <c r="FH324" s="24"/>
      <c r="FI324" s="24"/>
      <c r="FJ324" s="24"/>
      <c r="FK324" s="24"/>
      <c r="FL324" s="24"/>
      <c r="FM324" s="24"/>
      <c r="FN324" s="24"/>
      <c r="FO324" s="24"/>
      <c r="FP324" s="24"/>
      <c r="FQ324" s="24"/>
      <c r="FR324" s="24"/>
      <c r="FS324" s="24"/>
      <c r="FT324" s="24"/>
      <c r="FU324" s="24"/>
      <c r="FV324" s="24"/>
      <c r="FW324" s="24"/>
      <c r="FX324" s="24"/>
      <c r="FY324" s="24"/>
      <c r="FZ324" s="24"/>
      <c r="GA324" s="24"/>
      <c r="GB324" s="24"/>
      <c r="GC324" s="24"/>
      <c r="GD324" s="24"/>
      <c r="GE324" s="24"/>
      <c r="GF324" s="24"/>
      <c r="GG324" s="24"/>
      <c r="GH324" s="24"/>
      <c r="GI324" s="24"/>
      <c r="GJ324" s="24"/>
      <c r="GK324" s="24"/>
      <c r="GL324" s="24"/>
      <c r="GM324" s="24"/>
      <c r="GN324" s="24"/>
      <c r="GO324" s="24"/>
      <c r="GP324" s="24"/>
      <c r="GQ324" s="24"/>
      <c r="GR324" s="24"/>
      <c r="GS324" s="24"/>
      <c r="GT324" s="24"/>
      <c r="GU324" s="24"/>
      <c r="GV324" s="24"/>
      <c r="GW324" s="24"/>
      <c r="GX324" s="24"/>
      <c r="GY324" s="24"/>
      <c r="GZ324" s="24"/>
      <c r="HA324" s="24"/>
      <c r="HB324" s="24"/>
      <c r="HC324" s="24"/>
      <c r="HD324" s="24"/>
      <c r="HE324" s="24"/>
      <c r="HF324" s="24"/>
      <c r="HG324" s="24"/>
      <c r="HH324" s="24"/>
      <c r="HI324" s="24"/>
      <c r="HJ324" s="24"/>
      <c r="HK324" s="24"/>
      <c r="HL324" s="24"/>
      <c r="HM324" s="24"/>
      <c r="HN324" s="24"/>
      <c r="HO324" s="24"/>
      <c r="HP324" s="24"/>
      <c r="HQ324" s="24"/>
      <c r="HR324" s="24"/>
      <c r="HS324" s="24"/>
      <c r="HT324" s="24"/>
      <c r="HU324" s="24"/>
      <c r="HV324" s="24"/>
      <c r="HW324" s="24"/>
      <c r="HX324" s="24"/>
      <c r="HY324" s="24"/>
      <c r="HZ324" s="24"/>
      <c r="IA324" s="24"/>
      <c r="IB324" s="24"/>
      <c r="IC324" s="24"/>
      <c r="ID324" s="24"/>
      <c r="IE324" s="24"/>
      <c r="IF324" s="24"/>
      <c r="IG324" s="24"/>
      <c r="IH324" s="24"/>
      <c r="II324" s="24"/>
      <c r="IJ324" s="24"/>
      <c r="IK324" s="24"/>
      <c r="IL324" s="24"/>
      <c r="IM324" s="24"/>
      <c r="IN324" s="24"/>
      <c r="IO324" s="24"/>
      <c r="IP324" s="24"/>
      <c r="IQ324" s="24"/>
      <c r="IR324" s="24"/>
      <c r="IS324" s="24"/>
      <c r="IT324" s="24"/>
      <c r="IU324" s="24"/>
      <c r="IV324" s="24"/>
      <c r="IW324" s="24"/>
    </row>
    <row r="325" customFormat="false" ht="14.65" hidden="false" customHeight="false" outlineLevel="0" collapsed="false">
      <c r="A325" s="14" t="n">
        <v>36421</v>
      </c>
      <c r="B325" s="15" t="n">
        <v>1015.312</v>
      </c>
      <c r="C325" s="15" t="n">
        <v>732</v>
      </c>
      <c r="D325" s="15" t="n">
        <v>283.312</v>
      </c>
      <c r="E325" s="15" t="n">
        <v>0</v>
      </c>
      <c r="F325" s="15" t="n">
        <v>0</v>
      </c>
      <c r="G325" s="15" t="n">
        <v>1589.89651181102</v>
      </c>
      <c r="H325" s="15" t="n">
        <v>1731.34448818898</v>
      </c>
      <c r="I325" s="15" t="n">
        <v>-141.447976377953</v>
      </c>
      <c r="J325" s="16" t="n">
        <v>0</v>
      </c>
      <c r="K325" s="15" t="n">
        <v>0</v>
      </c>
      <c r="L325" s="17" t="n">
        <v>0</v>
      </c>
      <c r="M325" s="19" t="n">
        <v>2605.20851181102</v>
      </c>
      <c r="N325" s="19" t="n">
        <v>2463.34448818898</v>
      </c>
      <c r="O325" s="25" t="n">
        <v>141.864023622047</v>
      </c>
      <c r="P325" s="16" t="n">
        <v>0</v>
      </c>
      <c r="Q325" s="17" t="n">
        <v>0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  <c r="CX325" s="24"/>
      <c r="CY325" s="24"/>
      <c r="CZ325" s="24"/>
      <c r="DA325" s="24"/>
      <c r="DB325" s="24"/>
      <c r="DC325" s="24"/>
      <c r="DD325" s="24"/>
      <c r="DE325" s="24"/>
      <c r="DF325" s="24"/>
      <c r="DG325" s="24"/>
      <c r="DH325" s="24"/>
      <c r="DI325" s="24"/>
      <c r="DJ325" s="24"/>
      <c r="DK325" s="24"/>
      <c r="DL325" s="24"/>
      <c r="DM325" s="24"/>
      <c r="DN325" s="24"/>
      <c r="DO325" s="24"/>
      <c r="DP325" s="24"/>
      <c r="DQ325" s="24"/>
      <c r="DR325" s="24"/>
      <c r="DS325" s="24"/>
      <c r="DT325" s="24"/>
      <c r="DU325" s="24"/>
      <c r="DV325" s="24"/>
      <c r="DW325" s="24"/>
      <c r="DX325" s="24"/>
      <c r="DY325" s="24"/>
      <c r="DZ325" s="24"/>
      <c r="EA325" s="24"/>
      <c r="EB325" s="24"/>
      <c r="EC325" s="24"/>
      <c r="ED325" s="24"/>
      <c r="EE325" s="24"/>
      <c r="EF325" s="24"/>
      <c r="EG325" s="24"/>
      <c r="EH325" s="24"/>
      <c r="EI325" s="24"/>
      <c r="EJ325" s="24"/>
      <c r="EK325" s="24"/>
      <c r="EL325" s="24"/>
      <c r="EM325" s="24"/>
      <c r="EN325" s="24"/>
      <c r="EO325" s="24"/>
      <c r="EP325" s="24"/>
      <c r="EQ325" s="24"/>
      <c r="ER325" s="24"/>
      <c r="ES325" s="24"/>
      <c r="ET325" s="24"/>
      <c r="EU325" s="24"/>
      <c r="EV325" s="24"/>
      <c r="EW325" s="24"/>
      <c r="EX325" s="24"/>
      <c r="EY325" s="24"/>
      <c r="EZ325" s="24"/>
      <c r="FA325" s="24"/>
      <c r="FB325" s="24"/>
      <c r="FC325" s="24"/>
      <c r="FD325" s="24"/>
      <c r="FE325" s="24"/>
      <c r="FF325" s="24"/>
      <c r="FG325" s="24"/>
      <c r="FH325" s="24"/>
      <c r="FI325" s="24"/>
      <c r="FJ325" s="24"/>
      <c r="FK325" s="24"/>
      <c r="FL325" s="24"/>
      <c r="FM325" s="24"/>
      <c r="FN325" s="24"/>
      <c r="FO325" s="24"/>
      <c r="FP325" s="24"/>
      <c r="FQ325" s="24"/>
      <c r="FR325" s="24"/>
      <c r="FS325" s="24"/>
      <c r="FT325" s="24"/>
      <c r="FU325" s="24"/>
      <c r="FV325" s="24"/>
      <c r="FW325" s="24"/>
      <c r="FX325" s="24"/>
      <c r="FY325" s="24"/>
      <c r="FZ325" s="24"/>
      <c r="GA325" s="24"/>
      <c r="GB325" s="24"/>
      <c r="GC325" s="24"/>
      <c r="GD325" s="24"/>
      <c r="GE325" s="24"/>
      <c r="GF325" s="24"/>
      <c r="GG325" s="24"/>
      <c r="GH325" s="24"/>
      <c r="GI325" s="24"/>
      <c r="GJ325" s="24"/>
      <c r="GK325" s="24"/>
      <c r="GL325" s="24"/>
      <c r="GM325" s="24"/>
      <c r="GN325" s="24"/>
      <c r="GO325" s="24"/>
      <c r="GP325" s="24"/>
      <c r="GQ325" s="24"/>
      <c r="GR325" s="24"/>
      <c r="GS325" s="24"/>
      <c r="GT325" s="24"/>
      <c r="GU325" s="24"/>
      <c r="GV325" s="24"/>
      <c r="GW325" s="24"/>
      <c r="GX325" s="24"/>
      <c r="GY325" s="24"/>
      <c r="GZ325" s="24"/>
      <c r="HA325" s="24"/>
      <c r="HB325" s="24"/>
      <c r="HC325" s="24"/>
      <c r="HD325" s="24"/>
      <c r="HE325" s="24"/>
      <c r="HF325" s="24"/>
      <c r="HG325" s="24"/>
      <c r="HH325" s="24"/>
      <c r="HI325" s="24"/>
      <c r="HJ325" s="24"/>
      <c r="HK325" s="24"/>
      <c r="HL325" s="24"/>
      <c r="HM325" s="24"/>
      <c r="HN325" s="24"/>
      <c r="HO325" s="24"/>
      <c r="HP325" s="24"/>
      <c r="HQ325" s="24"/>
      <c r="HR325" s="24"/>
      <c r="HS325" s="24"/>
      <c r="HT325" s="24"/>
      <c r="HU325" s="24"/>
      <c r="HV325" s="24"/>
      <c r="HW325" s="24"/>
      <c r="HX325" s="24"/>
      <c r="HY325" s="24"/>
      <c r="HZ325" s="24"/>
      <c r="IA325" s="24"/>
      <c r="IB325" s="24"/>
      <c r="IC325" s="24"/>
      <c r="ID325" s="24"/>
      <c r="IE325" s="24"/>
      <c r="IF325" s="24"/>
      <c r="IG325" s="24"/>
      <c r="IH325" s="24"/>
      <c r="II325" s="24"/>
      <c r="IJ325" s="24"/>
      <c r="IK325" s="24"/>
      <c r="IL325" s="24"/>
      <c r="IM325" s="24"/>
      <c r="IN325" s="24"/>
      <c r="IO325" s="24"/>
      <c r="IP325" s="24"/>
      <c r="IQ325" s="24"/>
      <c r="IR325" s="24"/>
      <c r="IS325" s="24"/>
      <c r="IT325" s="24"/>
      <c r="IU325" s="24"/>
      <c r="IV325" s="24"/>
      <c r="IW325" s="24"/>
    </row>
    <row r="326" customFormat="false" ht="14.65" hidden="false" customHeight="false" outlineLevel="0" collapsed="false">
      <c r="A326" s="14" t="n">
        <v>36422</v>
      </c>
      <c r="B326" s="15" t="n">
        <v>1015.26</v>
      </c>
      <c r="C326" s="15" t="n">
        <v>758</v>
      </c>
      <c r="D326" s="15" t="n">
        <v>257.26</v>
      </c>
      <c r="E326" s="15" t="n">
        <v>0</v>
      </c>
      <c r="F326" s="15" t="n">
        <v>0</v>
      </c>
      <c r="G326" s="15" t="n">
        <v>1446.26118110236</v>
      </c>
      <c r="H326" s="15" t="n">
        <v>1596.92519685039</v>
      </c>
      <c r="I326" s="15" t="n">
        <v>-150.664015748032</v>
      </c>
      <c r="J326" s="16" t="n">
        <v>0</v>
      </c>
      <c r="K326" s="15" t="n">
        <v>0</v>
      </c>
      <c r="L326" s="17" t="n">
        <v>0</v>
      </c>
      <c r="M326" s="16" t="n">
        <v>2461.52118110236</v>
      </c>
      <c r="N326" s="16" t="n">
        <v>2354.92519685039</v>
      </c>
      <c r="O326" s="17" t="n">
        <v>106.595984251968</v>
      </c>
      <c r="P326" s="16" t="n">
        <v>0</v>
      </c>
      <c r="Q326" s="17" t="n">
        <v>0</v>
      </c>
    </row>
    <row r="327" customFormat="false" ht="14.65" hidden="false" customHeight="false" outlineLevel="0" collapsed="false">
      <c r="A327" s="14" t="n">
        <v>36423</v>
      </c>
      <c r="B327" s="15" t="n">
        <v>978.534</v>
      </c>
      <c r="C327" s="15" t="n">
        <v>763</v>
      </c>
      <c r="D327" s="15" t="n">
        <v>215.534</v>
      </c>
      <c r="E327" s="15" t="n">
        <v>0</v>
      </c>
      <c r="F327" s="15" t="n">
        <v>0</v>
      </c>
      <c r="G327" s="15" t="n">
        <v>1913.04288976378</v>
      </c>
      <c r="H327" s="15" t="n">
        <v>1997.88779527559</v>
      </c>
      <c r="I327" s="15" t="n">
        <v>-84.844905511811</v>
      </c>
      <c r="J327" s="16" t="n">
        <v>0</v>
      </c>
      <c r="K327" s="15" t="n">
        <v>0</v>
      </c>
      <c r="L327" s="17" t="n">
        <v>0</v>
      </c>
      <c r="M327" s="19" t="n">
        <v>2891.57688976378</v>
      </c>
      <c r="N327" s="19" t="n">
        <v>2760.88779527559</v>
      </c>
      <c r="O327" s="25" t="n">
        <v>130.689094488189</v>
      </c>
      <c r="P327" s="16" t="n">
        <v>0</v>
      </c>
      <c r="Q327" s="17" t="n">
        <v>0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  <c r="CX327" s="24"/>
      <c r="CY327" s="24"/>
      <c r="CZ327" s="24"/>
      <c r="DA327" s="24"/>
      <c r="DB327" s="24"/>
      <c r="DC327" s="24"/>
      <c r="DD327" s="24"/>
      <c r="DE327" s="24"/>
      <c r="DF327" s="24"/>
      <c r="DG327" s="24"/>
      <c r="DH327" s="24"/>
      <c r="DI327" s="24"/>
      <c r="DJ327" s="24"/>
      <c r="DK327" s="24"/>
      <c r="DL327" s="24"/>
      <c r="DM327" s="24"/>
      <c r="DN327" s="24"/>
      <c r="DO327" s="24"/>
      <c r="DP327" s="24"/>
      <c r="DQ327" s="24"/>
      <c r="DR327" s="24"/>
      <c r="DS327" s="24"/>
      <c r="DT327" s="24"/>
      <c r="DU327" s="24"/>
      <c r="DV327" s="24"/>
      <c r="DW327" s="24"/>
      <c r="DX327" s="24"/>
      <c r="DY327" s="24"/>
      <c r="DZ327" s="24"/>
      <c r="EA327" s="24"/>
      <c r="EB327" s="24"/>
      <c r="EC327" s="24"/>
      <c r="ED327" s="24"/>
      <c r="EE327" s="24"/>
      <c r="EF327" s="24"/>
      <c r="EG327" s="24"/>
      <c r="EH327" s="24"/>
      <c r="EI327" s="24"/>
      <c r="EJ327" s="24"/>
      <c r="EK327" s="24"/>
      <c r="EL327" s="24"/>
      <c r="EM327" s="24"/>
      <c r="EN327" s="24"/>
      <c r="EO327" s="24"/>
      <c r="EP327" s="24"/>
      <c r="EQ327" s="24"/>
      <c r="ER327" s="24"/>
      <c r="ES327" s="24"/>
      <c r="ET327" s="24"/>
      <c r="EU327" s="24"/>
      <c r="EV327" s="24"/>
      <c r="EW327" s="24"/>
      <c r="EX327" s="24"/>
      <c r="EY327" s="24"/>
      <c r="EZ327" s="24"/>
      <c r="FA327" s="24"/>
      <c r="FB327" s="24"/>
      <c r="FC327" s="24"/>
      <c r="FD327" s="24"/>
      <c r="FE327" s="24"/>
      <c r="FF327" s="24"/>
      <c r="FG327" s="24"/>
      <c r="FH327" s="24"/>
      <c r="FI327" s="24"/>
      <c r="FJ327" s="24"/>
      <c r="FK327" s="24"/>
      <c r="FL327" s="24"/>
      <c r="FM327" s="24"/>
      <c r="FN327" s="24"/>
      <c r="FO327" s="24"/>
      <c r="FP327" s="24"/>
      <c r="FQ327" s="24"/>
      <c r="FR327" s="24"/>
      <c r="FS327" s="24"/>
      <c r="FT327" s="24"/>
      <c r="FU327" s="24"/>
      <c r="FV327" s="24"/>
      <c r="FW327" s="24"/>
      <c r="FX327" s="24"/>
      <c r="FY327" s="24"/>
      <c r="FZ327" s="24"/>
      <c r="GA327" s="24"/>
      <c r="GB327" s="24"/>
      <c r="GC327" s="24"/>
      <c r="GD327" s="24"/>
      <c r="GE327" s="24"/>
      <c r="GF327" s="24"/>
      <c r="GG327" s="24"/>
      <c r="GH327" s="24"/>
      <c r="GI327" s="24"/>
      <c r="GJ327" s="24"/>
      <c r="GK327" s="24"/>
      <c r="GL327" s="24"/>
      <c r="GM327" s="24"/>
      <c r="GN327" s="24"/>
      <c r="GO327" s="24"/>
      <c r="GP327" s="24"/>
      <c r="GQ327" s="24"/>
      <c r="GR327" s="24"/>
      <c r="GS327" s="24"/>
      <c r="GT327" s="24"/>
      <c r="GU327" s="24"/>
      <c r="GV327" s="24"/>
      <c r="GW327" s="24"/>
      <c r="GX327" s="24"/>
      <c r="GY327" s="24"/>
      <c r="GZ327" s="24"/>
      <c r="HA327" s="24"/>
      <c r="HB327" s="24"/>
      <c r="HC327" s="24"/>
      <c r="HD327" s="24"/>
      <c r="HE327" s="24"/>
      <c r="HF327" s="24"/>
      <c r="HG327" s="24"/>
      <c r="HH327" s="24"/>
      <c r="HI327" s="24"/>
      <c r="HJ327" s="24"/>
      <c r="HK327" s="24"/>
      <c r="HL327" s="24"/>
      <c r="HM327" s="24"/>
      <c r="HN327" s="24"/>
      <c r="HO327" s="24"/>
      <c r="HP327" s="24"/>
      <c r="HQ327" s="24"/>
      <c r="HR327" s="24"/>
      <c r="HS327" s="24"/>
      <c r="HT327" s="24"/>
      <c r="HU327" s="24"/>
      <c r="HV327" s="24"/>
      <c r="HW327" s="24"/>
      <c r="HX327" s="24"/>
      <c r="HY327" s="24"/>
      <c r="HZ327" s="24"/>
      <c r="IA327" s="24"/>
      <c r="IB327" s="24"/>
      <c r="IC327" s="24"/>
      <c r="ID327" s="24"/>
      <c r="IE327" s="24"/>
      <c r="IF327" s="24"/>
      <c r="IG327" s="24"/>
      <c r="IH327" s="24"/>
      <c r="II327" s="24"/>
      <c r="IJ327" s="24"/>
      <c r="IK327" s="24"/>
      <c r="IL327" s="24"/>
      <c r="IM327" s="24"/>
      <c r="IN327" s="24"/>
      <c r="IO327" s="24"/>
      <c r="IP327" s="24"/>
      <c r="IQ327" s="24"/>
      <c r="IR327" s="24"/>
      <c r="IS327" s="24"/>
      <c r="IT327" s="24"/>
      <c r="IU327" s="24"/>
      <c r="IV327" s="24"/>
      <c r="IW327" s="24"/>
    </row>
    <row r="328" customFormat="false" ht="14.65" hidden="false" customHeight="false" outlineLevel="0" collapsed="false">
      <c r="A328" s="14" t="n">
        <v>36424</v>
      </c>
      <c r="B328" s="15" t="n">
        <v>1104.881</v>
      </c>
      <c r="C328" s="15" t="n">
        <v>728</v>
      </c>
      <c r="D328" s="15" t="n">
        <v>376.881</v>
      </c>
      <c r="E328" s="15" t="n">
        <v>1</v>
      </c>
      <c r="F328" s="15" t="n">
        <v>49.8810000000001</v>
      </c>
      <c r="G328" s="15" t="n">
        <v>2367.10581889764</v>
      </c>
      <c r="H328" s="15" t="n">
        <v>2174.62106299213</v>
      </c>
      <c r="I328" s="15" t="n">
        <v>192.484755905512</v>
      </c>
      <c r="J328" s="16" t="n">
        <v>0</v>
      </c>
      <c r="K328" s="15" t="n">
        <v>0</v>
      </c>
      <c r="L328" s="17" t="n">
        <v>0</v>
      </c>
      <c r="M328" s="18" t="n">
        <v>3471.98681889764</v>
      </c>
      <c r="N328" s="18" t="n">
        <v>2902.62106299213</v>
      </c>
      <c r="O328" s="23" t="n">
        <v>569.365755905512</v>
      </c>
      <c r="P328" s="16" t="n">
        <v>0</v>
      </c>
      <c r="Q328" s="17" t="n">
        <v>0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  <c r="DC328" s="24"/>
      <c r="DD328" s="24"/>
      <c r="DE328" s="24"/>
      <c r="DF328" s="24"/>
      <c r="DG328" s="24"/>
      <c r="DH328" s="24"/>
      <c r="DI328" s="24"/>
      <c r="DJ328" s="24"/>
      <c r="DK328" s="24"/>
      <c r="DL328" s="24"/>
      <c r="DM328" s="24"/>
      <c r="DN328" s="24"/>
      <c r="DO328" s="24"/>
      <c r="DP328" s="24"/>
      <c r="DQ328" s="24"/>
      <c r="DR328" s="24"/>
      <c r="DS328" s="24"/>
      <c r="DT328" s="24"/>
      <c r="DU328" s="24"/>
      <c r="DV328" s="24"/>
      <c r="DW328" s="24"/>
      <c r="DX328" s="24"/>
      <c r="DY328" s="24"/>
      <c r="DZ328" s="24"/>
      <c r="EA328" s="24"/>
      <c r="EB328" s="24"/>
      <c r="EC328" s="24"/>
      <c r="ED328" s="24"/>
      <c r="EE328" s="24"/>
      <c r="EF328" s="24"/>
      <c r="EG328" s="24"/>
      <c r="EH328" s="24"/>
      <c r="EI328" s="24"/>
      <c r="EJ328" s="24"/>
      <c r="EK328" s="24"/>
      <c r="EL328" s="24"/>
      <c r="EM328" s="24"/>
      <c r="EN328" s="24"/>
      <c r="EO328" s="24"/>
      <c r="EP328" s="24"/>
      <c r="EQ328" s="24"/>
      <c r="ER328" s="24"/>
      <c r="ES328" s="24"/>
      <c r="ET328" s="24"/>
      <c r="EU328" s="24"/>
      <c r="EV328" s="24"/>
      <c r="EW328" s="24"/>
      <c r="EX328" s="24"/>
      <c r="EY328" s="24"/>
      <c r="EZ328" s="24"/>
      <c r="FA328" s="24"/>
      <c r="FB328" s="24"/>
      <c r="FC328" s="24"/>
      <c r="FD328" s="24"/>
      <c r="FE328" s="24"/>
      <c r="FF328" s="24"/>
      <c r="FG328" s="24"/>
      <c r="FH328" s="24"/>
      <c r="FI328" s="24"/>
      <c r="FJ328" s="24"/>
      <c r="FK328" s="24"/>
      <c r="FL328" s="24"/>
      <c r="FM328" s="24"/>
      <c r="FN328" s="24"/>
      <c r="FO328" s="24"/>
      <c r="FP328" s="24"/>
      <c r="FQ328" s="24"/>
      <c r="FR328" s="24"/>
      <c r="FS328" s="24"/>
      <c r="FT328" s="24"/>
      <c r="FU328" s="24"/>
      <c r="FV328" s="24"/>
      <c r="FW328" s="24"/>
      <c r="FX328" s="24"/>
      <c r="FY328" s="24"/>
      <c r="FZ328" s="24"/>
      <c r="GA328" s="24"/>
      <c r="GB328" s="24"/>
      <c r="GC328" s="24"/>
      <c r="GD328" s="24"/>
      <c r="GE328" s="24"/>
      <c r="GF328" s="24"/>
      <c r="GG328" s="24"/>
      <c r="GH328" s="24"/>
      <c r="GI328" s="24"/>
      <c r="GJ328" s="24"/>
      <c r="GK328" s="24"/>
      <c r="GL328" s="24"/>
      <c r="GM328" s="24"/>
      <c r="GN328" s="24"/>
      <c r="GO328" s="24"/>
      <c r="GP328" s="24"/>
      <c r="GQ328" s="24"/>
      <c r="GR328" s="24"/>
      <c r="GS328" s="24"/>
      <c r="GT328" s="24"/>
      <c r="GU328" s="24"/>
      <c r="GV328" s="24"/>
      <c r="GW328" s="24"/>
      <c r="GX328" s="24"/>
      <c r="GY328" s="24"/>
      <c r="GZ328" s="24"/>
      <c r="HA328" s="24"/>
      <c r="HB328" s="24"/>
      <c r="HC328" s="24"/>
      <c r="HD328" s="24"/>
      <c r="HE328" s="24"/>
      <c r="HF328" s="24"/>
      <c r="HG328" s="24"/>
      <c r="HH328" s="24"/>
      <c r="HI328" s="24"/>
      <c r="HJ328" s="24"/>
      <c r="HK328" s="24"/>
      <c r="HL328" s="24"/>
      <c r="HM328" s="24"/>
      <c r="HN328" s="24"/>
      <c r="HO328" s="24"/>
      <c r="HP328" s="24"/>
      <c r="HQ328" s="24"/>
      <c r="HR328" s="24"/>
      <c r="HS328" s="24"/>
      <c r="HT328" s="24"/>
      <c r="HU328" s="24"/>
      <c r="HV328" s="24"/>
      <c r="HW328" s="24"/>
      <c r="HX328" s="24"/>
      <c r="HY328" s="24"/>
      <c r="HZ328" s="24"/>
      <c r="IA328" s="24"/>
      <c r="IB328" s="24"/>
      <c r="IC328" s="24"/>
      <c r="ID328" s="24"/>
      <c r="IE328" s="24"/>
      <c r="IF328" s="24"/>
      <c r="IG328" s="24"/>
      <c r="IH328" s="24"/>
      <c r="II328" s="24"/>
      <c r="IJ328" s="24"/>
      <c r="IK328" s="24"/>
      <c r="IL328" s="24"/>
      <c r="IM328" s="24"/>
      <c r="IN328" s="24"/>
      <c r="IO328" s="24"/>
      <c r="IP328" s="24"/>
      <c r="IQ328" s="24"/>
      <c r="IR328" s="24"/>
      <c r="IS328" s="24"/>
      <c r="IT328" s="24"/>
      <c r="IU328" s="24"/>
      <c r="IV328" s="24"/>
      <c r="IW328" s="24"/>
    </row>
    <row r="329" customFormat="false" ht="14.65" hidden="false" customHeight="false" outlineLevel="0" collapsed="false">
      <c r="A329" s="14" t="n">
        <v>36425</v>
      </c>
      <c r="B329" s="15" t="n">
        <v>1093.714</v>
      </c>
      <c r="C329" s="15" t="n">
        <v>675</v>
      </c>
      <c r="D329" s="15" t="n">
        <v>418.714</v>
      </c>
      <c r="E329" s="15" t="n">
        <v>1</v>
      </c>
      <c r="F329" s="15" t="n">
        <v>91.7139999999999</v>
      </c>
      <c r="G329" s="15" t="n">
        <v>2010.14019685039</v>
      </c>
      <c r="H329" s="15" t="n">
        <v>2365.9468503937</v>
      </c>
      <c r="I329" s="15" t="n">
        <v>-355.806653543307</v>
      </c>
      <c r="J329" s="16" t="n">
        <v>0</v>
      </c>
      <c r="K329" s="15" t="n">
        <v>0</v>
      </c>
      <c r="L329" s="17" t="n">
        <v>1</v>
      </c>
      <c r="M329" s="18" t="n">
        <v>3103.85419685039</v>
      </c>
      <c r="N329" s="18" t="n">
        <v>3040.9468503937</v>
      </c>
      <c r="O329" s="23" t="n">
        <v>62.9073464566927</v>
      </c>
      <c r="P329" s="16" t="n">
        <v>0</v>
      </c>
      <c r="Q329" s="17" t="n">
        <v>0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  <c r="CY329" s="24"/>
      <c r="CZ329" s="24"/>
      <c r="DA329" s="24"/>
      <c r="DB329" s="24"/>
      <c r="DC329" s="24"/>
      <c r="DD329" s="24"/>
      <c r="DE329" s="24"/>
      <c r="DF329" s="24"/>
      <c r="DG329" s="24"/>
      <c r="DH329" s="24"/>
      <c r="DI329" s="24"/>
      <c r="DJ329" s="24"/>
      <c r="DK329" s="24"/>
      <c r="DL329" s="24"/>
      <c r="DM329" s="24"/>
      <c r="DN329" s="24"/>
      <c r="DO329" s="24"/>
      <c r="DP329" s="24"/>
      <c r="DQ329" s="24"/>
      <c r="DR329" s="24"/>
      <c r="DS329" s="24"/>
      <c r="DT329" s="24"/>
      <c r="DU329" s="24"/>
      <c r="DV329" s="24"/>
      <c r="DW329" s="24"/>
      <c r="DX329" s="24"/>
      <c r="DY329" s="24"/>
      <c r="DZ329" s="24"/>
      <c r="EA329" s="24"/>
      <c r="EB329" s="24"/>
      <c r="EC329" s="24"/>
      <c r="ED329" s="24"/>
      <c r="EE329" s="24"/>
      <c r="EF329" s="24"/>
      <c r="EG329" s="24"/>
      <c r="EH329" s="24"/>
      <c r="EI329" s="24"/>
      <c r="EJ329" s="24"/>
      <c r="EK329" s="24"/>
      <c r="EL329" s="24"/>
      <c r="EM329" s="24"/>
      <c r="EN329" s="24"/>
      <c r="EO329" s="24"/>
      <c r="EP329" s="24"/>
      <c r="EQ329" s="24"/>
      <c r="ER329" s="24"/>
      <c r="ES329" s="24"/>
      <c r="ET329" s="24"/>
      <c r="EU329" s="24"/>
      <c r="EV329" s="24"/>
      <c r="EW329" s="24"/>
      <c r="EX329" s="24"/>
      <c r="EY329" s="24"/>
      <c r="EZ329" s="24"/>
      <c r="FA329" s="24"/>
      <c r="FB329" s="24"/>
      <c r="FC329" s="24"/>
      <c r="FD329" s="24"/>
      <c r="FE329" s="24"/>
      <c r="FF329" s="24"/>
      <c r="FG329" s="24"/>
      <c r="FH329" s="24"/>
      <c r="FI329" s="24"/>
      <c r="FJ329" s="24"/>
      <c r="FK329" s="24"/>
      <c r="FL329" s="24"/>
      <c r="FM329" s="24"/>
      <c r="FN329" s="24"/>
      <c r="FO329" s="24"/>
      <c r="FP329" s="24"/>
      <c r="FQ329" s="24"/>
      <c r="FR329" s="24"/>
      <c r="FS329" s="24"/>
      <c r="FT329" s="24"/>
      <c r="FU329" s="24"/>
      <c r="FV329" s="24"/>
      <c r="FW329" s="24"/>
      <c r="FX329" s="24"/>
      <c r="FY329" s="24"/>
      <c r="FZ329" s="24"/>
      <c r="GA329" s="24"/>
      <c r="GB329" s="24"/>
      <c r="GC329" s="24"/>
      <c r="GD329" s="24"/>
      <c r="GE329" s="24"/>
      <c r="GF329" s="24"/>
      <c r="GG329" s="24"/>
      <c r="GH329" s="24"/>
      <c r="GI329" s="24"/>
      <c r="GJ329" s="24"/>
      <c r="GK329" s="24"/>
      <c r="GL329" s="24"/>
      <c r="GM329" s="24"/>
      <c r="GN329" s="24"/>
      <c r="GO329" s="24"/>
      <c r="GP329" s="24"/>
      <c r="GQ329" s="24"/>
      <c r="GR329" s="24"/>
      <c r="GS329" s="24"/>
      <c r="GT329" s="24"/>
      <c r="GU329" s="24"/>
      <c r="GV329" s="24"/>
      <c r="GW329" s="24"/>
      <c r="GX329" s="24"/>
      <c r="GY329" s="24"/>
      <c r="GZ329" s="24"/>
      <c r="HA329" s="24"/>
      <c r="HB329" s="24"/>
      <c r="HC329" s="24"/>
      <c r="HD329" s="24"/>
      <c r="HE329" s="24"/>
      <c r="HF329" s="24"/>
      <c r="HG329" s="24"/>
      <c r="HH329" s="24"/>
      <c r="HI329" s="24"/>
      <c r="HJ329" s="24"/>
      <c r="HK329" s="24"/>
      <c r="HL329" s="24"/>
      <c r="HM329" s="24"/>
      <c r="HN329" s="24"/>
      <c r="HO329" s="24"/>
      <c r="HP329" s="24"/>
      <c r="HQ329" s="24"/>
      <c r="HR329" s="24"/>
      <c r="HS329" s="24"/>
      <c r="HT329" s="24"/>
      <c r="HU329" s="24"/>
      <c r="HV329" s="24"/>
      <c r="HW329" s="24"/>
      <c r="HX329" s="24"/>
      <c r="HY329" s="24"/>
      <c r="HZ329" s="24"/>
      <c r="IA329" s="24"/>
      <c r="IB329" s="24"/>
      <c r="IC329" s="24"/>
      <c r="ID329" s="24"/>
      <c r="IE329" s="24"/>
      <c r="IF329" s="24"/>
      <c r="IG329" s="24"/>
      <c r="IH329" s="24"/>
      <c r="II329" s="24"/>
      <c r="IJ329" s="24"/>
      <c r="IK329" s="24"/>
      <c r="IL329" s="24"/>
      <c r="IM329" s="24"/>
      <c r="IN329" s="24"/>
      <c r="IO329" s="24"/>
      <c r="IP329" s="24"/>
      <c r="IQ329" s="24"/>
      <c r="IR329" s="24"/>
      <c r="IS329" s="24"/>
      <c r="IT329" s="24"/>
      <c r="IU329" s="24"/>
      <c r="IV329" s="24"/>
      <c r="IW329" s="24"/>
    </row>
    <row r="330" customFormat="false" ht="14.65" hidden="false" customHeight="false" outlineLevel="0" collapsed="false">
      <c r="A330" s="14" t="n">
        <v>36426</v>
      </c>
      <c r="B330" s="15" t="n">
        <v>1090.509</v>
      </c>
      <c r="C330" s="15" t="n">
        <v>699</v>
      </c>
      <c r="D330" s="15" t="n">
        <v>391.509</v>
      </c>
      <c r="E330" s="15" t="n">
        <v>1</v>
      </c>
      <c r="F330" s="15" t="n">
        <v>64.509</v>
      </c>
      <c r="G330" s="15" t="n">
        <v>2100.45915748032</v>
      </c>
      <c r="H330" s="15" t="n">
        <v>2320.67027559055</v>
      </c>
      <c r="I330" s="15" t="n">
        <v>-220.211118110236</v>
      </c>
      <c r="J330" s="16" t="n">
        <v>0</v>
      </c>
      <c r="K330" s="15" t="n">
        <v>0</v>
      </c>
      <c r="L330" s="17" t="n">
        <v>0</v>
      </c>
      <c r="M330" s="18" t="n">
        <v>3190.96815748032</v>
      </c>
      <c r="N330" s="18" t="n">
        <v>3019.67027559055</v>
      </c>
      <c r="O330" s="23" t="n">
        <v>171.297881889764</v>
      </c>
      <c r="P330" s="16" t="n">
        <v>0</v>
      </c>
      <c r="Q330" s="17" t="n">
        <v>0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  <c r="DC330" s="24"/>
      <c r="DD330" s="24"/>
      <c r="DE330" s="24"/>
      <c r="DF330" s="24"/>
      <c r="DG330" s="24"/>
      <c r="DH330" s="24"/>
      <c r="DI330" s="24"/>
      <c r="DJ330" s="24"/>
      <c r="DK330" s="24"/>
      <c r="DL330" s="24"/>
      <c r="DM330" s="24"/>
      <c r="DN330" s="24"/>
      <c r="DO330" s="24"/>
      <c r="DP330" s="24"/>
      <c r="DQ330" s="24"/>
      <c r="DR330" s="24"/>
      <c r="DS330" s="24"/>
      <c r="DT330" s="24"/>
      <c r="DU330" s="24"/>
      <c r="DV330" s="24"/>
      <c r="DW330" s="24"/>
      <c r="DX330" s="24"/>
      <c r="DY330" s="24"/>
      <c r="DZ330" s="24"/>
      <c r="EA330" s="24"/>
      <c r="EB330" s="24"/>
      <c r="EC330" s="24"/>
      <c r="ED330" s="24"/>
      <c r="EE330" s="24"/>
      <c r="EF330" s="24"/>
      <c r="EG330" s="24"/>
      <c r="EH330" s="24"/>
      <c r="EI330" s="24"/>
      <c r="EJ330" s="24"/>
      <c r="EK330" s="24"/>
      <c r="EL330" s="24"/>
      <c r="EM330" s="24"/>
      <c r="EN330" s="24"/>
      <c r="EO330" s="24"/>
      <c r="EP330" s="24"/>
      <c r="EQ330" s="24"/>
      <c r="ER330" s="24"/>
      <c r="ES330" s="24"/>
      <c r="ET330" s="24"/>
      <c r="EU330" s="24"/>
      <c r="EV330" s="24"/>
      <c r="EW330" s="24"/>
      <c r="EX330" s="24"/>
      <c r="EY330" s="24"/>
      <c r="EZ330" s="24"/>
      <c r="FA330" s="24"/>
      <c r="FB330" s="24"/>
      <c r="FC330" s="24"/>
      <c r="FD330" s="24"/>
      <c r="FE330" s="24"/>
      <c r="FF330" s="24"/>
      <c r="FG330" s="24"/>
      <c r="FH330" s="24"/>
      <c r="FI330" s="24"/>
      <c r="FJ330" s="24"/>
      <c r="FK330" s="24"/>
      <c r="FL330" s="24"/>
      <c r="FM330" s="24"/>
      <c r="FN330" s="24"/>
      <c r="FO330" s="24"/>
      <c r="FP330" s="24"/>
      <c r="FQ330" s="24"/>
      <c r="FR330" s="24"/>
      <c r="FS330" s="24"/>
      <c r="FT330" s="24"/>
      <c r="FU330" s="24"/>
      <c r="FV330" s="24"/>
      <c r="FW330" s="24"/>
      <c r="FX330" s="24"/>
      <c r="FY330" s="24"/>
      <c r="FZ330" s="24"/>
      <c r="GA330" s="24"/>
      <c r="GB330" s="24"/>
      <c r="GC330" s="24"/>
      <c r="GD330" s="24"/>
      <c r="GE330" s="24"/>
      <c r="GF330" s="24"/>
      <c r="GG330" s="24"/>
      <c r="GH330" s="24"/>
      <c r="GI330" s="24"/>
      <c r="GJ330" s="24"/>
      <c r="GK330" s="24"/>
      <c r="GL330" s="24"/>
      <c r="GM330" s="24"/>
      <c r="GN330" s="24"/>
      <c r="GO330" s="24"/>
      <c r="GP330" s="24"/>
      <c r="GQ330" s="24"/>
      <c r="GR330" s="24"/>
      <c r="GS330" s="24"/>
      <c r="GT330" s="24"/>
      <c r="GU330" s="24"/>
      <c r="GV330" s="24"/>
      <c r="GW330" s="24"/>
      <c r="GX330" s="24"/>
      <c r="GY330" s="24"/>
      <c r="GZ330" s="24"/>
      <c r="HA330" s="24"/>
      <c r="HB330" s="24"/>
      <c r="HC330" s="24"/>
      <c r="HD330" s="24"/>
      <c r="HE330" s="24"/>
      <c r="HF330" s="24"/>
      <c r="HG330" s="24"/>
      <c r="HH330" s="24"/>
      <c r="HI330" s="24"/>
      <c r="HJ330" s="24"/>
      <c r="HK330" s="24"/>
      <c r="HL330" s="24"/>
      <c r="HM330" s="24"/>
      <c r="HN330" s="24"/>
      <c r="HO330" s="24"/>
      <c r="HP330" s="24"/>
      <c r="HQ330" s="24"/>
      <c r="HR330" s="24"/>
      <c r="HS330" s="24"/>
      <c r="HT330" s="24"/>
      <c r="HU330" s="24"/>
      <c r="HV330" s="24"/>
      <c r="HW330" s="24"/>
      <c r="HX330" s="24"/>
      <c r="HY330" s="24"/>
      <c r="HZ330" s="24"/>
      <c r="IA330" s="24"/>
      <c r="IB330" s="24"/>
      <c r="IC330" s="24"/>
      <c r="ID330" s="24"/>
      <c r="IE330" s="24"/>
      <c r="IF330" s="24"/>
      <c r="IG330" s="24"/>
      <c r="IH330" s="24"/>
      <c r="II330" s="24"/>
      <c r="IJ330" s="24"/>
      <c r="IK330" s="24"/>
      <c r="IL330" s="24"/>
      <c r="IM330" s="24"/>
      <c r="IN330" s="24"/>
      <c r="IO330" s="24"/>
      <c r="IP330" s="24"/>
      <c r="IQ330" s="24"/>
      <c r="IR330" s="24"/>
      <c r="IS330" s="24"/>
      <c r="IT330" s="24"/>
      <c r="IU330" s="24"/>
      <c r="IV330" s="24"/>
      <c r="IW330" s="24"/>
    </row>
    <row r="331" customFormat="false" ht="14.65" hidden="false" customHeight="false" outlineLevel="0" collapsed="false">
      <c r="A331" s="14" t="n">
        <v>36427</v>
      </c>
      <c r="B331" s="15" t="n">
        <v>755.598</v>
      </c>
      <c r="C331" s="15" t="n">
        <v>659</v>
      </c>
      <c r="D331" s="15" t="n">
        <v>96.598</v>
      </c>
      <c r="E331" s="15" t="n">
        <v>0</v>
      </c>
      <c r="F331" s="15" t="n">
        <v>0</v>
      </c>
      <c r="G331" s="15" t="n">
        <v>2727.55597637795</v>
      </c>
      <c r="H331" s="15" t="n">
        <v>2290.23720472441</v>
      </c>
      <c r="I331" s="15" t="n">
        <v>437.318771653544</v>
      </c>
      <c r="J331" s="16" t="n">
        <v>1</v>
      </c>
      <c r="K331" s="15" t="n">
        <v>187.318771653544</v>
      </c>
      <c r="L331" s="17" t="n">
        <v>0</v>
      </c>
      <c r="M331" s="16" t="n">
        <v>3483.15397637795</v>
      </c>
      <c r="N331" s="16" t="n">
        <v>2949.23720472441</v>
      </c>
      <c r="O331" s="17" t="n">
        <v>533.916771653544</v>
      </c>
      <c r="P331" s="16" t="n">
        <v>0</v>
      </c>
      <c r="Q331" s="17" t="n">
        <v>0</v>
      </c>
    </row>
    <row r="332" customFormat="false" ht="14.65" hidden="false" customHeight="false" outlineLevel="0" collapsed="false">
      <c r="A332" s="14" t="n">
        <v>36428</v>
      </c>
      <c r="B332" s="15" t="n">
        <v>1106.87</v>
      </c>
      <c r="C332" s="15" t="n">
        <v>711</v>
      </c>
      <c r="D332" s="15" t="n">
        <v>395.87</v>
      </c>
      <c r="E332" s="15" t="n">
        <v>1</v>
      </c>
      <c r="F332" s="15" t="n">
        <v>68.8699999999999</v>
      </c>
      <c r="G332" s="15" t="n">
        <v>1779.81631496063</v>
      </c>
      <c r="H332" s="15" t="n">
        <v>1800.10433070866</v>
      </c>
      <c r="I332" s="15" t="n">
        <v>-20.2880157480315</v>
      </c>
      <c r="J332" s="16" t="n">
        <v>0</v>
      </c>
      <c r="K332" s="15" t="n">
        <v>0</v>
      </c>
      <c r="L332" s="17" t="n">
        <v>0</v>
      </c>
      <c r="M332" s="18" t="n">
        <v>2886.68631496063</v>
      </c>
      <c r="N332" s="18" t="n">
        <v>2511.10433070866</v>
      </c>
      <c r="O332" s="23" t="n">
        <v>375.581984251969</v>
      </c>
      <c r="P332" s="16" t="n">
        <v>0</v>
      </c>
      <c r="Q332" s="17" t="n">
        <v>0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  <c r="CX332" s="24"/>
      <c r="CY332" s="24"/>
      <c r="CZ332" s="24"/>
      <c r="DA332" s="24"/>
      <c r="DB332" s="24"/>
      <c r="DC332" s="24"/>
      <c r="DD332" s="24"/>
      <c r="DE332" s="24"/>
      <c r="DF332" s="24"/>
      <c r="DG332" s="24"/>
      <c r="DH332" s="24"/>
      <c r="DI332" s="24"/>
      <c r="DJ332" s="24"/>
      <c r="DK332" s="24"/>
      <c r="DL332" s="24"/>
      <c r="DM332" s="24"/>
      <c r="DN332" s="24"/>
      <c r="DO332" s="24"/>
      <c r="DP332" s="24"/>
      <c r="DQ332" s="24"/>
      <c r="DR332" s="24"/>
      <c r="DS332" s="24"/>
      <c r="DT332" s="24"/>
      <c r="DU332" s="24"/>
      <c r="DV332" s="24"/>
      <c r="DW332" s="24"/>
      <c r="DX332" s="24"/>
      <c r="DY332" s="24"/>
      <c r="DZ332" s="24"/>
      <c r="EA332" s="24"/>
      <c r="EB332" s="24"/>
      <c r="EC332" s="24"/>
      <c r="ED332" s="24"/>
      <c r="EE332" s="24"/>
      <c r="EF332" s="24"/>
      <c r="EG332" s="24"/>
      <c r="EH332" s="24"/>
      <c r="EI332" s="24"/>
      <c r="EJ332" s="24"/>
      <c r="EK332" s="24"/>
      <c r="EL332" s="24"/>
      <c r="EM332" s="24"/>
      <c r="EN332" s="24"/>
      <c r="EO332" s="24"/>
      <c r="EP332" s="24"/>
      <c r="EQ332" s="24"/>
      <c r="ER332" s="24"/>
      <c r="ES332" s="24"/>
      <c r="ET332" s="24"/>
      <c r="EU332" s="24"/>
      <c r="EV332" s="24"/>
      <c r="EW332" s="24"/>
      <c r="EX332" s="24"/>
      <c r="EY332" s="24"/>
      <c r="EZ332" s="24"/>
      <c r="FA332" s="24"/>
      <c r="FB332" s="24"/>
      <c r="FC332" s="24"/>
      <c r="FD332" s="24"/>
      <c r="FE332" s="24"/>
      <c r="FF332" s="24"/>
      <c r="FG332" s="24"/>
      <c r="FH332" s="24"/>
      <c r="FI332" s="24"/>
      <c r="FJ332" s="24"/>
      <c r="FK332" s="24"/>
      <c r="FL332" s="24"/>
      <c r="FM332" s="24"/>
      <c r="FN332" s="24"/>
      <c r="FO332" s="24"/>
      <c r="FP332" s="24"/>
      <c r="FQ332" s="24"/>
      <c r="FR332" s="24"/>
      <c r="FS332" s="24"/>
      <c r="FT332" s="24"/>
      <c r="FU332" s="24"/>
      <c r="FV332" s="24"/>
      <c r="FW332" s="24"/>
      <c r="FX332" s="24"/>
      <c r="FY332" s="24"/>
      <c r="FZ332" s="24"/>
      <c r="GA332" s="24"/>
      <c r="GB332" s="24"/>
      <c r="GC332" s="24"/>
      <c r="GD332" s="24"/>
      <c r="GE332" s="24"/>
      <c r="GF332" s="24"/>
      <c r="GG332" s="24"/>
      <c r="GH332" s="24"/>
      <c r="GI332" s="24"/>
      <c r="GJ332" s="24"/>
      <c r="GK332" s="24"/>
      <c r="GL332" s="24"/>
      <c r="GM332" s="24"/>
      <c r="GN332" s="24"/>
      <c r="GO332" s="24"/>
      <c r="GP332" s="24"/>
      <c r="GQ332" s="24"/>
      <c r="GR332" s="24"/>
      <c r="GS332" s="24"/>
      <c r="GT332" s="24"/>
      <c r="GU332" s="24"/>
      <c r="GV332" s="24"/>
      <c r="GW332" s="24"/>
      <c r="GX332" s="24"/>
      <c r="GY332" s="24"/>
      <c r="GZ332" s="24"/>
      <c r="HA332" s="24"/>
      <c r="HB332" s="24"/>
      <c r="HC332" s="24"/>
      <c r="HD332" s="24"/>
      <c r="HE332" s="24"/>
      <c r="HF332" s="24"/>
      <c r="HG332" s="24"/>
      <c r="HH332" s="24"/>
      <c r="HI332" s="24"/>
      <c r="HJ332" s="24"/>
      <c r="HK332" s="24"/>
      <c r="HL332" s="24"/>
      <c r="HM332" s="24"/>
      <c r="HN332" s="24"/>
      <c r="HO332" s="24"/>
      <c r="HP332" s="24"/>
      <c r="HQ332" s="24"/>
      <c r="HR332" s="24"/>
      <c r="HS332" s="24"/>
      <c r="HT332" s="24"/>
      <c r="HU332" s="24"/>
      <c r="HV332" s="24"/>
      <c r="HW332" s="24"/>
      <c r="HX332" s="24"/>
      <c r="HY332" s="24"/>
      <c r="HZ332" s="24"/>
      <c r="IA332" s="24"/>
      <c r="IB332" s="24"/>
      <c r="IC332" s="24"/>
      <c r="ID332" s="24"/>
      <c r="IE332" s="24"/>
      <c r="IF332" s="24"/>
      <c r="IG332" s="24"/>
      <c r="IH332" s="24"/>
      <c r="II332" s="24"/>
      <c r="IJ332" s="24"/>
      <c r="IK332" s="24"/>
      <c r="IL332" s="24"/>
      <c r="IM332" s="24"/>
      <c r="IN332" s="24"/>
      <c r="IO332" s="24"/>
      <c r="IP332" s="24"/>
      <c r="IQ332" s="24"/>
      <c r="IR332" s="24"/>
      <c r="IS332" s="24"/>
      <c r="IT332" s="24"/>
      <c r="IU332" s="24"/>
      <c r="IV332" s="24"/>
      <c r="IW332" s="24"/>
    </row>
    <row r="333" customFormat="false" ht="14.65" hidden="false" customHeight="false" outlineLevel="0" collapsed="false">
      <c r="A333" s="14" t="n">
        <v>36429</v>
      </c>
      <c r="B333" s="15" t="n">
        <v>1116.299</v>
      </c>
      <c r="C333" s="15" t="n">
        <v>729</v>
      </c>
      <c r="D333" s="15" t="n">
        <v>387.299</v>
      </c>
      <c r="E333" s="15" t="n">
        <v>1</v>
      </c>
      <c r="F333" s="15" t="n">
        <v>60.299</v>
      </c>
      <c r="G333" s="15" t="n">
        <v>1784.83468503937</v>
      </c>
      <c r="H333" s="15" t="n">
        <v>1750.24409448819</v>
      </c>
      <c r="I333" s="15" t="n">
        <v>34.5905905511811</v>
      </c>
      <c r="J333" s="16" t="n">
        <v>0</v>
      </c>
      <c r="K333" s="15" t="n">
        <v>0</v>
      </c>
      <c r="L333" s="17" t="n">
        <v>0</v>
      </c>
      <c r="M333" s="18" t="n">
        <v>2901.13368503937</v>
      </c>
      <c r="N333" s="18" t="n">
        <v>2479.24409448819</v>
      </c>
      <c r="O333" s="23" t="n">
        <v>421.889590551181</v>
      </c>
      <c r="P333" s="16" t="n">
        <v>0</v>
      </c>
      <c r="Q333" s="17" t="n">
        <v>0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  <c r="CY333" s="24"/>
      <c r="CZ333" s="24"/>
      <c r="DA333" s="24"/>
      <c r="DB333" s="24"/>
      <c r="DC333" s="24"/>
      <c r="DD333" s="24"/>
      <c r="DE333" s="24"/>
      <c r="DF333" s="24"/>
      <c r="DG333" s="24"/>
      <c r="DH333" s="24"/>
      <c r="DI333" s="24"/>
      <c r="DJ333" s="24"/>
      <c r="DK333" s="24"/>
      <c r="DL333" s="24"/>
      <c r="DM333" s="24"/>
      <c r="DN333" s="24"/>
      <c r="DO333" s="24"/>
      <c r="DP333" s="24"/>
      <c r="DQ333" s="24"/>
      <c r="DR333" s="24"/>
      <c r="DS333" s="24"/>
      <c r="DT333" s="24"/>
      <c r="DU333" s="24"/>
      <c r="DV333" s="24"/>
      <c r="DW333" s="24"/>
      <c r="DX333" s="24"/>
      <c r="DY333" s="24"/>
      <c r="DZ333" s="24"/>
      <c r="EA333" s="24"/>
      <c r="EB333" s="24"/>
      <c r="EC333" s="24"/>
      <c r="ED333" s="24"/>
      <c r="EE333" s="24"/>
      <c r="EF333" s="24"/>
      <c r="EG333" s="24"/>
      <c r="EH333" s="24"/>
      <c r="EI333" s="24"/>
      <c r="EJ333" s="24"/>
      <c r="EK333" s="24"/>
      <c r="EL333" s="24"/>
      <c r="EM333" s="24"/>
      <c r="EN333" s="24"/>
      <c r="EO333" s="24"/>
      <c r="EP333" s="24"/>
      <c r="EQ333" s="24"/>
      <c r="ER333" s="24"/>
      <c r="ES333" s="24"/>
      <c r="ET333" s="24"/>
      <c r="EU333" s="24"/>
      <c r="EV333" s="24"/>
      <c r="EW333" s="24"/>
      <c r="EX333" s="24"/>
      <c r="EY333" s="24"/>
      <c r="EZ333" s="24"/>
      <c r="FA333" s="24"/>
      <c r="FB333" s="24"/>
      <c r="FC333" s="24"/>
      <c r="FD333" s="24"/>
      <c r="FE333" s="24"/>
      <c r="FF333" s="24"/>
      <c r="FG333" s="24"/>
      <c r="FH333" s="24"/>
      <c r="FI333" s="24"/>
      <c r="FJ333" s="24"/>
      <c r="FK333" s="24"/>
      <c r="FL333" s="24"/>
      <c r="FM333" s="24"/>
      <c r="FN333" s="24"/>
      <c r="FO333" s="24"/>
      <c r="FP333" s="24"/>
      <c r="FQ333" s="24"/>
      <c r="FR333" s="24"/>
      <c r="FS333" s="24"/>
      <c r="FT333" s="24"/>
      <c r="FU333" s="24"/>
      <c r="FV333" s="24"/>
      <c r="FW333" s="24"/>
      <c r="FX333" s="24"/>
      <c r="FY333" s="24"/>
      <c r="FZ333" s="24"/>
      <c r="GA333" s="24"/>
      <c r="GB333" s="24"/>
      <c r="GC333" s="24"/>
      <c r="GD333" s="24"/>
      <c r="GE333" s="24"/>
      <c r="GF333" s="24"/>
      <c r="GG333" s="24"/>
      <c r="GH333" s="24"/>
      <c r="GI333" s="24"/>
      <c r="GJ333" s="24"/>
      <c r="GK333" s="24"/>
      <c r="GL333" s="24"/>
      <c r="GM333" s="24"/>
      <c r="GN333" s="24"/>
      <c r="GO333" s="24"/>
      <c r="GP333" s="24"/>
      <c r="GQ333" s="24"/>
      <c r="GR333" s="24"/>
      <c r="GS333" s="24"/>
      <c r="GT333" s="24"/>
      <c r="GU333" s="24"/>
      <c r="GV333" s="24"/>
      <c r="GW333" s="24"/>
      <c r="GX333" s="24"/>
      <c r="GY333" s="24"/>
      <c r="GZ333" s="24"/>
      <c r="HA333" s="24"/>
      <c r="HB333" s="24"/>
      <c r="HC333" s="24"/>
      <c r="HD333" s="24"/>
      <c r="HE333" s="24"/>
      <c r="HF333" s="24"/>
      <c r="HG333" s="24"/>
      <c r="HH333" s="24"/>
      <c r="HI333" s="24"/>
      <c r="HJ333" s="24"/>
      <c r="HK333" s="24"/>
      <c r="HL333" s="24"/>
      <c r="HM333" s="24"/>
      <c r="HN333" s="24"/>
      <c r="HO333" s="24"/>
      <c r="HP333" s="24"/>
      <c r="HQ333" s="24"/>
      <c r="HR333" s="24"/>
      <c r="HS333" s="24"/>
      <c r="HT333" s="24"/>
      <c r="HU333" s="24"/>
      <c r="HV333" s="24"/>
      <c r="HW333" s="24"/>
      <c r="HX333" s="24"/>
      <c r="HY333" s="24"/>
      <c r="HZ333" s="24"/>
      <c r="IA333" s="24"/>
      <c r="IB333" s="24"/>
      <c r="IC333" s="24"/>
      <c r="ID333" s="24"/>
      <c r="IE333" s="24"/>
      <c r="IF333" s="24"/>
      <c r="IG333" s="24"/>
      <c r="IH333" s="24"/>
      <c r="II333" s="24"/>
      <c r="IJ333" s="24"/>
      <c r="IK333" s="24"/>
      <c r="IL333" s="24"/>
      <c r="IM333" s="24"/>
      <c r="IN333" s="24"/>
      <c r="IO333" s="24"/>
      <c r="IP333" s="24"/>
      <c r="IQ333" s="24"/>
      <c r="IR333" s="24"/>
      <c r="IS333" s="24"/>
      <c r="IT333" s="24"/>
      <c r="IU333" s="24"/>
      <c r="IV333" s="24"/>
      <c r="IW333" s="24"/>
    </row>
    <row r="334" customFormat="false" ht="14.65" hidden="false" customHeight="false" outlineLevel="0" collapsed="false">
      <c r="A334" s="14" t="n">
        <v>36430</v>
      </c>
      <c r="B334" s="15" t="n">
        <v>990.642</v>
      </c>
      <c r="C334" s="15" t="n">
        <v>729</v>
      </c>
      <c r="D334" s="15" t="n">
        <v>261.642</v>
      </c>
      <c r="E334" s="15" t="n">
        <v>0</v>
      </c>
      <c r="F334" s="15" t="n">
        <v>0</v>
      </c>
      <c r="G334" s="15" t="n">
        <v>1972.08273228346</v>
      </c>
      <c r="H334" s="15" t="n">
        <v>2343.92618110236</v>
      </c>
      <c r="I334" s="15" t="n">
        <v>-371.843448818898</v>
      </c>
      <c r="J334" s="16" t="n">
        <v>0</v>
      </c>
      <c r="K334" s="15" t="n">
        <v>0</v>
      </c>
      <c r="L334" s="17" t="n">
        <v>1</v>
      </c>
      <c r="M334" s="19" t="n">
        <v>2962.72473228346</v>
      </c>
      <c r="N334" s="19" t="n">
        <v>3072.92618110236</v>
      </c>
      <c r="O334" s="25" t="n">
        <v>-110.201448818897</v>
      </c>
      <c r="P334" s="16" t="n">
        <v>0</v>
      </c>
      <c r="Q334" s="17" t="n">
        <v>0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  <c r="CX334" s="24"/>
      <c r="CY334" s="24"/>
      <c r="CZ334" s="24"/>
      <c r="DA334" s="24"/>
      <c r="DB334" s="24"/>
      <c r="DC334" s="24"/>
      <c r="DD334" s="24"/>
      <c r="DE334" s="24"/>
      <c r="DF334" s="24"/>
      <c r="DG334" s="24"/>
      <c r="DH334" s="24"/>
      <c r="DI334" s="24"/>
      <c r="DJ334" s="24"/>
      <c r="DK334" s="24"/>
      <c r="DL334" s="24"/>
      <c r="DM334" s="24"/>
      <c r="DN334" s="24"/>
      <c r="DO334" s="24"/>
      <c r="DP334" s="24"/>
      <c r="DQ334" s="24"/>
      <c r="DR334" s="24"/>
      <c r="DS334" s="24"/>
      <c r="DT334" s="24"/>
      <c r="DU334" s="24"/>
      <c r="DV334" s="24"/>
      <c r="DW334" s="24"/>
      <c r="DX334" s="24"/>
      <c r="DY334" s="24"/>
      <c r="DZ334" s="24"/>
      <c r="EA334" s="24"/>
      <c r="EB334" s="24"/>
      <c r="EC334" s="24"/>
      <c r="ED334" s="24"/>
      <c r="EE334" s="24"/>
      <c r="EF334" s="24"/>
      <c r="EG334" s="24"/>
      <c r="EH334" s="24"/>
      <c r="EI334" s="24"/>
      <c r="EJ334" s="24"/>
      <c r="EK334" s="24"/>
      <c r="EL334" s="24"/>
      <c r="EM334" s="24"/>
      <c r="EN334" s="24"/>
      <c r="EO334" s="24"/>
      <c r="EP334" s="24"/>
      <c r="EQ334" s="24"/>
      <c r="ER334" s="24"/>
      <c r="ES334" s="24"/>
      <c r="ET334" s="24"/>
      <c r="EU334" s="24"/>
      <c r="EV334" s="24"/>
      <c r="EW334" s="24"/>
      <c r="EX334" s="24"/>
      <c r="EY334" s="24"/>
      <c r="EZ334" s="24"/>
      <c r="FA334" s="24"/>
      <c r="FB334" s="24"/>
      <c r="FC334" s="24"/>
      <c r="FD334" s="24"/>
      <c r="FE334" s="24"/>
      <c r="FF334" s="24"/>
      <c r="FG334" s="24"/>
      <c r="FH334" s="24"/>
      <c r="FI334" s="24"/>
      <c r="FJ334" s="24"/>
      <c r="FK334" s="24"/>
      <c r="FL334" s="24"/>
      <c r="FM334" s="24"/>
      <c r="FN334" s="24"/>
      <c r="FO334" s="24"/>
      <c r="FP334" s="24"/>
      <c r="FQ334" s="24"/>
      <c r="FR334" s="24"/>
      <c r="FS334" s="24"/>
      <c r="FT334" s="24"/>
      <c r="FU334" s="24"/>
      <c r="FV334" s="24"/>
      <c r="FW334" s="24"/>
      <c r="FX334" s="24"/>
      <c r="FY334" s="24"/>
      <c r="FZ334" s="24"/>
      <c r="GA334" s="24"/>
      <c r="GB334" s="24"/>
      <c r="GC334" s="24"/>
      <c r="GD334" s="24"/>
      <c r="GE334" s="24"/>
      <c r="GF334" s="24"/>
      <c r="GG334" s="24"/>
      <c r="GH334" s="24"/>
      <c r="GI334" s="24"/>
      <c r="GJ334" s="24"/>
      <c r="GK334" s="24"/>
      <c r="GL334" s="24"/>
      <c r="GM334" s="24"/>
      <c r="GN334" s="24"/>
      <c r="GO334" s="24"/>
      <c r="GP334" s="24"/>
      <c r="GQ334" s="24"/>
      <c r="GR334" s="24"/>
      <c r="GS334" s="24"/>
      <c r="GT334" s="24"/>
      <c r="GU334" s="24"/>
      <c r="GV334" s="24"/>
      <c r="GW334" s="24"/>
      <c r="GX334" s="24"/>
      <c r="GY334" s="24"/>
      <c r="GZ334" s="24"/>
      <c r="HA334" s="24"/>
      <c r="HB334" s="24"/>
      <c r="HC334" s="24"/>
      <c r="HD334" s="24"/>
      <c r="HE334" s="24"/>
      <c r="HF334" s="24"/>
      <c r="HG334" s="24"/>
      <c r="HH334" s="24"/>
      <c r="HI334" s="24"/>
      <c r="HJ334" s="24"/>
      <c r="HK334" s="24"/>
      <c r="HL334" s="24"/>
      <c r="HM334" s="24"/>
      <c r="HN334" s="24"/>
      <c r="HO334" s="24"/>
      <c r="HP334" s="24"/>
      <c r="HQ334" s="24"/>
      <c r="HR334" s="24"/>
      <c r="HS334" s="24"/>
      <c r="HT334" s="24"/>
      <c r="HU334" s="24"/>
      <c r="HV334" s="24"/>
      <c r="HW334" s="24"/>
      <c r="HX334" s="24"/>
      <c r="HY334" s="24"/>
      <c r="HZ334" s="24"/>
      <c r="IA334" s="24"/>
      <c r="IB334" s="24"/>
      <c r="IC334" s="24"/>
      <c r="ID334" s="24"/>
      <c r="IE334" s="24"/>
      <c r="IF334" s="24"/>
      <c r="IG334" s="24"/>
      <c r="IH334" s="24"/>
      <c r="II334" s="24"/>
      <c r="IJ334" s="24"/>
      <c r="IK334" s="24"/>
      <c r="IL334" s="24"/>
      <c r="IM334" s="24"/>
      <c r="IN334" s="24"/>
      <c r="IO334" s="24"/>
      <c r="IP334" s="24"/>
      <c r="IQ334" s="24"/>
      <c r="IR334" s="24"/>
      <c r="IS334" s="24"/>
      <c r="IT334" s="24"/>
      <c r="IU334" s="24"/>
      <c r="IV334" s="24"/>
      <c r="IW334" s="24"/>
    </row>
    <row r="335" customFormat="false" ht="14.65" hidden="false" customHeight="false" outlineLevel="0" collapsed="false">
      <c r="A335" s="14" t="n">
        <v>36431</v>
      </c>
      <c r="B335" s="15" t="n">
        <v>1083.253</v>
      </c>
      <c r="C335" s="15" t="n">
        <v>756</v>
      </c>
      <c r="D335" s="15" t="n">
        <v>327.253</v>
      </c>
      <c r="E335" s="15" t="n">
        <v>1</v>
      </c>
      <c r="F335" s="15" t="n">
        <v>0.252999999999929</v>
      </c>
      <c r="G335" s="15" t="n">
        <v>2397.67268503937</v>
      </c>
      <c r="H335" s="15" t="n">
        <v>2380.66535433071</v>
      </c>
      <c r="I335" s="15" t="n">
        <v>17.0073307086609</v>
      </c>
      <c r="J335" s="16" t="n">
        <v>0</v>
      </c>
      <c r="K335" s="15" t="n">
        <v>0</v>
      </c>
      <c r="L335" s="17" t="n">
        <v>0</v>
      </c>
      <c r="M335" s="19" t="n">
        <v>3480.92568503937</v>
      </c>
      <c r="N335" s="19" t="n">
        <v>3136.66535433071</v>
      </c>
      <c r="O335" s="25" t="n">
        <v>344.260330708661</v>
      </c>
      <c r="P335" s="16" t="n">
        <v>0</v>
      </c>
      <c r="Q335" s="17" t="n">
        <v>0</v>
      </c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  <c r="CX335" s="24"/>
      <c r="CY335" s="24"/>
      <c r="CZ335" s="24"/>
      <c r="DA335" s="24"/>
      <c r="DB335" s="24"/>
      <c r="DC335" s="24"/>
      <c r="DD335" s="24"/>
      <c r="DE335" s="24"/>
      <c r="DF335" s="24"/>
      <c r="DG335" s="24"/>
      <c r="DH335" s="24"/>
      <c r="DI335" s="24"/>
      <c r="DJ335" s="24"/>
      <c r="DK335" s="24"/>
      <c r="DL335" s="24"/>
      <c r="DM335" s="24"/>
      <c r="DN335" s="24"/>
      <c r="DO335" s="24"/>
      <c r="DP335" s="24"/>
      <c r="DQ335" s="24"/>
      <c r="DR335" s="24"/>
      <c r="DS335" s="24"/>
      <c r="DT335" s="24"/>
      <c r="DU335" s="24"/>
      <c r="DV335" s="24"/>
      <c r="DW335" s="24"/>
      <c r="DX335" s="24"/>
      <c r="DY335" s="24"/>
      <c r="DZ335" s="24"/>
      <c r="EA335" s="24"/>
      <c r="EB335" s="24"/>
      <c r="EC335" s="24"/>
      <c r="ED335" s="24"/>
      <c r="EE335" s="24"/>
      <c r="EF335" s="24"/>
      <c r="EG335" s="24"/>
      <c r="EH335" s="24"/>
      <c r="EI335" s="24"/>
      <c r="EJ335" s="24"/>
      <c r="EK335" s="24"/>
      <c r="EL335" s="24"/>
      <c r="EM335" s="24"/>
      <c r="EN335" s="24"/>
      <c r="EO335" s="24"/>
      <c r="EP335" s="24"/>
      <c r="EQ335" s="24"/>
      <c r="ER335" s="24"/>
      <c r="ES335" s="24"/>
      <c r="ET335" s="24"/>
      <c r="EU335" s="24"/>
      <c r="EV335" s="24"/>
      <c r="EW335" s="24"/>
      <c r="EX335" s="24"/>
      <c r="EY335" s="24"/>
      <c r="EZ335" s="24"/>
      <c r="FA335" s="24"/>
      <c r="FB335" s="24"/>
      <c r="FC335" s="24"/>
      <c r="FD335" s="24"/>
      <c r="FE335" s="24"/>
      <c r="FF335" s="24"/>
      <c r="FG335" s="24"/>
      <c r="FH335" s="24"/>
      <c r="FI335" s="24"/>
      <c r="FJ335" s="24"/>
      <c r="FK335" s="24"/>
      <c r="FL335" s="24"/>
      <c r="FM335" s="24"/>
      <c r="FN335" s="24"/>
      <c r="FO335" s="24"/>
      <c r="FP335" s="24"/>
      <c r="FQ335" s="24"/>
      <c r="FR335" s="24"/>
      <c r="FS335" s="24"/>
      <c r="FT335" s="24"/>
      <c r="FU335" s="24"/>
      <c r="FV335" s="24"/>
      <c r="FW335" s="24"/>
      <c r="FX335" s="24"/>
      <c r="FY335" s="24"/>
      <c r="FZ335" s="24"/>
      <c r="GA335" s="24"/>
      <c r="GB335" s="24"/>
      <c r="GC335" s="24"/>
      <c r="GD335" s="24"/>
      <c r="GE335" s="24"/>
      <c r="GF335" s="24"/>
      <c r="GG335" s="24"/>
      <c r="GH335" s="24"/>
      <c r="GI335" s="24"/>
      <c r="GJ335" s="24"/>
      <c r="GK335" s="24"/>
      <c r="GL335" s="24"/>
      <c r="GM335" s="24"/>
      <c r="GN335" s="24"/>
      <c r="GO335" s="24"/>
      <c r="GP335" s="24"/>
      <c r="GQ335" s="24"/>
      <c r="GR335" s="24"/>
      <c r="GS335" s="24"/>
      <c r="GT335" s="24"/>
      <c r="GU335" s="24"/>
      <c r="GV335" s="24"/>
      <c r="GW335" s="24"/>
      <c r="GX335" s="24"/>
      <c r="GY335" s="24"/>
      <c r="GZ335" s="24"/>
      <c r="HA335" s="24"/>
      <c r="HB335" s="24"/>
      <c r="HC335" s="24"/>
      <c r="HD335" s="24"/>
      <c r="HE335" s="24"/>
      <c r="HF335" s="24"/>
      <c r="HG335" s="24"/>
      <c r="HH335" s="24"/>
      <c r="HI335" s="24"/>
      <c r="HJ335" s="24"/>
      <c r="HK335" s="24"/>
      <c r="HL335" s="24"/>
      <c r="HM335" s="24"/>
      <c r="HN335" s="24"/>
      <c r="HO335" s="24"/>
      <c r="HP335" s="24"/>
      <c r="HQ335" s="24"/>
      <c r="HR335" s="24"/>
      <c r="HS335" s="24"/>
      <c r="HT335" s="24"/>
      <c r="HU335" s="24"/>
      <c r="HV335" s="24"/>
      <c r="HW335" s="24"/>
      <c r="HX335" s="24"/>
      <c r="HY335" s="24"/>
      <c r="HZ335" s="24"/>
      <c r="IA335" s="24"/>
      <c r="IB335" s="24"/>
      <c r="IC335" s="24"/>
      <c r="ID335" s="24"/>
      <c r="IE335" s="24"/>
      <c r="IF335" s="24"/>
      <c r="IG335" s="24"/>
      <c r="IH335" s="24"/>
      <c r="II335" s="24"/>
      <c r="IJ335" s="24"/>
      <c r="IK335" s="24"/>
      <c r="IL335" s="24"/>
      <c r="IM335" s="24"/>
      <c r="IN335" s="24"/>
      <c r="IO335" s="24"/>
      <c r="IP335" s="24"/>
      <c r="IQ335" s="24"/>
      <c r="IR335" s="24"/>
      <c r="IS335" s="24"/>
      <c r="IT335" s="24"/>
      <c r="IU335" s="24"/>
      <c r="IV335" s="24"/>
      <c r="IW335" s="24"/>
    </row>
    <row r="336" customFormat="false" ht="14.65" hidden="false" customHeight="false" outlineLevel="0" collapsed="false">
      <c r="A336" s="14" t="n">
        <v>36432</v>
      </c>
      <c r="B336" s="15" t="n">
        <v>975.602</v>
      </c>
      <c r="C336" s="15" t="n">
        <v>720</v>
      </c>
      <c r="D336" s="15" t="n">
        <v>255.602</v>
      </c>
      <c r="E336" s="15" t="n">
        <v>0</v>
      </c>
      <c r="F336" s="15" t="n">
        <v>0</v>
      </c>
      <c r="G336" s="15" t="n">
        <v>2521.31767716535</v>
      </c>
      <c r="H336" s="15" t="n">
        <v>2478.58070866142</v>
      </c>
      <c r="I336" s="15" t="n">
        <v>42.7369685039371</v>
      </c>
      <c r="J336" s="16" t="n">
        <v>0</v>
      </c>
      <c r="K336" s="15" t="n">
        <v>0</v>
      </c>
      <c r="L336" s="17" t="n">
        <v>0</v>
      </c>
      <c r="M336" s="19" t="n">
        <v>3496.91967716535</v>
      </c>
      <c r="N336" s="19" t="n">
        <v>3198.58070866142</v>
      </c>
      <c r="O336" s="25" t="n">
        <v>298.338968503937</v>
      </c>
      <c r="P336" s="16" t="n">
        <v>0</v>
      </c>
      <c r="Q336" s="17" t="n">
        <v>0</v>
      </c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  <c r="CY336" s="24"/>
      <c r="CZ336" s="24"/>
      <c r="DA336" s="24"/>
      <c r="DB336" s="24"/>
      <c r="DC336" s="24"/>
      <c r="DD336" s="24"/>
      <c r="DE336" s="24"/>
      <c r="DF336" s="24"/>
      <c r="DG336" s="24"/>
      <c r="DH336" s="24"/>
      <c r="DI336" s="24"/>
      <c r="DJ336" s="24"/>
      <c r="DK336" s="24"/>
      <c r="DL336" s="24"/>
      <c r="DM336" s="24"/>
      <c r="DN336" s="24"/>
      <c r="DO336" s="24"/>
      <c r="DP336" s="24"/>
      <c r="DQ336" s="24"/>
      <c r="DR336" s="24"/>
      <c r="DS336" s="24"/>
      <c r="DT336" s="24"/>
      <c r="DU336" s="24"/>
      <c r="DV336" s="24"/>
      <c r="DW336" s="24"/>
      <c r="DX336" s="24"/>
      <c r="DY336" s="24"/>
      <c r="DZ336" s="24"/>
      <c r="EA336" s="24"/>
      <c r="EB336" s="24"/>
      <c r="EC336" s="24"/>
      <c r="ED336" s="24"/>
      <c r="EE336" s="24"/>
      <c r="EF336" s="24"/>
      <c r="EG336" s="24"/>
      <c r="EH336" s="24"/>
      <c r="EI336" s="24"/>
      <c r="EJ336" s="24"/>
      <c r="EK336" s="24"/>
      <c r="EL336" s="24"/>
      <c r="EM336" s="24"/>
      <c r="EN336" s="24"/>
      <c r="EO336" s="24"/>
      <c r="EP336" s="24"/>
      <c r="EQ336" s="24"/>
      <c r="ER336" s="24"/>
      <c r="ES336" s="24"/>
      <c r="ET336" s="24"/>
      <c r="EU336" s="24"/>
      <c r="EV336" s="24"/>
      <c r="EW336" s="24"/>
      <c r="EX336" s="24"/>
      <c r="EY336" s="24"/>
      <c r="EZ336" s="24"/>
      <c r="FA336" s="24"/>
      <c r="FB336" s="24"/>
      <c r="FC336" s="24"/>
      <c r="FD336" s="24"/>
      <c r="FE336" s="24"/>
      <c r="FF336" s="24"/>
      <c r="FG336" s="24"/>
      <c r="FH336" s="24"/>
      <c r="FI336" s="24"/>
      <c r="FJ336" s="24"/>
      <c r="FK336" s="24"/>
      <c r="FL336" s="24"/>
      <c r="FM336" s="24"/>
      <c r="FN336" s="24"/>
      <c r="FO336" s="24"/>
      <c r="FP336" s="24"/>
      <c r="FQ336" s="24"/>
      <c r="FR336" s="24"/>
      <c r="FS336" s="24"/>
      <c r="FT336" s="24"/>
      <c r="FU336" s="24"/>
      <c r="FV336" s="24"/>
      <c r="FW336" s="24"/>
      <c r="FX336" s="24"/>
      <c r="FY336" s="24"/>
      <c r="FZ336" s="24"/>
      <c r="GA336" s="24"/>
      <c r="GB336" s="24"/>
      <c r="GC336" s="24"/>
      <c r="GD336" s="24"/>
      <c r="GE336" s="24"/>
      <c r="GF336" s="24"/>
      <c r="GG336" s="24"/>
      <c r="GH336" s="24"/>
      <c r="GI336" s="24"/>
      <c r="GJ336" s="24"/>
      <c r="GK336" s="24"/>
      <c r="GL336" s="24"/>
      <c r="GM336" s="24"/>
      <c r="GN336" s="24"/>
      <c r="GO336" s="24"/>
      <c r="GP336" s="24"/>
      <c r="GQ336" s="24"/>
      <c r="GR336" s="24"/>
      <c r="GS336" s="24"/>
      <c r="GT336" s="24"/>
      <c r="GU336" s="24"/>
      <c r="GV336" s="24"/>
      <c r="GW336" s="24"/>
      <c r="GX336" s="24"/>
      <c r="GY336" s="24"/>
      <c r="GZ336" s="24"/>
      <c r="HA336" s="24"/>
      <c r="HB336" s="24"/>
      <c r="HC336" s="24"/>
      <c r="HD336" s="24"/>
      <c r="HE336" s="24"/>
      <c r="HF336" s="24"/>
      <c r="HG336" s="24"/>
      <c r="HH336" s="24"/>
      <c r="HI336" s="24"/>
      <c r="HJ336" s="24"/>
      <c r="HK336" s="24"/>
      <c r="HL336" s="24"/>
      <c r="HM336" s="24"/>
      <c r="HN336" s="24"/>
      <c r="HO336" s="24"/>
      <c r="HP336" s="24"/>
      <c r="HQ336" s="24"/>
      <c r="HR336" s="24"/>
      <c r="HS336" s="24"/>
      <c r="HT336" s="24"/>
      <c r="HU336" s="24"/>
      <c r="HV336" s="24"/>
      <c r="HW336" s="24"/>
      <c r="HX336" s="24"/>
      <c r="HY336" s="24"/>
      <c r="HZ336" s="24"/>
      <c r="IA336" s="24"/>
      <c r="IB336" s="24"/>
      <c r="IC336" s="24"/>
      <c r="ID336" s="24"/>
      <c r="IE336" s="24"/>
      <c r="IF336" s="24"/>
      <c r="IG336" s="24"/>
      <c r="IH336" s="24"/>
      <c r="II336" s="24"/>
      <c r="IJ336" s="24"/>
      <c r="IK336" s="24"/>
      <c r="IL336" s="24"/>
      <c r="IM336" s="24"/>
      <c r="IN336" s="24"/>
      <c r="IO336" s="24"/>
      <c r="IP336" s="24"/>
      <c r="IQ336" s="24"/>
      <c r="IR336" s="24"/>
      <c r="IS336" s="24"/>
      <c r="IT336" s="24"/>
      <c r="IU336" s="24"/>
      <c r="IV336" s="24"/>
      <c r="IW336" s="24"/>
    </row>
    <row r="337" customFormat="false" ht="14.65" hidden="false" customHeight="false" outlineLevel="0" collapsed="false">
      <c r="A337" s="14" t="n">
        <v>36433</v>
      </c>
      <c r="B337" s="15" t="n">
        <v>1027.921</v>
      </c>
      <c r="C337" s="15" t="n">
        <v>728</v>
      </c>
      <c r="D337" s="15" t="n">
        <v>299.921</v>
      </c>
      <c r="E337" s="15" t="n">
        <v>0</v>
      </c>
      <c r="F337" s="15" t="n">
        <v>0</v>
      </c>
      <c r="G337" s="15" t="n">
        <v>2089.22711811024</v>
      </c>
      <c r="H337" s="15" t="n">
        <v>2524.38385826772</v>
      </c>
      <c r="I337" s="15" t="n">
        <v>-435.156740157481</v>
      </c>
      <c r="J337" s="16" t="n">
        <v>0</v>
      </c>
      <c r="K337" s="15" t="n">
        <v>0</v>
      </c>
      <c r="L337" s="17" t="n">
        <v>1</v>
      </c>
      <c r="M337" s="19" t="n">
        <v>3117.14811811024</v>
      </c>
      <c r="N337" s="19" t="n">
        <v>3252.38385826772</v>
      </c>
      <c r="O337" s="25" t="n">
        <v>-135.23574015748</v>
      </c>
      <c r="P337" s="16" t="n">
        <v>0</v>
      </c>
      <c r="Q337" s="17" t="n">
        <v>0</v>
      </c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24"/>
      <c r="DC337" s="24"/>
      <c r="DD337" s="24"/>
      <c r="DE337" s="24"/>
      <c r="DF337" s="24"/>
      <c r="DG337" s="24"/>
      <c r="DH337" s="24"/>
      <c r="DI337" s="24"/>
      <c r="DJ337" s="24"/>
      <c r="DK337" s="24"/>
      <c r="DL337" s="24"/>
      <c r="DM337" s="24"/>
      <c r="DN337" s="24"/>
      <c r="DO337" s="24"/>
      <c r="DP337" s="24"/>
      <c r="DQ337" s="24"/>
      <c r="DR337" s="24"/>
      <c r="DS337" s="24"/>
      <c r="DT337" s="24"/>
      <c r="DU337" s="24"/>
      <c r="DV337" s="24"/>
      <c r="DW337" s="24"/>
      <c r="DX337" s="24"/>
      <c r="DY337" s="24"/>
      <c r="DZ337" s="24"/>
      <c r="EA337" s="24"/>
      <c r="EB337" s="24"/>
      <c r="EC337" s="24"/>
      <c r="ED337" s="24"/>
      <c r="EE337" s="24"/>
      <c r="EF337" s="24"/>
      <c r="EG337" s="24"/>
      <c r="EH337" s="24"/>
      <c r="EI337" s="24"/>
      <c r="EJ337" s="24"/>
      <c r="EK337" s="24"/>
      <c r="EL337" s="24"/>
      <c r="EM337" s="24"/>
      <c r="EN337" s="24"/>
      <c r="EO337" s="24"/>
      <c r="EP337" s="24"/>
      <c r="EQ337" s="24"/>
      <c r="ER337" s="24"/>
      <c r="ES337" s="24"/>
      <c r="ET337" s="24"/>
      <c r="EU337" s="24"/>
      <c r="EV337" s="24"/>
      <c r="EW337" s="24"/>
      <c r="EX337" s="24"/>
      <c r="EY337" s="24"/>
      <c r="EZ337" s="24"/>
      <c r="FA337" s="24"/>
      <c r="FB337" s="24"/>
      <c r="FC337" s="24"/>
      <c r="FD337" s="24"/>
      <c r="FE337" s="24"/>
      <c r="FF337" s="24"/>
      <c r="FG337" s="24"/>
      <c r="FH337" s="24"/>
      <c r="FI337" s="24"/>
      <c r="FJ337" s="24"/>
      <c r="FK337" s="24"/>
      <c r="FL337" s="24"/>
      <c r="FM337" s="24"/>
      <c r="FN337" s="24"/>
      <c r="FO337" s="24"/>
      <c r="FP337" s="24"/>
      <c r="FQ337" s="24"/>
      <c r="FR337" s="24"/>
      <c r="FS337" s="24"/>
      <c r="FT337" s="24"/>
      <c r="FU337" s="24"/>
      <c r="FV337" s="24"/>
      <c r="FW337" s="24"/>
      <c r="FX337" s="24"/>
      <c r="FY337" s="24"/>
      <c r="FZ337" s="24"/>
      <c r="GA337" s="24"/>
      <c r="GB337" s="24"/>
      <c r="GC337" s="24"/>
      <c r="GD337" s="24"/>
      <c r="GE337" s="24"/>
      <c r="GF337" s="24"/>
      <c r="GG337" s="24"/>
      <c r="GH337" s="24"/>
      <c r="GI337" s="24"/>
      <c r="GJ337" s="24"/>
      <c r="GK337" s="24"/>
      <c r="GL337" s="24"/>
      <c r="GM337" s="24"/>
      <c r="GN337" s="24"/>
      <c r="GO337" s="24"/>
      <c r="GP337" s="24"/>
      <c r="GQ337" s="24"/>
      <c r="GR337" s="24"/>
      <c r="GS337" s="24"/>
      <c r="GT337" s="24"/>
      <c r="GU337" s="24"/>
      <c r="GV337" s="24"/>
      <c r="GW337" s="24"/>
      <c r="GX337" s="24"/>
      <c r="GY337" s="24"/>
      <c r="GZ337" s="24"/>
      <c r="HA337" s="24"/>
      <c r="HB337" s="24"/>
      <c r="HC337" s="24"/>
      <c r="HD337" s="24"/>
      <c r="HE337" s="24"/>
      <c r="HF337" s="24"/>
      <c r="HG337" s="24"/>
      <c r="HH337" s="24"/>
      <c r="HI337" s="24"/>
      <c r="HJ337" s="24"/>
      <c r="HK337" s="24"/>
      <c r="HL337" s="24"/>
      <c r="HM337" s="24"/>
      <c r="HN337" s="24"/>
      <c r="HO337" s="24"/>
      <c r="HP337" s="24"/>
      <c r="HQ337" s="24"/>
      <c r="HR337" s="24"/>
      <c r="HS337" s="24"/>
      <c r="HT337" s="24"/>
      <c r="HU337" s="24"/>
      <c r="HV337" s="24"/>
      <c r="HW337" s="24"/>
      <c r="HX337" s="24"/>
      <c r="HY337" s="24"/>
      <c r="HZ337" s="24"/>
      <c r="IA337" s="24"/>
      <c r="IB337" s="24"/>
      <c r="IC337" s="24"/>
      <c r="ID337" s="24"/>
      <c r="IE337" s="24"/>
      <c r="IF337" s="24"/>
      <c r="IG337" s="24"/>
      <c r="IH337" s="24"/>
      <c r="II337" s="24"/>
      <c r="IJ337" s="24"/>
      <c r="IK337" s="24"/>
      <c r="IL337" s="24"/>
      <c r="IM337" s="24"/>
      <c r="IN337" s="24"/>
      <c r="IO337" s="24"/>
      <c r="IP337" s="24"/>
      <c r="IQ337" s="24"/>
      <c r="IR337" s="24"/>
      <c r="IS337" s="24"/>
      <c r="IT337" s="24"/>
      <c r="IU337" s="24"/>
      <c r="IV337" s="24"/>
      <c r="IW337" s="24"/>
    </row>
    <row r="338" customFormat="false" ht="14.65" hidden="false" customHeight="false" outlineLevel="0" collapsed="false">
      <c r="A338" s="14" t="n">
        <v>36434</v>
      </c>
      <c r="B338" s="15" t="n">
        <v>1107.629</v>
      </c>
      <c r="C338" s="15" t="n">
        <v>661</v>
      </c>
      <c r="D338" s="15" t="n">
        <v>446.629</v>
      </c>
      <c r="E338" s="15" t="n">
        <v>1</v>
      </c>
      <c r="F338" s="15" t="n">
        <v>119.629</v>
      </c>
      <c r="G338" s="15" t="n">
        <v>2076.80140944882</v>
      </c>
      <c r="H338" s="15" t="n">
        <v>2273.50393700787</v>
      </c>
      <c r="I338" s="15" t="n">
        <v>-196.702527559055</v>
      </c>
      <c r="J338" s="16" t="n">
        <v>0</v>
      </c>
      <c r="K338" s="15" t="n">
        <v>0</v>
      </c>
      <c r="L338" s="17" t="n">
        <v>0</v>
      </c>
      <c r="M338" s="18" t="n">
        <v>3184.43040944882</v>
      </c>
      <c r="N338" s="18" t="n">
        <v>2934.50393700787</v>
      </c>
      <c r="O338" s="23" t="n">
        <v>249.926472440945</v>
      </c>
      <c r="P338" s="16" t="n">
        <v>0</v>
      </c>
      <c r="Q338" s="17" t="n">
        <v>0</v>
      </c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  <c r="CX338" s="24"/>
      <c r="CY338" s="24"/>
      <c r="CZ338" s="24"/>
      <c r="DA338" s="24"/>
      <c r="DB338" s="24"/>
      <c r="DC338" s="24"/>
      <c r="DD338" s="24"/>
      <c r="DE338" s="24"/>
      <c r="DF338" s="24"/>
      <c r="DG338" s="24"/>
      <c r="DH338" s="24"/>
      <c r="DI338" s="24"/>
      <c r="DJ338" s="24"/>
      <c r="DK338" s="24"/>
      <c r="DL338" s="24"/>
      <c r="DM338" s="24"/>
      <c r="DN338" s="24"/>
      <c r="DO338" s="24"/>
      <c r="DP338" s="24"/>
      <c r="DQ338" s="24"/>
      <c r="DR338" s="24"/>
      <c r="DS338" s="24"/>
      <c r="DT338" s="24"/>
      <c r="DU338" s="24"/>
      <c r="DV338" s="24"/>
      <c r="DW338" s="24"/>
      <c r="DX338" s="24"/>
      <c r="DY338" s="24"/>
      <c r="DZ338" s="24"/>
      <c r="EA338" s="24"/>
      <c r="EB338" s="24"/>
      <c r="EC338" s="24"/>
      <c r="ED338" s="24"/>
      <c r="EE338" s="24"/>
      <c r="EF338" s="24"/>
      <c r="EG338" s="24"/>
      <c r="EH338" s="24"/>
      <c r="EI338" s="24"/>
      <c r="EJ338" s="24"/>
      <c r="EK338" s="24"/>
      <c r="EL338" s="24"/>
      <c r="EM338" s="24"/>
      <c r="EN338" s="24"/>
      <c r="EO338" s="24"/>
      <c r="EP338" s="24"/>
      <c r="EQ338" s="24"/>
      <c r="ER338" s="24"/>
      <c r="ES338" s="24"/>
      <c r="ET338" s="24"/>
      <c r="EU338" s="24"/>
      <c r="EV338" s="24"/>
      <c r="EW338" s="24"/>
      <c r="EX338" s="24"/>
      <c r="EY338" s="24"/>
      <c r="EZ338" s="24"/>
      <c r="FA338" s="24"/>
      <c r="FB338" s="24"/>
      <c r="FC338" s="24"/>
      <c r="FD338" s="24"/>
      <c r="FE338" s="24"/>
      <c r="FF338" s="24"/>
      <c r="FG338" s="24"/>
      <c r="FH338" s="24"/>
      <c r="FI338" s="24"/>
      <c r="FJ338" s="24"/>
      <c r="FK338" s="24"/>
      <c r="FL338" s="24"/>
      <c r="FM338" s="24"/>
      <c r="FN338" s="24"/>
      <c r="FO338" s="24"/>
      <c r="FP338" s="24"/>
      <c r="FQ338" s="24"/>
      <c r="FR338" s="24"/>
      <c r="FS338" s="24"/>
      <c r="FT338" s="24"/>
      <c r="FU338" s="24"/>
      <c r="FV338" s="24"/>
      <c r="FW338" s="24"/>
      <c r="FX338" s="24"/>
      <c r="FY338" s="24"/>
      <c r="FZ338" s="24"/>
      <c r="GA338" s="24"/>
      <c r="GB338" s="24"/>
      <c r="GC338" s="24"/>
      <c r="GD338" s="24"/>
      <c r="GE338" s="24"/>
      <c r="GF338" s="24"/>
      <c r="GG338" s="24"/>
      <c r="GH338" s="24"/>
      <c r="GI338" s="24"/>
      <c r="GJ338" s="24"/>
      <c r="GK338" s="24"/>
      <c r="GL338" s="24"/>
      <c r="GM338" s="24"/>
      <c r="GN338" s="24"/>
      <c r="GO338" s="24"/>
      <c r="GP338" s="24"/>
      <c r="GQ338" s="24"/>
      <c r="GR338" s="24"/>
      <c r="GS338" s="24"/>
      <c r="GT338" s="24"/>
      <c r="GU338" s="24"/>
      <c r="GV338" s="24"/>
      <c r="GW338" s="24"/>
      <c r="GX338" s="24"/>
      <c r="GY338" s="24"/>
      <c r="GZ338" s="24"/>
      <c r="HA338" s="24"/>
      <c r="HB338" s="24"/>
      <c r="HC338" s="24"/>
      <c r="HD338" s="24"/>
      <c r="HE338" s="24"/>
      <c r="HF338" s="24"/>
      <c r="HG338" s="24"/>
      <c r="HH338" s="24"/>
      <c r="HI338" s="24"/>
      <c r="HJ338" s="24"/>
      <c r="HK338" s="24"/>
      <c r="HL338" s="24"/>
      <c r="HM338" s="24"/>
      <c r="HN338" s="24"/>
      <c r="HO338" s="24"/>
      <c r="HP338" s="24"/>
      <c r="HQ338" s="24"/>
      <c r="HR338" s="24"/>
      <c r="HS338" s="24"/>
      <c r="HT338" s="24"/>
      <c r="HU338" s="24"/>
      <c r="HV338" s="24"/>
      <c r="HW338" s="24"/>
      <c r="HX338" s="24"/>
      <c r="HY338" s="24"/>
      <c r="HZ338" s="24"/>
      <c r="IA338" s="24"/>
      <c r="IB338" s="24"/>
      <c r="IC338" s="24"/>
      <c r="ID338" s="24"/>
      <c r="IE338" s="24"/>
      <c r="IF338" s="24"/>
      <c r="IG338" s="24"/>
      <c r="IH338" s="24"/>
      <c r="II338" s="24"/>
      <c r="IJ338" s="24"/>
      <c r="IK338" s="24"/>
      <c r="IL338" s="24"/>
      <c r="IM338" s="24"/>
      <c r="IN338" s="24"/>
      <c r="IO338" s="24"/>
      <c r="IP338" s="24"/>
      <c r="IQ338" s="24"/>
      <c r="IR338" s="24"/>
      <c r="IS338" s="24"/>
      <c r="IT338" s="24"/>
      <c r="IU338" s="24"/>
      <c r="IV338" s="24"/>
      <c r="IW338" s="24"/>
    </row>
    <row r="339" customFormat="false" ht="14.65" hidden="false" customHeight="false" outlineLevel="0" collapsed="false">
      <c r="A339" s="14" t="n">
        <v>36435</v>
      </c>
      <c r="B339" s="15" t="n">
        <v>1149.863</v>
      </c>
      <c r="C339" s="15" t="n">
        <v>730</v>
      </c>
      <c r="D339" s="15" t="n">
        <v>419.863</v>
      </c>
      <c r="E339" s="15" t="n">
        <v>1</v>
      </c>
      <c r="F339" s="15" t="n">
        <v>92.8630000000001</v>
      </c>
      <c r="G339" s="15" t="n">
        <v>1907.46244094488</v>
      </c>
      <c r="H339" s="15" t="n">
        <v>1864.5344488189</v>
      </c>
      <c r="I339" s="15" t="n">
        <v>42.9279921259845</v>
      </c>
      <c r="J339" s="16" t="n">
        <v>0</v>
      </c>
      <c r="K339" s="15" t="n">
        <v>0</v>
      </c>
      <c r="L339" s="17" t="n">
        <v>0</v>
      </c>
      <c r="M339" s="18" t="n">
        <v>3057.32544094488</v>
      </c>
      <c r="N339" s="18" t="n">
        <v>2594.5344488189</v>
      </c>
      <c r="O339" s="23" t="n">
        <v>462.790992125984</v>
      </c>
      <c r="P339" s="16" t="n">
        <v>0</v>
      </c>
      <c r="Q339" s="17" t="n">
        <v>0</v>
      </c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  <c r="CP339" s="24"/>
      <c r="CQ339" s="24"/>
      <c r="CR339" s="24"/>
      <c r="CS339" s="24"/>
      <c r="CT339" s="24"/>
      <c r="CU339" s="24"/>
      <c r="CV339" s="24"/>
      <c r="CW339" s="24"/>
      <c r="CX339" s="24"/>
      <c r="CY339" s="24"/>
      <c r="CZ339" s="24"/>
      <c r="DA339" s="24"/>
      <c r="DB339" s="24"/>
      <c r="DC339" s="24"/>
      <c r="DD339" s="24"/>
      <c r="DE339" s="24"/>
      <c r="DF339" s="24"/>
      <c r="DG339" s="24"/>
      <c r="DH339" s="24"/>
      <c r="DI339" s="24"/>
      <c r="DJ339" s="24"/>
      <c r="DK339" s="24"/>
      <c r="DL339" s="24"/>
      <c r="DM339" s="24"/>
      <c r="DN339" s="24"/>
      <c r="DO339" s="24"/>
      <c r="DP339" s="24"/>
      <c r="DQ339" s="24"/>
      <c r="DR339" s="24"/>
      <c r="DS339" s="24"/>
      <c r="DT339" s="24"/>
      <c r="DU339" s="24"/>
      <c r="DV339" s="24"/>
      <c r="DW339" s="24"/>
      <c r="DX339" s="24"/>
      <c r="DY339" s="24"/>
      <c r="DZ339" s="24"/>
      <c r="EA339" s="24"/>
      <c r="EB339" s="24"/>
      <c r="EC339" s="24"/>
      <c r="ED339" s="24"/>
      <c r="EE339" s="24"/>
      <c r="EF339" s="24"/>
      <c r="EG339" s="24"/>
      <c r="EH339" s="24"/>
      <c r="EI339" s="24"/>
      <c r="EJ339" s="24"/>
      <c r="EK339" s="24"/>
      <c r="EL339" s="24"/>
      <c r="EM339" s="24"/>
      <c r="EN339" s="24"/>
      <c r="EO339" s="24"/>
      <c r="EP339" s="24"/>
      <c r="EQ339" s="24"/>
      <c r="ER339" s="24"/>
      <c r="ES339" s="24"/>
      <c r="ET339" s="24"/>
      <c r="EU339" s="24"/>
      <c r="EV339" s="24"/>
      <c r="EW339" s="24"/>
      <c r="EX339" s="24"/>
      <c r="EY339" s="24"/>
      <c r="EZ339" s="24"/>
      <c r="FA339" s="24"/>
      <c r="FB339" s="24"/>
      <c r="FC339" s="24"/>
      <c r="FD339" s="24"/>
      <c r="FE339" s="24"/>
      <c r="FF339" s="24"/>
      <c r="FG339" s="24"/>
      <c r="FH339" s="24"/>
      <c r="FI339" s="24"/>
      <c r="FJ339" s="24"/>
      <c r="FK339" s="24"/>
      <c r="FL339" s="24"/>
      <c r="FM339" s="24"/>
      <c r="FN339" s="24"/>
      <c r="FO339" s="24"/>
      <c r="FP339" s="24"/>
      <c r="FQ339" s="24"/>
      <c r="FR339" s="24"/>
      <c r="FS339" s="24"/>
      <c r="FT339" s="24"/>
      <c r="FU339" s="24"/>
      <c r="FV339" s="24"/>
      <c r="FW339" s="24"/>
      <c r="FX339" s="24"/>
      <c r="FY339" s="24"/>
      <c r="FZ339" s="24"/>
      <c r="GA339" s="24"/>
      <c r="GB339" s="24"/>
      <c r="GC339" s="24"/>
      <c r="GD339" s="24"/>
      <c r="GE339" s="24"/>
      <c r="GF339" s="24"/>
      <c r="GG339" s="24"/>
      <c r="GH339" s="24"/>
      <c r="GI339" s="24"/>
      <c r="GJ339" s="24"/>
      <c r="GK339" s="24"/>
      <c r="GL339" s="24"/>
      <c r="GM339" s="24"/>
      <c r="GN339" s="24"/>
      <c r="GO339" s="24"/>
      <c r="GP339" s="24"/>
      <c r="GQ339" s="24"/>
      <c r="GR339" s="24"/>
      <c r="GS339" s="24"/>
      <c r="GT339" s="24"/>
      <c r="GU339" s="24"/>
      <c r="GV339" s="24"/>
      <c r="GW339" s="24"/>
      <c r="GX339" s="24"/>
      <c r="GY339" s="24"/>
      <c r="GZ339" s="24"/>
      <c r="HA339" s="24"/>
      <c r="HB339" s="24"/>
      <c r="HC339" s="24"/>
      <c r="HD339" s="24"/>
      <c r="HE339" s="24"/>
      <c r="HF339" s="24"/>
      <c r="HG339" s="24"/>
      <c r="HH339" s="24"/>
      <c r="HI339" s="24"/>
      <c r="HJ339" s="24"/>
      <c r="HK339" s="24"/>
      <c r="HL339" s="24"/>
      <c r="HM339" s="24"/>
      <c r="HN339" s="24"/>
      <c r="HO339" s="24"/>
      <c r="HP339" s="24"/>
      <c r="HQ339" s="24"/>
      <c r="HR339" s="24"/>
      <c r="HS339" s="24"/>
      <c r="HT339" s="24"/>
      <c r="HU339" s="24"/>
      <c r="HV339" s="24"/>
      <c r="HW339" s="24"/>
      <c r="HX339" s="24"/>
      <c r="HY339" s="24"/>
      <c r="HZ339" s="24"/>
      <c r="IA339" s="24"/>
      <c r="IB339" s="24"/>
      <c r="IC339" s="24"/>
      <c r="ID339" s="24"/>
      <c r="IE339" s="24"/>
      <c r="IF339" s="24"/>
      <c r="IG339" s="24"/>
      <c r="IH339" s="24"/>
      <c r="II339" s="24"/>
      <c r="IJ339" s="24"/>
      <c r="IK339" s="24"/>
      <c r="IL339" s="24"/>
      <c r="IM339" s="24"/>
      <c r="IN339" s="24"/>
      <c r="IO339" s="24"/>
      <c r="IP339" s="24"/>
      <c r="IQ339" s="24"/>
      <c r="IR339" s="24"/>
      <c r="IS339" s="24"/>
      <c r="IT339" s="24"/>
      <c r="IU339" s="24"/>
      <c r="IV339" s="24"/>
      <c r="IW339" s="24"/>
    </row>
    <row r="340" customFormat="false" ht="14.65" hidden="false" customHeight="false" outlineLevel="0" collapsed="false">
      <c r="A340" s="14" t="n">
        <v>36436</v>
      </c>
      <c r="B340" s="15" t="n">
        <v>1079.042</v>
      </c>
      <c r="C340" s="15" t="n">
        <v>782</v>
      </c>
      <c r="D340" s="15" t="n">
        <v>297.042</v>
      </c>
      <c r="E340" s="15" t="n">
        <v>0</v>
      </c>
      <c r="F340" s="15" t="n">
        <v>0</v>
      </c>
      <c r="G340" s="15" t="n">
        <v>1971.7147007874</v>
      </c>
      <c r="H340" s="15" t="n">
        <v>1821.12795275591</v>
      </c>
      <c r="I340" s="15" t="n">
        <v>150.586748031496</v>
      </c>
      <c r="J340" s="16" t="n">
        <v>0</v>
      </c>
      <c r="K340" s="15" t="n">
        <v>0</v>
      </c>
      <c r="L340" s="17" t="n">
        <v>0</v>
      </c>
      <c r="M340" s="19" t="n">
        <v>3050.7567007874</v>
      </c>
      <c r="N340" s="19" t="n">
        <v>2603.12795275591</v>
      </c>
      <c r="O340" s="25" t="n">
        <v>447.628748031496</v>
      </c>
      <c r="P340" s="16" t="n">
        <v>0</v>
      </c>
      <c r="Q340" s="17" t="n">
        <v>0</v>
      </c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  <c r="CJ340" s="24"/>
      <c r="CK340" s="24"/>
      <c r="CL340" s="24"/>
      <c r="CM340" s="24"/>
      <c r="CN340" s="24"/>
      <c r="CO340" s="24"/>
      <c r="CP340" s="24"/>
      <c r="CQ340" s="24"/>
      <c r="CR340" s="24"/>
      <c r="CS340" s="24"/>
      <c r="CT340" s="24"/>
      <c r="CU340" s="24"/>
      <c r="CV340" s="24"/>
      <c r="CW340" s="24"/>
      <c r="CX340" s="24"/>
      <c r="CY340" s="24"/>
      <c r="CZ340" s="24"/>
      <c r="DA340" s="24"/>
      <c r="DB340" s="24"/>
      <c r="DC340" s="24"/>
      <c r="DD340" s="24"/>
      <c r="DE340" s="24"/>
      <c r="DF340" s="24"/>
      <c r="DG340" s="24"/>
      <c r="DH340" s="24"/>
      <c r="DI340" s="24"/>
      <c r="DJ340" s="24"/>
      <c r="DK340" s="24"/>
      <c r="DL340" s="24"/>
      <c r="DM340" s="24"/>
      <c r="DN340" s="24"/>
      <c r="DO340" s="24"/>
      <c r="DP340" s="24"/>
      <c r="DQ340" s="24"/>
      <c r="DR340" s="24"/>
      <c r="DS340" s="24"/>
      <c r="DT340" s="24"/>
      <c r="DU340" s="24"/>
      <c r="DV340" s="24"/>
      <c r="DW340" s="24"/>
      <c r="DX340" s="24"/>
      <c r="DY340" s="24"/>
      <c r="DZ340" s="24"/>
      <c r="EA340" s="24"/>
      <c r="EB340" s="24"/>
      <c r="EC340" s="24"/>
      <c r="ED340" s="24"/>
      <c r="EE340" s="24"/>
      <c r="EF340" s="24"/>
      <c r="EG340" s="24"/>
      <c r="EH340" s="24"/>
      <c r="EI340" s="24"/>
      <c r="EJ340" s="24"/>
      <c r="EK340" s="24"/>
      <c r="EL340" s="24"/>
      <c r="EM340" s="24"/>
      <c r="EN340" s="24"/>
      <c r="EO340" s="24"/>
      <c r="EP340" s="24"/>
      <c r="EQ340" s="24"/>
      <c r="ER340" s="24"/>
      <c r="ES340" s="24"/>
      <c r="ET340" s="24"/>
      <c r="EU340" s="24"/>
      <c r="EV340" s="24"/>
      <c r="EW340" s="24"/>
      <c r="EX340" s="24"/>
      <c r="EY340" s="24"/>
      <c r="EZ340" s="24"/>
      <c r="FA340" s="24"/>
      <c r="FB340" s="24"/>
      <c r="FC340" s="24"/>
      <c r="FD340" s="24"/>
      <c r="FE340" s="24"/>
      <c r="FF340" s="24"/>
      <c r="FG340" s="24"/>
      <c r="FH340" s="24"/>
      <c r="FI340" s="24"/>
      <c r="FJ340" s="24"/>
      <c r="FK340" s="24"/>
      <c r="FL340" s="24"/>
      <c r="FM340" s="24"/>
      <c r="FN340" s="24"/>
      <c r="FO340" s="24"/>
      <c r="FP340" s="24"/>
      <c r="FQ340" s="24"/>
      <c r="FR340" s="24"/>
      <c r="FS340" s="24"/>
      <c r="FT340" s="24"/>
      <c r="FU340" s="24"/>
      <c r="FV340" s="24"/>
      <c r="FW340" s="24"/>
      <c r="FX340" s="24"/>
      <c r="FY340" s="24"/>
      <c r="FZ340" s="24"/>
      <c r="GA340" s="24"/>
      <c r="GB340" s="24"/>
      <c r="GC340" s="24"/>
      <c r="GD340" s="24"/>
      <c r="GE340" s="24"/>
      <c r="GF340" s="24"/>
      <c r="GG340" s="24"/>
      <c r="GH340" s="24"/>
      <c r="GI340" s="24"/>
      <c r="GJ340" s="24"/>
      <c r="GK340" s="24"/>
      <c r="GL340" s="24"/>
      <c r="GM340" s="24"/>
      <c r="GN340" s="24"/>
      <c r="GO340" s="24"/>
      <c r="GP340" s="24"/>
      <c r="GQ340" s="24"/>
      <c r="GR340" s="24"/>
      <c r="GS340" s="24"/>
      <c r="GT340" s="24"/>
      <c r="GU340" s="24"/>
      <c r="GV340" s="24"/>
      <c r="GW340" s="24"/>
      <c r="GX340" s="24"/>
      <c r="GY340" s="24"/>
      <c r="GZ340" s="24"/>
      <c r="HA340" s="24"/>
      <c r="HB340" s="24"/>
      <c r="HC340" s="24"/>
      <c r="HD340" s="24"/>
      <c r="HE340" s="24"/>
      <c r="HF340" s="24"/>
      <c r="HG340" s="24"/>
      <c r="HH340" s="24"/>
      <c r="HI340" s="24"/>
      <c r="HJ340" s="24"/>
      <c r="HK340" s="24"/>
      <c r="HL340" s="24"/>
      <c r="HM340" s="24"/>
      <c r="HN340" s="24"/>
      <c r="HO340" s="24"/>
      <c r="HP340" s="24"/>
      <c r="HQ340" s="24"/>
      <c r="HR340" s="24"/>
      <c r="HS340" s="24"/>
      <c r="HT340" s="24"/>
      <c r="HU340" s="24"/>
      <c r="HV340" s="24"/>
      <c r="HW340" s="24"/>
      <c r="HX340" s="24"/>
      <c r="HY340" s="24"/>
      <c r="HZ340" s="24"/>
      <c r="IA340" s="24"/>
      <c r="IB340" s="24"/>
      <c r="IC340" s="24"/>
      <c r="ID340" s="24"/>
      <c r="IE340" s="24"/>
      <c r="IF340" s="24"/>
      <c r="IG340" s="24"/>
      <c r="IH340" s="24"/>
      <c r="II340" s="24"/>
      <c r="IJ340" s="24"/>
      <c r="IK340" s="24"/>
      <c r="IL340" s="24"/>
      <c r="IM340" s="24"/>
      <c r="IN340" s="24"/>
      <c r="IO340" s="24"/>
      <c r="IP340" s="24"/>
      <c r="IQ340" s="24"/>
      <c r="IR340" s="24"/>
      <c r="IS340" s="24"/>
      <c r="IT340" s="24"/>
      <c r="IU340" s="24"/>
      <c r="IV340" s="24"/>
      <c r="IW340" s="24"/>
    </row>
    <row r="341" customFormat="false" ht="14.65" hidden="false" customHeight="false" outlineLevel="0" collapsed="false">
      <c r="A341" s="14" t="n">
        <v>36437</v>
      </c>
      <c r="B341" s="15" t="n">
        <v>1122.465</v>
      </c>
      <c r="C341" s="15" t="n">
        <v>755</v>
      </c>
      <c r="D341" s="15" t="n">
        <v>367.465</v>
      </c>
      <c r="E341" s="15" t="n">
        <v>1</v>
      </c>
      <c r="F341" s="15" t="n">
        <v>40.4649999999999</v>
      </c>
      <c r="G341" s="15" t="n">
        <v>1875.47022047244</v>
      </c>
      <c r="H341" s="15" t="n">
        <v>2223.51279527559</v>
      </c>
      <c r="I341" s="15" t="n">
        <v>-348.04257480315</v>
      </c>
      <c r="J341" s="16" t="n">
        <v>0</v>
      </c>
      <c r="K341" s="15" t="n">
        <v>0</v>
      </c>
      <c r="L341" s="17" t="n">
        <v>1</v>
      </c>
      <c r="M341" s="18" t="n">
        <v>2997.93522047244</v>
      </c>
      <c r="N341" s="18" t="n">
        <v>2978.51279527559</v>
      </c>
      <c r="O341" s="23" t="n">
        <v>19.4224251968503</v>
      </c>
      <c r="P341" s="16" t="n">
        <v>0</v>
      </c>
      <c r="Q341" s="17" t="n">
        <v>0</v>
      </c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  <c r="CP341" s="24"/>
      <c r="CQ341" s="24"/>
      <c r="CR341" s="24"/>
      <c r="CS341" s="24"/>
      <c r="CT341" s="24"/>
      <c r="CU341" s="24"/>
      <c r="CV341" s="24"/>
      <c r="CW341" s="24"/>
      <c r="CX341" s="24"/>
      <c r="CY341" s="24"/>
      <c r="CZ341" s="24"/>
      <c r="DA341" s="24"/>
      <c r="DB341" s="24"/>
      <c r="DC341" s="24"/>
      <c r="DD341" s="24"/>
      <c r="DE341" s="24"/>
      <c r="DF341" s="24"/>
      <c r="DG341" s="24"/>
      <c r="DH341" s="24"/>
      <c r="DI341" s="24"/>
      <c r="DJ341" s="24"/>
      <c r="DK341" s="24"/>
      <c r="DL341" s="24"/>
      <c r="DM341" s="24"/>
      <c r="DN341" s="24"/>
      <c r="DO341" s="24"/>
      <c r="DP341" s="24"/>
      <c r="DQ341" s="24"/>
      <c r="DR341" s="24"/>
      <c r="DS341" s="24"/>
      <c r="DT341" s="24"/>
      <c r="DU341" s="24"/>
      <c r="DV341" s="24"/>
      <c r="DW341" s="24"/>
      <c r="DX341" s="24"/>
      <c r="DY341" s="24"/>
      <c r="DZ341" s="24"/>
      <c r="EA341" s="24"/>
      <c r="EB341" s="24"/>
      <c r="EC341" s="24"/>
      <c r="ED341" s="24"/>
      <c r="EE341" s="24"/>
      <c r="EF341" s="24"/>
      <c r="EG341" s="24"/>
      <c r="EH341" s="24"/>
      <c r="EI341" s="24"/>
      <c r="EJ341" s="24"/>
      <c r="EK341" s="24"/>
      <c r="EL341" s="24"/>
      <c r="EM341" s="24"/>
      <c r="EN341" s="24"/>
      <c r="EO341" s="24"/>
      <c r="EP341" s="24"/>
      <c r="EQ341" s="24"/>
      <c r="ER341" s="24"/>
      <c r="ES341" s="24"/>
      <c r="ET341" s="24"/>
      <c r="EU341" s="24"/>
      <c r="EV341" s="24"/>
      <c r="EW341" s="24"/>
      <c r="EX341" s="24"/>
      <c r="EY341" s="24"/>
      <c r="EZ341" s="24"/>
      <c r="FA341" s="24"/>
      <c r="FB341" s="24"/>
      <c r="FC341" s="24"/>
      <c r="FD341" s="24"/>
      <c r="FE341" s="24"/>
      <c r="FF341" s="24"/>
      <c r="FG341" s="24"/>
      <c r="FH341" s="24"/>
      <c r="FI341" s="24"/>
      <c r="FJ341" s="24"/>
      <c r="FK341" s="24"/>
      <c r="FL341" s="24"/>
      <c r="FM341" s="24"/>
      <c r="FN341" s="24"/>
      <c r="FO341" s="24"/>
      <c r="FP341" s="24"/>
      <c r="FQ341" s="24"/>
      <c r="FR341" s="24"/>
      <c r="FS341" s="24"/>
      <c r="FT341" s="24"/>
      <c r="FU341" s="24"/>
      <c r="FV341" s="24"/>
      <c r="FW341" s="24"/>
      <c r="FX341" s="24"/>
      <c r="FY341" s="24"/>
      <c r="FZ341" s="24"/>
      <c r="GA341" s="24"/>
      <c r="GB341" s="24"/>
      <c r="GC341" s="24"/>
      <c r="GD341" s="24"/>
      <c r="GE341" s="24"/>
      <c r="GF341" s="24"/>
      <c r="GG341" s="24"/>
      <c r="GH341" s="24"/>
      <c r="GI341" s="24"/>
      <c r="GJ341" s="24"/>
      <c r="GK341" s="24"/>
      <c r="GL341" s="24"/>
      <c r="GM341" s="24"/>
      <c r="GN341" s="24"/>
      <c r="GO341" s="24"/>
      <c r="GP341" s="24"/>
      <c r="GQ341" s="24"/>
      <c r="GR341" s="24"/>
      <c r="GS341" s="24"/>
      <c r="GT341" s="24"/>
      <c r="GU341" s="24"/>
      <c r="GV341" s="24"/>
      <c r="GW341" s="24"/>
      <c r="GX341" s="24"/>
      <c r="GY341" s="24"/>
      <c r="GZ341" s="24"/>
      <c r="HA341" s="24"/>
      <c r="HB341" s="24"/>
      <c r="HC341" s="24"/>
      <c r="HD341" s="24"/>
      <c r="HE341" s="24"/>
      <c r="HF341" s="24"/>
      <c r="HG341" s="24"/>
      <c r="HH341" s="24"/>
      <c r="HI341" s="24"/>
      <c r="HJ341" s="24"/>
      <c r="HK341" s="24"/>
      <c r="HL341" s="24"/>
      <c r="HM341" s="24"/>
      <c r="HN341" s="24"/>
      <c r="HO341" s="24"/>
      <c r="HP341" s="24"/>
      <c r="HQ341" s="24"/>
      <c r="HR341" s="24"/>
      <c r="HS341" s="24"/>
      <c r="HT341" s="24"/>
      <c r="HU341" s="24"/>
      <c r="HV341" s="24"/>
      <c r="HW341" s="24"/>
      <c r="HX341" s="24"/>
      <c r="HY341" s="24"/>
      <c r="HZ341" s="24"/>
      <c r="IA341" s="24"/>
      <c r="IB341" s="24"/>
      <c r="IC341" s="24"/>
      <c r="ID341" s="24"/>
      <c r="IE341" s="24"/>
      <c r="IF341" s="24"/>
      <c r="IG341" s="24"/>
      <c r="IH341" s="24"/>
      <c r="II341" s="24"/>
      <c r="IJ341" s="24"/>
      <c r="IK341" s="24"/>
      <c r="IL341" s="24"/>
      <c r="IM341" s="24"/>
      <c r="IN341" s="24"/>
      <c r="IO341" s="24"/>
      <c r="IP341" s="24"/>
      <c r="IQ341" s="24"/>
      <c r="IR341" s="24"/>
      <c r="IS341" s="24"/>
      <c r="IT341" s="24"/>
      <c r="IU341" s="24"/>
      <c r="IV341" s="24"/>
      <c r="IW341" s="24"/>
    </row>
    <row r="342" customFormat="false" ht="14.65" hidden="false" customHeight="false" outlineLevel="0" collapsed="false">
      <c r="A342" s="14" t="n">
        <v>36438</v>
      </c>
      <c r="B342" s="15" t="n">
        <v>1064.149</v>
      </c>
      <c r="C342" s="15" t="n">
        <v>761</v>
      </c>
      <c r="D342" s="15" t="n">
        <v>303.149</v>
      </c>
      <c r="E342" s="15" t="n">
        <v>0</v>
      </c>
      <c r="F342" s="15" t="n">
        <v>0</v>
      </c>
      <c r="G342" s="15" t="n">
        <v>1866.13771653543</v>
      </c>
      <c r="H342" s="15" t="n">
        <v>2324.97736220472</v>
      </c>
      <c r="I342" s="15" t="n">
        <v>-458.839645669292</v>
      </c>
      <c r="J342" s="16" t="n">
        <v>0</v>
      </c>
      <c r="K342" s="15" t="n">
        <v>0</v>
      </c>
      <c r="L342" s="17" t="n">
        <v>1</v>
      </c>
      <c r="M342" s="19" t="n">
        <v>2930.28671653543</v>
      </c>
      <c r="N342" s="19" t="n">
        <v>3085.97736220472</v>
      </c>
      <c r="O342" s="25" t="n">
        <v>-155.690645669292</v>
      </c>
      <c r="P342" s="16" t="n">
        <v>0</v>
      </c>
      <c r="Q342" s="17" t="n">
        <v>0</v>
      </c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  <c r="CJ342" s="24"/>
      <c r="CK342" s="24"/>
      <c r="CL342" s="24"/>
      <c r="CM342" s="24"/>
      <c r="CN342" s="24"/>
      <c r="CO342" s="24"/>
      <c r="CP342" s="24"/>
      <c r="CQ342" s="24"/>
      <c r="CR342" s="24"/>
      <c r="CS342" s="24"/>
      <c r="CT342" s="24"/>
      <c r="CU342" s="24"/>
      <c r="CV342" s="24"/>
      <c r="CW342" s="24"/>
      <c r="CX342" s="24"/>
      <c r="CY342" s="24"/>
      <c r="CZ342" s="24"/>
      <c r="DA342" s="24"/>
      <c r="DB342" s="24"/>
      <c r="DC342" s="24"/>
      <c r="DD342" s="24"/>
      <c r="DE342" s="24"/>
      <c r="DF342" s="24"/>
      <c r="DG342" s="24"/>
      <c r="DH342" s="24"/>
      <c r="DI342" s="24"/>
      <c r="DJ342" s="24"/>
      <c r="DK342" s="24"/>
      <c r="DL342" s="24"/>
      <c r="DM342" s="24"/>
      <c r="DN342" s="24"/>
      <c r="DO342" s="24"/>
      <c r="DP342" s="24"/>
      <c r="DQ342" s="24"/>
      <c r="DR342" s="24"/>
      <c r="DS342" s="24"/>
      <c r="DT342" s="24"/>
      <c r="DU342" s="24"/>
      <c r="DV342" s="24"/>
      <c r="DW342" s="24"/>
      <c r="DX342" s="24"/>
      <c r="DY342" s="24"/>
      <c r="DZ342" s="24"/>
      <c r="EA342" s="24"/>
      <c r="EB342" s="24"/>
      <c r="EC342" s="24"/>
      <c r="ED342" s="24"/>
      <c r="EE342" s="24"/>
      <c r="EF342" s="24"/>
      <c r="EG342" s="24"/>
      <c r="EH342" s="24"/>
      <c r="EI342" s="24"/>
      <c r="EJ342" s="24"/>
      <c r="EK342" s="24"/>
      <c r="EL342" s="24"/>
      <c r="EM342" s="24"/>
      <c r="EN342" s="24"/>
      <c r="EO342" s="24"/>
      <c r="EP342" s="24"/>
      <c r="EQ342" s="24"/>
      <c r="ER342" s="24"/>
      <c r="ES342" s="24"/>
      <c r="ET342" s="24"/>
      <c r="EU342" s="24"/>
      <c r="EV342" s="24"/>
      <c r="EW342" s="24"/>
      <c r="EX342" s="24"/>
      <c r="EY342" s="24"/>
      <c r="EZ342" s="24"/>
      <c r="FA342" s="24"/>
      <c r="FB342" s="24"/>
      <c r="FC342" s="24"/>
      <c r="FD342" s="24"/>
      <c r="FE342" s="24"/>
      <c r="FF342" s="24"/>
      <c r="FG342" s="24"/>
      <c r="FH342" s="24"/>
      <c r="FI342" s="24"/>
      <c r="FJ342" s="24"/>
      <c r="FK342" s="24"/>
      <c r="FL342" s="24"/>
      <c r="FM342" s="24"/>
      <c r="FN342" s="24"/>
      <c r="FO342" s="24"/>
      <c r="FP342" s="24"/>
      <c r="FQ342" s="24"/>
      <c r="FR342" s="24"/>
      <c r="FS342" s="24"/>
      <c r="FT342" s="24"/>
      <c r="FU342" s="24"/>
      <c r="FV342" s="24"/>
      <c r="FW342" s="24"/>
      <c r="FX342" s="24"/>
      <c r="FY342" s="24"/>
      <c r="FZ342" s="24"/>
      <c r="GA342" s="24"/>
      <c r="GB342" s="24"/>
      <c r="GC342" s="24"/>
      <c r="GD342" s="24"/>
      <c r="GE342" s="24"/>
      <c r="GF342" s="24"/>
      <c r="GG342" s="24"/>
      <c r="GH342" s="24"/>
      <c r="GI342" s="24"/>
      <c r="GJ342" s="24"/>
      <c r="GK342" s="24"/>
      <c r="GL342" s="24"/>
      <c r="GM342" s="24"/>
      <c r="GN342" s="24"/>
      <c r="GO342" s="24"/>
      <c r="GP342" s="24"/>
      <c r="GQ342" s="24"/>
      <c r="GR342" s="24"/>
      <c r="GS342" s="24"/>
      <c r="GT342" s="24"/>
      <c r="GU342" s="24"/>
      <c r="GV342" s="24"/>
      <c r="GW342" s="24"/>
      <c r="GX342" s="24"/>
      <c r="GY342" s="24"/>
      <c r="GZ342" s="24"/>
      <c r="HA342" s="24"/>
      <c r="HB342" s="24"/>
      <c r="HC342" s="24"/>
      <c r="HD342" s="24"/>
      <c r="HE342" s="24"/>
      <c r="HF342" s="24"/>
      <c r="HG342" s="24"/>
      <c r="HH342" s="24"/>
      <c r="HI342" s="24"/>
      <c r="HJ342" s="24"/>
      <c r="HK342" s="24"/>
      <c r="HL342" s="24"/>
      <c r="HM342" s="24"/>
      <c r="HN342" s="24"/>
      <c r="HO342" s="24"/>
      <c r="HP342" s="24"/>
      <c r="HQ342" s="24"/>
      <c r="HR342" s="24"/>
      <c r="HS342" s="24"/>
      <c r="HT342" s="24"/>
      <c r="HU342" s="24"/>
      <c r="HV342" s="24"/>
      <c r="HW342" s="24"/>
      <c r="HX342" s="24"/>
      <c r="HY342" s="24"/>
      <c r="HZ342" s="24"/>
      <c r="IA342" s="24"/>
      <c r="IB342" s="24"/>
      <c r="IC342" s="24"/>
      <c r="ID342" s="24"/>
      <c r="IE342" s="24"/>
      <c r="IF342" s="24"/>
      <c r="IG342" s="24"/>
      <c r="IH342" s="24"/>
      <c r="II342" s="24"/>
      <c r="IJ342" s="24"/>
      <c r="IK342" s="24"/>
      <c r="IL342" s="24"/>
      <c r="IM342" s="24"/>
      <c r="IN342" s="24"/>
      <c r="IO342" s="24"/>
      <c r="IP342" s="24"/>
      <c r="IQ342" s="24"/>
      <c r="IR342" s="24"/>
      <c r="IS342" s="24"/>
      <c r="IT342" s="24"/>
      <c r="IU342" s="24"/>
      <c r="IV342" s="24"/>
      <c r="IW342" s="24"/>
    </row>
    <row r="343" customFormat="false" ht="14.65" hidden="false" customHeight="false" outlineLevel="0" collapsed="false">
      <c r="A343" s="14" t="n">
        <v>36439</v>
      </c>
      <c r="B343" s="15" t="n">
        <v>789.852</v>
      </c>
      <c r="C343" s="15" t="n">
        <v>770</v>
      </c>
      <c r="D343" s="15" t="n">
        <v>19.852</v>
      </c>
      <c r="E343" s="15" t="n">
        <v>0</v>
      </c>
      <c r="F343" s="15" t="n">
        <v>0</v>
      </c>
      <c r="G343" s="15" t="n">
        <v>1984.08982677165</v>
      </c>
      <c r="H343" s="15" t="n">
        <v>2260.72342519685</v>
      </c>
      <c r="I343" s="15" t="n">
        <v>-276.633598425197</v>
      </c>
      <c r="J343" s="16" t="n">
        <v>0</v>
      </c>
      <c r="K343" s="15" t="n">
        <v>0</v>
      </c>
      <c r="L343" s="17" t="n">
        <v>1</v>
      </c>
      <c r="M343" s="19" t="n">
        <v>2773.94182677165</v>
      </c>
      <c r="N343" s="19" t="n">
        <v>3030.72342519685</v>
      </c>
      <c r="O343" s="25" t="n">
        <v>-256.781598425197</v>
      </c>
      <c r="P343" s="16" t="n">
        <v>0</v>
      </c>
      <c r="Q343" s="17" t="n">
        <v>0</v>
      </c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  <c r="CJ343" s="24"/>
      <c r="CK343" s="24"/>
      <c r="CL343" s="24"/>
      <c r="CM343" s="24"/>
      <c r="CN343" s="24"/>
      <c r="CO343" s="24"/>
      <c r="CP343" s="24"/>
      <c r="CQ343" s="24"/>
      <c r="CR343" s="24"/>
      <c r="CS343" s="24"/>
      <c r="CT343" s="24"/>
      <c r="CU343" s="24"/>
      <c r="CV343" s="24"/>
      <c r="CW343" s="24"/>
      <c r="CX343" s="24"/>
      <c r="CY343" s="24"/>
      <c r="CZ343" s="24"/>
      <c r="DA343" s="24"/>
      <c r="DB343" s="24"/>
      <c r="DC343" s="24"/>
      <c r="DD343" s="24"/>
      <c r="DE343" s="24"/>
      <c r="DF343" s="24"/>
      <c r="DG343" s="24"/>
      <c r="DH343" s="24"/>
      <c r="DI343" s="24"/>
      <c r="DJ343" s="24"/>
      <c r="DK343" s="24"/>
      <c r="DL343" s="24"/>
      <c r="DM343" s="24"/>
      <c r="DN343" s="24"/>
      <c r="DO343" s="24"/>
      <c r="DP343" s="24"/>
      <c r="DQ343" s="24"/>
      <c r="DR343" s="24"/>
      <c r="DS343" s="24"/>
      <c r="DT343" s="24"/>
      <c r="DU343" s="24"/>
      <c r="DV343" s="24"/>
      <c r="DW343" s="24"/>
      <c r="DX343" s="24"/>
      <c r="DY343" s="24"/>
      <c r="DZ343" s="24"/>
      <c r="EA343" s="24"/>
      <c r="EB343" s="24"/>
      <c r="EC343" s="24"/>
      <c r="ED343" s="24"/>
      <c r="EE343" s="24"/>
      <c r="EF343" s="24"/>
      <c r="EG343" s="24"/>
      <c r="EH343" s="24"/>
      <c r="EI343" s="24"/>
      <c r="EJ343" s="24"/>
      <c r="EK343" s="24"/>
      <c r="EL343" s="24"/>
      <c r="EM343" s="24"/>
      <c r="EN343" s="24"/>
      <c r="EO343" s="24"/>
      <c r="EP343" s="24"/>
      <c r="EQ343" s="24"/>
      <c r="ER343" s="24"/>
      <c r="ES343" s="24"/>
      <c r="ET343" s="24"/>
      <c r="EU343" s="24"/>
      <c r="EV343" s="24"/>
      <c r="EW343" s="24"/>
      <c r="EX343" s="24"/>
      <c r="EY343" s="24"/>
      <c r="EZ343" s="24"/>
      <c r="FA343" s="24"/>
      <c r="FB343" s="24"/>
      <c r="FC343" s="24"/>
      <c r="FD343" s="24"/>
      <c r="FE343" s="24"/>
      <c r="FF343" s="24"/>
      <c r="FG343" s="24"/>
      <c r="FH343" s="24"/>
      <c r="FI343" s="24"/>
      <c r="FJ343" s="24"/>
      <c r="FK343" s="24"/>
      <c r="FL343" s="24"/>
      <c r="FM343" s="24"/>
      <c r="FN343" s="24"/>
      <c r="FO343" s="24"/>
      <c r="FP343" s="24"/>
      <c r="FQ343" s="24"/>
      <c r="FR343" s="24"/>
      <c r="FS343" s="24"/>
      <c r="FT343" s="24"/>
      <c r="FU343" s="24"/>
      <c r="FV343" s="24"/>
      <c r="FW343" s="24"/>
      <c r="FX343" s="24"/>
      <c r="FY343" s="24"/>
      <c r="FZ343" s="24"/>
      <c r="GA343" s="24"/>
      <c r="GB343" s="24"/>
      <c r="GC343" s="24"/>
      <c r="GD343" s="24"/>
      <c r="GE343" s="24"/>
      <c r="GF343" s="24"/>
      <c r="GG343" s="24"/>
      <c r="GH343" s="24"/>
      <c r="GI343" s="24"/>
      <c r="GJ343" s="24"/>
      <c r="GK343" s="24"/>
      <c r="GL343" s="24"/>
      <c r="GM343" s="24"/>
      <c r="GN343" s="24"/>
      <c r="GO343" s="24"/>
      <c r="GP343" s="24"/>
      <c r="GQ343" s="24"/>
      <c r="GR343" s="24"/>
      <c r="GS343" s="24"/>
      <c r="GT343" s="24"/>
      <c r="GU343" s="24"/>
      <c r="GV343" s="24"/>
      <c r="GW343" s="24"/>
      <c r="GX343" s="24"/>
      <c r="GY343" s="24"/>
      <c r="GZ343" s="24"/>
      <c r="HA343" s="24"/>
      <c r="HB343" s="24"/>
      <c r="HC343" s="24"/>
      <c r="HD343" s="24"/>
      <c r="HE343" s="24"/>
      <c r="HF343" s="24"/>
      <c r="HG343" s="24"/>
      <c r="HH343" s="24"/>
      <c r="HI343" s="24"/>
      <c r="HJ343" s="24"/>
      <c r="HK343" s="24"/>
      <c r="HL343" s="24"/>
      <c r="HM343" s="24"/>
      <c r="HN343" s="24"/>
      <c r="HO343" s="24"/>
      <c r="HP343" s="24"/>
      <c r="HQ343" s="24"/>
      <c r="HR343" s="24"/>
      <c r="HS343" s="24"/>
      <c r="HT343" s="24"/>
      <c r="HU343" s="24"/>
      <c r="HV343" s="24"/>
      <c r="HW343" s="24"/>
      <c r="HX343" s="24"/>
      <c r="HY343" s="24"/>
      <c r="HZ343" s="24"/>
      <c r="IA343" s="24"/>
      <c r="IB343" s="24"/>
      <c r="IC343" s="24"/>
      <c r="ID343" s="24"/>
      <c r="IE343" s="24"/>
      <c r="IF343" s="24"/>
      <c r="IG343" s="24"/>
      <c r="IH343" s="24"/>
      <c r="II343" s="24"/>
      <c r="IJ343" s="24"/>
      <c r="IK343" s="24"/>
      <c r="IL343" s="24"/>
      <c r="IM343" s="24"/>
      <c r="IN343" s="24"/>
      <c r="IO343" s="24"/>
      <c r="IP343" s="24"/>
      <c r="IQ343" s="24"/>
      <c r="IR343" s="24"/>
      <c r="IS343" s="24"/>
      <c r="IT343" s="24"/>
      <c r="IU343" s="24"/>
      <c r="IV343" s="24"/>
      <c r="IW343" s="24"/>
    </row>
    <row r="344" customFormat="false" ht="14.65" hidden="false" customHeight="false" outlineLevel="0" collapsed="false">
      <c r="A344" s="14" t="n">
        <v>36440</v>
      </c>
      <c r="B344" s="15" t="n">
        <v>847.407</v>
      </c>
      <c r="C344" s="15" t="n">
        <v>735</v>
      </c>
      <c r="D344" s="15" t="n">
        <v>112.407</v>
      </c>
      <c r="E344" s="15" t="n">
        <v>0</v>
      </c>
      <c r="F344" s="15" t="n">
        <v>0</v>
      </c>
      <c r="G344" s="15" t="n">
        <v>2274.33038582677</v>
      </c>
      <c r="H344" s="15" t="n">
        <v>2392.19488188976</v>
      </c>
      <c r="I344" s="15" t="n">
        <v>-117.864496062992</v>
      </c>
      <c r="J344" s="16" t="n">
        <v>0</v>
      </c>
      <c r="K344" s="15" t="n">
        <v>0</v>
      </c>
      <c r="L344" s="17" t="n">
        <v>0</v>
      </c>
      <c r="M344" s="19" t="n">
        <v>3121.73738582677</v>
      </c>
      <c r="N344" s="19" t="n">
        <v>3127.19488188976</v>
      </c>
      <c r="O344" s="25" t="n">
        <v>-5.4574960629916</v>
      </c>
      <c r="P344" s="16" t="n">
        <v>0</v>
      </c>
      <c r="Q344" s="17" t="n">
        <v>0</v>
      </c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  <c r="CP344" s="24"/>
      <c r="CQ344" s="24"/>
      <c r="CR344" s="24"/>
      <c r="CS344" s="24"/>
      <c r="CT344" s="24"/>
      <c r="CU344" s="24"/>
      <c r="CV344" s="24"/>
      <c r="CW344" s="24"/>
      <c r="CX344" s="24"/>
      <c r="CY344" s="24"/>
      <c r="CZ344" s="24"/>
      <c r="DA344" s="24"/>
      <c r="DB344" s="24"/>
      <c r="DC344" s="24"/>
      <c r="DD344" s="24"/>
      <c r="DE344" s="24"/>
      <c r="DF344" s="24"/>
      <c r="DG344" s="24"/>
      <c r="DH344" s="24"/>
      <c r="DI344" s="24"/>
      <c r="DJ344" s="24"/>
      <c r="DK344" s="24"/>
      <c r="DL344" s="24"/>
      <c r="DM344" s="24"/>
      <c r="DN344" s="24"/>
      <c r="DO344" s="24"/>
      <c r="DP344" s="24"/>
      <c r="DQ344" s="24"/>
      <c r="DR344" s="24"/>
      <c r="DS344" s="24"/>
      <c r="DT344" s="24"/>
      <c r="DU344" s="24"/>
      <c r="DV344" s="24"/>
      <c r="DW344" s="24"/>
      <c r="DX344" s="24"/>
      <c r="DY344" s="24"/>
      <c r="DZ344" s="24"/>
      <c r="EA344" s="24"/>
      <c r="EB344" s="24"/>
      <c r="EC344" s="24"/>
      <c r="ED344" s="24"/>
      <c r="EE344" s="24"/>
      <c r="EF344" s="24"/>
      <c r="EG344" s="24"/>
      <c r="EH344" s="24"/>
      <c r="EI344" s="24"/>
      <c r="EJ344" s="24"/>
      <c r="EK344" s="24"/>
      <c r="EL344" s="24"/>
      <c r="EM344" s="24"/>
      <c r="EN344" s="24"/>
      <c r="EO344" s="24"/>
      <c r="EP344" s="24"/>
      <c r="EQ344" s="24"/>
      <c r="ER344" s="24"/>
      <c r="ES344" s="24"/>
      <c r="ET344" s="24"/>
      <c r="EU344" s="24"/>
      <c r="EV344" s="24"/>
      <c r="EW344" s="24"/>
      <c r="EX344" s="24"/>
      <c r="EY344" s="24"/>
      <c r="EZ344" s="24"/>
      <c r="FA344" s="24"/>
      <c r="FB344" s="24"/>
      <c r="FC344" s="24"/>
      <c r="FD344" s="24"/>
      <c r="FE344" s="24"/>
      <c r="FF344" s="24"/>
      <c r="FG344" s="24"/>
      <c r="FH344" s="24"/>
      <c r="FI344" s="24"/>
      <c r="FJ344" s="24"/>
      <c r="FK344" s="24"/>
      <c r="FL344" s="24"/>
      <c r="FM344" s="24"/>
      <c r="FN344" s="24"/>
      <c r="FO344" s="24"/>
      <c r="FP344" s="24"/>
      <c r="FQ344" s="24"/>
      <c r="FR344" s="24"/>
      <c r="FS344" s="24"/>
      <c r="FT344" s="24"/>
      <c r="FU344" s="24"/>
      <c r="FV344" s="24"/>
      <c r="FW344" s="24"/>
      <c r="FX344" s="24"/>
      <c r="FY344" s="24"/>
      <c r="FZ344" s="24"/>
      <c r="GA344" s="24"/>
      <c r="GB344" s="24"/>
      <c r="GC344" s="24"/>
      <c r="GD344" s="24"/>
      <c r="GE344" s="24"/>
      <c r="GF344" s="24"/>
      <c r="GG344" s="24"/>
      <c r="GH344" s="24"/>
      <c r="GI344" s="24"/>
      <c r="GJ344" s="24"/>
      <c r="GK344" s="24"/>
      <c r="GL344" s="24"/>
      <c r="GM344" s="24"/>
      <c r="GN344" s="24"/>
      <c r="GO344" s="24"/>
      <c r="GP344" s="24"/>
      <c r="GQ344" s="24"/>
      <c r="GR344" s="24"/>
      <c r="GS344" s="24"/>
      <c r="GT344" s="24"/>
      <c r="GU344" s="24"/>
      <c r="GV344" s="24"/>
      <c r="GW344" s="24"/>
      <c r="GX344" s="24"/>
      <c r="GY344" s="24"/>
      <c r="GZ344" s="24"/>
      <c r="HA344" s="24"/>
      <c r="HB344" s="24"/>
      <c r="HC344" s="24"/>
      <c r="HD344" s="24"/>
      <c r="HE344" s="24"/>
      <c r="HF344" s="24"/>
      <c r="HG344" s="24"/>
      <c r="HH344" s="24"/>
      <c r="HI344" s="24"/>
      <c r="HJ344" s="24"/>
      <c r="HK344" s="24"/>
      <c r="HL344" s="24"/>
      <c r="HM344" s="24"/>
      <c r="HN344" s="24"/>
      <c r="HO344" s="24"/>
      <c r="HP344" s="24"/>
      <c r="HQ344" s="24"/>
      <c r="HR344" s="24"/>
      <c r="HS344" s="24"/>
      <c r="HT344" s="24"/>
      <c r="HU344" s="24"/>
      <c r="HV344" s="24"/>
      <c r="HW344" s="24"/>
      <c r="HX344" s="24"/>
      <c r="HY344" s="24"/>
      <c r="HZ344" s="24"/>
      <c r="IA344" s="24"/>
      <c r="IB344" s="24"/>
      <c r="IC344" s="24"/>
      <c r="ID344" s="24"/>
      <c r="IE344" s="24"/>
      <c r="IF344" s="24"/>
      <c r="IG344" s="24"/>
      <c r="IH344" s="24"/>
      <c r="II344" s="24"/>
      <c r="IJ344" s="24"/>
      <c r="IK344" s="24"/>
      <c r="IL344" s="24"/>
      <c r="IM344" s="24"/>
      <c r="IN344" s="24"/>
      <c r="IO344" s="24"/>
      <c r="IP344" s="24"/>
      <c r="IQ344" s="24"/>
      <c r="IR344" s="24"/>
      <c r="IS344" s="24"/>
      <c r="IT344" s="24"/>
      <c r="IU344" s="24"/>
      <c r="IV344" s="24"/>
      <c r="IW344" s="24"/>
    </row>
    <row r="345" customFormat="false" ht="14.65" hidden="false" customHeight="false" outlineLevel="0" collapsed="false">
      <c r="A345" s="14" t="n">
        <v>36441</v>
      </c>
      <c r="B345" s="15" t="n">
        <v>912.889</v>
      </c>
      <c r="C345" s="15" t="n">
        <v>637</v>
      </c>
      <c r="D345" s="15" t="n">
        <v>275.889</v>
      </c>
      <c r="E345" s="15" t="n">
        <v>0</v>
      </c>
      <c r="F345" s="15" t="n">
        <v>0</v>
      </c>
      <c r="G345" s="15" t="n">
        <v>2274.56763779528</v>
      </c>
      <c r="H345" s="15" t="n">
        <v>2564.44586614173</v>
      </c>
      <c r="I345" s="15" t="n">
        <v>-289.878228346457</v>
      </c>
      <c r="J345" s="16" t="n">
        <v>0</v>
      </c>
      <c r="K345" s="15" t="n">
        <v>0</v>
      </c>
      <c r="L345" s="17" t="n">
        <v>1</v>
      </c>
      <c r="M345" s="19" t="n">
        <v>3187.45663779528</v>
      </c>
      <c r="N345" s="19" t="n">
        <v>3201.44586614173</v>
      </c>
      <c r="O345" s="25" t="n">
        <v>-13.9892283464565</v>
      </c>
      <c r="P345" s="16" t="n">
        <v>0</v>
      </c>
      <c r="Q345" s="17" t="n">
        <v>0</v>
      </c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  <c r="CP345" s="24"/>
      <c r="CQ345" s="24"/>
      <c r="CR345" s="24"/>
      <c r="CS345" s="24"/>
      <c r="CT345" s="24"/>
      <c r="CU345" s="24"/>
      <c r="CV345" s="24"/>
      <c r="CW345" s="24"/>
      <c r="CX345" s="24"/>
      <c r="CY345" s="24"/>
      <c r="CZ345" s="24"/>
      <c r="DA345" s="24"/>
      <c r="DB345" s="24"/>
      <c r="DC345" s="24"/>
      <c r="DD345" s="24"/>
      <c r="DE345" s="24"/>
      <c r="DF345" s="24"/>
      <c r="DG345" s="24"/>
      <c r="DH345" s="24"/>
      <c r="DI345" s="24"/>
      <c r="DJ345" s="24"/>
      <c r="DK345" s="24"/>
      <c r="DL345" s="24"/>
      <c r="DM345" s="24"/>
      <c r="DN345" s="24"/>
      <c r="DO345" s="24"/>
      <c r="DP345" s="24"/>
      <c r="DQ345" s="24"/>
      <c r="DR345" s="24"/>
      <c r="DS345" s="24"/>
      <c r="DT345" s="24"/>
      <c r="DU345" s="24"/>
      <c r="DV345" s="24"/>
      <c r="DW345" s="24"/>
      <c r="DX345" s="24"/>
      <c r="DY345" s="24"/>
      <c r="DZ345" s="24"/>
      <c r="EA345" s="24"/>
      <c r="EB345" s="24"/>
      <c r="EC345" s="24"/>
      <c r="ED345" s="24"/>
      <c r="EE345" s="24"/>
      <c r="EF345" s="24"/>
      <c r="EG345" s="24"/>
      <c r="EH345" s="24"/>
      <c r="EI345" s="24"/>
      <c r="EJ345" s="24"/>
      <c r="EK345" s="24"/>
      <c r="EL345" s="24"/>
      <c r="EM345" s="24"/>
      <c r="EN345" s="24"/>
      <c r="EO345" s="24"/>
      <c r="EP345" s="24"/>
      <c r="EQ345" s="24"/>
      <c r="ER345" s="24"/>
      <c r="ES345" s="24"/>
      <c r="ET345" s="24"/>
      <c r="EU345" s="24"/>
      <c r="EV345" s="24"/>
      <c r="EW345" s="24"/>
      <c r="EX345" s="24"/>
      <c r="EY345" s="24"/>
      <c r="EZ345" s="24"/>
      <c r="FA345" s="24"/>
      <c r="FB345" s="24"/>
      <c r="FC345" s="24"/>
      <c r="FD345" s="24"/>
      <c r="FE345" s="24"/>
      <c r="FF345" s="24"/>
      <c r="FG345" s="24"/>
      <c r="FH345" s="24"/>
      <c r="FI345" s="24"/>
      <c r="FJ345" s="24"/>
      <c r="FK345" s="24"/>
      <c r="FL345" s="24"/>
      <c r="FM345" s="24"/>
      <c r="FN345" s="24"/>
      <c r="FO345" s="24"/>
      <c r="FP345" s="24"/>
      <c r="FQ345" s="24"/>
      <c r="FR345" s="24"/>
      <c r="FS345" s="24"/>
      <c r="FT345" s="24"/>
      <c r="FU345" s="24"/>
      <c r="FV345" s="24"/>
      <c r="FW345" s="24"/>
      <c r="FX345" s="24"/>
      <c r="FY345" s="24"/>
      <c r="FZ345" s="24"/>
      <c r="GA345" s="24"/>
      <c r="GB345" s="24"/>
      <c r="GC345" s="24"/>
      <c r="GD345" s="24"/>
      <c r="GE345" s="24"/>
      <c r="GF345" s="24"/>
      <c r="GG345" s="24"/>
      <c r="GH345" s="24"/>
      <c r="GI345" s="24"/>
      <c r="GJ345" s="24"/>
      <c r="GK345" s="24"/>
      <c r="GL345" s="24"/>
      <c r="GM345" s="24"/>
      <c r="GN345" s="24"/>
      <c r="GO345" s="24"/>
      <c r="GP345" s="24"/>
      <c r="GQ345" s="24"/>
      <c r="GR345" s="24"/>
      <c r="GS345" s="24"/>
      <c r="GT345" s="24"/>
      <c r="GU345" s="24"/>
      <c r="GV345" s="24"/>
      <c r="GW345" s="24"/>
      <c r="GX345" s="24"/>
      <c r="GY345" s="24"/>
      <c r="GZ345" s="24"/>
      <c r="HA345" s="24"/>
      <c r="HB345" s="24"/>
      <c r="HC345" s="24"/>
      <c r="HD345" s="24"/>
      <c r="HE345" s="24"/>
      <c r="HF345" s="24"/>
      <c r="HG345" s="24"/>
      <c r="HH345" s="24"/>
      <c r="HI345" s="24"/>
      <c r="HJ345" s="24"/>
      <c r="HK345" s="24"/>
      <c r="HL345" s="24"/>
      <c r="HM345" s="24"/>
      <c r="HN345" s="24"/>
      <c r="HO345" s="24"/>
      <c r="HP345" s="24"/>
      <c r="HQ345" s="24"/>
      <c r="HR345" s="24"/>
      <c r="HS345" s="24"/>
      <c r="HT345" s="24"/>
      <c r="HU345" s="24"/>
      <c r="HV345" s="24"/>
      <c r="HW345" s="24"/>
      <c r="HX345" s="24"/>
      <c r="HY345" s="24"/>
      <c r="HZ345" s="24"/>
      <c r="IA345" s="24"/>
      <c r="IB345" s="24"/>
      <c r="IC345" s="24"/>
      <c r="ID345" s="24"/>
      <c r="IE345" s="24"/>
      <c r="IF345" s="24"/>
      <c r="IG345" s="24"/>
      <c r="IH345" s="24"/>
      <c r="II345" s="24"/>
      <c r="IJ345" s="24"/>
      <c r="IK345" s="24"/>
      <c r="IL345" s="24"/>
      <c r="IM345" s="24"/>
      <c r="IN345" s="24"/>
      <c r="IO345" s="24"/>
      <c r="IP345" s="24"/>
      <c r="IQ345" s="24"/>
      <c r="IR345" s="24"/>
      <c r="IS345" s="24"/>
      <c r="IT345" s="24"/>
      <c r="IU345" s="24"/>
      <c r="IV345" s="24"/>
      <c r="IW345" s="24"/>
    </row>
    <row r="346" customFormat="false" ht="14.65" hidden="false" customHeight="false" outlineLevel="0" collapsed="false">
      <c r="A346" s="14" t="n">
        <v>36442</v>
      </c>
      <c r="B346" s="15" t="n">
        <v>949.351</v>
      </c>
      <c r="C346" s="15" t="n">
        <v>631</v>
      </c>
      <c r="D346" s="15" t="n">
        <v>318.351</v>
      </c>
      <c r="E346" s="15" t="n">
        <v>0</v>
      </c>
      <c r="F346" s="15" t="n">
        <v>0</v>
      </c>
      <c r="G346" s="15" t="n">
        <v>2178.66996850394</v>
      </c>
      <c r="H346" s="15" t="n">
        <v>2074.16141732283</v>
      </c>
      <c r="I346" s="15" t="n">
        <v>104.508551181103</v>
      </c>
      <c r="J346" s="16" t="n">
        <v>0</v>
      </c>
      <c r="K346" s="15" t="n">
        <v>0</v>
      </c>
      <c r="L346" s="17" t="n">
        <v>0</v>
      </c>
      <c r="M346" s="19" t="n">
        <v>3128.02096850394</v>
      </c>
      <c r="N346" s="19" t="n">
        <v>2705.16141732283</v>
      </c>
      <c r="O346" s="25" t="n">
        <v>422.859551181103</v>
      </c>
      <c r="P346" s="16" t="n">
        <v>0</v>
      </c>
      <c r="Q346" s="17" t="n">
        <v>0</v>
      </c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  <c r="CP346" s="24"/>
      <c r="CQ346" s="24"/>
      <c r="CR346" s="24"/>
      <c r="CS346" s="24"/>
      <c r="CT346" s="24"/>
      <c r="CU346" s="24"/>
      <c r="CV346" s="24"/>
      <c r="CW346" s="24"/>
      <c r="CX346" s="24"/>
      <c r="CY346" s="24"/>
      <c r="CZ346" s="24"/>
      <c r="DA346" s="24"/>
      <c r="DB346" s="24"/>
      <c r="DC346" s="24"/>
      <c r="DD346" s="24"/>
      <c r="DE346" s="24"/>
      <c r="DF346" s="24"/>
      <c r="DG346" s="24"/>
      <c r="DH346" s="24"/>
      <c r="DI346" s="24"/>
      <c r="DJ346" s="24"/>
      <c r="DK346" s="24"/>
      <c r="DL346" s="24"/>
      <c r="DM346" s="24"/>
      <c r="DN346" s="24"/>
      <c r="DO346" s="24"/>
      <c r="DP346" s="24"/>
      <c r="DQ346" s="24"/>
      <c r="DR346" s="24"/>
      <c r="DS346" s="24"/>
      <c r="DT346" s="24"/>
      <c r="DU346" s="24"/>
      <c r="DV346" s="24"/>
      <c r="DW346" s="24"/>
      <c r="DX346" s="24"/>
      <c r="DY346" s="24"/>
      <c r="DZ346" s="24"/>
      <c r="EA346" s="24"/>
      <c r="EB346" s="24"/>
      <c r="EC346" s="24"/>
      <c r="ED346" s="24"/>
      <c r="EE346" s="24"/>
      <c r="EF346" s="24"/>
      <c r="EG346" s="24"/>
      <c r="EH346" s="24"/>
      <c r="EI346" s="24"/>
      <c r="EJ346" s="24"/>
      <c r="EK346" s="24"/>
      <c r="EL346" s="24"/>
      <c r="EM346" s="24"/>
      <c r="EN346" s="24"/>
      <c r="EO346" s="24"/>
      <c r="EP346" s="24"/>
      <c r="EQ346" s="24"/>
      <c r="ER346" s="24"/>
      <c r="ES346" s="24"/>
      <c r="ET346" s="24"/>
      <c r="EU346" s="24"/>
      <c r="EV346" s="24"/>
      <c r="EW346" s="24"/>
      <c r="EX346" s="24"/>
      <c r="EY346" s="24"/>
      <c r="EZ346" s="24"/>
      <c r="FA346" s="24"/>
      <c r="FB346" s="24"/>
      <c r="FC346" s="24"/>
      <c r="FD346" s="24"/>
      <c r="FE346" s="24"/>
      <c r="FF346" s="24"/>
      <c r="FG346" s="24"/>
      <c r="FH346" s="24"/>
      <c r="FI346" s="24"/>
      <c r="FJ346" s="24"/>
      <c r="FK346" s="24"/>
      <c r="FL346" s="24"/>
      <c r="FM346" s="24"/>
      <c r="FN346" s="24"/>
      <c r="FO346" s="24"/>
      <c r="FP346" s="24"/>
      <c r="FQ346" s="24"/>
      <c r="FR346" s="24"/>
      <c r="FS346" s="24"/>
      <c r="FT346" s="24"/>
      <c r="FU346" s="24"/>
      <c r="FV346" s="24"/>
      <c r="FW346" s="24"/>
      <c r="FX346" s="24"/>
      <c r="FY346" s="24"/>
      <c r="FZ346" s="24"/>
      <c r="GA346" s="24"/>
      <c r="GB346" s="24"/>
      <c r="GC346" s="24"/>
      <c r="GD346" s="24"/>
      <c r="GE346" s="24"/>
      <c r="GF346" s="24"/>
      <c r="GG346" s="24"/>
      <c r="GH346" s="24"/>
      <c r="GI346" s="24"/>
      <c r="GJ346" s="24"/>
      <c r="GK346" s="24"/>
      <c r="GL346" s="24"/>
      <c r="GM346" s="24"/>
      <c r="GN346" s="24"/>
      <c r="GO346" s="24"/>
      <c r="GP346" s="24"/>
      <c r="GQ346" s="24"/>
      <c r="GR346" s="24"/>
      <c r="GS346" s="24"/>
      <c r="GT346" s="24"/>
      <c r="GU346" s="24"/>
      <c r="GV346" s="24"/>
      <c r="GW346" s="24"/>
      <c r="GX346" s="24"/>
      <c r="GY346" s="24"/>
      <c r="GZ346" s="24"/>
      <c r="HA346" s="24"/>
      <c r="HB346" s="24"/>
      <c r="HC346" s="24"/>
      <c r="HD346" s="24"/>
      <c r="HE346" s="24"/>
      <c r="HF346" s="24"/>
      <c r="HG346" s="24"/>
      <c r="HH346" s="24"/>
      <c r="HI346" s="24"/>
      <c r="HJ346" s="24"/>
      <c r="HK346" s="24"/>
      <c r="HL346" s="24"/>
      <c r="HM346" s="24"/>
      <c r="HN346" s="24"/>
      <c r="HO346" s="24"/>
      <c r="HP346" s="24"/>
      <c r="HQ346" s="24"/>
      <c r="HR346" s="24"/>
      <c r="HS346" s="24"/>
      <c r="HT346" s="24"/>
      <c r="HU346" s="24"/>
      <c r="HV346" s="24"/>
      <c r="HW346" s="24"/>
      <c r="HX346" s="24"/>
      <c r="HY346" s="24"/>
      <c r="HZ346" s="24"/>
      <c r="IA346" s="24"/>
      <c r="IB346" s="24"/>
      <c r="IC346" s="24"/>
      <c r="ID346" s="24"/>
      <c r="IE346" s="24"/>
      <c r="IF346" s="24"/>
      <c r="IG346" s="24"/>
      <c r="IH346" s="24"/>
      <c r="II346" s="24"/>
      <c r="IJ346" s="24"/>
      <c r="IK346" s="24"/>
      <c r="IL346" s="24"/>
      <c r="IM346" s="24"/>
      <c r="IN346" s="24"/>
      <c r="IO346" s="24"/>
      <c r="IP346" s="24"/>
      <c r="IQ346" s="24"/>
      <c r="IR346" s="24"/>
      <c r="IS346" s="24"/>
      <c r="IT346" s="24"/>
      <c r="IU346" s="24"/>
      <c r="IV346" s="24"/>
      <c r="IW346" s="24"/>
    </row>
    <row r="347" customFormat="false" ht="14.65" hidden="false" customHeight="false" outlineLevel="0" collapsed="false">
      <c r="A347" s="14" t="n">
        <v>36443</v>
      </c>
      <c r="B347" s="15" t="n">
        <v>922.048</v>
      </c>
      <c r="C347" s="15" t="n">
        <v>705</v>
      </c>
      <c r="D347" s="15" t="n">
        <v>217.048</v>
      </c>
      <c r="E347" s="15" t="n">
        <v>0</v>
      </c>
      <c r="F347" s="15" t="n">
        <v>0</v>
      </c>
      <c r="G347" s="15" t="n">
        <v>2198.29539370079</v>
      </c>
      <c r="H347" s="15" t="n">
        <v>2014.16141732283</v>
      </c>
      <c r="I347" s="15" t="n">
        <v>184.133976377953</v>
      </c>
      <c r="J347" s="16" t="n">
        <v>0</v>
      </c>
      <c r="K347" s="15" t="n">
        <v>0</v>
      </c>
      <c r="L347" s="17" t="n">
        <v>0</v>
      </c>
      <c r="M347" s="19" t="n">
        <v>3120.34339370079</v>
      </c>
      <c r="N347" s="19" t="n">
        <v>2719.16141732283</v>
      </c>
      <c r="O347" s="25" t="n">
        <v>401.181976377953</v>
      </c>
      <c r="P347" s="16" t="n">
        <v>0</v>
      </c>
      <c r="Q347" s="17" t="n">
        <v>0</v>
      </c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  <c r="CX347" s="24"/>
      <c r="CY347" s="24"/>
      <c r="CZ347" s="24"/>
      <c r="DA347" s="24"/>
      <c r="DB347" s="24"/>
      <c r="DC347" s="24"/>
      <c r="DD347" s="24"/>
      <c r="DE347" s="24"/>
      <c r="DF347" s="24"/>
      <c r="DG347" s="24"/>
      <c r="DH347" s="24"/>
      <c r="DI347" s="24"/>
      <c r="DJ347" s="24"/>
      <c r="DK347" s="24"/>
      <c r="DL347" s="24"/>
      <c r="DM347" s="24"/>
      <c r="DN347" s="24"/>
      <c r="DO347" s="24"/>
      <c r="DP347" s="24"/>
      <c r="DQ347" s="24"/>
      <c r="DR347" s="24"/>
      <c r="DS347" s="24"/>
      <c r="DT347" s="24"/>
      <c r="DU347" s="24"/>
      <c r="DV347" s="24"/>
      <c r="DW347" s="24"/>
      <c r="DX347" s="24"/>
      <c r="DY347" s="24"/>
      <c r="DZ347" s="24"/>
      <c r="EA347" s="24"/>
      <c r="EB347" s="24"/>
      <c r="EC347" s="24"/>
      <c r="ED347" s="24"/>
      <c r="EE347" s="24"/>
      <c r="EF347" s="24"/>
      <c r="EG347" s="24"/>
      <c r="EH347" s="24"/>
      <c r="EI347" s="24"/>
      <c r="EJ347" s="24"/>
      <c r="EK347" s="24"/>
      <c r="EL347" s="24"/>
      <c r="EM347" s="24"/>
      <c r="EN347" s="24"/>
      <c r="EO347" s="24"/>
      <c r="EP347" s="24"/>
      <c r="EQ347" s="24"/>
      <c r="ER347" s="24"/>
      <c r="ES347" s="24"/>
      <c r="ET347" s="24"/>
      <c r="EU347" s="24"/>
      <c r="EV347" s="24"/>
      <c r="EW347" s="24"/>
      <c r="EX347" s="24"/>
      <c r="EY347" s="24"/>
      <c r="EZ347" s="24"/>
      <c r="FA347" s="24"/>
      <c r="FB347" s="24"/>
      <c r="FC347" s="24"/>
      <c r="FD347" s="24"/>
      <c r="FE347" s="24"/>
      <c r="FF347" s="24"/>
      <c r="FG347" s="24"/>
      <c r="FH347" s="24"/>
      <c r="FI347" s="24"/>
      <c r="FJ347" s="24"/>
      <c r="FK347" s="24"/>
      <c r="FL347" s="24"/>
      <c r="FM347" s="24"/>
      <c r="FN347" s="24"/>
      <c r="FO347" s="24"/>
      <c r="FP347" s="24"/>
      <c r="FQ347" s="24"/>
      <c r="FR347" s="24"/>
      <c r="FS347" s="24"/>
      <c r="FT347" s="24"/>
      <c r="FU347" s="24"/>
      <c r="FV347" s="24"/>
      <c r="FW347" s="24"/>
      <c r="FX347" s="24"/>
      <c r="FY347" s="24"/>
      <c r="FZ347" s="24"/>
      <c r="GA347" s="24"/>
      <c r="GB347" s="24"/>
      <c r="GC347" s="24"/>
      <c r="GD347" s="24"/>
      <c r="GE347" s="24"/>
      <c r="GF347" s="24"/>
      <c r="GG347" s="24"/>
      <c r="GH347" s="24"/>
      <c r="GI347" s="24"/>
      <c r="GJ347" s="24"/>
      <c r="GK347" s="24"/>
      <c r="GL347" s="24"/>
      <c r="GM347" s="24"/>
      <c r="GN347" s="24"/>
      <c r="GO347" s="24"/>
      <c r="GP347" s="24"/>
      <c r="GQ347" s="24"/>
      <c r="GR347" s="24"/>
      <c r="GS347" s="24"/>
      <c r="GT347" s="24"/>
      <c r="GU347" s="24"/>
      <c r="GV347" s="24"/>
      <c r="GW347" s="24"/>
      <c r="GX347" s="24"/>
      <c r="GY347" s="24"/>
      <c r="GZ347" s="24"/>
      <c r="HA347" s="24"/>
      <c r="HB347" s="24"/>
      <c r="HC347" s="24"/>
      <c r="HD347" s="24"/>
      <c r="HE347" s="24"/>
      <c r="HF347" s="24"/>
      <c r="HG347" s="24"/>
      <c r="HH347" s="24"/>
      <c r="HI347" s="24"/>
      <c r="HJ347" s="24"/>
      <c r="HK347" s="24"/>
      <c r="HL347" s="24"/>
      <c r="HM347" s="24"/>
      <c r="HN347" s="24"/>
      <c r="HO347" s="24"/>
      <c r="HP347" s="24"/>
      <c r="HQ347" s="24"/>
      <c r="HR347" s="24"/>
      <c r="HS347" s="24"/>
      <c r="HT347" s="24"/>
      <c r="HU347" s="24"/>
      <c r="HV347" s="24"/>
      <c r="HW347" s="24"/>
      <c r="HX347" s="24"/>
      <c r="HY347" s="24"/>
      <c r="HZ347" s="24"/>
      <c r="IA347" s="24"/>
      <c r="IB347" s="24"/>
      <c r="IC347" s="24"/>
      <c r="ID347" s="24"/>
      <c r="IE347" s="24"/>
      <c r="IF347" s="24"/>
      <c r="IG347" s="24"/>
      <c r="IH347" s="24"/>
      <c r="II347" s="24"/>
      <c r="IJ347" s="24"/>
      <c r="IK347" s="24"/>
      <c r="IL347" s="24"/>
      <c r="IM347" s="24"/>
      <c r="IN347" s="24"/>
      <c r="IO347" s="24"/>
      <c r="IP347" s="24"/>
      <c r="IQ347" s="24"/>
      <c r="IR347" s="24"/>
      <c r="IS347" s="24"/>
      <c r="IT347" s="24"/>
      <c r="IU347" s="24"/>
      <c r="IV347" s="24"/>
      <c r="IW347" s="24"/>
    </row>
    <row r="348" customFormat="false" ht="14.65" hidden="false" customHeight="false" outlineLevel="0" collapsed="false">
      <c r="A348" s="14" t="n">
        <v>36444</v>
      </c>
      <c r="B348" s="15" t="n">
        <v>923.903</v>
      </c>
      <c r="C348" s="15" t="n">
        <v>756</v>
      </c>
      <c r="D348" s="15" t="n">
        <v>167.903</v>
      </c>
      <c r="E348" s="15" t="n">
        <v>0</v>
      </c>
      <c r="F348" s="15" t="n">
        <v>0</v>
      </c>
      <c r="G348" s="15" t="n">
        <v>2131.20670866142</v>
      </c>
      <c r="H348" s="15" t="n">
        <v>2598.43700787402</v>
      </c>
      <c r="I348" s="15" t="n">
        <v>-467.230299212598</v>
      </c>
      <c r="J348" s="16" t="n">
        <v>0</v>
      </c>
      <c r="K348" s="15" t="n">
        <v>0</v>
      </c>
      <c r="L348" s="17" t="n">
        <v>1</v>
      </c>
      <c r="M348" s="19" t="n">
        <v>3055.10970866142</v>
      </c>
      <c r="N348" s="19" t="n">
        <v>3354.43700787402</v>
      </c>
      <c r="O348" s="25" t="n">
        <v>-299.327299212599</v>
      </c>
      <c r="P348" s="16" t="n">
        <v>0</v>
      </c>
      <c r="Q348" s="17" t="n">
        <v>0</v>
      </c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  <c r="DC348" s="24"/>
      <c r="DD348" s="24"/>
      <c r="DE348" s="24"/>
      <c r="DF348" s="24"/>
      <c r="DG348" s="24"/>
      <c r="DH348" s="24"/>
      <c r="DI348" s="24"/>
      <c r="DJ348" s="24"/>
      <c r="DK348" s="24"/>
      <c r="DL348" s="24"/>
      <c r="DM348" s="24"/>
      <c r="DN348" s="24"/>
      <c r="DO348" s="24"/>
      <c r="DP348" s="24"/>
      <c r="DQ348" s="24"/>
      <c r="DR348" s="24"/>
      <c r="DS348" s="24"/>
      <c r="DT348" s="24"/>
      <c r="DU348" s="24"/>
      <c r="DV348" s="24"/>
      <c r="DW348" s="24"/>
      <c r="DX348" s="24"/>
      <c r="DY348" s="24"/>
      <c r="DZ348" s="24"/>
      <c r="EA348" s="24"/>
      <c r="EB348" s="24"/>
      <c r="EC348" s="24"/>
      <c r="ED348" s="24"/>
      <c r="EE348" s="24"/>
      <c r="EF348" s="24"/>
      <c r="EG348" s="24"/>
      <c r="EH348" s="24"/>
      <c r="EI348" s="24"/>
      <c r="EJ348" s="24"/>
      <c r="EK348" s="24"/>
      <c r="EL348" s="24"/>
      <c r="EM348" s="24"/>
      <c r="EN348" s="24"/>
      <c r="EO348" s="24"/>
      <c r="EP348" s="24"/>
      <c r="EQ348" s="24"/>
      <c r="ER348" s="24"/>
      <c r="ES348" s="24"/>
      <c r="ET348" s="24"/>
      <c r="EU348" s="24"/>
      <c r="EV348" s="24"/>
      <c r="EW348" s="24"/>
      <c r="EX348" s="24"/>
      <c r="EY348" s="24"/>
      <c r="EZ348" s="24"/>
      <c r="FA348" s="24"/>
      <c r="FB348" s="24"/>
      <c r="FC348" s="24"/>
      <c r="FD348" s="24"/>
      <c r="FE348" s="24"/>
      <c r="FF348" s="24"/>
      <c r="FG348" s="24"/>
      <c r="FH348" s="24"/>
      <c r="FI348" s="24"/>
      <c r="FJ348" s="24"/>
      <c r="FK348" s="24"/>
      <c r="FL348" s="24"/>
      <c r="FM348" s="24"/>
      <c r="FN348" s="24"/>
      <c r="FO348" s="24"/>
      <c r="FP348" s="24"/>
      <c r="FQ348" s="24"/>
      <c r="FR348" s="24"/>
      <c r="FS348" s="24"/>
      <c r="FT348" s="24"/>
      <c r="FU348" s="24"/>
      <c r="FV348" s="24"/>
      <c r="FW348" s="24"/>
      <c r="FX348" s="24"/>
      <c r="FY348" s="24"/>
      <c r="FZ348" s="24"/>
      <c r="GA348" s="24"/>
      <c r="GB348" s="24"/>
      <c r="GC348" s="24"/>
      <c r="GD348" s="24"/>
      <c r="GE348" s="24"/>
      <c r="GF348" s="24"/>
      <c r="GG348" s="24"/>
      <c r="GH348" s="24"/>
      <c r="GI348" s="24"/>
      <c r="GJ348" s="24"/>
      <c r="GK348" s="24"/>
      <c r="GL348" s="24"/>
      <c r="GM348" s="24"/>
      <c r="GN348" s="24"/>
      <c r="GO348" s="24"/>
      <c r="GP348" s="24"/>
      <c r="GQ348" s="24"/>
      <c r="GR348" s="24"/>
      <c r="GS348" s="24"/>
      <c r="GT348" s="24"/>
      <c r="GU348" s="24"/>
      <c r="GV348" s="24"/>
      <c r="GW348" s="24"/>
      <c r="GX348" s="24"/>
      <c r="GY348" s="24"/>
      <c r="GZ348" s="24"/>
      <c r="HA348" s="24"/>
      <c r="HB348" s="24"/>
      <c r="HC348" s="24"/>
      <c r="HD348" s="24"/>
      <c r="HE348" s="24"/>
      <c r="HF348" s="24"/>
      <c r="HG348" s="24"/>
      <c r="HH348" s="24"/>
      <c r="HI348" s="24"/>
      <c r="HJ348" s="24"/>
      <c r="HK348" s="24"/>
      <c r="HL348" s="24"/>
      <c r="HM348" s="24"/>
      <c r="HN348" s="24"/>
      <c r="HO348" s="24"/>
      <c r="HP348" s="24"/>
      <c r="HQ348" s="24"/>
      <c r="HR348" s="24"/>
      <c r="HS348" s="24"/>
      <c r="HT348" s="24"/>
      <c r="HU348" s="24"/>
      <c r="HV348" s="24"/>
      <c r="HW348" s="24"/>
      <c r="HX348" s="24"/>
      <c r="HY348" s="24"/>
      <c r="HZ348" s="24"/>
      <c r="IA348" s="24"/>
      <c r="IB348" s="24"/>
      <c r="IC348" s="24"/>
      <c r="ID348" s="24"/>
      <c r="IE348" s="24"/>
      <c r="IF348" s="24"/>
      <c r="IG348" s="24"/>
      <c r="IH348" s="24"/>
      <c r="II348" s="24"/>
      <c r="IJ348" s="24"/>
      <c r="IK348" s="24"/>
      <c r="IL348" s="24"/>
      <c r="IM348" s="24"/>
      <c r="IN348" s="24"/>
      <c r="IO348" s="24"/>
      <c r="IP348" s="24"/>
      <c r="IQ348" s="24"/>
      <c r="IR348" s="24"/>
      <c r="IS348" s="24"/>
      <c r="IT348" s="24"/>
      <c r="IU348" s="24"/>
      <c r="IV348" s="24"/>
      <c r="IW348" s="24"/>
    </row>
    <row r="349" customFormat="false" ht="14.65" hidden="false" customHeight="false" outlineLevel="0" collapsed="false">
      <c r="A349" s="14" t="n">
        <v>36445</v>
      </c>
      <c r="B349" s="15" t="n">
        <v>667.464</v>
      </c>
      <c r="C349" s="15" t="n">
        <v>724</v>
      </c>
      <c r="D349" s="15" t="n">
        <v>-56.5359999999999</v>
      </c>
      <c r="E349" s="15" t="n">
        <v>0</v>
      </c>
      <c r="F349" s="15" t="n">
        <v>0</v>
      </c>
      <c r="G349" s="15" t="n">
        <v>2430.05122834646</v>
      </c>
      <c r="H349" s="15" t="n">
        <v>2716.92913385827</v>
      </c>
      <c r="I349" s="15" t="n">
        <v>-286.877905511811</v>
      </c>
      <c r="J349" s="16" t="n">
        <v>0</v>
      </c>
      <c r="K349" s="15" t="n">
        <v>0</v>
      </c>
      <c r="L349" s="17" t="n">
        <v>1</v>
      </c>
      <c r="M349" s="19" t="n">
        <v>3097.51522834646</v>
      </c>
      <c r="N349" s="19" t="n">
        <v>3440.92913385827</v>
      </c>
      <c r="O349" s="25" t="n">
        <v>-343.413905511811</v>
      </c>
      <c r="P349" s="16" t="n">
        <v>0</v>
      </c>
      <c r="Q349" s="17" t="n">
        <v>0</v>
      </c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  <c r="DC349" s="24"/>
      <c r="DD349" s="24"/>
      <c r="DE349" s="24"/>
      <c r="DF349" s="24"/>
      <c r="DG349" s="24"/>
      <c r="DH349" s="24"/>
      <c r="DI349" s="24"/>
      <c r="DJ349" s="24"/>
      <c r="DK349" s="24"/>
      <c r="DL349" s="24"/>
      <c r="DM349" s="24"/>
      <c r="DN349" s="24"/>
      <c r="DO349" s="24"/>
      <c r="DP349" s="24"/>
      <c r="DQ349" s="24"/>
      <c r="DR349" s="24"/>
      <c r="DS349" s="24"/>
      <c r="DT349" s="24"/>
      <c r="DU349" s="24"/>
      <c r="DV349" s="24"/>
      <c r="DW349" s="24"/>
      <c r="DX349" s="24"/>
      <c r="DY349" s="24"/>
      <c r="DZ349" s="24"/>
      <c r="EA349" s="24"/>
      <c r="EB349" s="24"/>
      <c r="EC349" s="24"/>
      <c r="ED349" s="24"/>
      <c r="EE349" s="24"/>
      <c r="EF349" s="24"/>
      <c r="EG349" s="24"/>
      <c r="EH349" s="24"/>
      <c r="EI349" s="24"/>
      <c r="EJ349" s="24"/>
      <c r="EK349" s="24"/>
      <c r="EL349" s="24"/>
      <c r="EM349" s="24"/>
      <c r="EN349" s="24"/>
      <c r="EO349" s="24"/>
      <c r="EP349" s="24"/>
      <c r="EQ349" s="24"/>
      <c r="ER349" s="24"/>
      <c r="ES349" s="24"/>
      <c r="ET349" s="24"/>
      <c r="EU349" s="24"/>
      <c r="EV349" s="24"/>
      <c r="EW349" s="24"/>
      <c r="EX349" s="24"/>
      <c r="EY349" s="24"/>
      <c r="EZ349" s="24"/>
      <c r="FA349" s="24"/>
      <c r="FB349" s="24"/>
      <c r="FC349" s="24"/>
      <c r="FD349" s="24"/>
      <c r="FE349" s="24"/>
      <c r="FF349" s="24"/>
      <c r="FG349" s="24"/>
      <c r="FH349" s="24"/>
      <c r="FI349" s="24"/>
      <c r="FJ349" s="24"/>
      <c r="FK349" s="24"/>
      <c r="FL349" s="24"/>
      <c r="FM349" s="24"/>
      <c r="FN349" s="24"/>
      <c r="FO349" s="24"/>
      <c r="FP349" s="24"/>
      <c r="FQ349" s="24"/>
      <c r="FR349" s="24"/>
      <c r="FS349" s="24"/>
      <c r="FT349" s="24"/>
      <c r="FU349" s="24"/>
      <c r="FV349" s="24"/>
      <c r="FW349" s="24"/>
      <c r="FX349" s="24"/>
      <c r="FY349" s="24"/>
      <c r="FZ349" s="24"/>
      <c r="GA349" s="24"/>
      <c r="GB349" s="24"/>
      <c r="GC349" s="24"/>
      <c r="GD349" s="24"/>
      <c r="GE349" s="24"/>
      <c r="GF349" s="24"/>
      <c r="GG349" s="24"/>
      <c r="GH349" s="24"/>
      <c r="GI349" s="24"/>
      <c r="GJ349" s="24"/>
      <c r="GK349" s="24"/>
      <c r="GL349" s="24"/>
      <c r="GM349" s="24"/>
      <c r="GN349" s="24"/>
      <c r="GO349" s="24"/>
      <c r="GP349" s="24"/>
      <c r="GQ349" s="24"/>
      <c r="GR349" s="24"/>
      <c r="GS349" s="24"/>
      <c r="GT349" s="24"/>
      <c r="GU349" s="24"/>
      <c r="GV349" s="24"/>
      <c r="GW349" s="24"/>
      <c r="GX349" s="24"/>
      <c r="GY349" s="24"/>
      <c r="GZ349" s="24"/>
      <c r="HA349" s="24"/>
      <c r="HB349" s="24"/>
      <c r="HC349" s="24"/>
      <c r="HD349" s="24"/>
      <c r="HE349" s="24"/>
      <c r="HF349" s="24"/>
      <c r="HG349" s="24"/>
      <c r="HH349" s="24"/>
      <c r="HI349" s="24"/>
      <c r="HJ349" s="24"/>
      <c r="HK349" s="24"/>
      <c r="HL349" s="24"/>
      <c r="HM349" s="24"/>
      <c r="HN349" s="24"/>
      <c r="HO349" s="24"/>
      <c r="HP349" s="24"/>
      <c r="HQ349" s="24"/>
      <c r="HR349" s="24"/>
      <c r="HS349" s="24"/>
      <c r="HT349" s="24"/>
      <c r="HU349" s="24"/>
      <c r="HV349" s="24"/>
      <c r="HW349" s="24"/>
      <c r="HX349" s="24"/>
      <c r="HY349" s="24"/>
      <c r="HZ349" s="24"/>
      <c r="IA349" s="24"/>
      <c r="IB349" s="24"/>
      <c r="IC349" s="24"/>
      <c r="ID349" s="24"/>
      <c r="IE349" s="24"/>
      <c r="IF349" s="24"/>
      <c r="IG349" s="24"/>
      <c r="IH349" s="24"/>
      <c r="II349" s="24"/>
      <c r="IJ349" s="24"/>
      <c r="IK349" s="24"/>
      <c r="IL349" s="24"/>
      <c r="IM349" s="24"/>
      <c r="IN349" s="24"/>
      <c r="IO349" s="24"/>
      <c r="IP349" s="24"/>
      <c r="IQ349" s="24"/>
      <c r="IR349" s="24"/>
      <c r="IS349" s="24"/>
      <c r="IT349" s="24"/>
      <c r="IU349" s="24"/>
      <c r="IV349" s="24"/>
      <c r="IW349" s="24"/>
    </row>
    <row r="350" customFormat="false" ht="14.65" hidden="false" customHeight="false" outlineLevel="0" collapsed="false">
      <c r="A350" s="14" t="n">
        <v>36446</v>
      </c>
      <c r="B350" s="15" t="n">
        <v>635.783</v>
      </c>
      <c r="C350" s="15" t="n">
        <v>733</v>
      </c>
      <c r="D350" s="15" t="n">
        <v>-97.217</v>
      </c>
      <c r="E350" s="15" t="n">
        <v>0</v>
      </c>
      <c r="F350" s="15" t="n">
        <v>0</v>
      </c>
      <c r="G350" s="15" t="n">
        <v>2457.90805511811</v>
      </c>
      <c r="H350" s="15" t="n">
        <v>2717.97145669291</v>
      </c>
      <c r="I350" s="15" t="n">
        <v>-260.063401574803</v>
      </c>
      <c r="J350" s="16" t="n">
        <v>0</v>
      </c>
      <c r="K350" s="15" t="n">
        <v>0</v>
      </c>
      <c r="L350" s="17" t="n">
        <v>1</v>
      </c>
      <c r="M350" s="19" t="n">
        <v>3093.69105511811</v>
      </c>
      <c r="N350" s="19" t="n">
        <v>3450.97145669291</v>
      </c>
      <c r="O350" s="25" t="n">
        <v>-357.280401574803</v>
      </c>
      <c r="P350" s="16" t="n">
        <v>0</v>
      </c>
      <c r="Q350" s="17" t="n">
        <v>0</v>
      </c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  <c r="CP350" s="24"/>
      <c r="CQ350" s="24"/>
      <c r="CR350" s="24"/>
      <c r="CS350" s="24"/>
      <c r="CT350" s="24"/>
      <c r="CU350" s="24"/>
      <c r="CV350" s="24"/>
      <c r="CW350" s="24"/>
      <c r="CX350" s="24"/>
      <c r="CY350" s="24"/>
      <c r="CZ350" s="24"/>
      <c r="DA350" s="24"/>
      <c r="DB350" s="24"/>
      <c r="DC350" s="24"/>
      <c r="DD350" s="24"/>
      <c r="DE350" s="24"/>
      <c r="DF350" s="24"/>
      <c r="DG350" s="24"/>
      <c r="DH350" s="24"/>
      <c r="DI350" s="24"/>
      <c r="DJ350" s="24"/>
      <c r="DK350" s="24"/>
      <c r="DL350" s="24"/>
      <c r="DM350" s="24"/>
      <c r="DN350" s="24"/>
      <c r="DO350" s="24"/>
      <c r="DP350" s="24"/>
      <c r="DQ350" s="24"/>
      <c r="DR350" s="24"/>
      <c r="DS350" s="24"/>
      <c r="DT350" s="24"/>
      <c r="DU350" s="24"/>
      <c r="DV350" s="24"/>
      <c r="DW350" s="24"/>
      <c r="DX350" s="24"/>
      <c r="DY350" s="24"/>
      <c r="DZ350" s="24"/>
      <c r="EA350" s="24"/>
      <c r="EB350" s="24"/>
      <c r="EC350" s="24"/>
      <c r="ED350" s="24"/>
      <c r="EE350" s="24"/>
      <c r="EF350" s="24"/>
      <c r="EG350" s="24"/>
      <c r="EH350" s="24"/>
      <c r="EI350" s="24"/>
      <c r="EJ350" s="24"/>
      <c r="EK350" s="24"/>
      <c r="EL350" s="24"/>
      <c r="EM350" s="24"/>
      <c r="EN350" s="24"/>
      <c r="EO350" s="24"/>
      <c r="EP350" s="24"/>
      <c r="EQ350" s="24"/>
      <c r="ER350" s="24"/>
      <c r="ES350" s="24"/>
      <c r="ET350" s="24"/>
      <c r="EU350" s="24"/>
      <c r="EV350" s="24"/>
      <c r="EW350" s="24"/>
      <c r="EX350" s="24"/>
      <c r="EY350" s="24"/>
      <c r="EZ350" s="24"/>
      <c r="FA350" s="24"/>
      <c r="FB350" s="24"/>
      <c r="FC350" s="24"/>
      <c r="FD350" s="24"/>
      <c r="FE350" s="24"/>
      <c r="FF350" s="24"/>
      <c r="FG350" s="24"/>
      <c r="FH350" s="24"/>
      <c r="FI350" s="24"/>
      <c r="FJ350" s="24"/>
      <c r="FK350" s="24"/>
      <c r="FL350" s="24"/>
      <c r="FM350" s="24"/>
      <c r="FN350" s="24"/>
      <c r="FO350" s="24"/>
      <c r="FP350" s="24"/>
      <c r="FQ350" s="24"/>
      <c r="FR350" s="24"/>
      <c r="FS350" s="24"/>
      <c r="FT350" s="24"/>
      <c r="FU350" s="24"/>
      <c r="FV350" s="24"/>
      <c r="FW350" s="24"/>
      <c r="FX350" s="24"/>
      <c r="FY350" s="24"/>
      <c r="FZ350" s="24"/>
      <c r="GA350" s="24"/>
      <c r="GB350" s="24"/>
      <c r="GC350" s="24"/>
      <c r="GD350" s="24"/>
      <c r="GE350" s="24"/>
      <c r="GF350" s="24"/>
      <c r="GG350" s="24"/>
      <c r="GH350" s="24"/>
      <c r="GI350" s="24"/>
      <c r="GJ350" s="24"/>
      <c r="GK350" s="24"/>
      <c r="GL350" s="24"/>
      <c r="GM350" s="24"/>
      <c r="GN350" s="24"/>
      <c r="GO350" s="24"/>
      <c r="GP350" s="24"/>
      <c r="GQ350" s="24"/>
      <c r="GR350" s="24"/>
      <c r="GS350" s="24"/>
      <c r="GT350" s="24"/>
      <c r="GU350" s="24"/>
      <c r="GV350" s="24"/>
      <c r="GW350" s="24"/>
      <c r="GX350" s="24"/>
      <c r="GY350" s="24"/>
      <c r="GZ350" s="24"/>
      <c r="HA350" s="24"/>
      <c r="HB350" s="24"/>
      <c r="HC350" s="24"/>
      <c r="HD350" s="24"/>
      <c r="HE350" s="24"/>
      <c r="HF350" s="24"/>
      <c r="HG350" s="24"/>
      <c r="HH350" s="24"/>
      <c r="HI350" s="24"/>
      <c r="HJ350" s="24"/>
      <c r="HK350" s="24"/>
      <c r="HL350" s="24"/>
      <c r="HM350" s="24"/>
      <c r="HN350" s="24"/>
      <c r="HO350" s="24"/>
      <c r="HP350" s="24"/>
      <c r="HQ350" s="24"/>
      <c r="HR350" s="24"/>
      <c r="HS350" s="24"/>
      <c r="HT350" s="24"/>
      <c r="HU350" s="24"/>
      <c r="HV350" s="24"/>
      <c r="HW350" s="24"/>
      <c r="HX350" s="24"/>
      <c r="HY350" s="24"/>
      <c r="HZ350" s="24"/>
      <c r="IA350" s="24"/>
      <c r="IB350" s="24"/>
      <c r="IC350" s="24"/>
      <c r="ID350" s="24"/>
      <c r="IE350" s="24"/>
      <c r="IF350" s="24"/>
      <c r="IG350" s="24"/>
      <c r="IH350" s="24"/>
      <c r="II350" s="24"/>
      <c r="IJ350" s="24"/>
      <c r="IK350" s="24"/>
      <c r="IL350" s="24"/>
      <c r="IM350" s="24"/>
      <c r="IN350" s="24"/>
      <c r="IO350" s="24"/>
      <c r="IP350" s="24"/>
      <c r="IQ350" s="24"/>
      <c r="IR350" s="24"/>
      <c r="IS350" s="24"/>
      <c r="IT350" s="24"/>
      <c r="IU350" s="24"/>
      <c r="IV350" s="24"/>
      <c r="IW350" s="24"/>
    </row>
    <row r="351" customFormat="false" ht="14.65" hidden="false" customHeight="false" outlineLevel="0" collapsed="false">
      <c r="A351" s="14" t="n">
        <v>36447</v>
      </c>
      <c r="B351" s="15" t="n">
        <v>751.346</v>
      </c>
      <c r="C351" s="15" t="n">
        <v>716</v>
      </c>
      <c r="D351" s="15" t="n">
        <v>35.346</v>
      </c>
      <c r="E351" s="15" t="n">
        <v>0</v>
      </c>
      <c r="F351" s="15" t="n">
        <v>0</v>
      </c>
      <c r="G351" s="15" t="n">
        <v>2116.36815748032</v>
      </c>
      <c r="H351" s="15" t="n">
        <v>2585.73523622047</v>
      </c>
      <c r="I351" s="15" t="n">
        <v>-469.367078740157</v>
      </c>
      <c r="J351" s="16" t="n">
        <v>0</v>
      </c>
      <c r="K351" s="15" t="n">
        <v>0</v>
      </c>
      <c r="L351" s="17" t="n">
        <v>1</v>
      </c>
      <c r="M351" s="19" t="n">
        <v>2867.71415748032</v>
      </c>
      <c r="N351" s="19" t="n">
        <v>3301.73523622047</v>
      </c>
      <c r="O351" s="25" t="n">
        <v>-434.021078740157</v>
      </c>
      <c r="P351" s="16" t="n">
        <v>0</v>
      </c>
      <c r="Q351" s="17" t="n">
        <v>0</v>
      </c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  <c r="CJ351" s="24"/>
      <c r="CK351" s="24"/>
      <c r="CL351" s="24"/>
      <c r="CM351" s="24"/>
      <c r="CN351" s="24"/>
      <c r="CO351" s="24"/>
      <c r="CP351" s="24"/>
      <c r="CQ351" s="24"/>
      <c r="CR351" s="24"/>
      <c r="CS351" s="24"/>
      <c r="CT351" s="24"/>
      <c r="CU351" s="24"/>
      <c r="CV351" s="24"/>
      <c r="CW351" s="24"/>
      <c r="CX351" s="24"/>
      <c r="CY351" s="24"/>
      <c r="CZ351" s="24"/>
      <c r="DA351" s="24"/>
      <c r="DB351" s="24"/>
      <c r="DC351" s="24"/>
      <c r="DD351" s="24"/>
      <c r="DE351" s="24"/>
      <c r="DF351" s="24"/>
      <c r="DG351" s="24"/>
      <c r="DH351" s="24"/>
      <c r="DI351" s="24"/>
      <c r="DJ351" s="24"/>
      <c r="DK351" s="24"/>
      <c r="DL351" s="24"/>
      <c r="DM351" s="24"/>
      <c r="DN351" s="24"/>
      <c r="DO351" s="24"/>
      <c r="DP351" s="24"/>
      <c r="DQ351" s="24"/>
      <c r="DR351" s="24"/>
      <c r="DS351" s="24"/>
      <c r="DT351" s="24"/>
      <c r="DU351" s="24"/>
      <c r="DV351" s="24"/>
      <c r="DW351" s="24"/>
      <c r="DX351" s="24"/>
      <c r="DY351" s="24"/>
      <c r="DZ351" s="24"/>
      <c r="EA351" s="24"/>
      <c r="EB351" s="24"/>
      <c r="EC351" s="24"/>
      <c r="ED351" s="24"/>
      <c r="EE351" s="24"/>
      <c r="EF351" s="24"/>
      <c r="EG351" s="24"/>
      <c r="EH351" s="24"/>
      <c r="EI351" s="24"/>
      <c r="EJ351" s="24"/>
      <c r="EK351" s="24"/>
      <c r="EL351" s="24"/>
      <c r="EM351" s="24"/>
      <c r="EN351" s="24"/>
      <c r="EO351" s="24"/>
      <c r="EP351" s="24"/>
      <c r="EQ351" s="24"/>
      <c r="ER351" s="24"/>
      <c r="ES351" s="24"/>
      <c r="ET351" s="24"/>
      <c r="EU351" s="24"/>
      <c r="EV351" s="24"/>
      <c r="EW351" s="24"/>
      <c r="EX351" s="24"/>
      <c r="EY351" s="24"/>
      <c r="EZ351" s="24"/>
      <c r="FA351" s="24"/>
      <c r="FB351" s="24"/>
      <c r="FC351" s="24"/>
      <c r="FD351" s="24"/>
      <c r="FE351" s="24"/>
      <c r="FF351" s="24"/>
      <c r="FG351" s="24"/>
      <c r="FH351" s="24"/>
      <c r="FI351" s="24"/>
      <c r="FJ351" s="24"/>
      <c r="FK351" s="24"/>
      <c r="FL351" s="24"/>
      <c r="FM351" s="24"/>
      <c r="FN351" s="24"/>
      <c r="FO351" s="24"/>
      <c r="FP351" s="24"/>
      <c r="FQ351" s="24"/>
      <c r="FR351" s="24"/>
      <c r="FS351" s="24"/>
      <c r="FT351" s="24"/>
      <c r="FU351" s="24"/>
      <c r="FV351" s="24"/>
      <c r="FW351" s="24"/>
      <c r="FX351" s="24"/>
      <c r="FY351" s="24"/>
      <c r="FZ351" s="24"/>
      <c r="GA351" s="24"/>
      <c r="GB351" s="24"/>
      <c r="GC351" s="24"/>
      <c r="GD351" s="24"/>
      <c r="GE351" s="24"/>
      <c r="GF351" s="24"/>
      <c r="GG351" s="24"/>
      <c r="GH351" s="24"/>
      <c r="GI351" s="24"/>
      <c r="GJ351" s="24"/>
      <c r="GK351" s="24"/>
      <c r="GL351" s="24"/>
      <c r="GM351" s="24"/>
      <c r="GN351" s="24"/>
      <c r="GO351" s="24"/>
      <c r="GP351" s="24"/>
      <c r="GQ351" s="24"/>
      <c r="GR351" s="24"/>
      <c r="GS351" s="24"/>
      <c r="GT351" s="24"/>
      <c r="GU351" s="24"/>
      <c r="GV351" s="24"/>
      <c r="GW351" s="24"/>
      <c r="GX351" s="24"/>
      <c r="GY351" s="24"/>
      <c r="GZ351" s="24"/>
      <c r="HA351" s="24"/>
      <c r="HB351" s="24"/>
      <c r="HC351" s="24"/>
      <c r="HD351" s="24"/>
      <c r="HE351" s="24"/>
      <c r="HF351" s="24"/>
      <c r="HG351" s="24"/>
      <c r="HH351" s="24"/>
      <c r="HI351" s="24"/>
      <c r="HJ351" s="24"/>
      <c r="HK351" s="24"/>
      <c r="HL351" s="24"/>
      <c r="HM351" s="24"/>
      <c r="HN351" s="24"/>
      <c r="HO351" s="24"/>
      <c r="HP351" s="24"/>
      <c r="HQ351" s="24"/>
      <c r="HR351" s="24"/>
      <c r="HS351" s="24"/>
      <c r="HT351" s="24"/>
      <c r="HU351" s="24"/>
      <c r="HV351" s="24"/>
      <c r="HW351" s="24"/>
      <c r="HX351" s="24"/>
      <c r="HY351" s="24"/>
      <c r="HZ351" s="24"/>
      <c r="IA351" s="24"/>
      <c r="IB351" s="24"/>
      <c r="IC351" s="24"/>
      <c r="ID351" s="24"/>
      <c r="IE351" s="24"/>
      <c r="IF351" s="24"/>
      <c r="IG351" s="24"/>
      <c r="IH351" s="24"/>
      <c r="II351" s="24"/>
      <c r="IJ351" s="24"/>
      <c r="IK351" s="24"/>
      <c r="IL351" s="24"/>
      <c r="IM351" s="24"/>
      <c r="IN351" s="24"/>
      <c r="IO351" s="24"/>
      <c r="IP351" s="24"/>
      <c r="IQ351" s="24"/>
      <c r="IR351" s="24"/>
      <c r="IS351" s="24"/>
      <c r="IT351" s="24"/>
      <c r="IU351" s="24"/>
      <c r="IV351" s="24"/>
      <c r="IW351" s="24"/>
    </row>
    <row r="352" customFormat="false" ht="14.65" hidden="false" customHeight="false" outlineLevel="0" collapsed="false">
      <c r="A352" s="14" t="n">
        <v>36448</v>
      </c>
      <c r="B352" s="15" t="n">
        <v>739.202</v>
      </c>
      <c r="C352" s="15" t="n">
        <v>671</v>
      </c>
      <c r="D352" s="15" t="n">
        <v>68.202</v>
      </c>
      <c r="E352" s="15" t="n">
        <v>0</v>
      </c>
      <c r="F352" s="15" t="n">
        <v>0</v>
      </c>
      <c r="G352" s="15" t="n">
        <v>2233.40026771654</v>
      </c>
      <c r="H352" s="15" t="n">
        <v>2479.97145669291</v>
      </c>
      <c r="I352" s="15" t="n">
        <v>-246.571188976378</v>
      </c>
      <c r="J352" s="16" t="n">
        <v>0</v>
      </c>
      <c r="K352" s="15" t="n">
        <v>0</v>
      </c>
      <c r="L352" s="17" t="n">
        <v>0</v>
      </c>
      <c r="M352" s="19" t="n">
        <v>2972.60226771654</v>
      </c>
      <c r="N352" s="19" t="n">
        <v>3150.97145669291</v>
      </c>
      <c r="O352" s="25" t="n">
        <v>-178.369188976378</v>
      </c>
      <c r="P352" s="16" t="n">
        <v>0</v>
      </c>
      <c r="Q352" s="17" t="n">
        <v>0</v>
      </c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  <c r="CJ352" s="24"/>
      <c r="CK352" s="24"/>
      <c r="CL352" s="24"/>
      <c r="CM352" s="24"/>
      <c r="CN352" s="24"/>
      <c r="CO352" s="24"/>
      <c r="CP352" s="24"/>
      <c r="CQ352" s="24"/>
      <c r="CR352" s="24"/>
      <c r="CS352" s="24"/>
      <c r="CT352" s="24"/>
      <c r="CU352" s="24"/>
      <c r="CV352" s="24"/>
      <c r="CW352" s="24"/>
      <c r="CX352" s="24"/>
      <c r="CY352" s="24"/>
      <c r="CZ352" s="24"/>
      <c r="DA352" s="24"/>
      <c r="DB352" s="24"/>
      <c r="DC352" s="24"/>
      <c r="DD352" s="24"/>
      <c r="DE352" s="24"/>
      <c r="DF352" s="24"/>
      <c r="DG352" s="24"/>
      <c r="DH352" s="24"/>
      <c r="DI352" s="24"/>
      <c r="DJ352" s="24"/>
      <c r="DK352" s="24"/>
      <c r="DL352" s="24"/>
      <c r="DM352" s="24"/>
      <c r="DN352" s="24"/>
      <c r="DO352" s="24"/>
      <c r="DP352" s="24"/>
      <c r="DQ352" s="24"/>
      <c r="DR352" s="24"/>
      <c r="DS352" s="24"/>
      <c r="DT352" s="24"/>
      <c r="DU352" s="24"/>
      <c r="DV352" s="24"/>
      <c r="DW352" s="24"/>
      <c r="DX352" s="24"/>
      <c r="DY352" s="24"/>
      <c r="DZ352" s="24"/>
      <c r="EA352" s="24"/>
      <c r="EB352" s="24"/>
      <c r="EC352" s="24"/>
      <c r="ED352" s="24"/>
      <c r="EE352" s="24"/>
      <c r="EF352" s="24"/>
      <c r="EG352" s="24"/>
      <c r="EH352" s="24"/>
      <c r="EI352" s="24"/>
      <c r="EJ352" s="24"/>
      <c r="EK352" s="24"/>
      <c r="EL352" s="24"/>
      <c r="EM352" s="24"/>
      <c r="EN352" s="24"/>
      <c r="EO352" s="24"/>
      <c r="EP352" s="24"/>
      <c r="EQ352" s="24"/>
      <c r="ER352" s="24"/>
      <c r="ES352" s="24"/>
      <c r="ET352" s="24"/>
      <c r="EU352" s="24"/>
      <c r="EV352" s="24"/>
      <c r="EW352" s="24"/>
      <c r="EX352" s="24"/>
      <c r="EY352" s="24"/>
      <c r="EZ352" s="24"/>
      <c r="FA352" s="24"/>
      <c r="FB352" s="24"/>
      <c r="FC352" s="24"/>
      <c r="FD352" s="24"/>
      <c r="FE352" s="24"/>
      <c r="FF352" s="24"/>
      <c r="FG352" s="24"/>
      <c r="FH352" s="24"/>
      <c r="FI352" s="24"/>
      <c r="FJ352" s="24"/>
      <c r="FK352" s="24"/>
      <c r="FL352" s="24"/>
      <c r="FM352" s="24"/>
      <c r="FN352" s="24"/>
      <c r="FO352" s="24"/>
      <c r="FP352" s="24"/>
      <c r="FQ352" s="24"/>
      <c r="FR352" s="24"/>
      <c r="FS352" s="24"/>
      <c r="FT352" s="24"/>
      <c r="FU352" s="24"/>
      <c r="FV352" s="24"/>
      <c r="FW352" s="24"/>
      <c r="FX352" s="24"/>
      <c r="FY352" s="24"/>
      <c r="FZ352" s="24"/>
      <c r="GA352" s="24"/>
      <c r="GB352" s="24"/>
      <c r="GC352" s="24"/>
      <c r="GD352" s="24"/>
      <c r="GE352" s="24"/>
      <c r="GF352" s="24"/>
      <c r="GG352" s="24"/>
      <c r="GH352" s="24"/>
      <c r="GI352" s="24"/>
      <c r="GJ352" s="24"/>
      <c r="GK352" s="24"/>
      <c r="GL352" s="24"/>
      <c r="GM352" s="24"/>
      <c r="GN352" s="24"/>
      <c r="GO352" s="24"/>
      <c r="GP352" s="24"/>
      <c r="GQ352" s="24"/>
      <c r="GR352" s="24"/>
      <c r="GS352" s="24"/>
      <c r="GT352" s="24"/>
      <c r="GU352" s="24"/>
      <c r="GV352" s="24"/>
      <c r="GW352" s="24"/>
      <c r="GX352" s="24"/>
      <c r="GY352" s="24"/>
      <c r="GZ352" s="24"/>
      <c r="HA352" s="24"/>
      <c r="HB352" s="24"/>
      <c r="HC352" s="24"/>
      <c r="HD352" s="24"/>
      <c r="HE352" s="24"/>
      <c r="HF352" s="24"/>
      <c r="HG352" s="24"/>
      <c r="HH352" s="24"/>
      <c r="HI352" s="24"/>
      <c r="HJ352" s="24"/>
      <c r="HK352" s="24"/>
      <c r="HL352" s="24"/>
      <c r="HM352" s="24"/>
      <c r="HN352" s="24"/>
      <c r="HO352" s="24"/>
      <c r="HP352" s="24"/>
      <c r="HQ352" s="24"/>
      <c r="HR352" s="24"/>
      <c r="HS352" s="24"/>
      <c r="HT352" s="24"/>
      <c r="HU352" s="24"/>
      <c r="HV352" s="24"/>
      <c r="HW352" s="24"/>
      <c r="HX352" s="24"/>
      <c r="HY352" s="24"/>
      <c r="HZ352" s="24"/>
      <c r="IA352" s="24"/>
      <c r="IB352" s="24"/>
      <c r="IC352" s="24"/>
      <c r="ID352" s="24"/>
      <c r="IE352" s="24"/>
      <c r="IF352" s="24"/>
      <c r="IG352" s="24"/>
      <c r="IH352" s="24"/>
      <c r="II352" s="24"/>
      <c r="IJ352" s="24"/>
      <c r="IK352" s="24"/>
      <c r="IL352" s="24"/>
      <c r="IM352" s="24"/>
      <c r="IN352" s="24"/>
      <c r="IO352" s="24"/>
      <c r="IP352" s="24"/>
      <c r="IQ352" s="24"/>
      <c r="IR352" s="24"/>
      <c r="IS352" s="24"/>
      <c r="IT352" s="24"/>
      <c r="IU352" s="24"/>
      <c r="IV352" s="24"/>
      <c r="IW352" s="24"/>
    </row>
    <row r="353" customFormat="false" ht="14.65" hidden="false" customHeight="false" outlineLevel="0" collapsed="false">
      <c r="A353" s="14" t="n">
        <v>36449</v>
      </c>
      <c r="B353" s="15" t="n">
        <v>870.054</v>
      </c>
      <c r="C353" s="15" t="n">
        <v>682</v>
      </c>
      <c r="D353" s="15" t="n">
        <v>188.054</v>
      </c>
      <c r="E353" s="15" t="n">
        <v>0</v>
      </c>
      <c r="F353" s="15" t="n">
        <v>0</v>
      </c>
      <c r="G353" s="15" t="n">
        <v>2215.63442519685</v>
      </c>
      <c r="H353" s="15" t="n">
        <v>2225.97244094488</v>
      </c>
      <c r="I353" s="15" t="n">
        <v>-10.3380157480315</v>
      </c>
      <c r="J353" s="16" t="n">
        <v>0</v>
      </c>
      <c r="K353" s="15" t="n">
        <v>0</v>
      </c>
      <c r="L353" s="17" t="n">
        <v>0</v>
      </c>
      <c r="M353" s="19" t="n">
        <v>3085.68842519685</v>
      </c>
      <c r="N353" s="19" t="n">
        <v>2907.97244094488</v>
      </c>
      <c r="O353" s="25" t="n">
        <v>177.715984251969</v>
      </c>
      <c r="P353" s="16" t="n">
        <v>0</v>
      </c>
      <c r="Q353" s="17" t="n">
        <v>0</v>
      </c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  <c r="CJ353" s="24"/>
      <c r="CK353" s="24"/>
      <c r="CL353" s="24"/>
      <c r="CM353" s="24"/>
      <c r="CN353" s="24"/>
      <c r="CO353" s="24"/>
      <c r="CP353" s="24"/>
      <c r="CQ353" s="24"/>
      <c r="CR353" s="24"/>
      <c r="CS353" s="24"/>
      <c r="CT353" s="24"/>
      <c r="CU353" s="24"/>
      <c r="CV353" s="24"/>
      <c r="CW353" s="24"/>
      <c r="CX353" s="24"/>
      <c r="CY353" s="24"/>
      <c r="CZ353" s="24"/>
      <c r="DA353" s="24"/>
      <c r="DB353" s="24"/>
      <c r="DC353" s="24"/>
      <c r="DD353" s="24"/>
      <c r="DE353" s="24"/>
      <c r="DF353" s="24"/>
      <c r="DG353" s="24"/>
      <c r="DH353" s="24"/>
      <c r="DI353" s="24"/>
      <c r="DJ353" s="24"/>
      <c r="DK353" s="24"/>
      <c r="DL353" s="24"/>
      <c r="DM353" s="24"/>
      <c r="DN353" s="24"/>
      <c r="DO353" s="24"/>
      <c r="DP353" s="24"/>
      <c r="DQ353" s="24"/>
      <c r="DR353" s="24"/>
      <c r="DS353" s="24"/>
      <c r="DT353" s="24"/>
      <c r="DU353" s="24"/>
      <c r="DV353" s="24"/>
      <c r="DW353" s="24"/>
      <c r="DX353" s="24"/>
      <c r="DY353" s="24"/>
      <c r="DZ353" s="24"/>
      <c r="EA353" s="24"/>
      <c r="EB353" s="24"/>
      <c r="EC353" s="24"/>
      <c r="ED353" s="24"/>
      <c r="EE353" s="24"/>
      <c r="EF353" s="24"/>
      <c r="EG353" s="24"/>
      <c r="EH353" s="24"/>
      <c r="EI353" s="24"/>
      <c r="EJ353" s="24"/>
      <c r="EK353" s="24"/>
      <c r="EL353" s="24"/>
      <c r="EM353" s="24"/>
      <c r="EN353" s="24"/>
      <c r="EO353" s="24"/>
      <c r="EP353" s="24"/>
      <c r="EQ353" s="24"/>
      <c r="ER353" s="24"/>
      <c r="ES353" s="24"/>
      <c r="ET353" s="24"/>
      <c r="EU353" s="24"/>
      <c r="EV353" s="24"/>
      <c r="EW353" s="24"/>
      <c r="EX353" s="24"/>
      <c r="EY353" s="24"/>
      <c r="EZ353" s="24"/>
      <c r="FA353" s="24"/>
      <c r="FB353" s="24"/>
      <c r="FC353" s="24"/>
      <c r="FD353" s="24"/>
      <c r="FE353" s="24"/>
      <c r="FF353" s="24"/>
      <c r="FG353" s="24"/>
      <c r="FH353" s="24"/>
      <c r="FI353" s="24"/>
      <c r="FJ353" s="24"/>
      <c r="FK353" s="24"/>
      <c r="FL353" s="24"/>
      <c r="FM353" s="24"/>
      <c r="FN353" s="24"/>
      <c r="FO353" s="24"/>
      <c r="FP353" s="24"/>
      <c r="FQ353" s="24"/>
      <c r="FR353" s="24"/>
      <c r="FS353" s="24"/>
      <c r="FT353" s="24"/>
      <c r="FU353" s="24"/>
      <c r="FV353" s="24"/>
      <c r="FW353" s="24"/>
      <c r="FX353" s="24"/>
      <c r="FY353" s="24"/>
      <c r="FZ353" s="24"/>
      <c r="GA353" s="24"/>
      <c r="GB353" s="24"/>
      <c r="GC353" s="24"/>
      <c r="GD353" s="24"/>
      <c r="GE353" s="24"/>
      <c r="GF353" s="24"/>
      <c r="GG353" s="24"/>
      <c r="GH353" s="24"/>
      <c r="GI353" s="24"/>
      <c r="GJ353" s="24"/>
      <c r="GK353" s="24"/>
      <c r="GL353" s="24"/>
      <c r="GM353" s="24"/>
      <c r="GN353" s="24"/>
      <c r="GO353" s="24"/>
      <c r="GP353" s="24"/>
      <c r="GQ353" s="24"/>
      <c r="GR353" s="24"/>
      <c r="GS353" s="24"/>
      <c r="GT353" s="24"/>
      <c r="GU353" s="24"/>
      <c r="GV353" s="24"/>
      <c r="GW353" s="24"/>
      <c r="GX353" s="24"/>
      <c r="GY353" s="24"/>
      <c r="GZ353" s="24"/>
      <c r="HA353" s="24"/>
      <c r="HB353" s="24"/>
      <c r="HC353" s="24"/>
      <c r="HD353" s="24"/>
      <c r="HE353" s="24"/>
      <c r="HF353" s="24"/>
      <c r="HG353" s="24"/>
      <c r="HH353" s="24"/>
      <c r="HI353" s="24"/>
      <c r="HJ353" s="24"/>
      <c r="HK353" s="24"/>
      <c r="HL353" s="24"/>
      <c r="HM353" s="24"/>
      <c r="HN353" s="24"/>
      <c r="HO353" s="24"/>
      <c r="HP353" s="24"/>
      <c r="HQ353" s="24"/>
      <c r="HR353" s="24"/>
      <c r="HS353" s="24"/>
      <c r="HT353" s="24"/>
      <c r="HU353" s="24"/>
      <c r="HV353" s="24"/>
      <c r="HW353" s="24"/>
      <c r="HX353" s="24"/>
      <c r="HY353" s="24"/>
      <c r="HZ353" s="24"/>
      <c r="IA353" s="24"/>
      <c r="IB353" s="24"/>
      <c r="IC353" s="24"/>
      <c r="ID353" s="24"/>
      <c r="IE353" s="24"/>
      <c r="IF353" s="24"/>
      <c r="IG353" s="24"/>
      <c r="IH353" s="24"/>
      <c r="II353" s="24"/>
      <c r="IJ353" s="24"/>
      <c r="IK353" s="24"/>
      <c r="IL353" s="24"/>
      <c r="IM353" s="24"/>
      <c r="IN353" s="24"/>
      <c r="IO353" s="24"/>
      <c r="IP353" s="24"/>
      <c r="IQ353" s="24"/>
      <c r="IR353" s="24"/>
      <c r="IS353" s="24"/>
      <c r="IT353" s="24"/>
      <c r="IU353" s="24"/>
      <c r="IV353" s="24"/>
      <c r="IW353" s="24"/>
    </row>
    <row r="354" customFormat="false" ht="14.65" hidden="false" customHeight="false" outlineLevel="0" collapsed="false">
      <c r="A354" s="14" t="n">
        <v>36450</v>
      </c>
      <c r="B354" s="15" t="n">
        <v>896.389</v>
      </c>
      <c r="C354" s="15" t="n">
        <v>762</v>
      </c>
      <c r="D354" s="15" t="n">
        <v>134.389</v>
      </c>
      <c r="E354" s="15" t="n">
        <v>0</v>
      </c>
      <c r="F354" s="15" t="n">
        <v>0</v>
      </c>
      <c r="G354" s="15" t="n">
        <v>2187.10361417323</v>
      </c>
      <c r="H354" s="15" t="n">
        <v>1897.21948818898</v>
      </c>
      <c r="I354" s="15" t="n">
        <v>289.884125984252</v>
      </c>
      <c r="J354" s="16" t="n">
        <v>1</v>
      </c>
      <c r="K354" s="15" t="n">
        <v>39.884125984252</v>
      </c>
      <c r="L354" s="17" t="n">
        <v>0</v>
      </c>
      <c r="M354" s="19" t="n">
        <v>3083.49261417323</v>
      </c>
      <c r="N354" s="19" t="n">
        <v>2659.21948818898</v>
      </c>
      <c r="O354" s="25" t="n">
        <v>424.273125984252</v>
      </c>
      <c r="P354" s="16" t="n">
        <v>0</v>
      </c>
      <c r="Q354" s="17" t="n">
        <v>0</v>
      </c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  <c r="CX354" s="24"/>
      <c r="CY354" s="24"/>
      <c r="CZ354" s="24"/>
      <c r="DA354" s="24"/>
      <c r="DB354" s="24"/>
      <c r="DC354" s="24"/>
      <c r="DD354" s="24"/>
      <c r="DE354" s="24"/>
      <c r="DF354" s="24"/>
      <c r="DG354" s="24"/>
      <c r="DH354" s="24"/>
      <c r="DI354" s="24"/>
      <c r="DJ354" s="24"/>
      <c r="DK354" s="24"/>
      <c r="DL354" s="24"/>
      <c r="DM354" s="24"/>
      <c r="DN354" s="24"/>
      <c r="DO354" s="24"/>
      <c r="DP354" s="24"/>
      <c r="DQ354" s="24"/>
      <c r="DR354" s="24"/>
      <c r="DS354" s="24"/>
      <c r="DT354" s="24"/>
      <c r="DU354" s="24"/>
      <c r="DV354" s="24"/>
      <c r="DW354" s="24"/>
      <c r="DX354" s="24"/>
      <c r="DY354" s="24"/>
      <c r="DZ354" s="24"/>
      <c r="EA354" s="24"/>
      <c r="EB354" s="24"/>
      <c r="EC354" s="24"/>
      <c r="ED354" s="24"/>
      <c r="EE354" s="24"/>
      <c r="EF354" s="24"/>
      <c r="EG354" s="24"/>
      <c r="EH354" s="24"/>
      <c r="EI354" s="24"/>
      <c r="EJ354" s="24"/>
      <c r="EK354" s="24"/>
      <c r="EL354" s="24"/>
      <c r="EM354" s="24"/>
      <c r="EN354" s="24"/>
      <c r="EO354" s="24"/>
      <c r="EP354" s="24"/>
      <c r="EQ354" s="24"/>
      <c r="ER354" s="24"/>
      <c r="ES354" s="24"/>
      <c r="ET354" s="24"/>
      <c r="EU354" s="24"/>
      <c r="EV354" s="24"/>
      <c r="EW354" s="24"/>
      <c r="EX354" s="24"/>
      <c r="EY354" s="24"/>
      <c r="EZ354" s="24"/>
      <c r="FA354" s="24"/>
      <c r="FB354" s="24"/>
      <c r="FC354" s="24"/>
      <c r="FD354" s="24"/>
      <c r="FE354" s="24"/>
      <c r="FF354" s="24"/>
      <c r="FG354" s="24"/>
      <c r="FH354" s="24"/>
      <c r="FI354" s="24"/>
      <c r="FJ354" s="24"/>
      <c r="FK354" s="24"/>
      <c r="FL354" s="24"/>
      <c r="FM354" s="24"/>
      <c r="FN354" s="24"/>
      <c r="FO354" s="24"/>
      <c r="FP354" s="24"/>
      <c r="FQ354" s="24"/>
      <c r="FR354" s="24"/>
      <c r="FS354" s="24"/>
      <c r="FT354" s="24"/>
      <c r="FU354" s="24"/>
      <c r="FV354" s="24"/>
      <c r="FW354" s="24"/>
      <c r="FX354" s="24"/>
      <c r="FY354" s="24"/>
      <c r="FZ354" s="24"/>
      <c r="GA354" s="24"/>
      <c r="GB354" s="24"/>
      <c r="GC354" s="24"/>
      <c r="GD354" s="24"/>
      <c r="GE354" s="24"/>
      <c r="GF354" s="24"/>
      <c r="GG354" s="24"/>
      <c r="GH354" s="24"/>
      <c r="GI354" s="24"/>
      <c r="GJ354" s="24"/>
      <c r="GK354" s="24"/>
      <c r="GL354" s="24"/>
      <c r="GM354" s="24"/>
      <c r="GN354" s="24"/>
      <c r="GO354" s="24"/>
      <c r="GP354" s="24"/>
      <c r="GQ354" s="24"/>
      <c r="GR354" s="24"/>
      <c r="GS354" s="24"/>
      <c r="GT354" s="24"/>
      <c r="GU354" s="24"/>
      <c r="GV354" s="24"/>
      <c r="GW354" s="24"/>
      <c r="GX354" s="24"/>
      <c r="GY354" s="24"/>
      <c r="GZ354" s="24"/>
      <c r="HA354" s="24"/>
      <c r="HB354" s="24"/>
      <c r="HC354" s="24"/>
      <c r="HD354" s="24"/>
      <c r="HE354" s="24"/>
      <c r="HF354" s="24"/>
      <c r="HG354" s="24"/>
      <c r="HH354" s="24"/>
      <c r="HI354" s="24"/>
      <c r="HJ354" s="24"/>
      <c r="HK354" s="24"/>
      <c r="HL354" s="24"/>
      <c r="HM354" s="24"/>
      <c r="HN354" s="24"/>
      <c r="HO354" s="24"/>
      <c r="HP354" s="24"/>
      <c r="HQ354" s="24"/>
      <c r="HR354" s="24"/>
      <c r="HS354" s="24"/>
      <c r="HT354" s="24"/>
      <c r="HU354" s="24"/>
      <c r="HV354" s="24"/>
      <c r="HW354" s="24"/>
      <c r="HX354" s="24"/>
      <c r="HY354" s="24"/>
      <c r="HZ354" s="24"/>
      <c r="IA354" s="24"/>
      <c r="IB354" s="24"/>
      <c r="IC354" s="24"/>
      <c r="ID354" s="24"/>
      <c r="IE354" s="24"/>
      <c r="IF354" s="24"/>
      <c r="IG354" s="24"/>
      <c r="IH354" s="24"/>
      <c r="II354" s="24"/>
      <c r="IJ354" s="24"/>
      <c r="IK354" s="24"/>
      <c r="IL354" s="24"/>
      <c r="IM354" s="24"/>
      <c r="IN354" s="24"/>
      <c r="IO354" s="24"/>
      <c r="IP354" s="24"/>
      <c r="IQ354" s="24"/>
      <c r="IR354" s="24"/>
      <c r="IS354" s="24"/>
      <c r="IT354" s="24"/>
      <c r="IU354" s="24"/>
      <c r="IV354" s="24"/>
      <c r="IW354" s="24"/>
    </row>
    <row r="355" customFormat="false" ht="14.65" hidden="false" customHeight="false" outlineLevel="0" collapsed="false">
      <c r="A355" s="14" t="n">
        <v>36451</v>
      </c>
      <c r="B355" s="15" t="n">
        <v>886.107</v>
      </c>
      <c r="C355" s="15" t="n">
        <v>761</v>
      </c>
      <c r="D355" s="15" t="n">
        <v>125.107</v>
      </c>
      <c r="E355" s="15" t="n">
        <v>0</v>
      </c>
      <c r="F355" s="15" t="n">
        <v>0</v>
      </c>
      <c r="G355" s="15" t="n">
        <v>2500.30061417323</v>
      </c>
      <c r="H355" s="15" t="n">
        <v>2296.98228346457</v>
      </c>
      <c r="I355" s="15" t="n">
        <v>203.318330708662</v>
      </c>
      <c r="J355" s="16" t="n">
        <v>0</v>
      </c>
      <c r="K355" s="15" t="n">
        <v>0</v>
      </c>
      <c r="L355" s="17" t="n">
        <v>0</v>
      </c>
      <c r="M355" s="19" t="n">
        <v>3386.40761417323</v>
      </c>
      <c r="N355" s="19" t="n">
        <v>3057.98228346457</v>
      </c>
      <c r="O355" s="25" t="n">
        <v>328.425330708662</v>
      </c>
      <c r="P355" s="16" t="n">
        <v>0</v>
      </c>
      <c r="Q355" s="17" t="n">
        <v>0</v>
      </c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  <c r="CX355" s="24"/>
      <c r="CY355" s="24"/>
      <c r="CZ355" s="24"/>
      <c r="DA355" s="24"/>
      <c r="DB355" s="24"/>
      <c r="DC355" s="24"/>
      <c r="DD355" s="24"/>
      <c r="DE355" s="24"/>
      <c r="DF355" s="24"/>
      <c r="DG355" s="24"/>
      <c r="DH355" s="24"/>
      <c r="DI355" s="24"/>
      <c r="DJ355" s="24"/>
      <c r="DK355" s="24"/>
      <c r="DL355" s="24"/>
      <c r="DM355" s="24"/>
      <c r="DN355" s="24"/>
      <c r="DO355" s="24"/>
      <c r="DP355" s="24"/>
      <c r="DQ355" s="24"/>
      <c r="DR355" s="24"/>
      <c r="DS355" s="24"/>
      <c r="DT355" s="24"/>
      <c r="DU355" s="24"/>
      <c r="DV355" s="24"/>
      <c r="DW355" s="24"/>
      <c r="DX355" s="24"/>
      <c r="DY355" s="24"/>
      <c r="DZ355" s="24"/>
      <c r="EA355" s="24"/>
      <c r="EB355" s="24"/>
      <c r="EC355" s="24"/>
      <c r="ED355" s="24"/>
      <c r="EE355" s="24"/>
      <c r="EF355" s="24"/>
      <c r="EG355" s="24"/>
      <c r="EH355" s="24"/>
      <c r="EI355" s="24"/>
      <c r="EJ355" s="24"/>
      <c r="EK355" s="24"/>
      <c r="EL355" s="24"/>
      <c r="EM355" s="24"/>
      <c r="EN355" s="24"/>
      <c r="EO355" s="24"/>
      <c r="EP355" s="24"/>
      <c r="EQ355" s="24"/>
      <c r="ER355" s="24"/>
      <c r="ES355" s="24"/>
      <c r="ET355" s="24"/>
      <c r="EU355" s="24"/>
      <c r="EV355" s="24"/>
      <c r="EW355" s="24"/>
      <c r="EX355" s="24"/>
      <c r="EY355" s="24"/>
      <c r="EZ355" s="24"/>
      <c r="FA355" s="24"/>
      <c r="FB355" s="24"/>
      <c r="FC355" s="24"/>
      <c r="FD355" s="24"/>
      <c r="FE355" s="24"/>
      <c r="FF355" s="24"/>
      <c r="FG355" s="24"/>
      <c r="FH355" s="24"/>
      <c r="FI355" s="24"/>
      <c r="FJ355" s="24"/>
      <c r="FK355" s="24"/>
      <c r="FL355" s="24"/>
      <c r="FM355" s="24"/>
      <c r="FN355" s="24"/>
      <c r="FO355" s="24"/>
      <c r="FP355" s="24"/>
      <c r="FQ355" s="24"/>
      <c r="FR355" s="24"/>
      <c r="FS355" s="24"/>
      <c r="FT355" s="24"/>
      <c r="FU355" s="24"/>
      <c r="FV355" s="24"/>
      <c r="FW355" s="24"/>
      <c r="FX355" s="24"/>
      <c r="FY355" s="24"/>
      <c r="FZ355" s="24"/>
      <c r="GA355" s="24"/>
      <c r="GB355" s="24"/>
      <c r="GC355" s="24"/>
      <c r="GD355" s="24"/>
      <c r="GE355" s="24"/>
      <c r="GF355" s="24"/>
      <c r="GG355" s="24"/>
      <c r="GH355" s="24"/>
      <c r="GI355" s="24"/>
      <c r="GJ355" s="24"/>
      <c r="GK355" s="24"/>
      <c r="GL355" s="24"/>
      <c r="GM355" s="24"/>
      <c r="GN355" s="24"/>
      <c r="GO355" s="24"/>
      <c r="GP355" s="24"/>
      <c r="GQ355" s="24"/>
      <c r="GR355" s="24"/>
      <c r="GS355" s="24"/>
      <c r="GT355" s="24"/>
      <c r="GU355" s="24"/>
      <c r="GV355" s="24"/>
      <c r="GW355" s="24"/>
      <c r="GX355" s="24"/>
      <c r="GY355" s="24"/>
      <c r="GZ355" s="24"/>
      <c r="HA355" s="24"/>
      <c r="HB355" s="24"/>
      <c r="HC355" s="24"/>
      <c r="HD355" s="24"/>
      <c r="HE355" s="24"/>
      <c r="HF355" s="24"/>
      <c r="HG355" s="24"/>
      <c r="HH355" s="24"/>
      <c r="HI355" s="24"/>
      <c r="HJ355" s="24"/>
      <c r="HK355" s="24"/>
      <c r="HL355" s="24"/>
      <c r="HM355" s="24"/>
      <c r="HN355" s="24"/>
      <c r="HO355" s="24"/>
      <c r="HP355" s="24"/>
      <c r="HQ355" s="24"/>
      <c r="HR355" s="24"/>
      <c r="HS355" s="24"/>
      <c r="HT355" s="24"/>
      <c r="HU355" s="24"/>
      <c r="HV355" s="24"/>
      <c r="HW355" s="24"/>
      <c r="HX355" s="24"/>
      <c r="HY355" s="24"/>
      <c r="HZ355" s="24"/>
      <c r="IA355" s="24"/>
      <c r="IB355" s="24"/>
      <c r="IC355" s="24"/>
      <c r="ID355" s="24"/>
      <c r="IE355" s="24"/>
      <c r="IF355" s="24"/>
      <c r="IG355" s="24"/>
      <c r="IH355" s="24"/>
      <c r="II355" s="24"/>
      <c r="IJ355" s="24"/>
      <c r="IK355" s="24"/>
      <c r="IL355" s="24"/>
      <c r="IM355" s="24"/>
      <c r="IN355" s="24"/>
      <c r="IO355" s="24"/>
      <c r="IP355" s="24"/>
      <c r="IQ355" s="24"/>
      <c r="IR355" s="24"/>
      <c r="IS355" s="24"/>
      <c r="IT355" s="24"/>
      <c r="IU355" s="24"/>
      <c r="IV355" s="24"/>
      <c r="IW355" s="24"/>
    </row>
    <row r="356" customFormat="false" ht="14.65" hidden="false" customHeight="false" outlineLevel="0" collapsed="false">
      <c r="A356" s="14" t="n">
        <v>36452</v>
      </c>
      <c r="B356" s="15" t="n">
        <v>765.544</v>
      </c>
      <c r="C356" s="15" t="n">
        <v>756</v>
      </c>
      <c r="D356" s="15" t="n">
        <v>9.54399999999998</v>
      </c>
      <c r="E356" s="15" t="n">
        <v>0</v>
      </c>
      <c r="F356" s="15" t="n">
        <v>0</v>
      </c>
      <c r="G356" s="15" t="n">
        <v>2265.88794488189</v>
      </c>
      <c r="H356" s="15" t="n">
        <v>2290.38188976378</v>
      </c>
      <c r="I356" s="15" t="n">
        <v>-24.4939448818895</v>
      </c>
      <c r="J356" s="16" t="n">
        <v>0</v>
      </c>
      <c r="K356" s="15" t="n">
        <v>0</v>
      </c>
      <c r="L356" s="17" t="n">
        <v>0</v>
      </c>
      <c r="M356" s="19" t="n">
        <v>3031.43194488189</v>
      </c>
      <c r="N356" s="19" t="n">
        <v>3046.38188976378</v>
      </c>
      <c r="O356" s="25" t="n">
        <v>-14.9499448818897</v>
      </c>
      <c r="P356" s="16" t="n">
        <v>0</v>
      </c>
      <c r="Q356" s="17" t="n">
        <v>0</v>
      </c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  <c r="CJ356" s="24"/>
      <c r="CK356" s="24"/>
      <c r="CL356" s="24"/>
      <c r="CM356" s="24"/>
      <c r="CN356" s="24"/>
      <c r="CO356" s="24"/>
      <c r="CP356" s="24"/>
      <c r="CQ356" s="24"/>
      <c r="CR356" s="24"/>
      <c r="CS356" s="24"/>
      <c r="CT356" s="24"/>
      <c r="CU356" s="24"/>
      <c r="CV356" s="24"/>
      <c r="CW356" s="24"/>
      <c r="CX356" s="24"/>
      <c r="CY356" s="24"/>
      <c r="CZ356" s="24"/>
      <c r="DA356" s="24"/>
      <c r="DB356" s="24"/>
      <c r="DC356" s="24"/>
      <c r="DD356" s="24"/>
      <c r="DE356" s="24"/>
      <c r="DF356" s="24"/>
      <c r="DG356" s="24"/>
      <c r="DH356" s="24"/>
      <c r="DI356" s="24"/>
      <c r="DJ356" s="24"/>
      <c r="DK356" s="24"/>
      <c r="DL356" s="24"/>
      <c r="DM356" s="24"/>
      <c r="DN356" s="24"/>
      <c r="DO356" s="24"/>
      <c r="DP356" s="24"/>
      <c r="DQ356" s="24"/>
      <c r="DR356" s="24"/>
      <c r="DS356" s="24"/>
      <c r="DT356" s="24"/>
      <c r="DU356" s="24"/>
      <c r="DV356" s="24"/>
      <c r="DW356" s="24"/>
      <c r="DX356" s="24"/>
      <c r="DY356" s="24"/>
      <c r="DZ356" s="24"/>
      <c r="EA356" s="24"/>
      <c r="EB356" s="24"/>
      <c r="EC356" s="24"/>
      <c r="ED356" s="24"/>
      <c r="EE356" s="24"/>
      <c r="EF356" s="24"/>
      <c r="EG356" s="24"/>
      <c r="EH356" s="24"/>
      <c r="EI356" s="24"/>
      <c r="EJ356" s="24"/>
      <c r="EK356" s="24"/>
      <c r="EL356" s="24"/>
      <c r="EM356" s="24"/>
      <c r="EN356" s="24"/>
      <c r="EO356" s="24"/>
      <c r="EP356" s="24"/>
      <c r="EQ356" s="24"/>
      <c r="ER356" s="24"/>
      <c r="ES356" s="24"/>
      <c r="ET356" s="24"/>
      <c r="EU356" s="24"/>
      <c r="EV356" s="24"/>
      <c r="EW356" s="24"/>
      <c r="EX356" s="24"/>
      <c r="EY356" s="24"/>
      <c r="EZ356" s="24"/>
      <c r="FA356" s="24"/>
      <c r="FB356" s="24"/>
      <c r="FC356" s="24"/>
      <c r="FD356" s="24"/>
      <c r="FE356" s="24"/>
      <c r="FF356" s="24"/>
      <c r="FG356" s="24"/>
      <c r="FH356" s="24"/>
      <c r="FI356" s="24"/>
      <c r="FJ356" s="24"/>
      <c r="FK356" s="24"/>
      <c r="FL356" s="24"/>
      <c r="FM356" s="24"/>
      <c r="FN356" s="24"/>
      <c r="FO356" s="24"/>
      <c r="FP356" s="24"/>
      <c r="FQ356" s="24"/>
      <c r="FR356" s="24"/>
      <c r="FS356" s="24"/>
      <c r="FT356" s="24"/>
      <c r="FU356" s="24"/>
      <c r="FV356" s="24"/>
      <c r="FW356" s="24"/>
      <c r="FX356" s="24"/>
      <c r="FY356" s="24"/>
      <c r="FZ356" s="24"/>
      <c r="GA356" s="24"/>
      <c r="GB356" s="24"/>
      <c r="GC356" s="24"/>
      <c r="GD356" s="24"/>
      <c r="GE356" s="24"/>
      <c r="GF356" s="24"/>
      <c r="GG356" s="24"/>
      <c r="GH356" s="24"/>
      <c r="GI356" s="24"/>
      <c r="GJ356" s="24"/>
      <c r="GK356" s="24"/>
      <c r="GL356" s="24"/>
      <c r="GM356" s="24"/>
      <c r="GN356" s="24"/>
      <c r="GO356" s="24"/>
      <c r="GP356" s="24"/>
      <c r="GQ356" s="24"/>
      <c r="GR356" s="24"/>
      <c r="GS356" s="24"/>
      <c r="GT356" s="24"/>
      <c r="GU356" s="24"/>
      <c r="GV356" s="24"/>
      <c r="GW356" s="24"/>
      <c r="GX356" s="24"/>
      <c r="GY356" s="24"/>
      <c r="GZ356" s="24"/>
      <c r="HA356" s="24"/>
      <c r="HB356" s="24"/>
      <c r="HC356" s="24"/>
      <c r="HD356" s="24"/>
      <c r="HE356" s="24"/>
      <c r="HF356" s="24"/>
      <c r="HG356" s="24"/>
      <c r="HH356" s="24"/>
      <c r="HI356" s="24"/>
      <c r="HJ356" s="24"/>
      <c r="HK356" s="24"/>
      <c r="HL356" s="24"/>
      <c r="HM356" s="24"/>
      <c r="HN356" s="24"/>
      <c r="HO356" s="24"/>
      <c r="HP356" s="24"/>
      <c r="HQ356" s="24"/>
      <c r="HR356" s="24"/>
      <c r="HS356" s="24"/>
      <c r="HT356" s="24"/>
      <c r="HU356" s="24"/>
      <c r="HV356" s="24"/>
      <c r="HW356" s="24"/>
      <c r="HX356" s="24"/>
      <c r="HY356" s="24"/>
      <c r="HZ356" s="24"/>
      <c r="IA356" s="24"/>
      <c r="IB356" s="24"/>
      <c r="IC356" s="24"/>
      <c r="ID356" s="24"/>
      <c r="IE356" s="24"/>
      <c r="IF356" s="24"/>
      <c r="IG356" s="24"/>
      <c r="IH356" s="24"/>
      <c r="II356" s="24"/>
      <c r="IJ356" s="24"/>
      <c r="IK356" s="24"/>
      <c r="IL356" s="24"/>
      <c r="IM356" s="24"/>
      <c r="IN356" s="24"/>
      <c r="IO356" s="24"/>
      <c r="IP356" s="24"/>
      <c r="IQ356" s="24"/>
      <c r="IR356" s="24"/>
      <c r="IS356" s="24"/>
      <c r="IT356" s="24"/>
      <c r="IU356" s="24"/>
      <c r="IV356" s="24"/>
      <c r="IW356" s="24"/>
    </row>
    <row r="357" customFormat="false" ht="14.65" hidden="false" customHeight="false" outlineLevel="0" collapsed="false">
      <c r="A357" s="14" t="n">
        <v>36453</v>
      </c>
      <c r="B357" s="15" t="n">
        <v>1006.644</v>
      </c>
      <c r="C357" s="15" t="n">
        <v>696</v>
      </c>
      <c r="D357" s="15" t="n">
        <v>310.644</v>
      </c>
      <c r="E357" s="15" t="n">
        <v>0</v>
      </c>
      <c r="F357" s="15" t="n">
        <v>0</v>
      </c>
      <c r="G357" s="15" t="n">
        <v>2298.44120472441</v>
      </c>
      <c r="H357" s="15" t="n">
        <v>2483.78248031496</v>
      </c>
      <c r="I357" s="15" t="n">
        <v>-185.341275590552</v>
      </c>
      <c r="J357" s="16" t="n">
        <v>0</v>
      </c>
      <c r="K357" s="15" t="n">
        <v>0</v>
      </c>
      <c r="L357" s="17" t="n">
        <v>0</v>
      </c>
      <c r="M357" s="19" t="n">
        <v>3305.08520472441</v>
      </c>
      <c r="N357" s="19" t="n">
        <v>3179.78248031496</v>
      </c>
      <c r="O357" s="25" t="n">
        <v>125.302724409448</v>
      </c>
      <c r="P357" s="16" t="n">
        <v>0</v>
      </c>
      <c r="Q357" s="17" t="n">
        <v>0</v>
      </c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  <c r="CJ357" s="24"/>
      <c r="CK357" s="24"/>
      <c r="CL357" s="24"/>
      <c r="CM357" s="24"/>
      <c r="CN357" s="24"/>
      <c r="CO357" s="24"/>
      <c r="CP357" s="24"/>
      <c r="CQ357" s="24"/>
      <c r="CR357" s="24"/>
      <c r="CS357" s="24"/>
      <c r="CT357" s="24"/>
      <c r="CU357" s="24"/>
      <c r="CV357" s="24"/>
      <c r="CW357" s="24"/>
      <c r="CX357" s="24"/>
      <c r="CY357" s="24"/>
      <c r="CZ357" s="24"/>
      <c r="DA357" s="24"/>
      <c r="DB357" s="24"/>
      <c r="DC357" s="24"/>
      <c r="DD357" s="24"/>
      <c r="DE357" s="24"/>
      <c r="DF357" s="24"/>
      <c r="DG357" s="24"/>
      <c r="DH357" s="24"/>
      <c r="DI357" s="24"/>
      <c r="DJ357" s="24"/>
      <c r="DK357" s="24"/>
      <c r="DL357" s="24"/>
      <c r="DM357" s="24"/>
      <c r="DN357" s="24"/>
      <c r="DO357" s="24"/>
      <c r="DP357" s="24"/>
      <c r="DQ357" s="24"/>
      <c r="DR357" s="24"/>
      <c r="DS357" s="24"/>
      <c r="DT357" s="24"/>
      <c r="DU357" s="24"/>
      <c r="DV357" s="24"/>
      <c r="DW357" s="24"/>
      <c r="DX357" s="24"/>
      <c r="DY357" s="24"/>
      <c r="DZ357" s="24"/>
      <c r="EA357" s="24"/>
      <c r="EB357" s="24"/>
      <c r="EC357" s="24"/>
      <c r="ED357" s="24"/>
      <c r="EE357" s="24"/>
      <c r="EF357" s="24"/>
      <c r="EG357" s="24"/>
      <c r="EH357" s="24"/>
      <c r="EI357" s="24"/>
      <c r="EJ357" s="24"/>
      <c r="EK357" s="24"/>
      <c r="EL357" s="24"/>
      <c r="EM357" s="24"/>
      <c r="EN357" s="24"/>
      <c r="EO357" s="24"/>
      <c r="EP357" s="24"/>
      <c r="EQ357" s="24"/>
      <c r="ER357" s="24"/>
      <c r="ES357" s="24"/>
      <c r="ET357" s="24"/>
      <c r="EU357" s="24"/>
      <c r="EV357" s="24"/>
      <c r="EW357" s="24"/>
      <c r="EX357" s="24"/>
      <c r="EY357" s="24"/>
      <c r="EZ357" s="24"/>
      <c r="FA357" s="24"/>
      <c r="FB357" s="24"/>
      <c r="FC357" s="24"/>
      <c r="FD357" s="24"/>
      <c r="FE357" s="24"/>
      <c r="FF357" s="24"/>
      <c r="FG357" s="24"/>
      <c r="FH357" s="24"/>
      <c r="FI357" s="24"/>
      <c r="FJ357" s="24"/>
      <c r="FK357" s="24"/>
      <c r="FL357" s="24"/>
      <c r="FM357" s="24"/>
      <c r="FN357" s="24"/>
      <c r="FO357" s="24"/>
      <c r="FP357" s="24"/>
      <c r="FQ357" s="24"/>
      <c r="FR357" s="24"/>
      <c r="FS357" s="24"/>
      <c r="FT357" s="24"/>
      <c r="FU357" s="24"/>
      <c r="FV357" s="24"/>
      <c r="FW357" s="24"/>
      <c r="FX357" s="24"/>
      <c r="FY357" s="24"/>
      <c r="FZ357" s="24"/>
      <c r="GA357" s="24"/>
      <c r="GB357" s="24"/>
      <c r="GC357" s="24"/>
      <c r="GD357" s="24"/>
      <c r="GE357" s="24"/>
      <c r="GF357" s="24"/>
      <c r="GG357" s="24"/>
      <c r="GH357" s="24"/>
      <c r="GI357" s="24"/>
      <c r="GJ357" s="24"/>
      <c r="GK357" s="24"/>
      <c r="GL357" s="24"/>
      <c r="GM357" s="24"/>
      <c r="GN357" s="24"/>
      <c r="GO357" s="24"/>
      <c r="GP357" s="24"/>
      <c r="GQ357" s="24"/>
      <c r="GR357" s="24"/>
      <c r="GS357" s="24"/>
      <c r="GT357" s="24"/>
      <c r="GU357" s="24"/>
      <c r="GV357" s="24"/>
      <c r="GW357" s="24"/>
      <c r="GX357" s="24"/>
      <c r="GY357" s="24"/>
      <c r="GZ357" s="24"/>
      <c r="HA357" s="24"/>
      <c r="HB357" s="24"/>
      <c r="HC357" s="24"/>
      <c r="HD357" s="24"/>
      <c r="HE357" s="24"/>
      <c r="HF357" s="24"/>
      <c r="HG357" s="24"/>
      <c r="HH357" s="24"/>
      <c r="HI357" s="24"/>
      <c r="HJ357" s="24"/>
      <c r="HK357" s="24"/>
      <c r="HL357" s="24"/>
      <c r="HM357" s="24"/>
      <c r="HN357" s="24"/>
      <c r="HO357" s="24"/>
      <c r="HP357" s="24"/>
      <c r="HQ357" s="24"/>
      <c r="HR357" s="24"/>
      <c r="HS357" s="24"/>
      <c r="HT357" s="24"/>
      <c r="HU357" s="24"/>
      <c r="HV357" s="24"/>
      <c r="HW357" s="24"/>
      <c r="HX357" s="24"/>
      <c r="HY357" s="24"/>
      <c r="HZ357" s="24"/>
      <c r="IA357" s="24"/>
      <c r="IB357" s="24"/>
      <c r="IC357" s="24"/>
      <c r="ID357" s="24"/>
      <c r="IE357" s="24"/>
      <c r="IF357" s="24"/>
      <c r="IG357" s="24"/>
      <c r="IH357" s="24"/>
      <c r="II357" s="24"/>
      <c r="IJ357" s="24"/>
      <c r="IK357" s="24"/>
      <c r="IL357" s="24"/>
      <c r="IM357" s="24"/>
      <c r="IN357" s="24"/>
      <c r="IO357" s="24"/>
      <c r="IP357" s="24"/>
      <c r="IQ357" s="24"/>
      <c r="IR357" s="24"/>
      <c r="IS357" s="24"/>
      <c r="IT357" s="24"/>
      <c r="IU357" s="24"/>
      <c r="IV357" s="24"/>
      <c r="IW357" s="24"/>
    </row>
    <row r="358" customFormat="false" ht="14.65" hidden="false" customHeight="false" outlineLevel="0" collapsed="false">
      <c r="A358" s="14" t="n">
        <v>36454</v>
      </c>
      <c r="B358" s="15" t="n">
        <v>924.634</v>
      </c>
      <c r="C358" s="15" t="n">
        <v>782</v>
      </c>
      <c r="D358" s="15" t="n">
        <v>142.634</v>
      </c>
      <c r="E358" s="15" t="n">
        <v>0</v>
      </c>
      <c r="F358" s="15" t="n">
        <v>0</v>
      </c>
      <c r="G358" s="15" t="n">
        <v>2044.38769291339</v>
      </c>
      <c r="H358" s="15" t="n">
        <v>2413.37007874016</v>
      </c>
      <c r="I358" s="15" t="n">
        <v>-368.982385826772</v>
      </c>
      <c r="J358" s="16" t="n">
        <v>0</v>
      </c>
      <c r="K358" s="15" t="n">
        <v>0</v>
      </c>
      <c r="L358" s="17" t="n">
        <v>1</v>
      </c>
      <c r="M358" s="19" t="n">
        <v>2969.02169291339</v>
      </c>
      <c r="N358" s="19" t="n">
        <v>3195.37007874016</v>
      </c>
      <c r="O358" s="25" t="n">
        <v>-226.348385826772</v>
      </c>
      <c r="P358" s="16" t="n">
        <v>0</v>
      </c>
      <c r="Q358" s="17" t="n">
        <v>0</v>
      </c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  <c r="CE358" s="24"/>
      <c r="CF358" s="24"/>
      <c r="CG358" s="24"/>
      <c r="CH358" s="24"/>
      <c r="CI358" s="24"/>
      <c r="CJ358" s="24"/>
      <c r="CK358" s="24"/>
      <c r="CL358" s="24"/>
      <c r="CM358" s="24"/>
      <c r="CN358" s="24"/>
      <c r="CO358" s="24"/>
      <c r="CP358" s="24"/>
      <c r="CQ358" s="24"/>
      <c r="CR358" s="24"/>
      <c r="CS358" s="24"/>
      <c r="CT358" s="24"/>
      <c r="CU358" s="24"/>
      <c r="CV358" s="24"/>
      <c r="CW358" s="24"/>
      <c r="CX358" s="24"/>
      <c r="CY358" s="24"/>
      <c r="CZ358" s="24"/>
      <c r="DA358" s="24"/>
      <c r="DB358" s="24"/>
      <c r="DC358" s="24"/>
      <c r="DD358" s="24"/>
      <c r="DE358" s="24"/>
      <c r="DF358" s="24"/>
      <c r="DG358" s="24"/>
      <c r="DH358" s="24"/>
      <c r="DI358" s="24"/>
      <c r="DJ358" s="24"/>
      <c r="DK358" s="24"/>
      <c r="DL358" s="24"/>
      <c r="DM358" s="24"/>
      <c r="DN358" s="24"/>
      <c r="DO358" s="24"/>
      <c r="DP358" s="24"/>
      <c r="DQ358" s="24"/>
      <c r="DR358" s="24"/>
      <c r="DS358" s="24"/>
      <c r="DT358" s="24"/>
      <c r="DU358" s="24"/>
      <c r="DV358" s="24"/>
      <c r="DW358" s="24"/>
      <c r="DX358" s="24"/>
      <c r="DY358" s="24"/>
      <c r="DZ358" s="24"/>
      <c r="EA358" s="24"/>
      <c r="EB358" s="24"/>
      <c r="EC358" s="24"/>
      <c r="ED358" s="24"/>
      <c r="EE358" s="24"/>
      <c r="EF358" s="24"/>
      <c r="EG358" s="24"/>
      <c r="EH358" s="24"/>
      <c r="EI358" s="24"/>
      <c r="EJ358" s="24"/>
      <c r="EK358" s="24"/>
      <c r="EL358" s="24"/>
      <c r="EM358" s="24"/>
      <c r="EN358" s="24"/>
      <c r="EO358" s="24"/>
      <c r="EP358" s="24"/>
      <c r="EQ358" s="24"/>
      <c r="ER358" s="24"/>
      <c r="ES358" s="24"/>
      <c r="ET358" s="24"/>
      <c r="EU358" s="24"/>
      <c r="EV358" s="24"/>
      <c r="EW358" s="24"/>
      <c r="EX358" s="24"/>
      <c r="EY358" s="24"/>
      <c r="EZ358" s="24"/>
      <c r="FA358" s="24"/>
      <c r="FB358" s="24"/>
      <c r="FC358" s="24"/>
      <c r="FD358" s="24"/>
      <c r="FE358" s="24"/>
      <c r="FF358" s="24"/>
      <c r="FG358" s="24"/>
      <c r="FH358" s="24"/>
      <c r="FI358" s="24"/>
      <c r="FJ358" s="24"/>
      <c r="FK358" s="24"/>
      <c r="FL358" s="24"/>
      <c r="FM358" s="24"/>
      <c r="FN358" s="24"/>
      <c r="FO358" s="24"/>
      <c r="FP358" s="24"/>
      <c r="FQ358" s="24"/>
      <c r="FR358" s="24"/>
      <c r="FS358" s="24"/>
      <c r="FT358" s="24"/>
      <c r="FU358" s="24"/>
      <c r="FV358" s="24"/>
      <c r="FW358" s="24"/>
      <c r="FX358" s="24"/>
      <c r="FY358" s="24"/>
      <c r="FZ358" s="24"/>
      <c r="GA358" s="24"/>
      <c r="GB358" s="24"/>
      <c r="GC358" s="24"/>
      <c r="GD358" s="24"/>
      <c r="GE358" s="24"/>
      <c r="GF358" s="24"/>
      <c r="GG358" s="24"/>
      <c r="GH358" s="24"/>
      <c r="GI358" s="24"/>
      <c r="GJ358" s="24"/>
      <c r="GK358" s="24"/>
      <c r="GL358" s="24"/>
      <c r="GM358" s="24"/>
      <c r="GN358" s="24"/>
      <c r="GO358" s="24"/>
      <c r="GP358" s="24"/>
      <c r="GQ358" s="24"/>
      <c r="GR358" s="24"/>
      <c r="GS358" s="24"/>
      <c r="GT358" s="24"/>
      <c r="GU358" s="24"/>
      <c r="GV358" s="24"/>
      <c r="GW358" s="24"/>
      <c r="GX358" s="24"/>
      <c r="GY358" s="24"/>
      <c r="GZ358" s="24"/>
      <c r="HA358" s="24"/>
      <c r="HB358" s="24"/>
      <c r="HC358" s="24"/>
      <c r="HD358" s="24"/>
      <c r="HE358" s="24"/>
      <c r="HF358" s="24"/>
      <c r="HG358" s="24"/>
      <c r="HH358" s="24"/>
      <c r="HI358" s="24"/>
      <c r="HJ358" s="24"/>
      <c r="HK358" s="24"/>
      <c r="HL358" s="24"/>
      <c r="HM358" s="24"/>
      <c r="HN358" s="24"/>
      <c r="HO358" s="24"/>
      <c r="HP358" s="24"/>
      <c r="HQ358" s="24"/>
      <c r="HR358" s="24"/>
      <c r="HS358" s="24"/>
      <c r="HT358" s="24"/>
      <c r="HU358" s="24"/>
      <c r="HV358" s="24"/>
      <c r="HW358" s="24"/>
      <c r="HX358" s="24"/>
      <c r="HY358" s="24"/>
      <c r="HZ358" s="24"/>
      <c r="IA358" s="24"/>
      <c r="IB358" s="24"/>
      <c r="IC358" s="24"/>
      <c r="ID358" s="24"/>
      <c r="IE358" s="24"/>
      <c r="IF358" s="24"/>
      <c r="IG358" s="24"/>
      <c r="IH358" s="24"/>
      <c r="II358" s="24"/>
      <c r="IJ358" s="24"/>
      <c r="IK358" s="24"/>
      <c r="IL358" s="24"/>
      <c r="IM358" s="24"/>
      <c r="IN358" s="24"/>
      <c r="IO358" s="24"/>
      <c r="IP358" s="24"/>
      <c r="IQ358" s="24"/>
      <c r="IR358" s="24"/>
      <c r="IS358" s="24"/>
      <c r="IT358" s="24"/>
      <c r="IU358" s="24"/>
      <c r="IV358" s="24"/>
      <c r="IW358" s="24"/>
    </row>
    <row r="359" customFormat="false" ht="14.65" hidden="false" customHeight="false" outlineLevel="0" collapsed="false">
      <c r="A359" s="14" t="n">
        <v>36455</v>
      </c>
      <c r="B359" s="15" t="n">
        <v>909.424</v>
      </c>
      <c r="C359" s="15" t="n">
        <v>700</v>
      </c>
      <c r="D359" s="15" t="n">
        <v>209.424</v>
      </c>
      <c r="E359" s="15" t="n">
        <v>0</v>
      </c>
      <c r="F359" s="15" t="n">
        <v>0</v>
      </c>
      <c r="G359" s="15" t="n">
        <v>2261.55201574803</v>
      </c>
      <c r="H359" s="15" t="n">
        <v>2360.00787401575</v>
      </c>
      <c r="I359" s="15" t="n">
        <v>-98.4558582677164</v>
      </c>
      <c r="J359" s="16" t="n">
        <v>0</v>
      </c>
      <c r="K359" s="15" t="n">
        <v>0</v>
      </c>
      <c r="L359" s="17" t="n">
        <v>0</v>
      </c>
      <c r="M359" s="19" t="n">
        <v>3170.97601574803</v>
      </c>
      <c r="N359" s="19" t="n">
        <v>3060.00787401575</v>
      </c>
      <c r="O359" s="25" t="n">
        <v>110.968141732284</v>
      </c>
      <c r="P359" s="16" t="n">
        <v>0</v>
      </c>
      <c r="Q359" s="17" t="n">
        <v>0</v>
      </c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  <c r="CE359" s="24"/>
      <c r="CF359" s="24"/>
      <c r="CG359" s="24"/>
      <c r="CH359" s="24"/>
      <c r="CI359" s="24"/>
      <c r="CJ359" s="24"/>
      <c r="CK359" s="24"/>
      <c r="CL359" s="24"/>
      <c r="CM359" s="24"/>
      <c r="CN359" s="24"/>
      <c r="CO359" s="24"/>
      <c r="CP359" s="24"/>
      <c r="CQ359" s="24"/>
      <c r="CR359" s="24"/>
      <c r="CS359" s="24"/>
      <c r="CT359" s="24"/>
      <c r="CU359" s="24"/>
      <c r="CV359" s="24"/>
      <c r="CW359" s="24"/>
      <c r="CX359" s="24"/>
      <c r="CY359" s="24"/>
      <c r="CZ359" s="24"/>
      <c r="DA359" s="24"/>
      <c r="DB359" s="24"/>
      <c r="DC359" s="24"/>
      <c r="DD359" s="24"/>
      <c r="DE359" s="24"/>
      <c r="DF359" s="24"/>
      <c r="DG359" s="24"/>
      <c r="DH359" s="24"/>
      <c r="DI359" s="24"/>
      <c r="DJ359" s="24"/>
      <c r="DK359" s="24"/>
      <c r="DL359" s="24"/>
      <c r="DM359" s="24"/>
      <c r="DN359" s="24"/>
      <c r="DO359" s="24"/>
      <c r="DP359" s="24"/>
      <c r="DQ359" s="24"/>
      <c r="DR359" s="24"/>
      <c r="DS359" s="24"/>
      <c r="DT359" s="24"/>
      <c r="DU359" s="24"/>
      <c r="DV359" s="24"/>
      <c r="DW359" s="24"/>
      <c r="DX359" s="24"/>
      <c r="DY359" s="24"/>
      <c r="DZ359" s="24"/>
      <c r="EA359" s="24"/>
      <c r="EB359" s="24"/>
      <c r="EC359" s="24"/>
      <c r="ED359" s="24"/>
      <c r="EE359" s="24"/>
      <c r="EF359" s="24"/>
      <c r="EG359" s="24"/>
      <c r="EH359" s="24"/>
      <c r="EI359" s="24"/>
      <c r="EJ359" s="24"/>
      <c r="EK359" s="24"/>
      <c r="EL359" s="24"/>
      <c r="EM359" s="24"/>
      <c r="EN359" s="24"/>
      <c r="EO359" s="24"/>
      <c r="EP359" s="24"/>
      <c r="EQ359" s="24"/>
      <c r="ER359" s="24"/>
      <c r="ES359" s="24"/>
      <c r="ET359" s="24"/>
      <c r="EU359" s="24"/>
      <c r="EV359" s="24"/>
      <c r="EW359" s="24"/>
      <c r="EX359" s="24"/>
      <c r="EY359" s="24"/>
      <c r="EZ359" s="24"/>
      <c r="FA359" s="24"/>
      <c r="FB359" s="24"/>
      <c r="FC359" s="24"/>
      <c r="FD359" s="24"/>
      <c r="FE359" s="24"/>
      <c r="FF359" s="24"/>
      <c r="FG359" s="24"/>
      <c r="FH359" s="24"/>
      <c r="FI359" s="24"/>
      <c r="FJ359" s="24"/>
      <c r="FK359" s="24"/>
      <c r="FL359" s="24"/>
      <c r="FM359" s="24"/>
      <c r="FN359" s="24"/>
      <c r="FO359" s="24"/>
      <c r="FP359" s="24"/>
      <c r="FQ359" s="24"/>
      <c r="FR359" s="24"/>
      <c r="FS359" s="24"/>
      <c r="FT359" s="24"/>
      <c r="FU359" s="24"/>
      <c r="FV359" s="24"/>
      <c r="FW359" s="24"/>
      <c r="FX359" s="24"/>
      <c r="FY359" s="24"/>
      <c r="FZ359" s="24"/>
      <c r="GA359" s="24"/>
      <c r="GB359" s="24"/>
      <c r="GC359" s="24"/>
      <c r="GD359" s="24"/>
      <c r="GE359" s="24"/>
      <c r="GF359" s="24"/>
      <c r="GG359" s="24"/>
      <c r="GH359" s="24"/>
      <c r="GI359" s="24"/>
      <c r="GJ359" s="24"/>
      <c r="GK359" s="24"/>
      <c r="GL359" s="24"/>
      <c r="GM359" s="24"/>
      <c r="GN359" s="24"/>
      <c r="GO359" s="24"/>
      <c r="GP359" s="24"/>
      <c r="GQ359" s="24"/>
      <c r="GR359" s="24"/>
      <c r="GS359" s="24"/>
      <c r="GT359" s="24"/>
      <c r="GU359" s="24"/>
      <c r="GV359" s="24"/>
      <c r="GW359" s="24"/>
      <c r="GX359" s="24"/>
      <c r="GY359" s="24"/>
      <c r="GZ359" s="24"/>
      <c r="HA359" s="24"/>
      <c r="HB359" s="24"/>
      <c r="HC359" s="24"/>
      <c r="HD359" s="24"/>
      <c r="HE359" s="24"/>
      <c r="HF359" s="24"/>
      <c r="HG359" s="24"/>
      <c r="HH359" s="24"/>
      <c r="HI359" s="24"/>
      <c r="HJ359" s="24"/>
      <c r="HK359" s="24"/>
      <c r="HL359" s="24"/>
      <c r="HM359" s="24"/>
      <c r="HN359" s="24"/>
      <c r="HO359" s="24"/>
      <c r="HP359" s="24"/>
      <c r="HQ359" s="24"/>
      <c r="HR359" s="24"/>
      <c r="HS359" s="24"/>
      <c r="HT359" s="24"/>
      <c r="HU359" s="24"/>
      <c r="HV359" s="24"/>
      <c r="HW359" s="24"/>
      <c r="HX359" s="24"/>
      <c r="HY359" s="24"/>
      <c r="HZ359" s="24"/>
      <c r="IA359" s="24"/>
      <c r="IB359" s="24"/>
      <c r="IC359" s="24"/>
      <c r="ID359" s="24"/>
      <c r="IE359" s="24"/>
      <c r="IF359" s="24"/>
      <c r="IG359" s="24"/>
      <c r="IH359" s="24"/>
      <c r="II359" s="24"/>
      <c r="IJ359" s="24"/>
      <c r="IK359" s="24"/>
      <c r="IL359" s="24"/>
      <c r="IM359" s="24"/>
      <c r="IN359" s="24"/>
      <c r="IO359" s="24"/>
      <c r="IP359" s="24"/>
      <c r="IQ359" s="24"/>
      <c r="IR359" s="24"/>
      <c r="IS359" s="24"/>
      <c r="IT359" s="24"/>
      <c r="IU359" s="24"/>
      <c r="IV359" s="24"/>
      <c r="IW359" s="24"/>
    </row>
    <row r="360" customFormat="false" ht="14.65" hidden="false" customHeight="false" outlineLevel="0" collapsed="false">
      <c r="A360" s="14" t="n">
        <v>36456</v>
      </c>
      <c r="B360" s="15" t="n">
        <v>907.903</v>
      </c>
      <c r="C360" s="15" t="n">
        <v>725</v>
      </c>
      <c r="D360" s="15" t="n">
        <v>182.903</v>
      </c>
      <c r="E360" s="15" t="n">
        <v>0</v>
      </c>
      <c r="F360" s="15" t="n">
        <v>0</v>
      </c>
      <c r="G360" s="15" t="n">
        <v>2038.55466929134</v>
      </c>
      <c r="H360" s="15" t="n">
        <v>2018.32677165354</v>
      </c>
      <c r="I360" s="15" t="n">
        <v>20.2278976377954</v>
      </c>
      <c r="J360" s="16" t="n">
        <v>0</v>
      </c>
      <c r="K360" s="15" t="n">
        <v>0</v>
      </c>
      <c r="L360" s="17" t="n">
        <v>0</v>
      </c>
      <c r="M360" s="19" t="n">
        <v>2946.45766929134</v>
      </c>
      <c r="N360" s="19" t="n">
        <v>2743.32677165354</v>
      </c>
      <c r="O360" s="25" t="n">
        <v>203.130897637795</v>
      </c>
      <c r="P360" s="16" t="n">
        <v>0</v>
      </c>
      <c r="Q360" s="17" t="n">
        <v>0</v>
      </c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  <c r="DC360" s="24"/>
      <c r="DD360" s="24"/>
      <c r="DE360" s="24"/>
      <c r="DF360" s="24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  <c r="DT360" s="24"/>
      <c r="DU360" s="24"/>
      <c r="DV360" s="24"/>
      <c r="DW360" s="24"/>
      <c r="DX360" s="24"/>
      <c r="DY360" s="24"/>
      <c r="DZ360" s="24"/>
      <c r="EA360" s="24"/>
      <c r="EB360" s="24"/>
      <c r="EC360" s="24"/>
      <c r="ED360" s="24"/>
      <c r="EE360" s="24"/>
      <c r="EF360" s="24"/>
      <c r="EG360" s="24"/>
      <c r="EH360" s="24"/>
      <c r="EI360" s="24"/>
      <c r="EJ360" s="24"/>
      <c r="EK360" s="24"/>
      <c r="EL360" s="24"/>
      <c r="EM360" s="24"/>
      <c r="EN360" s="24"/>
      <c r="EO360" s="24"/>
      <c r="EP360" s="24"/>
      <c r="EQ360" s="24"/>
      <c r="ER360" s="24"/>
      <c r="ES360" s="24"/>
      <c r="ET360" s="24"/>
      <c r="EU360" s="24"/>
      <c r="EV360" s="24"/>
      <c r="EW360" s="24"/>
      <c r="EX360" s="24"/>
      <c r="EY360" s="24"/>
      <c r="EZ360" s="24"/>
      <c r="FA360" s="24"/>
      <c r="FB360" s="24"/>
      <c r="FC360" s="24"/>
      <c r="FD360" s="24"/>
      <c r="FE360" s="24"/>
      <c r="FF360" s="24"/>
      <c r="FG360" s="24"/>
      <c r="FH360" s="24"/>
      <c r="FI360" s="24"/>
      <c r="FJ360" s="24"/>
      <c r="FK360" s="24"/>
      <c r="FL360" s="24"/>
      <c r="FM360" s="24"/>
      <c r="FN360" s="24"/>
      <c r="FO360" s="24"/>
      <c r="FP360" s="24"/>
      <c r="FQ360" s="24"/>
      <c r="FR360" s="24"/>
      <c r="FS360" s="24"/>
      <c r="FT360" s="24"/>
      <c r="FU360" s="24"/>
      <c r="FV360" s="24"/>
      <c r="FW360" s="24"/>
      <c r="FX360" s="24"/>
      <c r="FY360" s="24"/>
      <c r="FZ360" s="24"/>
      <c r="GA360" s="24"/>
      <c r="GB360" s="24"/>
      <c r="GC360" s="24"/>
      <c r="GD360" s="24"/>
      <c r="GE360" s="24"/>
      <c r="GF360" s="24"/>
      <c r="GG360" s="24"/>
      <c r="GH360" s="24"/>
      <c r="GI360" s="24"/>
      <c r="GJ360" s="24"/>
      <c r="GK360" s="24"/>
      <c r="GL360" s="24"/>
      <c r="GM360" s="24"/>
      <c r="GN360" s="24"/>
      <c r="GO360" s="24"/>
      <c r="GP360" s="24"/>
      <c r="GQ360" s="24"/>
      <c r="GR360" s="24"/>
      <c r="GS360" s="24"/>
      <c r="GT360" s="24"/>
      <c r="GU360" s="24"/>
      <c r="GV360" s="24"/>
      <c r="GW360" s="24"/>
      <c r="GX360" s="24"/>
      <c r="GY360" s="24"/>
      <c r="GZ360" s="24"/>
      <c r="HA360" s="24"/>
      <c r="HB360" s="24"/>
      <c r="HC360" s="24"/>
      <c r="HD360" s="24"/>
      <c r="HE360" s="24"/>
      <c r="HF360" s="24"/>
      <c r="HG360" s="24"/>
      <c r="HH360" s="24"/>
      <c r="HI360" s="24"/>
      <c r="HJ360" s="24"/>
      <c r="HK360" s="24"/>
      <c r="HL360" s="24"/>
      <c r="HM360" s="24"/>
      <c r="HN360" s="24"/>
      <c r="HO360" s="24"/>
      <c r="HP360" s="24"/>
      <c r="HQ360" s="24"/>
      <c r="HR360" s="24"/>
      <c r="HS360" s="24"/>
      <c r="HT360" s="24"/>
      <c r="HU360" s="24"/>
      <c r="HV360" s="24"/>
      <c r="HW360" s="24"/>
      <c r="HX360" s="24"/>
      <c r="HY360" s="24"/>
      <c r="HZ360" s="24"/>
      <c r="IA360" s="24"/>
      <c r="IB360" s="24"/>
      <c r="IC360" s="24"/>
      <c r="ID360" s="24"/>
      <c r="IE360" s="24"/>
      <c r="IF360" s="24"/>
      <c r="IG360" s="24"/>
      <c r="IH360" s="24"/>
      <c r="II360" s="24"/>
      <c r="IJ360" s="24"/>
      <c r="IK360" s="24"/>
      <c r="IL360" s="24"/>
      <c r="IM360" s="24"/>
      <c r="IN360" s="24"/>
      <c r="IO360" s="24"/>
      <c r="IP360" s="24"/>
      <c r="IQ360" s="24"/>
      <c r="IR360" s="24"/>
      <c r="IS360" s="24"/>
      <c r="IT360" s="24"/>
      <c r="IU360" s="24"/>
      <c r="IV360" s="24"/>
      <c r="IW360" s="24"/>
    </row>
    <row r="361" customFormat="false" ht="14.65" hidden="false" customHeight="false" outlineLevel="0" collapsed="false">
      <c r="A361" s="14" t="n">
        <v>36457</v>
      </c>
      <c r="B361" s="15" t="n">
        <v>920.116</v>
      </c>
      <c r="C361" s="15" t="n">
        <v>761</v>
      </c>
      <c r="D361" s="15" t="n">
        <v>159.116</v>
      </c>
      <c r="E361" s="15" t="n">
        <v>0</v>
      </c>
      <c r="F361" s="15" t="n">
        <v>0</v>
      </c>
      <c r="G361" s="15" t="n">
        <v>2026.60507086614</v>
      </c>
      <c r="H361" s="15" t="n">
        <v>1868.32677165354</v>
      </c>
      <c r="I361" s="15" t="n">
        <v>158.278299212598</v>
      </c>
      <c r="J361" s="16" t="n">
        <v>0</v>
      </c>
      <c r="K361" s="15" t="n">
        <v>0</v>
      </c>
      <c r="L361" s="17" t="n">
        <v>0</v>
      </c>
      <c r="M361" s="19" t="n">
        <v>2946.72107086614</v>
      </c>
      <c r="N361" s="19" t="n">
        <v>2629.32677165354</v>
      </c>
      <c r="O361" s="25" t="n">
        <v>317.394299212598</v>
      </c>
      <c r="P361" s="16" t="n">
        <v>0</v>
      </c>
      <c r="Q361" s="17" t="n">
        <v>0</v>
      </c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  <c r="CF361" s="24"/>
      <c r="CG361" s="24"/>
      <c r="CH361" s="24"/>
      <c r="CI361" s="24"/>
      <c r="CJ361" s="24"/>
      <c r="CK361" s="24"/>
      <c r="CL361" s="24"/>
      <c r="CM361" s="24"/>
      <c r="CN361" s="24"/>
      <c r="CO361" s="24"/>
      <c r="CP361" s="24"/>
      <c r="CQ361" s="24"/>
      <c r="CR361" s="24"/>
      <c r="CS361" s="24"/>
      <c r="CT361" s="24"/>
      <c r="CU361" s="24"/>
      <c r="CV361" s="24"/>
      <c r="CW361" s="24"/>
      <c r="CX361" s="24"/>
      <c r="CY361" s="24"/>
      <c r="CZ361" s="24"/>
      <c r="DA361" s="24"/>
      <c r="DB361" s="24"/>
      <c r="DC361" s="24"/>
      <c r="DD361" s="24"/>
      <c r="DE361" s="24"/>
      <c r="DF361" s="24"/>
      <c r="DG361" s="24"/>
      <c r="DH361" s="24"/>
      <c r="DI361" s="24"/>
      <c r="DJ361" s="24"/>
      <c r="DK361" s="24"/>
      <c r="DL361" s="24"/>
      <c r="DM361" s="24"/>
      <c r="DN361" s="24"/>
      <c r="DO361" s="24"/>
      <c r="DP361" s="24"/>
      <c r="DQ361" s="24"/>
      <c r="DR361" s="24"/>
      <c r="DS361" s="24"/>
      <c r="DT361" s="24"/>
      <c r="DU361" s="24"/>
      <c r="DV361" s="24"/>
      <c r="DW361" s="24"/>
      <c r="DX361" s="24"/>
      <c r="DY361" s="24"/>
      <c r="DZ361" s="24"/>
      <c r="EA361" s="24"/>
      <c r="EB361" s="24"/>
      <c r="EC361" s="24"/>
      <c r="ED361" s="24"/>
      <c r="EE361" s="24"/>
      <c r="EF361" s="24"/>
      <c r="EG361" s="24"/>
      <c r="EH361" s="24"/>
      <c r="EI361" s="24"/>
      <c r="EJ361" s="24"/>
      <c r="EK361" s="24"/>
      <c r="EL361" s="24"/>
      <c r="EM361" s="24"/>
      <c r="EN361" s="24"/>
      <c r="EO361" s="24"/>
      <c r="EP361" s="24"/>
      <c r="EQ361" s="24"/>
      <c r="ER361" s="24"/>
      <c r="ES361" s="24"/>
      <c r="ET361" s="24"/>
      <c r="EU361" s="24"/>
      <c r="EV361" s="24"/>
      <c r="EW361" s="24"/>
      <c r="EX361" s="24"/>
      <c r="EY361" s="24"/>
      <c r="EZ361" s="24"/>
      <c r="FA361" s="24"/>
      <c r="FB361" s="24"/>
      <c r="FC361" s="24"/>
      <c r="FD361" s="24"/>
      <c r="FE361" s="24"/>
      <c r="FF361" s="24"/>
      <c r="FG361" s="24"/>
      <c r="FH361" s="24"/>
      <c r="FI361" s="24"/>
      <c r="FJ361" s="24"/>
      <c r="FK361" s="24"/>
      <c r="FL361" s="24"/>
      <c r="FM361" s="24"/>
      <c r="FN361" s="24"/>
      <c r="FO361" s="24"/>
      <c r="FP361" s="24"/>
      <c r="FQ361" s="24"/>
      <c r="FR361" s="24"/>
      <c r="FS361" s="24"/>
      <c r="FT361" s="24"/>
      <c r="FU361" s="24"/>
      <c r="FV361" s="24"/>
      <c r="FW361" s="24"/>
      <c r="FX361" s="24"/>
      <c r="FY361" s="24"/>
      <c r="FZ361" s="24"/>
      <c r="GA361" s="24"/>
      <c r="GB361" s="24"/>
      <c r="GC361" s="24"/>
      <c r="GD361" s="24"/>
      <c r="GE361" s="24"/>
      <c r="GF361" s="24"/>
      <c r="GG361" s="24"/>
      <c r="GH361" s="24"/>
      <c r="GI361" s="24"/>
      <c r="GJ361" s="24"/>
      <c r="GK361" s="24"/>
      <c r="GL361" s="24"/>
      <c r="GM361" s="24"/>
      <c r="GN361" s="24"/>
      <c r="GO361" s="24"/>
      <c r="GP361" s="24"/>
      <c r="GQ361" s="24"/>
      <c r="GR361" s="24"/>
      <c r="GS361" s="24"/>
      <c r="GT361" s="24"/>
      <c r="GU361" s="24"/>
      <c r="GV361" s="24"/>
      <c r="GW361" s="24"/>
      <c r="GX361" s="24"/>
      <c r="GY361" s="24"/>
      <c r="GZ361" s="24"/>
      <c r="HA361" s="24"/>
      <c r="HB361" s="24"/>
      <c r="HC361" s="24"/>
      <c r="HD361" s="24"/>
      <c r="HE361" s="24"/>
      <c r="HF361" s="24"/>
      <c r="HG361" s="24"/>
      <c r="HH361" s="24"/>
      <c r="HI361" s="24"/>
      <c r="HJ361" s="24"/>
      <c r="HK361" s="24"/>
      <c r="HL361" s="24"/>
      <c r="HM361" s="24"/>
      <c r="HN361" s="24"/>
      <c r="HO361" s="24"/>
      <c r="HP361" s="24"/>
      <c r="HQ361" s="24"/>
      <c r="HR361" s="24"/>
      <c r="HS361" s="24"/>
      <c r="HT361" s="24"/>
      <c r="HU361" s="24"/>
      <c r="HV361" s="24"/>
      <c r="HW361" s="24"/>
      <c r="HX361" s="24"/>
      <c r="HY361" s="24"/>
      <c r="HZ361" s="24"/>
      <c r="IA361" s="24"/>
      <c r="IB361" s="24"/>
      <c r="IC361" s="24"/>
      <c r="ID361" s="24"/>
      <c r="IE361" s="24"/>
      <c r="IF361" s="24"/>
      <c r="IG361" s="24"/>
      <c r="IH361" s="24"/>
      <c r="II361" s="24"/>
      <c r="IJ361" s="24"/>
      <c r="IK361" s="24"/>
      <c r="IL361" s="24"/>
      <c r="IM361" s="24"/>
      <c r="IN361" s="24"/>
      <c r="IO361" s="24"/>
      <c r="IP361" s="24"/>
      <c r="IQ361" s="24"/>
      <c r="IR361" s="24"/>
      <c r="IS361" s="24"/>
      <c r="IT361" s="24"/>
      <c r="IU361" s="24"/>
      <c r="IV361" s="24"/>
      <c r="IW361" s="24"/>
    </row>
    <row r="362" customFormat="false" ht="14.65" hidden="false" customHeight="false" outlineLevel="0" collapsed="false">
      <c r="A362" s="14" t="n">
        <v>36458</v>
      </c>
      <c r="B362" s="15" t="n">
        <v>705.207</v>
      </c>
      <c r="C362" s="15" t="n">
        <v>803</v>
      </c>
      <c r="D362" s="15" t="n">
        <v>-97.793</v>
      </c>
      <c r="E362" s="15" t="n">
        <v>0</v>
      </c>
      <c r="F362" s="15" t="n">
        <v>0</v>
      </c>
      <c r="G362" s="15" t="n">
        <v>2560.25528346457</v>
      </c>
      <c r="H362" s="15" t="n">
        <v>2315.38976377953</v>
      </c>
      <c r="I362" s="15" t="n">
        <v>244.865519685039</v>
      </c>
      <c r="J362" s="16" t="n">
        <v>0</v>
      </c>
      <c r="K362" s="15" t="n">
        <v>0</v>
      </c>
      <c r="L362" s="17" t="n">
        <v>0</v>
      </c>
      <c r="M362" s="19" t="n">
        <v>3265.46228346457</v>
      </c>
      <c r="N362" s="19" t="n">
        <v>3118.38976377953</v>
      </c>
      <c r="O362" s="25" t="n">
        <v>147.072519685039</v>
      </c>
      <c r="P362" s="16" t="n">
        <v>0</v>
      </c>
      <c r="Q362" s="17" t="n">
        <v>0</v>
      </c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  <c r="CF362" s="24"/>
      <c r="CG362" s="24"/>
      <c r="CH362" s="24"/>
      <c r="CI362" s="24"/>
      <c r="CJ362" s="24"/>
      <c r="CK362" s="24"/>
      <c r="CL362" s="24"/>
      <c r="CM362" s="24"/>
      <c r="CN362" s="24"/>
      <c r="CO362" s="24"/>
      <c r="CP362" s="24"/>
      <c r="CQ362" s="24"/>
      <c r="CR362" s="24"/>
      <c r="CS362" s="24"/>
      <c r="CT362" s="24"/>
      <c r="CU362" s="24"/>
      <c r="CV362" s="24"/>
      <c r="CW362" s="24"/>
      <c r="CX362" s="24"/>
      <c r="CY362" s="24"/>
      <c r="CZ362" s="24"/>
      <c r="DA362" s="24"/>
      <c r="DB362" s="24"/>
      <c r="DC362" s="24"/>
      <c r="DD362" s="24"/>
      <c r="DE362" s="24"/>
      <c r="DF362" s="24"/>
      <c r="DG362" s="24"/>
      <c r="DH362" s="24"/>
      <c r="DI362" s="24"/>
      <c r="DJ362" s="24"/>
      <c r="DK362" s="24"/>
      <c r="DL362" s="24"/>
      <c r="DM362" s="24"/>
      <c r="DN362" s="24"/>
      <c r="DO362" s="24"/>
      <c r="DP362" s="24"/>
      <c r="DQ362" s="24"/>
      <c r="DR362" s="24"/>
      <c r="DS362" s="24"/>
      <c r="DT362" s="24"/>
      <c r="DU362" s="24"/>
      <c r="DV362" s="24"/>
      <c r="DW362" s="24"/>
      <c r="DX362" s="24"/>
      <c r="DY362" s="24"/>
      <c r="DZ362" s="24"/>
      <c r="EA362" s="24"/>
      <c r="EB362" s="24"/>
      <c r="EC362" s="24"/>
      <c r="ED362" s="24"/>
      <c r="EE362" s="24"/>
      <c r="EF362" s="24"/>
      <c r="EG362" s="24"/>
      <c r="EH362" s="24"/>
      <c r="EI362" s="24"/>
      <c r="EJ362" s="24"/>
      <c r="EK362" s="24"/>
      <c r="EL362" s="24"/>
      <c r="EM362" s="24"/>
      <c r="EN362" s="24"/>
      <c r="EO362" s="24"/>
      <c r="EP362" s="24"/>
      <c r="EQ362" s="24"/>
      <c r="ER362" s="24"/>
      <c r="ES362" s="24"/>
      <c r="ET362" s="24"/>
      <c r="EU362" s="24"/>
      <c r="EV362" s="24"/>
      <c r="EW362" s="24"/>
      <c r="EX362" s="24"/>
      <c r="EY362" s="24"/>
      <c r="EZ362" s="24"/>
      <c r="FA362" s="24"/>
      <c r="FB362" s="24"/>
      <c r="FC362" s="24"/>
      <c r="FD362" s="24"/>
      <c r="FE362" s="24"/>
      <c r="FF362" s="24"/>
      <c r="FG362" s="24"/>
      <c r="FH362" s="24"/>
      <c r="FI362" s="24"/>
      <c r="FJ362" s="24"/>
      <c r="FK362" s="24"/>
      <c r="FL362" s="24"/>
      <c r="FM362" s="24"/>
      <c r="FN362" s="24"/>
      <c r="FO362" s="24"/>
      <c r="FP362" s="24"/>
      <c r="FQ362" s="24"/>
      <c r="FR362" s="24"/>
      <c r="FS362" s="24"/>
      <c r="FT362" s="24"/>
      <c r="FU362" s="24"/>
      <c r="FV362" s="24"/>
      <c r="FW362" s="24"/>
      <c r="FX362" s="24"/>
      <c r="FY362" s="24"/>
      <c r="FZ362" s="24"/>
      <c r="GA362" s="24"/>
      <c r="GB362" s="24"/>
      <c r="GC362" s="24"/>
      <c r="GD362" s="24"/>
      <c r="GE362" s="24"/>
      <c r="GF362" s="24"/>
      <c r="GG362" s="24"/>
      <c r="GH362" s="24"/>
      <c r="GI362" s="24"/>
      <c r="GJ362" s="24"/>
      <c r="GK362" s="24"/>
      <c r="GL362" s="24"/>
      <c r="GM362" s="24"/>
      <c r="GN362" s="24"/>
      <c r="GO362" s="24"/>
      <c r="GP362" s="24"/>
      <c r="GQ362" s="24"/>
      <c r="GR362" s="24"/>
      <c r="GS362" s="24"/>
      <c r="GT362" s="24"/>
      <c r="GU362" s="24"/>
      <c r="GV362" s="24"/>
      <c r="GW362" s="24"/>
      <c r="GX362" s="24"/>
      <c r="GY362" s="24"/>
      <c r="GZ362" s="24"/>
      <c r="HA362" s="24"/>
      <c r="HB362" s="24"/>
      <c r="HC362" s="24"/>
      <c r="HD362" s="24"/>
      <c r="HE362" s="24"/>
      <c r="HF362" s="24"/>
      <c r="HG362" s="24"/>
      <c r="HH362" s="24"/>
      <c r="HI362" s="24"/>
      <c r="HJ362" s="24"/>
      <c r="HK362" s="24"/>
      <c r="HL362" s="24"/>
      <c r="HM362" s="24"/>
      <c r="HN362" s="24"/>
      <c r="HO362" s="24"/>
      <c r="HP362" s="24"/>
      <c r="HQ362" s="24"/>
      <c r="HR362" s="24"/>
      <c r="HS362" s="24"/>
      <c r="HT362" s="24"/>
      <c r="HU362" s="24"/>
      <c r="HV362" s="24"/>
      <c r="HW362" s="24"/>
      <c r="HX362" s="24"/>
      <c r="HY362" s="24"/>
      <c r="HZ362" s="24"/>
      <c r="IA362" s="24"/>
      <c r="IB362" s="24"/>
      <c r="IC362" s="24"/>
      <c r="ID362" s="24"/>
      <c r="IE362" s="24"/>
      <c r="IF362" s="24"/>
      <c r="IG362" s="24"/>
      <c r="IH362" s="24"/>
      <c r="II362" s="24"/>
      <c r="IJ362" s="24"/>
      <c r="IK362" s="24"/>
      <c r="IL362" s="24"/>
      <c r="IM362" s="24"/>
      <c r="IN362" s="24"/>
      <c r="IO362" s="24"/>
      <c r="IP362" s="24"/>
      <c r="IQ362" s="24"/>
      <c r="IR362" s="24"/>
      <c r="IS362" s="24"/>
      <c r="IT362" s="24"/>
      <c r="IU362" s="24"/>
      <c r="IV362" s="24"/>
      <c r="IW362" s="24"/>
    </row>
    <row r="363" customFormat="false" ht="14.65" hidden="false" customHeight="false" outlineLevel="0" collapsed="false">
      <c r="A363" s="14" t="n">
        <v>36459</v>
      </c>
      <c r="B363" s="15" t="n">
        <v>708.259</v>
      </c>
      <c r="C363" s="15" t="n">
        <v>818</v>
      </c>
      <c r="D363" s="15" t="n">
        <v>-109.741</v>
      </c>
      <c r="E363" s="15" t="n">
        <v>0</v>
      </c>
      <c r="F363" s="15" t="n">
        <v>0</v>
      </c>
      <c r="G363" s="15" t="n">
        <v>2494.72652755906</v>
      </c>
      <c r="H363" s="15" t="n">
        <v>2369.20866141732</v>
      </c>
      <c r="I363" s="15" t="n">
        <v>125.517866141733</v>
      </c>
      <c r="J363" s="16" t="n">
        <v>0</v>
      </c>
      <c r="K363" s="15" t="n">
        <v>0</v>
      </c>
      <c r="L363" s="17" t="n">
        <v>0</v>
      </c>
      <c r="M363" s="19" t="n">
        <v>3202.98552755906</v>
      </c>
      <c r="N363" s="19" t="n">
        <v>3187.20866141732</v>
      </c>
      <c r="O363" s="25" t="n">
        <v>15.7768661417326</v>
      </c>
      <c r="P363" s="16" t="n">
        <v>0</v>
      </c>
      <c r="Q363" s="17" t="n">
        <v>0</v>
      </c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  <c r="CE363" s="24"/>
      <c r="CF363" s="24"/>
      <c r="CG363" s="24"/>
      <c r="CH363" s="24"/>
      <c r="CI363" s="24"/>
      <c r="CJ363" s="24"/>
      <c r="CK363" s="24"/>
      <c r="CL363" s="24"/>
      <c r="CM363" s="24"/>
      <c r="CN363" s="24"/>
      <c r="CO363" s="24"/>
      <c r="CP363" s="24"/>
      <c r="CQ363" s="24"/>
      <c r="CR363" s="24"/>
      <c r="CS363" s="24"/>
      <c r="CT363" s="24"/>
      <c r="CU363" s="24"/>
      <c r="CV363" s="24"/>
      <c r="CW363" s="24"/>
      <c r="CX363" s="24"/>
      <c r="CY363" s="24"/>
      <c r="CZ363" s="24"/>
      <c r="DA363" s="24"/>
      <c r="DB363" s="24"/>
      <c r="DC363" s="24"/>
      <c r="DD363" s="24"/>
      <c r="DE363" s="24"/>
      <c r="DF363" s="24"/>
      <c r="DG363" s="24"/>
      <c r="DH363" s="24"/>
      <c r="DI363" s="24"/>
      <c r="DJ363" s="24"/>
      <c r="DK363" s="24"/>
      <c r="DL363" s="24"/>
      <c r="DM363" s="24"/>
      <c r="DN363" s="24"/>
      <c r="DO363" s="24"/>
      <c r="DP363" s="24"/>
      <c r="DQ363" s="24"/>
      <c r="DR363" s="24"/>
      <c r="DS363" s="24"/>
      <c r="DT363" s="24"/>
      <c r="DU363" s="24"/>
      <c r="DV363" s="24"/>
      <c r="DW363" s="24"/>
      <c r="DX363" s="24"/>
      <c r="DY363" s="24"/>
      <c r="DZ363" s="24"/>
      <c r="EA363" s="24"/>
      <c r="EB363" s="24"/>
      <c r="EC363" s="24"/>
      <c r="ED363" s="24"/>
      <c r="EE363" s="24"/>
      <c r="EF363" s="24"/>
      <c r="EG363" s="24"/>
      <c r="EH363" s="24"/>
      <c r="EI363" s="24"/>
      <c r="EJ363" s="24"/>
      <c r="EK363" s="24"/>
      <c r="EL363" s="24"/>
      <c r="EM363" s="24"/>
      <c r="EN363" s="24"/>
      <c r="EO363" s="24"/>
      <c r="EP363" s="24"/>
      <c r="EQ363" s="24"/>
      <c r="ER363" s="24"/>
      <c r="ES363" s="24"/>
      <c r="ET363" s="24"/>
      <c r="EU363" s="24"/>
      <c r="EV363" s="24"/>
      <c r="EW363" s="24"/>
      <c r="EX363" s="24"/>
      <c r="EY363" s="24"/>
      <c r="EZ363" s="24"/>
      <c r="FA363" s="24"/>
      <c r="FB363" s="24"/>
      <c r="FC363" s="24"/>
      <c r="FD363" s="24"/>
      <c r="FE363" s="24"/>
      <c r="FF363" s="24"/>
      <c r="FG363" s="24"/>
      <c r="FH363" s="24"/>
      <c r="FI363" s="24"/>
      <c r="FJ363" s="24"/>
      <c r="FK363" s="24"/>
      <c r="FL363" s="24"/>
      <c r="FM363" s="24"/>
      <c r="FN363" s="24"/>
      <c r="FO363" s="24"/>
      <c r="FP363" s="24"/>
      <c r="FQ363" s="24"/>
      <c r="FR363" s="24"/>
      <c r="FS363" s="24"/>
      <c r="FT363" s="24"/>
      <c r="FU363" s="24"/>
      <c r="FV363" s="24"/>
      <c r="FW363" s="24"/>
      <c r="FX363" s="24"/>
      <c r="FY363" s="24"/>
      <c r="FZ363" s="24"/>
      <c r="GA363" s="24"/>
      <c r="GB363" s="24"/>
      <c r="GC363" s="24"/>
      <c r="GD363" s="24"/>
      <c r="GE363" s="24"/>
      <c r="GF363" s="24"/>
      <c r="GG363" s="24"/>
      <c r="GH363" s="24"/>
      <c r="GI363" s="24"/>
      <c r="GJ363" s="24"/>
      <c r="GK363" s="24"/>
      <c r="GL363" s="24"/>
      <c r="GM363" s="24"/>
      <c r="GN363" s="24"/>
      <c r="GO363" s="24"/>
      <c r="GP363" s="24"/>
      <c r="GQ363" s="24"/>
      <c r="GR363" s="24"/>
      <c r="GS363" s="24"/>
      <c r="GT363" s="24"/>
      <c r="GU363" s="24"/>
      <c r="GV363" s="24"/>
      <c r="GW363" s="24"/>
      <c r="GX363" s="24"/>
      <c r="GY363" s="24"/>
      <c r="GZ363" s="24"/>
      <c r="HA363" s="24"/>
      <c r="HB363" s="24"/>
      <c r="HC363" s="24"/>
      <c r="HD363" s="24"/>
      <c r="HE363" s="24"/>
      <c r="HF363" s="24"/>
      <c r="HG363" s="24"/>
      <c r="HH363" s="24"/>
      <c r="HI363" s="24"/>
      <c r="HJ363" s="24"/>
      <c r="HK363" s="24"/>
      <c r="HL363" s="24"/>
      <c r="HM363" s="24"/>
      <c r="HN363" s="24"/>
      <c r="HO363" s="24"/>
      <c r="HP363" s="24"/>
      <c r="HQ363" s="24"/>
      <c r="HR363" s="24"/>
      <c r="HS363" s="24"/>
      <c r="HT363" s="24"/>
      <c r="HU363" s="24"/>
      <c r="HV363" s="24"/>
      <c r="HW363" s="24"/>
      <c r="HX363" s="24"/>
      <c r="HY363" s="24"/>
      <c r="HZ363" s="24"/>
      <c r="IA363" s="24"/>
      <c r="IB363" s="24"/>
      <c r="IC363" s="24"/>
      <c r="ID363" s="24"/>
      <c r="IE363" s="24"/>
      <c r="IF363" s="24"/>
      <c r="IG363" s="24"/>
      <c r="IH363" s="24"/>
      <c r="II363" s="24"/>
      <c r="IJ363" s="24"/>
      <c r="IK363" s="24"/>
      <c r="IL363" s="24"/>
      <c r="IM363" s="24"/>
      <c r="IN363" s="24"/>
      <c r="IO363" s="24"/>
      <c r="IP363" s="24"/>
      <c r="IQ363" s="24"/>
      <c r="IR363" s="24"/>
      <c r="IS363" s="24"/>
      <c r="IT363" s="24"/>
      <c r="IU363" s="24"/>
      <c r="IV363" s="24"/>
      <c r="IW363" s="24"/>
    </row>
    <row r="364" customFormat="false" ht="14.65" hidden="false" customHeight="false" outlineLevel="0" collapsed="false">
      <c r="A364" s="14" t="n">
        <v>36460</v>
      </c>
      <c r="B364" s="15" t="n">
        <v>698.269</v>
      </c>
      <c r="C364" s="15" t="n">
        <v>826</v>
      </c>
      <c r="D364" s="15" t="n">
        <v>-127.731</v>
      </c>
      <c r="E364" s="15" t="n">
        <v>0</v>
      </c>
      <c r="F364" s="15" t="n">
        <v>0</v>
      </c>
      <c r="G364" s="15" t="n">
        <v>2694.81477165354</v>
      </c>
      <c r="H364" s="15" t="n">
        <v>2461.15059055118</v>
      </c>
      <c r="I364" s="15" t="n">
        <v>233.664181102362</v>
      </c>
      <c r="J364" s="16" t="n">
        <v>0</v>
      </c>
      <c r="K364" s="15" t="n">
        <v>0</v>
      </c>
      <c r="L364" s="17" t="n">
        <v>0</v>
      </c>
      <c r="M364" s="19" t="n">
        <v>3393.08377165354</v>
      </c>
      <c r="N364" s="19" t="n">
        <v>3287.15059055118</v>
      </c>
      <c r="O364" s="25" t="n">
        <v>105.933181102362</v>
      </c>
      <c r="P364" s="16" t="n">
        <v>0</v>
      </c>
      <c r="Q364" s="17" t="n">
        <v>0</v>
      </c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  <c r="CE364" s="24"/>
      <c r="CF364" s="24"/>
      <c r="CG364" s="24"/>
      <c r="CH364" s="24"/>
      <c r="CI364" s="24"/>
      <c r="CJ364" s="24"/>
      <c r="CK364" s="24"/>
      <c r="CL364" s="24"/>
      <c r="CM364" s="24"/>
      <c r="CN364" s="24"/>
      <c r="CO364" s="24"/>
      <c r="CP364" s="24"/>
      <c r="CQ364" s="24"/>
      <c r="CR364" s="24"/>
      <c r="CS364" s="24"/>
      <c r="CT364" s="24"/>
      <c r="CU364" s="24"/>
      <c r="CV364" s="24"/>
      <c r="CW364" s="24"/>
      <c r="CX364" s="24"/>
      <c r="CY364" s="24"/>
      <c r="CZ364" s="24"/>
      <c r="DA364" s="24"/>
      <c r="DB364" s="24"/>
      <c r="DC364" s="24"/>
      <c r="DD364" s="24"/>
      <c r="DE364" s="24"/>
      <c r="DF364" s="24"/>
      <c r="DG364" s="24"/>
      <c r="DH364" s="24"/>
      <c r="DI364" s="24"/>
      <c r="DJ364" s="24"/>
      <c r="DK364" s="24"/>
      <c r="DL364" s="24"/>
      <c r="DM364" s="24"/>
      <c r="DN364" s="24"/>
      <c r="DO364" s="24"/>
      <c r="DP364" s="24"/>
      <c r="DQ364" s="24"/>
      <c r="DR364" s="24"/>
      <c r="DS364" s="24"/>
      <c r="DT364" s="24"/>
      <c r="DU364" s="24"/>
      <c r="DV364" s="24"/>
      <c r="DW364" s="24"/>
      <c r="DX364" s="24"/>
      <c r="DY364" s="24"/>
      <c r="DZ364" s="24"/>
      <c r="EA364" s="24"/>
      <c r="EB364" s="24"/>
      <c r="EC364" s="24"/>
      <c r="ED364" s="24"/>
      <c r="EE364" s="24"/>
      <c r="EF364" s="24"/>
      <c r="EG364" s="24"/>
      <c r="EH364" s="24"/>
      <c r="EI364" s="24"/>
      <c r="EJ364" s="24"/>
      <c r="EK364" s="24"/>
      <c r="EL364" s="24"/>
      <c r="EM364" s="24"/>
      <c r="EN364" s="24"/>
      <c r="EO364" s="24"/>
      <c r="EP364" s="24"/>
      <c r="EQ364" s="24"/>
      <c r="ER364" s="24"/>
      <c r="ES364" s="24"/>
      <c r="ET364" s="24"/>
      <c r="EU364" s="24"/>
      <c r="EV364" s="24"/>
      <c r="EW364" s="24"/>
      <c r="EX364" s="24"/>
      <c r="EY364" s="24"/>
      <c r="EZ364" s="24"/>
      <c r="FA364" s="24"/>
      <c r="FB364" s="24"/>
      <c r="FC364" s="24"/>
      <c r="FD364" s="24"/>
      <c r="FE364" s="24"/>
      <c r="FF364" s="24"/>
      <c r="FG364" s="24"/>
      <c r="FH364" s="24"/>
      <c r="FI364" s="24"/>
      <c r="FJ364" s="24"/>
      <c r="FK364" s="24"/>
      <c r="FL364" s="24"/>
      <c r="FM364" s="24"/>
      <c r="FN364" s="24"/>
      <c r="FO364" s="24"/>
      <c r="FP364" s="24"/>
      <c r="FQ364" s="24"/>
      <c r="FR364" s="24"/>
      <c r="FS364" s="24"/>
      <c r="FT364" s="24"/>
      <c r="FU364" s="24"/>
      <c r="FV364" s="24"/>
      <c r="FW364" s="24"/>
      <c r="FX364" s="24"/>
      <c r="FY364" s="24"/>
      <c r="FZ364" s="24"/>
      <c r="GA364" s="24"/>
      <c r="GB364" s="24"/>
      <c r="GC364" s="24"/>
      <c r="GD364" s="24"/>
      <c r="GE364" s="24"/>
      <c r="GF364" s="24"/>
      <c r="GG364" s="24"/>
      <c r="GH364" s="24"/>
      <c r="GI364" s="24"/>
      <c r="GJ364" s="24"/>
      <c r="GK364" s="24"/>
      <c r="GL364" s="24"/>
      <c r="GM364" s="24"/>
      <c r="GN364" s="24"/>
      <c r="GO364" s="24"/>
      <c r="GP364" s="24"/>
      <c r="GQ364" s="24"/>
      <c r="GR364" s="24"/>
      <c r="GS364" s="24"/>
      <c r="GT364" s="24"/>
      <c r="GU364" s="24"/>
      <c r="GV364" s="24"/>
      <c r="GW364" s="24"/>
      <c r="GX364" s="24"/>
      <c r="GY364" s="24"/>
      <c r="GZ364" s="24"/>
      <c r="HA364" s="24"/>
      <c r="HB364" s="24"/>
      <c r="HC364" s="24"/>
      <c r="HD364" s="24"/>
      <c r="HE364" s="24"/>
      <c r="HF364" s="24"/>
      <c r="HG364" s="24"/>
      <c r="HH364" s="24"/>
      <c r="HI364" s="24"/>
      <c r="HJ364" s="24"/>
      <c r="HK364" s="24"/>
      <c r="HL364" s="24"/>
      <c r="HM364" s="24"/>
      <c r="HN364" s="24"/>
      <c r="HO364" s="24"/>
      <c r="HP364" s="24"/>
      <c r="HQ364" s="24"/>
      <c r="HR364" s="24"/>
      <c r="HS364" s="24"/>
      <c r="HT364" s="24"/>
      <c r="HU364" s="24"/>
      <c r="HV364" s="24"/>
      <c r="HW364" s="24"/>
      <c r="HX364" s="24"/>
      <c r="HY364" s="24"/>
      <c r="HZ364" s="24"/>
      <c r="IA364" s="24"/>
      <c r="IB364" s="24"/>
      <c r="IC364" s="24"/>
      <c r="ID364" s="24"/>
      <c r="IE364" s="24"/>
      <c r="IF364" s="24"/>
      <c r="IG364" s="24"/>
      <c r="IH364" s="24"/>
      <c r="II364" s="24"/>
      <c r="IJ364" s="24"/>
      <c r="IK364" s="24"/>
      <c r="IL364" s="24"/>
      <c r="IM364" s="24"/>
      <c r="IN364" s="24"/>
      <c r="IO364" s="24"/>
      <c r="IP364" s="24"/>
      <c r="IQ364" s="24"/>
      <c r="IR364" s="24"/>
      <c r="IS364" s="24"/>
      <c r="IT364" s="24"/>
      <c r="IU364" s="24"/>
      <c r="IV364" s="24"/>
      <c r="IW364" s="24"/>
    </row>
    <row r="365" customFormat="false" ht="14.65" hidden="false" customHeight="false" outlineLevel="0" collapsed="false">
      <c r="A365" s="14" t="n">
        <v>36461</v>
      </c>
      <c r="B365" s="15" t="n">
        <v>786.705</v>
      </c>
      <c r="C365" s="15" t="n">
        <v>749</v>
      </c>
      <c r="D365" s="15" t="n">
        <v>37.705</v>
      </c>
      <c r="E365" s="15" t="n">
        <v>0</v>
      </c>
      <c r="F365" s="15" t="n">
        <v>0</v>
      </c>
      <c r="G365" s="15" t="n">
        <v>2691.41061417323</v>
      </c>
      <c r="H365" s="15" t="n">
        <v>2350</v>
      </c>
      <c r="I365" s="15" t="n">
        <v>341.410614173228</v>
      </c>
      <c r="J365" s="16" t="n">
        <v>1</v>
      </c>
      <c r="K365" s="15" t="n">
        <v>91.4106141732282</v>
      </c>
      <c r="L365" s="17" t="n">
        <v>0</v>
      </c>
      <c r="M365" s="19" t="n">
        <v>3478.11561417323</v>
      </c>
      <c r="N365" s="19" t="n">
        <v>3099</v>
      </c>
      <c r="O365" s="25" t="n">
        <v>379.115614173228</v>
      </c>
      <c r="P365" s="16" t="n">
        <v>0</v>
      </c>
      <c r="Q365" s="17" t="n">
        <v>0</v>
      </c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  <c r="CE365" s="24"/>
      <c r="CF365" s="24"/>
      <c r="CG365" s="24"/>
      <c r="CH365" s="24"/>
      <c r="CI365" s="24"/>
      <c r="CJ365" s="24"/>
      <c r="CK365" s="24"/>
      <c r="CL365" s="24"/>
      <c r="CM365" s="24"/>
      <c r="CN365" s="24"/>
      <c r="CO365" s="24"/>
      <c r="CP365" s="24"/>
      <c r="CQ365" s="24"/>
      <c r="CR365" s="24"/>
      <c r="CS365" s="24"/>
      <c r="CT365" s="24"/>
      <c r="CU365" s="24"/>
      <c r="CV365" s="24"/>
      <c r="CW365" s="24"/>
      <c r="CX365" s="24"/>
      <c r="CY365" s="24"/>
      <c r="CZ365" s="24"/>
      <c r="DA365" s="24"/>
      <c r="DB365" s="24"/>
      <c r="DC365" s="24"/>
      <c r="DD365" s="24"/>
      <c r="DE365" s="24"/>
      <c r="DF365" s="24"/>
      <c r="DG365" s="24"/>
      <c r="DH365" s="24"/>
      <c r="DI365" s="24"/>
      <c r="DJ365" s="24"/>
      <c r="DK365" s="24"/>
      <c r="DL365" s="24"/>
      <c r="DM365" s="24"/>
      <c r="DN365" s="24"/>
      <c r="DO365" s="24"/>
      <c r="DP365" s="24"/>
      <c r="DQ365" s="24"/>
      <c r="DR365" s="24"/>
      <c r="DS365" s="24"/>
      <c r="DT365" s="24"/>
      <c r="DU365" s="24"/>
      <c r="DV365" s="24"/>
      <c r="DW365" s="24"/>
      <c r="DX365" s="24"/>
      <c r="DY365" s="24"/>
      <c r="DZ365" s="24"/>
      <c r="EA365" s="24"/>
      <c r="EB365" s="24"/>
      <c r="EC365" s="24"/>
      <c r="ED365" s="24"/>
      <c r="EE365" s="24"/>
      <c r="EF365" s="24"/>
      <c r="EG365" s="24"/>
      <c r="EH365" s="24"/>
      <c r="EI365" s="24"/>
      <c r="EJ365" s="24"/>
      <c r="EK365" s="24"/>
      <c r="EL365" s="24"/>
      <c r="EM365" s="24"/>
      <c r="EN365" s="24"/>
      <c r="EO365" s="24"/>
      <c r="EP365" s="24"/>
      <c r="EQ365" s="24"/>
      <c r="ER365" s="24"/>
      <c r="ES365" s="24"/>
      <c r="ET365" s="24"/>
      <c r="EU365" s="24"/>
      <c r="EV365" s="24"/>
      <c r="EW365" s="24"/>
      <c r="EX365" s="24"/>
      <c r="EY365" s="24"/>
      <c r="EZ365" s="24"/>
      <c r="FA365" s="24"/>
      <c r="FB365" s="24"/>
      <c r="FC365" s="24"/>
      <c r="FD365" s="24"/>
      <c r="FE365" s="24"/>
      <c r="FF365" s="24"/>
      <c r="FG365" s="24"/>
      <c r="FH365" s="24"/>
      <c r="FI365" s="24"/>
      <c r="FJ365" s="24"/>
      <c r="FK365" s="24"/>
      <c r="FL365" s="24"/>
      <c r="FM365" s="24"/>
      <c r="FN365" s="24"/>
      <c r="FO365" s="24"/>
      <c r="FP365" s="24"/>
      <c r="FQ365" s="24"/>
      <c r="FR365" s="24"/>
      <c r="FS365" s="24"/>
      <c r="FT365" s="24"/>
      <c r="FU365" s="24"/>
      <c r="FV365" s="24"/>
      <c r="FW365" s="24"/>
      <c r="FX365" s="24"/>
      <c r="FY365" s="24"/>
      <c r="FZ365" s="24"/>
      <c r="GA365" s="24"/>
      <c r="GB365" s="24"/>
      <c r="GC365" s="24"/>
      <c r="GD365" s="24"/>
      <c r="GE365" s="24"/>
      <c r="GF365" s="24"/>
      <c r="GG365" s="24"/>
      <c r="GH365" s="24"/>
      <c r="GI365" s="24"/>
      <c r="GJ365" s="24"/>
      <c r="GK365" s="24"/>
      <c r="GL365" s="24"/>
      <c r="GM365" s="24"/>
      <c r="GN365" s="24"/>
      <c r="GO365" s="24"/>
      <c r="GP365" s="24"/>
      <c r="GQ365" s="24"/>
      <c r="GR365" s="24"/>
      <c r="GS365" s="24"/>
      <c r="GT365" s="24"/>
      <c r="GU365" s="24"/>
      <c r="GV365" s="24"/>
      <c r="GW365" s="24"/>
      <c r="GX365" s="24"/>
      <c r="GY365" s="24"/>
      <c r="GZ365" s="24"/>
      <c r="HA365" s="24"/>
      <c r="HB365" s="24"/>
      <c r="HC365" s="24"/>
      <c r="HD365" s="24"/>
      <c r="HE365" s="24"/>
      <c r="HF365" s="24"/>
      <c r="HG365" s="24"/>
      <c r="HH365" s="24"/>
      <c r="HI365" s="24"/>
      <c r="HJ365" s="24"/>
      <c r="HK365" s="24"/>
      <c r="HL365" s="24"/>
      <c r="HM365" s="24"/>
      <c r="HN365" s="24"/>
      <c r="HO365" s="24"/>
      <c r="HP365" s="24"/>
      <c r="HQ365" s="24"/>
      <c r="HR365" s="24"/>
      <c r="HS365" s="24"/>
      <c r="HT365" s="24"/>
      <c r="HU365" s="24"/>
      <c r="HV365" s="24"/>
      <c r="HW365" s="24"/>
      <c r="HX365" s="24"/>
      <c r="HY365" s="24"/>
      <c r="HZ365" s="24"/>
      <c r="IA365" s="24"/>
      <c r="IB365" s="24"/>
      <c r="IC365" s="24"/>
      <c r="ID365" s="24"/>
      <c r="IE365" s="24"/>
      <c r="IF365" s="24"/>
      <c r="IG365" s="24"/>
      <c r="IH365" s="24"/>
      <c r="II365" s="24"/>
      <c r="IJ365" s="24"/>
      <c r="IK365" s="24"/>
      <c r="IL365" s="24"/>
      <c r="IM365" s="24"/>
      <c r="IN365" s="24"/>
      <c r="IO365" s="24"/>
      <c r="IP365" s="24"/>
      <c r="IQ365" s="24"/>
      <c r="IR365" s="24"/>
      <c r="IS365" s="24"/>
      <c r="IT365" s="24"/>
      <c r="IU365" s="24"/>
      <c r="IV365" s="24"/>
      <c r="IW365" s="24"/>
    </row>
    <row r="366" customFormat="false" ht="14.65" hidden="false" customHeight="false" outlineLevel="0" collapsed="false">
      <c r="A366" s="14" t="n">
        <v>36462</v>
      </c>
      <c r="B366" s="15" t="n">
        <v>123.925</v>
      </c>
      <c r="C366" s="15" t="n">
        <v>752</v>
      </c>
      <c r="D366" s="15" t="n">
        <v>-628.075</v>
      </c>
      <c r="E366" s="15" t="n">
        <v>0</v>
      </c>
      <c r="F366" s="15" t="n">
        <v>0</v>
      </c>
      <c r="G366" s="15" t="n">
        <v>3261.17288188976</v>
      </c>
      <c r="H366" s="15" t="n">
        <v>2210</v>
      </c>
      <c r="I366" s="15" t="n">
        <v>1051.17288188976</v>
      </c>
      <c r="J366" s="16" t="n">
        <v>1</v>
      </c>
      <c r="K366" s="15" t="n">
        <v>801.172881889764</v>
      </c>
      <c r="L366" s="17" t="n">
        <v>0</v>
      </c>
      <c r="M366" s="16" t="n">
        <v>3385.09788188976</v>
      </c>
      <c r="N366" s="16" t="n">
        <v>2962</v>
      </c>
      <c r="O366" s="17" t="n">
        <v>423.097881889764</v>
      </c>
      <c r="P366" s="16" t="n">
        <v>0</v>
      </c>
      <c r="Q366" s="17" t="n">
        <v>0</v>
      </c>
    </row>
    <row r="367" customFormat="false" ht="14.65" hidden="false" customHeight="false" outlineLevel="0" collapsed="false">
      <c r="A367" s="14" t="n">
        <v>36463</v>
      </c>
      <c r="B367" s="15" t="n">
        <v>764.771</v>
      </c>
      <c r="C367" s="15" t="n">
        <v>810</v>
      </c>
      <c r="D367" s="15" t="n">
        <v>-45.229</v>
      </c>
      <c r="E367" s="15" t="n">
        <v>0</v>
      </c>
      <c r="F367" s="15" t="n">
        <v>0</v>
      </c>
      <c r="G367" s="15" t="n">
        <v>2427.17548818898</v>
      </c>
      <c r="H367" s="15" t="n">
        <v>1982.77952755906</v>
      </c>
      <c r="I367" s="15" t="n">
        <v>444.395960629921</v>
      </c>
      <c r="J367" s="16" t="n">
        <v>1</v>
      </c>
      <c r="K367" s="15" t="n">
        <v>194.395960629921</v>
      </c>
      <c r="L367" s="17" t="n">
        <v>0</v>
      </c>
      <c r="M367" s="16" t="n">
        <v>3191.94648818898</v>
      </c>
      <c r="N367" s="16" t="n">
        <v>2792.77952755906</v>
      </c>
      <c r="O367" s="17" t="n">
        <v>399.166960629921</v>
      </c>
      <c r="P367" s="16" t="n">
        <v>0</v>
      </c>
      <c r="Q367" s="17" t="n">
        <v>0</v>
      </c>
    </row>
    <row r="368" customFormat="false" ht="14.65" hidden="false" customHeight="false" outlineLevel="0" collapsed="false">
      <c r="A368" s="14" t="n">
        <v>36464</v>
      </c>
      <c r="B368" s="15" t="n">
        <v>657.669</v>
      </c>
      <c r="C368" s="15" t="n">
        <v>761</v>
      </c>
      <c r="D368" s="15" t="n">
        <v>-103.331</v>
      </c>
      <c r="E368" s="15" t="n">
        <v>0</v>
      </c>
      <c r="F368" s="15" t="n">
        <v>0</v>
      </c>
      <c r="G368" s="15" t="n">
        <v>2559.54855905512</v>
      </c>
      <c r="H368" s="15" t="n">
        <v>1732.00885826772</v>
      </c>
      <c r="I368" s="15" t="n">
        <v>827.539700787401</v>
      </c>
      <c r="J368" s="16" t="n">
        <v>1</v>
      </c>
      <c r="K368" s="15" t="n">
        <v>577.539700787401</v>
      </c>
      <c r="L368" s="17" t="n">
        <v>0</v>
      </c>
      <c r="M368" s="16" t="n">
        <v>3217.21755905512</v>
      </c>
      <c r="N368" s="16" t="n">
        <v>2493.00885826772</v>
      </c>
      <c r="O368" s="17" t="n">
        <v>724.208700787402</v>
      </c>
      <c r="P368" s="16" t="n">
        <v>1</v>
      </c>
      <c r="Q368" s="17" t="n">
        <v>0</v>
      </c>
    </row>
    <row r="369" customFormat="false" ht="14.65" hidden="false" customHeight="false" outlineLevel="0" collapsed="false">
      <c r="A369" s="14" t="n">
        <v>36465</v>
      </c>
      <c r="B369" s="15" t="n">
        <v>1091.354</v>
      </c>
      <c r="C369" s="15" t="n">
        <v>795</v>
      </c>
      <c r="D369" s="15" t="n">
        <v>296.354</v>
      </c>
      <c r="E369" s="15" t="n">
        <v>0</v>
      </c>
      <c r="F369" s="15" t="n">
        <v>0</v>
      </c>
      <c r="G369" s="15" t="n">
        <v>1998.0332992126</v>
      </c>
      <c r="H369" s="15" t="n">
        <v>2109.65748031496</v>
      </c>
      <c r="I369" s="15" t="n">
        <v>-111.624181102362</v>
      </c>
      <c r="J369" s="16" t="n">
        <v>0</v>
      </c>
      <c r="K369" s="15" t="n">
        <v>0</v>
      </c>
      <c r="L369" s="17" t="n">
        <v>0</v>
      </c>
      <c r="M369" s="16" t="n">
        <v>3089.3872992126</v>
      </c>
      <c r="N369" s="16" t="n">
        <v>2904.65748031496</v>
      </c>
      <c r="O369" s="17" t="n">
        <v>184.729818897638</v>
      </c>
      <c r="P369" s="16" t="n">
        <v>0</v>
      </c>
      <c r="Q369" s="17" t="n">
        <v>0</v>
      </c>
    </row>
    <row r="370" customFormat="false" ht="14.65" hidden="false" customHeight="false" outlineLevel="0" collapsed="false">
      <c r="A370" s="14" t="n">
        <v>36466</v>
      </c>
      <c r="B370" s="15" t="n">
        <v>899.724</v>
      </c>
      <c r="C370" s="15" t="n">
        <v>828</v>
      </c>
      <c r="D370" s="15" t="n">
        <v>71.7240000000001</v>
      </c>
      <c r="E370" s="15" t="n">
        <v>0</v>
      </c>
      <c r="F370" s="15" t="n">
        <v>0</v>
      </c>
      <c r="G370" s="15" t="n">
        <v>2092.90639370079</v>
      </c>
      <c r="H370" s="15" t="n">
        <v>2168.98622047244</v>
      </c>
      <c r="I370" s="15" t="n">
        <v>-76.0798267716536</v>
      </c>
      <c r="J370" s="16" t="n">
        <v>0</v>
      </c>
      <c r="K370" s="15" t="n">
        <v>0</v>
      </c>
      <c r="L370" s="17" t="n">
        <v>0</v>
      </c>
      <c r="M370" s="16" t="n">
        <v>2992.63039370079</v>
      </c>
      <c r="N370" s="16" t="n">
        <v>2996.98622047244</v>
      </c>
      <c r="O370" s="17" t="n">
        <v>-4.35582677165348</v>
      </c>
      <c r="P370" s="16" t="n">
        <v>0</v>
      </c>
      <c r="Q370" s="17" t="n">
        <v>0</v>
      </c>
    </row>
    <row r="371" customFormat="false" ht="14.65" hidden="false" customHeight="false" outlineLevel="0" collapsed="false">
      <c r="A371" s="14" t="n">
        <v>36467</v>
      </c>
      <c r="B371" s="15" t="n">
        <v>918.321</v>
      </c>
      <c r="C371" s="15" t="n">
        <v>821</v>
      </c>
      <c r="D371" s="15" t="n">
        <v>97.321</v>
      </c>
      <c r="E371" s="15" t="n">
        <v>0</v>
      </c>
      <c r="F371" s="15" t="n">
        <v>0</v>
      </c>
      <c r="G371" s="15" t="n">
        <v>2210.96647244095</v>
      </c>
      <c r="H371" s="15" t="n">
        <v>2052.90059055118</v>
      </c>
      <c r="I371" s="15" t="n">
        <v>158.065881889764</v>
      </c>
      <c r="J371" s="16" t="n">
        <v>0</v>
      </c>
      <c r="K371" s="15" t="n">
        <v>0</v>
      </c>
      <c r="L371" s="17" t="n">
        <v>0</v>
      </c>
      <c r="M371" s="16" t="n">
        <v>3129.28747244095</v>
      </c>
      <c r="N371" s="16" t="n">
        <v>2873.90059055118</v>
      </c>
      <c r="O371" s="17" t="n">
        <v>255.386881889764</v>
      </c>
      <c r="P371" s="16" t="n">
        <v>0</v>
      </c>
      <c r="Q371" s="17" t="n">
        <v>0</v>
      </c>
    </row>
    <row r="372" customFormat="false" ht="14.65" hidden="false" customHeight="false" outlineLevel="0" collapsed="false">
      <c r="A372" s="14" t="n">
        <v>36468</v>
      </c>
      <c r="B372" s="15" t="n">
        <v>984.19</v>
      </c>
      <c r="C372" s="15" t="n">
        <v>879</v>
      </c>
      <c r="D372" s="15" t="n">
        <v>105.19</v>
      </c>
      <c r="E372" s="15" t="n">
        <v>0</v>
      </c>
      <c r="F372" s="15" t="n">
        <v>0</v>
      </c>
      <c r="G372" s="15" t="n">
        <v>2118.42219685039</v>
      </c>
      <c r="H372" s="15" t="n">
        <v>1942.35236220472</v>
      </c>
      <c r="I372" s="15" t="n">
        <v>176.06983464567</v>
      </c>
      <c r="J372" s="16" t="n">
        <v>0</v>
      </c>
      <c r="K372" s="15" t="n">
        <v>0</v>
      </c>
      <c r="L372" s="17" t="n">
        <v>0</v>
      </c>
      <c r="M372" s="16" t="n">
        <v>3102.61219685039</v>
      </c>
      <c r="N372" s="16" t="n">
        <v>2821.35236220472</v>
      </c>
      <c r="O372" s="17" t="n">
        <v>281.25983464567</v>
      </c>
      <c r="P372" s="16" t="n">
        <v>0</v>
      </c>
      <c r="Q372" s="17" t="n">
        <v>0</v>
      </c>
    </row>
    <row r="373" customFormat="false" ht="14.65" hidden="false" customHeight="false" outlineLevel="0" collapsed="false">
      <c r="A373" s="14" t="n">
        <v>36469</v>
      </c>
      <c r="B373" s="15" t="n">
        <v>1093.654</v>
      </c>
      <c r="C373" s="15" t="n">
        <v>858</v>
      </c>
      <c r="D373" s="15" t="n">
        <v>235.654</v>
      </c>
      <c r="E373" s="15" t="n">
        <v>0</v>
      </c>
      <c r="F373" s="15" t="n">
        <v>0</v>
      </c>
      <c r="G373" s="15" t="n">
        <v>1910.21729133858</v>
      </c>
      <c r="H373" s="15" t="n">
        <v>1939.15354330709</v>
      </c>
      <c r="I373" s="15" t="n">
        <v>-28.9362519685039</v>
      </c>
      <c r="J373" s="16" t="n">
        <v>0</v>
      </c>
      <c r="K373" s="15" t="n">
        <v>0</v>
      </c>
      <c r="L373" s="17" t="n">
        <v>0</v>
      </c>
      <c r="M373" s="16" t="n">
        <v>3003.87129133858</v>
      </c>
      <c r="N373" s="16" t="n">
        <v>2797.15354330709</v>
      </c>
      <c r="O373" s="17" t="n">
        <v>206.717748031496</v>
      </c>
      <c r="P373" s="16" t="n">
        <v>0</v>
      </c>
      <c r="Q373" s="17" t="n">
        <v>0</v>
      </c>
    </row>
    <row r="374" customFormat="false" ht="14.65" hidden="false" customHeight="false" outlineLevel="0" collapsed="false">
      <c r="A374" s="14" t="n">
        <v>36470</v>
      </c>
      <c r="B374" s="15" t="n">
        <v>1064.504</v>
      </c>
      <c r="C374" s="15" t="n">
        <v>896</v>
      </c>
      <c r="D374" s="15" t="n">
        <v>168.504</v>
      </c>
      <c r="E374" s="15" t="n">
        <v>0</v>
      </c>
      <c r="F374" s="15" t="n">
        <v>0</v>
      </c>
      <c r="G374" s="15" t="n">
        <v>1938.52809448819</v>
      </c>
      <c r="H374" s="15" t="n">
        <v>1626.97440944882</v>
      </c>
      <c r="I374" s="15" t="n">
        <v>311.55368503937</v>
      </c>
      <c r="J374" s="16" t="n">
        <v>1</v>
      </c>
      <c r="K374" s="15" t="n">
        <v>61.5536850393701</v>
      </c>
      <c r="L374" s="17" t="n">
        <v>0</v>
      </c>
      <c r="M374" s="16" t="n">
        <v>3003.03209448819</v>
      </c>
      <c r="N374" s="16" t="n">
        <v>2522.97440944882</v>
      </c>
      <c r="O374" s="17" t="n">
        <v>480.05768503937</v>
      </c>
      <c r="P374" s="16" t="n">
        <v>0</v>
      </c>
      <c r="Q374" s="17" t="n">
        <v>0</v>
      </c>
    </row>
    <row r="375" customFormat="false" ht="14.65" hidden="false" customHeight="false" outlineLevel="0" collapsed="false">
      <c r="A375" s="14" t="n">
        <v>36471</v>
      </c>
      <c r="B375" s="15" t="n">
        <v>1103.522</v>
      </c>
      <c r="C375" s="15" t="n">
        <v>912</v>
      </c>
      <c r="D375" s="15" t="n">
        <v>191.522</v>
      </c>
      <c r="E375" s="15" t="n">
        <v>0</v>
      </c>
      <c r="F375" s="15" t="n">
        <v>0</v>
      </c>
      <c r="G375" s="15" t="n">
        <v>1987.02709448819</v>
      </c>
      <c r="H375" s="15" t="n">
        <v>1405.97440944882</v>
      </c>
      <c r="I375" s="15" t="n">
        <v>581.05268503937</v>
      </c>
      <c r="J375" s="16" t="n">
        <v>1</v>
      </c>
      <c r="K375" s="15" t="n">
        <v>331.05268503937</v>
      </c>
      <c r="L375" s="17" t="n">
        <v>0</v>
      </c>
      <c r="M375" s="19" t="n">
        <v>3090.54909448819</v>
      </c>
      <c r="N375" s="19" t="n">
        <v>2317.97440944882</v>
      </c>
      <c r="O375" s="25" t="n">
        <v>772.57468503937</v>
      </c>
      <c r="P375" s="16" t="n">
        <v>1</v>
      </c>
      <c r="Q375" s="17" t="n">
        <v>0</v>
      </c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  <c r="CE375" s="24"/>
      <c r="CF375" s="24"/>
      <c r="CG375" s="24"/>
      <c r="CH375" s="24"/>
      <c r="CI375" s="24"/>
      <c r="CJ375" s="24"/>
      <c r="CK375" s="24"/>
      <c r="CL375" s="24"/>
      <c r="CM375" s="24"/>
      <c r="CN375" s="24"/>
      <c r="CO375" s="24"/>
      <c r="CP375" s="24"/>
      <c r="CQ375" s="24"/>
      <c r="CR375" s="24"/>
      <c r="CS375" s="24"/>
      <c r="CT375" s="24"/>
      <c r="CU375" s="24"/>
      <c r="CV375" s="24"/>
      <c r="CW375" s="24"/>
      <c r="CX375" s="24"/>
      <c r="CY375" s="24"/>
      <c r="CZ375" s="24"/>
      <c r="DA375" s="24"/>
      <c r="DB375" s="24"/>
      <c r="DC375" s="24"/>
      <c r="DD375" s="24"/>
      <c r="DE375" s="24"/>
      <c r="DF375" s="24"/>
      <c r="DG375" s="24"/>
      <c r="DH375" s="24"/>
      <c r="DI375" s="24"/>
      <c r="DJ375" s="24"/>
      <c r="DK375" s="24"/>
      <c r="DL375" s="24"/>
      <c r="DM375" s="24"/>
      <c r="DN375" s="24"/>
      <c r="DO375" s="24"/>
      <c r="DP375" s="24"/>
      <c r="DQ375" s="24"/>
      <c r="DR375" s="24"/>
      <c r="DS375" s="24"/>
      <c r="DT375" s="24"/>
      <c r="DU375" s="24"/>
      <c r="DV375" s="24"/>
      <c r="DW375" s="24"/>
      <c r="DX375" s="24"/>
      <c r="DY375" s="24"/>
      <c r="DZ375" s="24"/>
      <c r="EA375" s="24"/>
      <c r="EB375" s="24"/>
      <c r="EC375" s="24"/>
      <c r="ED375" s="24"/>
      <c r="EE375" s="24"/>
      <c r="EF375" s="24"/>
      <c r="EG375" s="24"/>
      <c r="EH375" s="24"/>
      <c r="EI375" s="24"/>
      <c r="EJ375" s="24"/>
      <c r="EK375" s="24"/>
      <c r="EL375" s="24"/>
      <c r="EM375" s="24"/>
      <c r="EN375" s="24"/>
      <c r="EO375" s="24"/>
      <c r="EP375" s="24"/>
      <c r="EQ375" s="24"/>
      <c r="ER375" s="24"/>
      <c r="ES375" s="24"/>
      <c r="ET375" s="24"/>
      <c r="EU375" s="24"/>
      <c r="EV375" s="24"/>
      <c r="EW375" s="24"/>
      <c r="EX375" s="24"/>
      <c r="EY375" s="24"/>
      <c r="EZ375" s="24"/>
      <c r="FA375" s="24"/>
      <c r="FB375" s="24"/>
      <c r="FC375" s="24"/>
      <c r="FD375" s="24"/>
      <c r="FE375" s="24"/>
      <c r="FF375" s="24"/>
      <c r="FG375" s="24"/>
      <c r="FH375" s="24"/>
      <c r="FI375" s="24"/>
      <c r="FJ375" s="24"/>
      <c r="FK375" s="24"/>
      <c r="FL375" s="24"/>
      <c r="FM375" s="24"/>
      <c r="FN375" s="24"/>
      <c r="FO375" s="24"/>
      <c r="FP375" s="24"/>
      <c r="FQ375" s="24"/>
      <c r="FR375" s="24"/>
      <c r="FS375" s="24"/>
      <c r="FT375" s="24"/>
      <c r="FU375" s="24"/>
      <c r="FV375" s="24"/>
      <c r="FW375" s="24"/>
      <c r="FX375" s="24"/>
      <c r="FY375" s="24"/>
      <c r="FZ375" s="24"/>
      <c r="GA375" s="24"/>
      <c r="GB375" s="24"/>
      <c r="GC375" s="24"/>
      <c r="GD375" s="24"/>
      <c r="GE375" s="24"/>
      <c r="GF375" s="24"/>
      <c r="GG375" s="24"/>
      <c r="GH375" s="24"/>
      <c r="GI375" s="24"/>
      <c r="GJ375" s="24"/>
      <c r="GK375" s="24"/>
      <c r="GL375" s="24"/>
      <c r="GM375" s="24"/>
      <c r="GN375" s="24"/>
      <c r="GO375" s="24"/>
      <c r="GP375" s="24"/>
      <c r="GQ375" s="24"/>
      <c r="GR375" s="24"/>
      <c r="GS375" s="24"/>
      <c r="GT375" s="24"/>
      <c r="GU375" s="24"/>
      <c r="GV375" s="24"/>
      <c r="GW375" s="24"/>
      <c r="GX375" s="24"/>
      <c r="GY375" s="24"/>
      <c r="GZ375" s="24"/>
      <c r="HA375" s="24"/>
      <c r="HB375" s="24"/>
      <c r="HC375" s="24"/>
      <c r="HD375" s="24"/>
      <c r="HE375" s="24"/>
      <c r="HF375" s="24"/>
      <c r="HG375" s="24"/>
      <c r="HH375" s="24"/>
      <c r="HI375" s="24"/>
      <c r="HJ375" s="24"/>
      <c r="HK375" s="24"/>
      <c r="HL375" s="24"/>
      <c r="HM375" s="24"/>
      <c r="HN375" s="24"/>
      <c r="HO375" s="24"/>
      <c r="HP375" s="24"/>
      <c r="HQ375" s="24"/>
      <c r="HR375" s="24"/>
      <c r="HS375" s="24"/>
      <c r="HT375" s="24"/>
      <c r="HU375" s="24"/>
      <c r="HV375" s="24"/>
      <c r="HW375" s="24"/>
      <c r="HX375" s="24"/>
      <c r="HY375" s="24"/>
      <c r="HZ375" s="24"/>
      <c r="IA375" s="24"/>
      <c r="IB375" s="24"/>
      <c r="IC375" s="24"/>
      <c r="ID375" s="24"/>
      <c r="IE375" s="24"/>
      <c r="IF375" s="24"/>
      <c r="IG375" s="24"/>
      <c r="IH375" s="24"/>
      <c r="II375" s="24"/>
      <c r="IJ375" s="24"/>
      <c r="IK375" s="24"/>
      <c r="IL375" s="24"/>
      <c r="IM375" s="24"/>
      <c r="IN375" s="24"/>
      <c r="IO375" s="24"/>
      <c r="IP375" s="24"/>
      <c r="IQ375" s="24"/>
      <c r="IR375" s="24"/>
      <c r="IS375" s="24"/>
      <c r="IT375" s="24"/>
      <c r="IU375" s="24"/>
      <c r="IV375" s="24"/>
      <c r="IW375" s="24"/>
    </row>
    <row r="376" customFormat="false" ht="14.65" hidden="false" customHeight="false" outlineLevel="0" collapsed="false">
      <c r="A376" s="14" t="n">
        <v>36472</v>
      </c>
      <c r="B376" s="15" t="n">
        <v>1147.219</v>
      </c>
      <c r="C376" s="15" t="n">
        <v>1075</v>
      </c>
      <c r="D376" s="15" t="n">
        <v>72.2190000000001</v>
      </c>
      <c r="E376" s="15" t="n">
        <v>0</v>
      </c>
      <c r="F376" s="15" t="n">
        <v>0</v>
      </c>
      <c r="G376" s="15" t="n">
        <v>1916.07009448819</v>
      </c>
      <c r="H376" s="15" t="n">
        <v>1859.71850393701</v>
      </c>
      <c r="I376" s="15" t="n">
        <v>56.3515905511811</v>
      </c>
      <c r="J376" s="16" t="n">
        <v>0</v>
      </c>
      <c r="K376" s="15" t="n">
        <v>0</v>
      </c>
      <c r="L376" s="17" t="n">
        <v>0</v>
      </c>
      <c r="M376" s="16" t="n">
        <v>3063.28909448819</v>
      </c>
      <c r="N376" s="16" t="n">
        <v>2934.71850393701</v>
      </c>
      <c r="O376" s="17" t="n">
        <v>128.570590551181</v>
      </c>
      <c r="P376" s="16" t="n">
        <v>0</v>
      </c>
      <c r="Q376" s="17" t="n">
        <v>0</v>
      </c>
    </row>
    <row r="377" customFormat="false" ht="14.65" hidden="false" customHeight="false" outlineLevel="0" collapsed="false">
      <c r="A377" s="14" t="n">
        <v>36473</v>
      </c>
      <c r="B377" s="15" t="n">
        <v>1081.013</v>
      </c>
      <c r="C377" s="15" t="n">
        <v>1050</v>
      </c>
      <c r="D377" s="15" t="n">
        <v>31.0129999999999</v>
      </c>
      <c r="E377" s="15" t="n">
        <v>0</v>
      </c>
      <c r="F377" s="15" t="n">
        <v>0</v>
      </c>
      <c r="G377" s="15" t="n">
        <v>2043.79378740158</v>
      </c>
      <c r="H377" s="15" t="n">
        <v>1841.45275590551</v>
      </c>
      <c r="I377" s="15" t="n">
        <v>202.341031496063</v>
      </c>
      <c r="J377" s="16" t="n">
        <v>0</v>
      </c>
      <c r="K377" s="15" t="n">
        <v>0</v>
      </c>
      <c r="L377" s="17" t="n">
        <v>0</v>
      </c>
      <c r="M377" s="16" t="n">
        <v>3124.80678740158</v>
      </c>
      <c r="N377" s="16" t="n">
        <v>2891.45275590551</v>
      </c>
      <c r="O377" s="17" t="n">
        <v>233.354031496063</v>
      </c>
      <c r="P377" s="16" t="n">
        <v>0</v>
      </c>
      <c r="Q377" s="17" t="n">
        <v>0</v>
      </c>
    </row>
    <row r="378" customFormat="false" ht="14.65" hidden="false" customHeight="false" outlineLevel="0" collapsed="false">
      <c r="A378" s="14" t="n">
        <v>36474</v>
      </c>
      <c r="B378" s="15" t="n">
        <v>1068.4</v>
      </c>
      <c r="C378" s="15" t="n">
        <v>1019</v>
      </c>
      <c r="D378" s="15" t="n">
        <v>49.4000000000001</v>
      </c>
      <c r="E378" s="15" t="n">
        <v>0</v>
      </c>
      <c r="F378" s="15" t="n">
        <v>0</v>
      </c>
      <c r="G378" s="15" t="n">
        <v>2007.31826771654</v>
      </c>
      <c r="H378" s="15" t="n">
        <v>1901.87204724409</v>
      </c>
      <c r="I378" s="15" t="n">
        <v>105.446220472441</v>
      </c>
      <c r="J378" s="16" t="n">
        <v>0</v>
      </c>
      <c r="K378" s="15" t="n">
        <v>0</v>
      </c>
      <c r="L378" s="17" t="n">
        <v>0</v>
      </c>
      <c r="M378" s="16" t="n">
        <v>3075.71826771654</v>
      </c>
      <c r="N378" s="16" t="n">
        <v>2920.87204724409</v>
      </c>
      <c r="O378" s="17" t="n">
        <v>154.846220472441</v>
      </c>
      <c r="P378" s="16" t="n">
        <v>0</v>
      </c>
      <c r="Q378" s="17" t="n">
        <v>0</v>
      </c>
    </row>
    <row r="379" customFormat="false" ht="14.65" hidden="false" customHeight="false" outlineLevel="0" collapsed="false">
      <c r="A379" s="14" t="n">
        <v>36475</v>
      </c>
      <c r="B379" s="15" t="n">
        <v>1108.19</v>
      </c>
      <c r="C379" s="15" t="n">
        <v>956</v>
      </c>
      <c r="D379" s="15" t="n">
        <v>152.19</v>
      </c>
      <c r="E379" s="15" t="n">
        <v>0</v>
      </c>
      <c r="F379" s="15" t="n">
        <v>0</v>
      </c>
      <c r="G379" s="15" t="n">
        <v>2014.22854330709</v>
      </c>
      <c r="H379" s="15" t="n">
        <v>1863.87204724409</v>
      </c>
      <c r="I379" s="15" t="n">
        <v>150.356496062992</v>
      </c>
      <c r="J379" s="16" t="n">
        <v>0</v>
      </c>
      <c r="K379" s="15" t="n">
        <v>0</v>
      </c>
      <c r="L379" s="17" t="n">
        <v>0</v>
      </c>
      <c r="M379" s="16" t="n">
        <v>3122.41854330709</v>
      </c>
      <c r="N379" s="16" t="n">
        <v>2819.87204724409</v>
      </c>
      <c r="O379" s="17" t="n">
        <v>302.546496062992</v>
      </c>
      <c r="P379" s="16" t="n">
        <v>0</v>
      </c>
      <c r="Q379" s="17" t="n">
        <v>0</v>
      </c>
    </row>
    <row r="380" customFormat="false" ht="14.65" hidden="false" customHeight="false" outlineLevel="0" collapsed="false">
      <c r="A380" s="14" t="n">
        <v>36476</v>
      </c>
      <c r="B380" s="15" t="n">
        <v>1179.889</v>
      </c>
      <c r="C380" s="15" t="n">
        <v>896</v>
      </c>
      <c r="D380" s="15" t="n">
        <v>283.889</v>
      </c>
      <c r="E380" s="15" t="n">
        <v>0</v>
      </c>
      <c r="F380" s="15" t="n">
        <v>0</v>
      </c>
      <c r="G380" s="15" t="n">
        <v>1950.09194488189</v>
      </c>
      <c r="H380" s="15" t="n">
        <v>1706.86909448819</v>
      </c>
      <c r="I380" s="15" t="n">
        <v>243.222850393701</v>
      </c>
      <c r="J380" s="16" t="n">
        <v>0</v>
      </c>
      <c r="K380" s="15" t="n">
        <v>0</v>
      </c>
      <c r="L380" s="17" t="n">
        <v>0</v>
      </c>
      <c r="M380" s="16" t="n">
        <v>3129.98094488189</v>
      </c>
      <c r="N380" s="16" t="n">
        <v>2602.86909448819</v>
      </c>
      <c r="O380" s="17" t="n">
        <v>527.111850393701</v>
      </c>
      <c r="P380" s="16" t="n">
        <v>0</v>
      </c>
      <c r="Q380" s="17" t="n">
        <v>0</v>
      </c>
    </row>
    <row r="381" customFormat="false" ht="14.65" hidden="false" customHeight="false" outlineLevel="0" collapsed="false">
      <c r="A381" s="14" t="n">
        <v>36477</v>
      </c>
      <c r="B381" s="15" t="n">
        <v>998.365</v>
      </c>
      <c r="C381" s="15" t="n">
        <v>916</v>
      </c>
      <c r="D381" s="15" t="n">
        <v>82.365</v>
      </c>
      <c r="E381" s="15" t="n">
        <v>0</v>
      </c>
      <c r="F381" s="15" t="n">
        <v>0</v>
      </c>
      <c r="G381" s="15" t="n">
        <v>1584.17277952756</v>
      </c>
      <c r="H381" s="15" t="n">
        <v>1537.64271653543</v>
      </c>
      <c r="I381" s="15" t="n">
        <v>46.5300629921262</v>
      </c>
      <c r="J381" s="16" t="n">
        <v>0</v>
      </c>
      <c r="K381" s="15" t="n">
        <v>0</v>
      </c>
      <c r="L381" s="17" t="n">
        <v>0</v>
      </c>
      <c r="M381" s="16" t="n">
        <v>2582.53777952756</v>
      </c>
      <c r="N381" s="16" t="n">
        <v>2453.64271653543</v>
      </c>
      <c r="O381" s="17" t="n">
        <v>128.895062992126</v>
      </c>
      <c r="P381" s="16" t="n">
        <v>0</v>
      </c>
      <c r="Q381" s="17" t="n">
        <v>0</v>
      </c>
    </row>
    <row r="382" customFormat="false" ht="14.65" hidden="false" customHeight="false" outlineLevel="0" collapsed="false">
      <c r="A382" s="14" t="n">
        <v>36478</v>
      </c>
      <c r="B382" s="15" t="n">
        <v>1033.214</v>
      </c>
      <c r="C382" s="15" t="n">
        <v>978</v>
      </c>
      <c r="D382" s="15" t="n">
        <v>55.2139999999999</v>
      </c>
      <c r="E382" s="15" t="n">
        <v>0</v>
      </c>
      <c r="F382" s="15" t="n">
        <v>0</v>
      </c>
      <c r="G382" s="15" t="n">
        <v>1497.12251968504</v>
      </c>
      <c r="H382" s="15" t="n">
        <v>1503.12992125984</v>
      </c>
      <c r="I382" s="15" t="n">
        <v>-6.00740157480323</v>
      </c>
      <c r="J382" s="16" t="n">
        <v>0</v>
      </c>
      <c r="K382" s="15" t="n">
        <v>0</v>
      </c>
      <c r="L382" s="17" t="n">
        <v>0</v>
      </c>
      <c r="M382" s="16" t="n">
        <v>2530.33651968504</v>
      </c>
      <c r="N382" s="16" t="n">
        <v>2481.12992125984</v>
      </c>
      <c r="O382" s="17" t="n">
        <v>49.2065984251967</v>
      </c>
      <c r="P382" s="16" t="n">
        <v>0</v>
      </c>
      <c r="Q382" s="17" t="n">
        <v>0</v>
      </c>
    </row>
    <row r="383" customFormat="false" ht="14.65" hidden="false" customHeight="false" outlineLevel="0" collapsed="false">
      <c r="A383" s="14" t="n">
        <v>36479</v>
      </c>
      <c r="B383" s="15" t="n">
        <v>1157.12</v>
      </c>
      <c r="C383" s="15" t="n">
        <v>933</v>
      </c>
      <c r="D383" s="15" t="n">
        <v>224.12</v>
      </c>
      <c r="E383" s="15" t="n">
        <v>0</v>
      </c>
      <c r="F383" s="15" t="n">
        <v>0</v>
      </c>
      <c r="G383" s="15" t="n">
        <v>1799.57181889764</v>
      </c>
      <c r="H383" s="15" t="n">
        <v>1799.28543307087</v>
      </c>
      <c r="I383" s="15" t="n">
        <v>0.286385826771493</v>
      </c>
      <c r="J383" s="16" t="n">
        <v>0</v>
      </c>
      <c r="K383" s="15" t="n">
        <v>0</v>
      </c>
      <c r="L383" s="17" t="n">
        <v>0</v>
      </c>
      <c r="M383" s="16" t="n">
        <v>2956.69181889764</v>
      </c>
      <c r="N383" s="16" t="n">
        <v>2732.28543307087</v>
      </c>
      <c r="O383" s="17" t="n">
        <v>224.406385826772</v>
      </c>
      <c r="P383" s="16" t="n">
        <v>0</v>
      </c>
      <c r="Q383" s="17" t="n">
        <v>0</v>
      </c>
    </row>
    <row r="384" customFormat="false" ht="14.65" hidden="false" customHeight="false" outlineLevel="0" collapsed="false">
      <c r="A384" s="14" t="n">
        <v>36480</v>
      </c>
      <c r="B384" s="15" t="n">
        <v>1107.354</v>
      </c>
      <c r="C384" s="15" t="n">
        <v>935</v>
      </c>
      <c r="D384" s="15" t="n">
        <v>172.354</v>
      </c>
      <c r="E384" s="15" t="n">
        <v>0</v>
      </c>
      <c r="F384" s="15" t="n">
        <v>0</v>
      </c>
      <c r="G384" s="15" t="n">
        <v>1900.10911811024</v>
      </c>
      <c r="H384" s="15" t="n">
        <v>1800.09251968504</v>
      </c>
      <c r="I384" s="15" t="n">
        <v>100.016598425197</v>
      </c>
      <c r="J384" s="16" t="n">
        <v>0</v>
      </c>
      <c r="K384" s="15" t="n">
        <v>0</v>
      </c>
      <c r="L384" s="17" t="n">
        <v>0</v>
      </c>
      <c r="M384" s="16" t="n">
        <v>3007.46311811024</v>
      </c>
      <c r="N384" s="16" t="n">
        <v>2735.09251968504</v>
      </c>
      <c r="O384" s="17" t="n">
        <v>272.370598425197</v>
      </c>
      <c r="P384" s="16" t="n">
        <v>0</v>
      </c>
      <c r="Q384" s="17" t="n">
        <v>0</v>
      </c>
    </row>
    <row r="385" customFormat="false" ht="14.65" hidden="false" customHeight="false" outlineLevel="0" collapsed="false">
      <c r="A385" s="14" t="n">
        <v>36481</v>
      </c>
      <c r="B385" s="15" t="n">
        <v>1050.351</v>
      </c>
      <c r="C385" s="15" t="n">
        <v>1118</v>
      </c>
      <c r="D385" s="15" t="n">
        <v>-67.6489999999999</v>
      </c>
      <c r="E385" s="15" t="n">
        <v>0</v>
      </c>
      <c r="F385" s="15" t="n">
        <v>0</v>
      </c>
      <c r="G385" s="15" t="n">
        <v>2053.48769291339</v>
      </c>
      <c r="H385" s="15" t="n">
        <v>1677.87992125984</v>
      </c>
      <c r="I385" s="15" t="n">
        <v>375.607771653543</v>
      </c>
      <c r="J385" s="16" t="n">
        <v>1</v>
      </c>
      <c r="K385" s="15" t="n">
        <v>125.607771653543</v>
      </c>
      <c r="L385" s="17" t="n">
        <v>0</v>
      </c>
      <c r="M385" s="19" t="n">
        <v>3103.83869291339</v>
      </c>
      <c r="N385" s="19" t="n">
        <v>2795.87992125984</v>
      </c>
      <c r="O385" s="25" t="n">
        <v>307.958771653543</v>
      </c>
      <c r="P385" s="16" t="n">
        <v>0</v>
      </c>
      <c r="Q385" s="17" t="n">
        <v>0</v>
      </c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  <c r="CC385" s="24"/>
      <c r="CD385" s="24"/>
      <c r="CE385" s="24"/>
      <c r="CF385" s="24"/>
      <c r="CG385" s="24"/>
      <c r="CH385" s="24"/>
      <c r="CI385" s="24"/>
      <c r="CJ385" s="24"/>
      <c r="CK385" s="24"/>
      <c r="CL385" s="24"/>
      <c r="CM385" s="24"/>
      <c r="CN385" s="24"/>
      <c r="CO385" s="24"/>
      <c r="CP385" s="24"/>
      <c r="CQ385" s="24"/>
      <c r="CR385" s="24"/>
      <c r="CS385" s="24"/>
      <c r="CT385" s="24"/>
      <c r="CU385" s="24"/>
      <c r="CV385" s="24"/>
      <c r="CW385" s="24"/>
      <c r="CX385" s="24"/>
      <c r="CY385" s="24"/>
      <c r="CZ385" s="24"/>
      <c r="DA385" s="24"/>
      <c r="DB385" s="24"/>
      <c r="DC385" s="24"/>
      <c r="DD385" s="24"/>
      <c r="DE385" s="24"/>
      <c r="DF385" s="24"/>
      <c r="DG385" s="24"/>
      <c r="DH385" s="24"/>
      <c r="DI385" s="24"/>
      <c r="DJ385" s="24"/>
      <c r="DK385" s="24"/>
      <c r="DL385" s="24"/>
      <c r="DM385" s="24"/>
      <c r="DN385" s="24"/>
      <c r="DO385" s="24"/>
      <c r="DP385" s="24"/>
      <c r="DQ385" s="24"/>
      <c r="DR385" s="24"/>
      <c r="DS385" s="24"/>
      <c r="DT385" s="24"/>
      <c r="DU385" s="24"/>
      <c r="DV385" s="24"/>
      <c r="DW385" s="24"/>
      <c r="DX385" s="24"/>
      <c r="DY385" s="24"/>
      <c r="DZ385" s="24"/>
      <c r="EA385" s="24"/>
      <c r="EB385" s="24"/>
      <c r="EC385" s="24"/>
      <c r="ED385" s="24"/>
      <c r="EE385" s="24"/>
      <c r="EF385" s="24"/>
      <c r="EG385" s="24"/>
      <c r="EH385" s="24"/>
      <c r="EI385" s="24"/>
      <c r="EJ385" s="24"/>
      <c r="EK385" s="24"/>
      <c r="EL385" s="24"/>
      <c r="EM385" s="24"/>
      <c r="EN385" s="24"/>
      <c r="EO385" s="24"/>
      <c r="EP385" s="24"/>
      <c r="EQ385" s="24"/>
      <c r="ER385" s="24"/>
      <c r="ES385" s="24"/>
      <c r="ET385" s="24"/>
      <c r="EU385" s="24"/>
      <c r="EV385" s="24"/>
      <c r="EW385" s="24"/>
      <c r="EX385" s="24"/>
      <c r="EY385" s="24"/>
      <c r="EZ385" s="24"/>
      <c r="FA385" s="24"/>
      <c r="FB385" s="24"/>
      <c r="FC385" s="24"/>
      <c r="FD385" s="24"/>
      <c r="FE385" s="24"/>
      <c r="FF385" s="24"/>
      <c r="FG385" s="24"/>
      <c r="FH385" s="24"/>
      <c r="FI385" s="24"/>
      <c r="FJ385" s="24"/>
      <c r="FK385" s="24"/>
      <c r="FL385" s="24"/>
      <c r="FM385" s="24"/>
      <c r="FN385" s="24"/>
      <c r="FO385" s="24"/>
      <c r="FP385" s="24"/>
      <c r="FQ385" s="24"/>
      <c r="FR385" s="24"/>
      <c r="FS385" s="24"/>
      <c r="FT385" s="24"/>
      <c r="FU385" s="24"/>
      <c r="FV385" s="24"/>
      <c r="FW385" s="24"/>
      <c r="FX385" s="24"/>
      <c r="FY385" s="24"/>
      <c r="FZ385" s="24"/>
      <c r="GA385" s="24"/>
      <c r="GB385" s="24"/>
      <c r="GC385" s="24"/>
      <c r="GD385" s="24"/>
      <c r="GE385" s="24"/>
      <c r="GF385" s="24"/>
      <c r="GG385" s="24"/>
      <c r="GH385" s="24"/>
      <c r="GI385" s="24"/>
      <c r="GJ385" s="24"/>
      <c r="GK385" s="24"/>
      <c r="GL385" s="24"/>
      <c r="GM385" s="24"/>
      <c r="GN385" s="24"/>
      <c r="GO385" s="24"/>
      <c r="GP385" s="24"/>
      <c r="GQ385" s="24"/>
      <c r="GR385" s="24"/>
      <c r="GS385" s="24"/>
      <c r="GT385" s="24"/>
      <c r="GU385" s="24"/>
      <c r="GV385" s="24"/>
      <c r="GW385" s="24"/>
      <c r="GX385" s="24"/>
      <c r="GY385" s="24"/>
      <c r="GZ385" s="24"/>
      <c r="HA385" s="24"/>
      <c r="HB385" s="24"/>
      <c r="HC385" s="24"/>
      <c r="HD385" s="24"/>
      <c r="HE385" s="24"/>
      <c r="HF385" s="24"/>
      <c r="HG385" s="24"/>
      <c r="HH385" s="24"/>
      <c r="HI385" s="24"/>
      <c r="HJ385" s="24"/>
      <c r="HK385" s="24"/>
      <c r="HL385" s="24"/>
      <c r="HM385" s="24"/>
      <c r="HN385" s="24"/>
      <c r="HO385" s="24"/>
      <c r="HP385" s="24"/>
      <c r="HQ385" s="24"/>
      <c r="HR385" s="24"/>
      <c r="HS385" s="24"/>
      <c r="HT385" s="24"/>
      <c r="HU385" s="24"/>
      <c r="HV385" s="24"/>
      <c r="HW385" s="24"/>
      <c r="HX385" s="24"/>
      <c r="HY385" s="24"/>
      <c r="HZ385" s="24"/>
      <c r="IA385" s="24"/>
      <c r="IB385" s="24"/>
      <c r="IC385" s="24"/>
      <c r="ID385" s="24"/>
      <c r="IE385" s="24"/>
      <c r="IF385" s="24"/>
      <c r="IG385" s="24"/>
      <c r="IH385" s="24"/>
      <c r="II385" s="24"/>
      <c r="IJ385" s="24"/>
      <c r="IK385" s="24"/>
      <c r="IL385" s="24"/>
      <c r="IM385" s="24"/>
      <c r="IN385" s="24"/>
      <c r="IO385" s="24"/>
      <c r="IP385" s="24"/>
      <c r="IQ385" s="24"/>
      <c r="IR385" s="24"/>
      <c r="IS385" s="24"/>
      <c r="IT385" s="24"/>
      <c r="IU385" s="24"/>
      <c r="IV385" s="24"/>
      <c r="IW385" s="24"/>
    </row>
    <row r="386" customFormat="false" ht="14.65" hidden="false" customHeight="false" outlineLevel="0" collapsed="false">
      <c r="A386" s="14" t="n">
        <v>36482</v>
      </c>
      <c r="B386" s="15" t="n">
        <v>907.738</v>
      </c>
      <c r="C386" s="15" t="n">
        <v>1196</v>
      </c>
      <c r="D386" s="15" t="n">
        <v>-288.262</v>
      </c>
      <c r="E386" s="15" t="n">
        <v>0</v>
      </c>
      <c r="F386" s="15" t="n">
        <v>0</v>
      </c>
      <c r="G386" s="15" t="n">
        <v>2243.26194488189</v>
      </c>
      <c r="H386" s="15" t="n">
        <v>1709.32677165354</v>
      </c>
      <c r="I386" s="15" t="n">
        <v>533.935173228346</v>
      </c>
      <c r="J386" s="16" t="n">
        <v>1</v>
      </c>
      <c r="K386" s="15" t="n">
        <v>283.935173228346</v>
      </c>
      <c r="L386" s="17" t="n">
        <v>0</v>
      </c>
      <c r="M386" s="19" t="n">
        <v>3150.99994488189</v>
      </c>
      <c r="N386" s="19" t="n">
        <v>2905.32677165354</v>
      </c>
      <c r="O386" s="25" t="n">
        <v>245.673173228347</v>
      </c>
      <c r="P386" s="16" t="n">
        <v>0</v>
      </c>
      <c r="Q386" s="17" t="n">
        <v>0</v>
      </c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  <c r="CC386" s="24"/>
      <c r="CD386" s="24"/>
      <c r="CE386" s="24"/>
      <c r="CF386" s="24"/>
      <c r="CG386" s="24"/>
      <c r="CH386" s="24"/>
      <c r="CI386" s="24"/>
      <c r="CJ386" s="24"/>
      <c r="CK386" s="24"/>
      <c r="CL386" s="24"/>
      <c r="CM386" s="24"/>
      <c r="CN386" s="24"/>
      <c r="CO386" s="24"/>
      <c r="CP386" s="24"/>
      <c r="CQ386" s="24"/>
      <c r="CR386" s="24"/>
      <c r="CS386" s="24"/>
      <c r="CT386" s="24"/>
      <c r="CU386" s="24"/>
      <c r="CV386" s="24"/>
      <c r="CW386" s="24"/>
      <c r="CX386" s="24"/>
      <c r="CY386" s="24"/>
      <c r="CZ386" s="24"/>
      <c r="DA386" s="24"/>
      <c r="DB386" s="24"/>
      <c r="DC386" s="24"/>
      <c r="DD386" s="24"/>
      <c r="DE386" s="24"/>
      <c r="DF386" s="24"/>
      <c r="DG386" s="24"/>
      <c r="DH386" s="24"/>
      <c r="DI386" s="24"/>
      <c r="DJ386" s="24"/>
      <c r="DK386" s="24"/>
      <c r="DL386" s="24"/>
      <c r="DM386" s="24"/>
      <c r="DN386" s="24"/>
      <c r="DO386" s="24"/>
      <c r="DP386" s="24"/>
      <c r="DQ386" s="24"/>
      <c r="DR386" s="24"/>
      <c r="DS386" s="24"/>
      <c r="DT386" s="24"/>
      <c r="DU386" s="24"/>
      <c r="DV386" s="24"/>
      <c r="DW386" s="24"/>
      <c r="DX386" s="24"/>
      <c r="DY386" s="24"/>
      <c r="DZ386" s="24"/>
      <c r="EA386" s="24"/>
      <c r="EB386" s="24"/>
      <c r="EC386" s="24"/>
      <c r="ED386" s="24"/>
      <c r="EE386" s="24"/>
      <c r="EF386" s="24"/>
      <c r="EG386" s="24"/>
      <c r="EH386" s="24"/>
      <c r="EI386" s="24"/>
      <c r="EJ386" s="24"/>
      <c r="EK386" s="24"/>
      <c r="EL386" s="24"/>
      <c r="EM386" s="24"/>
      <c r="EN386" s="24"/>
      <c r="EO386" s="24"/>
      <c r="EP386" s="24"/>
      <c r="EQ386" s="24"/>
      <c r="ER386" s="24"/>
      <c r="ES386" s="24"/>
      <c r="ET386" s="24"/>
      <c r="EU386" s="24"/>
      <c r="EV386" s="24"/>
      <c r="EW386" s="24"/>
      <c r="EX386" s="24"/>
      <c r="EY386" s="24"/>
      <c r="EZ386" s="24"/>
      <c r="FA386" s="24"/>
      <c r="FB386" s="24"/>
      <c r="FC386" s="24"/>
      <c r="FD386" s="24"/>
      <c r="FE386" s="24"/>
      <c r="FF386" s="24"/>
      <c r="FG386" s="24"/>
      <c r="FH386" s="24"/>
      <c r="FI386" s="24"/>
      <c r="FJ386" s="24"/>
      <c r="FK386" s="24"/>
      <c r="FL386" s="24"/>
      <c r="FM386" s="24"/>
      <c r="FN386" s="24"/>
      <c r="FO386" s="24"/>
      <c r="FP386" s="24"/>
      <c r="FQ386" s="24"/>
      <c r="FR386" s="24"/>
      <c r="FS386" s="24"/>
      <c r="FT386" s="24"/>
      <c r="FU386" s="24"/>
      <c r="FV386" s="24"/>
      <c r="FW386" s="24"/>
      <c r="FX386" s="24"/>
      <c r="FY386" s="24"/>
      <c r="FZ386" s="24"/>
      <c r="GA386" s="24"/>
      <c r="GB386" s="24"/>
      <c r="GC386" s="24"/>
      <c r="GD386" s="24"/>
      <c r="GE386" s="24"/>
      <c r="GF386" s="24"/>
      <c r="GG386" s="24"/>
      <c r="GH386" s="24"/>
      <c r="GI386" s="24"/>
      <c r="GJ386" s="24"/>
      <c r="GK386" s="24"/>
      <c r="GL386" s="24"/>
      <c r="GM386" s="24"/>
      <c r="GN386" s="24"/>
      <c r="GO386" s="24"/>
      <c r="GP386" s="24"/>
      <c r="GQ386" s="24"/>
      <c r="GR386" s="24"/>
      <c r="GS386" s="24"/>
      <c r="GT386" s="24"/>
      <c r="GU386" s="24"/>
      <c r="GV386" s="24"/>
      <c r="GW386" s="24"/>
      <c r="GX386" s="24"/>
      <c r="GY386" s="24"/>
      <c r="GZ386" s="24"/>
      <c r="HA386" s="24"/>
      <c r="HB386" s="24"/>
      <c r="HC386" s="24"/>
      <c r="HD386" s="24"/>
      <c r="HE386" s="24"/>
      <c r="HF386" s="24"/>
      <c r="HG386" s="24"/>
      <c r="HH386" s="24"/>
      <c r="HI386" s="24"/>
      <c r="HJ386" s="24"/>
      <c r="HK386" s="24"/>
      <c r="HL386" s="24"/>
      <c r="HM386" s="24"/>
      <c r="HN386" s="24"/>
      <c r="HO386" s="24"/>
      <c r="HP386" s="24"/>
      <c r="HQ386" s="24"/>
      <c r="HR386" s="24"/>
      <c r="HS386" s="24"/>
      <c r="HT386" s="24"/>
      <c r="HU386" s="24"/>
      <c r="HV386" s="24"/>
      <c r="HW386" s="24"/>
      <c r="HX386" s="24"/>
      <c r="HY386" s="24"/>
      <c r="HZ386" s="24"/>
      <c r="IA386" s="24"/>
      <c r="IB386" s="24"/>
      <c r="IC386" s="24"/>
      <c r="ID386" s="24"/>
      <c r="IE386" s="24"/>
      <c r="IF386" s="24"/>
      <c r="IG386" s="24"/>
      <c r="IH386" s="24"/>
      <c r="II386" s="24"/>
      <c r="IJ386" s="24"/>
      <c r="IK386" s="24"/>
      <c r="IL386" s="24"/>
      <c r="IM386" s="24"/>
      <c r="IN386" s="24"/>
      <c r="IO386" s="24"/>
      <c r="IP386" s="24"/>
      <c r="IQ386" s="24"/>
      <c r="IR386" s="24"/>
      <c r="IS386" s="24"/>
      <c r="IT386" s="24"/>
      <c r="IU386" s="24"/>
      <c r="IV386" s="24"/>
      <c r="IW386" s="24"/>
    </row>
    <row r="387" customFormat="false" ht="14.65" hidden="false" customHeight="false" outlineLevel="0" collapsed="false">
      <c r="A387" s="14" t="n">
        <v>36483</v>
      </c>
      <c r="B387" s="15" t="n">
        <v>1171.164</v>
      </c>
      <c r="C387" s="15" t="n">
        <v>1076</v>
      </c>
      <c r="D387" s="15" t="n">
        <v>95.164</v>
      </c>
      <c r="E387" s="15" t="n">
        <v>0</v>
      </c>
      <c r="F387" s="15" t="n">
        <v>0</v>
      </c>
      <c r="G387" s="15" t="n">
        <v>1999.76665354331</v>
      </c>
      <c r="H387" s="15" t="n">
        <v>1668.19488188976</v>
      </c>
      <c r="I387" s="15" t="n">
        <v>331.571771653543</v>
      </c>
      <c r="J387" s="16" t="n">
        <v>1</v>
      </c>
      <c r="K387" s="15" t="n">
        <v>81.5717716535432</v>
      </c>
      <c r="L387" s="17" t="n">
        <v>0</v>
      </c>
      <c r="M387" s="19" t="n">
        <v>3170.93065354331</v>
      </c>
      <c r="N387" s="19" t="n">
        <v>2744.19488188976</v>
      </c>
      <c r="O387" s="25" t="n">
        <v>426.735771653543</v>
      </c>
      <c r="P387" s="16" t="n">
        <v>0</v>
      </c>
      <c r="Q387" s="17" t="n">
        <v>0</v>
      </c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  <c r="CC387" s="24"/>
      <c r="CD387" s="24"/>
      <c r="CE387" s="24"/>
      <c r="CF387" s="24"/>
      <c r="CG387" s="24"/>
      <c r="CH387" s="24"/>
      <c r="CI387" s="24"/>
      <c r="CJ387" s="24"/>
      <c r="CK387" s="24"/>
      <c r="CL387" s="24"/>
      <c r="CM387" s="24"/>
      <c r="CN387" s="24"/>
      <c r="CO387" s="24"/>
      <c r="CP387" s="24"/>
      <c r="CQ387" s="24"/>
      <c r="CR387" s="24"/>
      <c r="CS387" s="24"/>
      <c r="CT387" s="24"/>
      <c r="CU387" s="24"/>
      <c r="CV387" s="24"/>
      <c r="CW387" s="24"/>
      <c r="CX387" s="24"/>
      <c r="CY387" s="24"/>
      <c r="CZ387" s="24"/>
      <c r="DA387" s="24"/>
      <c r="DB387" s="24"/>
      <c r="DC387" s="24"/>
      <c r="DD387" s="24"/>
      <c r="DE387" s="24"/>
      <c r="DF387" s="24"/>
      <c r="DG387" s="24"/>
      <c r="DH387" s="24"/>
      <c r="DI387" s="24"/>
      <c r="DJ387" s="24"/>
      <c r="DK387" s="24"/>
      <c r="DL387" s="24"/>
      <c r="DM387" s="24"/>
      <c r="DN387" s="24"/>
      <c r="DO387" s="24"/>
      <c r="DP387" s="24"/>
      <c r="DQ387" s="24"/>
      <c r="DR387" s="24"/>
      <c r="DS387" s="24"/>
      <c r="DT387" s="24"/>
      <c r="DU387" s="24"/>
      <c r="DV387" s="24"/>
      <c r="DW387" s="24"/>
      <c r="DX387" s="24"/>
      <c r="DY387" s="24"/>
      <c r="DZ387" s="24"/>
      <c r="EA387" s="24"/>
      <c r="EB387" s="24"/>
      <c r="EC387" s="24"/>
      <c r="ED387" s="24"/>
      <c r="EE387" s="24"/>
      <c r="EF387" s="24"/>
      <c r="EG387" s="24"/>
      <c r="EH387" s="24"/>
      <c r="EI387" s="24"/>
      <c r="EJ387" s="24"/>
      <c r="EK387" s="24"/>
      <c r="EL387" s="24"/>
      <c r="EM387" s="24"/>
      <c r="EN387" s="24"/>
      <c r="EO387" s="24"/>
      <c r="EP387" s="24"/>
      <c r="EQ387" s="24"/>
      <c r="ER387" s="24"/>
      <c r="ES387" s="24"/>
      <c r="ET387" s="24"/>
      <c r="EU387" s="24"/>
      <c r="EV387" s="24"/>
      <c r="EW387" s="24"/>
      <c r="EX387" s="24"/>
      <c r="EY387" s="24"/>
      <c r="EZ387" s="24"/>
      <c r="FA387" s="24"/>
      <c r="FB387" s="24"/>
      <c r="FC387" s="24"/>
      <c r="FD387" s="24"/>
      <c r="FE387" s="24"/>
      <c r="FF387" s="24"/>
      <c r="FG387" s="24"/>
      <c r="FH387" s="24"/>
      <c r="FI387" s="24"/>
      <c r="FJ387" s="24"/>
      <c r="FK387" s="24"/>
      <c r="FL387" s="24"/>
      <c r="FM387" s="24"/>
      <c r="FN387" s="24"/>
      <c r="FO387" s="24"/>
      <c r="FP387" s="24"/>
      <c r="FQ387" s="24"/>
      <c r="FR387" s="24"/>
      <c r="FS387" s="24"/>
      <c r="FT387" s="24"/>
      <c r="FU387" s="24"/>
      <c r="FV387" s="24"/>
      <c r="FW387" s="24"/>
      <c r="FX387" s="24"/>
      <c r="FY387" s="24"/>
      <c r="FZ387" s="24"/>
      <c r="GA387" s="24"/>
      <c r="GB387" s="24"/>
      <c r="GC387" s="24"/>
      <c r="GD387" s="24"/>
      <c r="GE387" s="24"/>
      <c r="GF387" s="24"/>
      <c r="GG387" s="24"/>
      <c r="GH387" s="24"/>
      <c r="GI387" s="24"/>
      <c r="GJ387" s="24"/>
      <c r="GK387" s="24"/>
      <c r="GL387" s="24"/>
      <c r="GM387" s="24"/>
      <c r="GN387" s="24"/>
      <c r="GO387" s="24"/>
      <c r="GP387" s="24"/>
      <c r="GQ387" s="24"/>
      <c r="GR387" s="24"/>
      <c r="GS387" s="24"/>
      <c r="GT387" s="24"/>
      <c r="GU387" s="24"/>
      <c r="GV387" s="24"/>
      <c r="GW387" s="24"/>
      <c r="GX387" s="24"/>
      <c r="GY387" s="24"/>
      <c r="GZ387" s="24"/>
      <c r="HA387" s="24"/>
      <c r="HB387" s="24"/>
      <c r="HC387" s="24"/>
      <c r="HD387" s="24"/>
      <c r="HE387" s="24"/>
      <c r="HF387" s="24"/>
      <c r="HG387" s="24"/>
      <c r="HH387" s="24"/>
      <c r="HI387" s="24"/>
      <c r="HJ387" s="24"/>
      <c r="HK387" s="24"/>
      <c r="HL387" s="24"/>
      <c r="HM387" s="24"/>
      <c r="HN387" s="24"/>
      <c r="HO387" s="24"/>
      <c r="HP387" s="24"/>
      <c r="HQ387" s="24"/>
      <c r="HR387" s="24"/>
      <c r="HS387" s="24"/>
      <c r="HT387" s="24"/>
      <c r="HU387" s="24"/>
      <c r="HV387" s="24"/>
      <c r="HW387" s="24"/>
      <c r="HX387" s="24"/>
      <c r="HY387" s="24"/>
      <c r="HZ387" s="24"/>
      <c r="IA387" s="24"/>
      <c r="IB387" s="24"/>
      <c r="IC387" s="24"/>
      <c r="ID387" s="24"/>
      <c r="IE387" s="24"/>
      <c r="IF387" s="24"/>
      <c r="IG387" s="24"/>
      <c r="IH387" s="24"/>
      <c r="II387" s="24"/>
      <c r="IJ387" s="24"/>
      <c r="IK387" s="24"/>
      <c r="IL387" s="24"/>
      <c r="IM387" s="24"/>
      <c r="IN387" s="24"/>
      <c r="IO387" s="24"/>
      <c r="IP387" s="24"/>
      <c r="IQ387" s="24"/>
      <c r="IR387" s="24"/>
      <c r="IS387" s="24"/>
      <c r="IT387" s="24"/>
      <c r="IU387" s="24"/>
      <c r="IV387" s="24"/>
      <c r="IW387" s="24"/>
    </row>
    <row r="388" customFormat="false" ht="14.65" hidden="false" customHeight="false" outlineLevel="0" collapsed="false">
      <c r="A388" s="14" t="n">
        <v>36484</v>
      </c>
      <c r="B388" s="15" t="n">
        <v>1225.747</v>
      </c>
      <c r="C388" s="15" t="n">
        <v>1142</v>
      </c>
      <c r="D388" s="15" t="n">
        <v>83.7470000000001</v>
      </c>
      <c r="E388" s="15" t="n">
        <v>0</v>
      </c>
      <c r="F388" s="15" t="n">
        <v>0</v>
      </c>
      <c r="G388" s="15" t="n">
        <v>1756.26177165354</v>
      </c>
      <c r="H388" s="15" t="n">
        <v>1470.17125984252</v>
      </c>
      <c r="I388" s="15" t="n">
        <v>286.090511811024</v>
      </c>
      <c r="J388" s="16" t="n">
        <v>1</v>
      </c>
      <c r="K388" s="15" t="n">
        <v>36.0905118110236</v>
      </c>
      <c r="L388" s="17" t="n">
        <v>0</v>
      </c>
      <c r="M388" s="16" t="n">
        <v>2982.00877165354</v>
      </c>
      <c r="N388" s="16" t="n">
        <v>2612.17125984252</v>
      </c>
      <c r="O388" s="17" t="n">
        <v>369.837511811024</v>
      </c>
      <c r="P388" s="16" t="n">
        <v>0</v>
      </c>
      <c r="Q388" s="17" t="n">
        <v>0</v>
      </c>
    </row>
    <row r="389" customFormat="false" ht="14.65" hidden="false" customHeight="false" outlineLevel="0" collapsed="false">
      <c r="A389" s="14" t="n">
        <v>36485</v>
      </c>
      <c r="B389" s="15" t="n">
        <v>1213.304</v>
      </c>
      <c r="C389" s="15" t="n">
        <v>1418</v>
      </c>
      <c r="D389" s="15" t="n">
        <v>-204.696</v>
      </c>
      <c r="E389" s="15" t="n">
        <v>0</v>
      </c>
      <c r="F389" s="15" t="n">
        <v>0</v>
      </c>
      <c r="G389" s="15" t="n">
        <v>1749.73077165354</v>
      </c>
      <c r="H389" s="15" t="n">
        <v>1389.19488188976</v>
      </c>
      <c r="I389" s="15" t="n">
        <v>360.53588976378</v>
      </c>
      <c r="J389" s="16" t="n">
        <v>1</v>
      </c>
      <c r="K389" s="15" t="n">
        <v>110.53588976378</v>
      </c>
      <c r="L389" s="17" t="n">
        <v>0</v>
      </c>
      <c r="M389" s="16" t="n">
        <v>2963.03477165354</v>
      </c>
      <c r="N389" s="16" t="n">
        <v>2807.19488188976</v>
      </c>
      <c r="O389" s="17" t="n">
        <v>155.83988976378</v>
      </c>
      <c r="P389" s="16" t="n">
        <v>0</v>
      </c>
      <c r="Q389" s="17" t="n">
        <v>0</v>
      </c>
    </row>
    <row r="390" customFormat="false" ht="14.65" hidden="false" customHeight="false" outlineLevel="0" collapsed="false">
      <c r="A390" s="14" t="n">
        <v>36486</v>
      </c>
      <c r="B390" s="15" t="n">
        <v>1240.255</v>
      </c>
      <c r="C390" s="15" t="n">
        <v>1578</v>
      </c>
      <c r="D390" s="15" t="n">
        <v>-337.745</v>
      </c>
      <c r="E390" s="15" t="n">
        <v>0</v>
      </c>
      <c r="F390" s="15" t="n">
        <v>0</v>
      </c>
      <c r="G390" s="15" t="n">
        <v>1701.14177165354</v>
      </c>
      <c r="H390" s="15" t="n">
        <v>1782.19488188976</v>
      </c>
      <c r="I390" s="15" t="n">
        <v>-81.0531102362204</v>
      </c>
      <c r="J390" s="16" t="n">
        <v>0</v>
      </c>
      <c r="K390" s="15" t="n">
        <v>0</v>
      </c>
      <c r="L390" s="17" t="n">
        <v>0</v>
      </c>
      <c r="M390" s="19" t="n">
        <v>2941.39677165354</v>
      </c>
      <c r="N390" s="19" t="n">
        <v>3360.19488188976</v>
      </c>
      <c r="O390" s="25" t="n">
        <v>-418.79811023622</v>
      </c>
      <c r="P390" s="16" t="n">
        <v>0</v>
      </c>
      <c r="Q390" s="17" t="n">
        <v>0</v>
      </c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  <c r="CC390" s="24"/>
      <c r="CD390" s="24"/>
      <c r="CE390" s="24"/>
      <c r="CF390" s="24"/>
      <c r="CG390" s="24"/>
      <c r="CH390" s="24"/>
      <c r="CI390" s="24"/>
      <c r="CJ390" s="24"/>
      <c r="CK390" s="24"/>
      <c r="CL390" s="24"/>
      <c r="CM390" s="24"/>
      <c r="CN390" s="24"/>
      <c r="CO390" s="24"/>
      <c r="CP390" s="24"/>
      <c r="CQ390" s="24"/>
      <c r="CR390" s="24"/>
      <c r="CS390" s="24"/>
      <c r="CT390" s="24"/>
      <c r="CU390" s="24"/>
      <c r="CV390" s="24"/>
      <c r="CW390" s="24"/>
      <c r="CX390" s="24"/>
      <c r="CY390" s="24"/>
      <c r="CZ390" s="24"/>
      <c r="DA390" s="24"/>
      <c r="DB390" s="24"/>
      <c r="DC390" s="24"/>
      <c r="DD390" s="24"/>
      <c r="DE390" s="24"/>
      <c r="DF390" s="24"/>
      <c r="DG390" s="24"/>
      <c r="DH390" s="24"/>
      <c r="DI390" s="24"/>
      <c r="DJ390" s="24"/>
      <c r="DK390" s="24"/>
      <c r="DL390" s="24"/>
      <c r="DM390" s="24"/>
      <c r="DN390" s="24"/>
      <c r="DO390" s="24"/>
      <c r="DP390" s="24"/>
      <c r="DQ390" s="24"/>
      <c r="DR390" s="24"/>
      <c r="DS390" s="24"/>
      <c r="DT390" s="24"/>
      <c r="DU390" s="24"/>
      <c r="DV390" s="24"/>
      <c r="DW390" s="24"/>
      <c r="DX390" s="24"/>
      <c r="DY390" s="24"/>
      <c r="DZ390" s="24"/>
      <c r="EA390" s="24"/>
      <c r="EB390" s="24"/>
      <c r="EC390" s="24"/>
      <c r="ED390" s="24"/>
      <c r="EE390" s="24"/>
      <c r="EF390" s="24"/>
      <c r="EG390" s="24"/>
      <c r="EH390" s="24"/>
      <c r="EI390" s="24"/>
      <c r="EJ390" s="24"/>
      <c r="EK390" s="24"/>
      <c r="EL390" s="24"/>
      <c r="EM390" s="24"/>
      <c r="EN390" s="24"/>
      <c r="EO390" s="24"/>
      <c r="EP390" s="24"/>
      <c r="EQ390" s="24"/>
      <c r="ER390" s="24"/>
      <c r="ES390" s="24"/>
      <c r="ET390" s="24"/>
      <c r="EU390" s="24"/>
      <c r="EV390" s="24"/>
      <c r="EW390" s="24"/>
      <c r="EX390" s="24"/>
      <c r="EY390" s="24"/>
      <c r="EZ390" s="24"/>
      <c r="FA390" s="24"/>
      <c r="FB390" s="24"/>
      <c r="FC390" s="24"/>
      <c r="FD390" s="24"/>
      <c r="FE390" s="24"/>
      <c r="FF390" s="24"/>
      <c r="FG390" s="24"/>
      <c r="FH390" s="24"/>
      <c r="FI390" s="24"/>
      <c r="FJ390" s="24"/>
      <c r="FK390" s="24"/>
      <c r="FL390" s="24"/>
      <c r="FM390" s="24"/>
      <c r="FN390" s="24"/>
      <c r="FO390" s="24"/>
      <c r="FP390" s="24"/>
      <c r="FQ390" s="24"/>
      <c r="FR390" s="24"/>
      <c r="FS390" s="24"/>
      <c r="FT390" s="24"/>
      <c r="FU390" s="24"/>
      <c r="FV390" s="24"/>
      <c r="FW390" s="24"/>
      <c r="FX390" s="24"/>
      <c r="FY390" s="24"/>
      <c r="FZ390" s="24"/>
      <c r="GA390" s="24"/>
      <c r="GB390" s="24"/>
      <c r="GC390" s="24"/>
      <c r="GD390" s="24"/>
      <c r="GE390" s="24"/>
      <c r="GF390" s="24"/>
      <c r="GG390" s="24"/>
      <c r="GH390" s="24"/>
      <c r="GI390" s="24"/>
      <c r="GJ390" s="24"/>
      <c r="GK390" s="24"/>
      <c r="GL390" s="24"/>
      <c r="GM390" s="24"/>
      <c r="GN390" s="24"/>
      <c r="GO390" s="24"/>
      <c r="GP390" s="24"/>
      <c r="GQ390" s="24"/>
      <c r="GR390" s="24"/>
      <c r="GS390" s="24"/>
      <c r="GT390" s="24"/>
      <c r="GU390" s="24"/>
      <c r="GV390" s="24"/>
      <c r="GW390" s="24"/>
      <c r="GX390" s="24"/>
      <c r="GY390" s="24"/>
      <c r="GZ390" s="24"/>
      <c r="HA390" s="24"/>
      <c r="HB390" s="24"/>
      <c r="HC390" s="24"/>
      <c r="HD390" s="24"/>
      <c r="HE390" s="24"/>
      <c r="HF390" s="24"/>
      <c r="HG390" s="24"/>
      <c r="HH390" s="24"/>
      <c r="HI390" s="24"/>
      <c r="HJ390" s="24"/>
      <c r="HK390" s="24"/>
      <c r="HL390" s="24"/>
      <c r="HM390" s="24"/>
      <c r="HN390" s="24"/>
      <c r="HO390" s="24"/>
      <c r="HP390" s="24"/>
      <c r="HQ390" s="24"/>
      <c r="HR390" s="24"/>
      <c r="HS390" s="24"/>
      <c r="HT390" s="24"/>
      <c r="HU390" s="24"/>
      <c r="HV390" s="24"/>
      <c r="HW390" s="24"/>
      <c r="HX390" s="24"/>
      <c r="HY390" s="24"/>
      <c r="HZ390" s="24"/>
      <c r="IA390" s="24"/>
      <c r="IB390" s="24"/>
      <c r="IC390" s="24"/>
      <c r="ID390" s="24"/>
      <c r="IE390" s="24"/>
      <c r="IF390" s="24"/>
      <c r="IG390" s="24"/>
      <c r="IH390" s="24"/>
      <c r="II390" s="24"/>
      <c r="IJ390" s="24"/>
      <c r="IK390" s="24"/>
      <c r="IL390" s="24"/>
      <c r="IM390" s="24"/>
      <c r="IN390" s="24"/>
      <c r="IO390" s="24"/>
      <c r="IP390" s="24"/>
      <c r="IQ390" s="24"/>
      <c r="IR390" s="24"/>
      <c r="IS390" s="24"/>
      <c r="IT390" s="24"/>
      <c r="IU390" s="24"/>
      <c r="IV390" s="24"/>
      <c r="IW390" s="24"/>
    </row>
    <row r="391" customFormat="false" ht="14.65" hidden="false" customHeight="false" outlineLevel="0" collapsed="false">
      <c r="A391" s="14" t="n">
        <v>36487</v>
      </c>
      <c r="B391" s="15" t="n">
        <v>1156.153</v>
      </c>
      <c r="C391" s="15" t="n">
        <v>1620</v>
      </c>
      <c r="D391" s="15" t="n">
        <v>-463.847</v>
      </c>
      <c r="E391" s="15" t="n">
        <v>0</v>
      </c>
      <c r="F391" s="15" t="n">
        <v>0</v>
      </c>
      <c r="G391" s="15" t="n">
        <v>1786.19975590551</v>
      </c>
      <c r="H391" s="15" t="n">
        <v>1790.03937007874</v>
      </c>
      <c r="I391" s="15" t="n">
        <v>-3.83961417322848</v>
      </c>
      <c r="J391" s="16" t="n">
        <v>0</v>
      </c>
      <c r="K391" s="15" t="n">
        <v>0</v>
      </c>
      <c r="L391" s="17" t="n">
        <v>0</v>
      </c>
      <c r="M391" s="19" t="n">
        <v>2942.35275590551</v>
      </c>
      <c r="N391" s="19" t="n">
        <v>3410.03937007874</v>
      </c>
      <c r="O391" s="25" t="n">
        <v>-467.686614173228</v>
      </c>
      <c r="P391" s="16" t="n">
        <v>0</v>
      </c>
      <c r="Q391" s="17" t="n">
        <v>0</v>
      </c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  <c r="CC391" s="24"/>
      <c r="CD391" s="24"/>
      <c r="CE391" s="24"/>
      <c r="CF391" s="24"/>
      <c r="CG391" s="24"/>
      <c r="CH391" s="24"/>
      <c r="CI391" s="24"/>
      <c r="CJ391" s="24"/>
      <c r="CK391" s="24"/>
      <c r="CL391" s="24"/>
      <c r="CM391" s="24"/>
      <c r="CN391" s="24"/>
      <c r="CO391" s="24"/>
      <c r="CP391" s="24"/>
      <c r="CQ391" s="24"/>
      <c r="CR391" s="24"/>
      <c r="CS391" s="24"/>
      <c r="CT391" s="24"/>
      <c r="CU391" s="24"/>
      <c r="CV391" s="24"/>
      <c r="CW391" s="24"/>
      <c r="CX391" s="24"/>
      <c r="CY391" s="24"/>
      <c r="CZ391" s="24"/>
      <c r="DA391" s="24"/>
      <c r="DB391" s="24"/>
      <c r="DC391" s="24"/>
      <c r="DD391" s="24"/>
      <c r="DE391" s="24"/>
      <c r="DF391" s="24"/>
      <c r="DG391" s="24"/>
      <c r="DH391" s="24"/>
      <c r="DI391" s="24"/>
      <c r="DJ391" s="24"/>
      <c r="DK391" s="24"/>
      <c r="DL391" s="24"/>
      <c r="DM391" s="24"/>
      <c r="DN391" s="24"/>
      <c r="DO391" s="24"/>
      <c r="DP391" s="24"/>
      <c r="DQ391" s="24"/>
      <c r="DR391" s="24"/>
      <c r="DS391" s="24"/>
      <c r="DT391" s="24"/>
      <c r="DU391" s="24"/>
      <c r="DV391" s="24"/>
      <c r="DW391" s="24"/>
      <c r="DX391" s="24"/>
      <c r="DY391" s="24"/>
      <c r="DZ391" s="24"/>
      <c r="EA391" s="24"/>
      <c r="EB391" s="24"/>
      <c r="EC391" s="24"/>
      <c r="ED391" s="24"/>
      <c r="EE391" s="24"/>
      <c r="EF391" s="24"/>
      <c r="EG391" s="24"/>
      <c r="EH391" s="24"/>
      <c r="EI391" s="24"/>
      <c r="EJ391" s="24"/>
      <c r="EK391" s="24"/>
      <c r="EL391" s="24"/>
      <c r="EM391" s="24"/>
      <c r="EN391" s="24"/>
      <c r="EO391" s="24"/>
      <c r="EP391" s="24"/>
      <c r="EQ391" s="24"/>
      <c r="ER391" s="24"/>
      <c r="ES391" s="24"/>
      <c r="ET391" s="24"/>
      <c r="EU391" s="24"/>
      <c r="EV391" s="24"/>
      <c r="EW391" s="24"/>
      <c r="EX391" s="24"/>
      <c r="EY391" s="24"/>
      <c r="EZ391" s="24"/>
      <c r="FA391" s="24"/>
      <c r="FB391" s="24"/>
      <c r="FC391" s="24"/>
      <c r="FD391" s="24"/>
      <c r="FE391" s="24"/>
      <c r="FF391" s="24"/>
      <c r="FG391" s="24"/>
      <c r="FH391" s="24"/>
      <c r="FI391" s="24"/>
      <c r="FJ391" s="24"/>
      <c r="FK391" s="24"/>
      <c r="FL391" s="24"/>
      <c r="FM391" s="24"/>
      <c r="FN391" s="24"/>
      <c r="FO391" s="24"/>
      <c r="FP391" s="24"/>
      <c r="FQ391" s="24"/>
      <c r="FR391" s="24"/>
      <c r="FS391" s="24"/>
      <c r="FT391" s="24"/>
      <c r="FU391" s="24"/>
      <c r="FV391" s="24"/>
      <c r="FW391" s="24"/>
      <c r="FX391" s="24"/>
      <c r="FY391" s="24"/>
      <c r="FZ391" s="24"/>
      <c r="GA391" s="24"/>
      <c r="GB391" s="24"/>
      <c r="GC391" s="24"/>
      <c r="GD391" s="24"/>
      <c r="GE391" s="24"/>
      <c r="GF391" s="24"/>
      <c r="GG391" s="24"/>
      <c r="GH391" s="24"/>
      <c r="GI391" s="24"/>
      <c r="GJ391" s="24"/>
      <c r="GK391" s="24"/>
      <c r="GL391" s="24"/>
      <c r="GM391" s="24"/>
      <c r="GN391" s="24"/>
      <c r="GO391" s="24"/>
      <c r="GP391" s="24"/>
      <c r="GQ391" s="24"/>
      <c r="GR391" s="24"/>
      <c r="GS391" s="24"/>
      <c r="GT391" s="24"/>
      <c r="GU391" s="24"/>
      <c r="GV391" s="24"/>
      <c r="GW391" s="24"/>
      <c r="GX391" s="24"/>
      <c r="GY391" s="24"/>
      <c r="GZ391" s="24"/>
      <c r="HA391" s="24"/>
      <c r="HB391" s="24"/>
      <c r="HC391" s="24"/>
      <c r="HD391" s="24"/>
      <c r="HE391" s="24"/>
      <c r="HF391" s="24"/>
      <c r="HG391" s="24"/>
      <c r="HH391" s="24"/>
      <c r="HI391" s="24"/>
      <c r="HJ391" s="24"/>
      <c r="HK391" s="24"/>
      <c r="HL391" s="24"/>
      <c r="HM391" s="24"/>
      <c r="HN391" s="24"/>
      <c r="HO391" s="24"/>
      <c r="HP391" s="24"/>
      <c r="HQ391" s="24"/>
      <c r="HR391" s="24"/>
      <c r="HS391" s="24"/>
      <c r="HT391" s="24"/>
      <c r="HU391" s="24"/>
      <c r="HV391" s="24"/>
      <c r="HW391" s="24"/>
      <c r="HX391" s="24"/>
      <c r="HY391" s="24"/>
      <c r="HZ391" s="24"/>
      <c r="IA391" s="24"/>
      <c r="IB391" s="24"/>
      <c r="IC391" s="24"/>
      <c r="ID391" s="24"/>
      <c r="IE391" s="24"/>
      <c r="IF391" s="24"/>
      <c r="IG391" s="24"/>
      <c r="IH391" s="24"/>
      <c r="II391" s="24"/>
      <c r="IJ391" s="24"/>
      <c r="IK391" s="24"/>
      <c r="IL391" s="24"/>
      <c r="IM391" s="24"/>
      <c r="IN391" s="24"/>
      <c r="IO391" s="24"/>
      <c r="IP391" s="24"/>
      <c r="IQ391" s="24"/>
      <c r="IR391" s="24"/>
      <c r="IS391" s="24"/>
      <c r="IT391" s="24"/>
      <c r="IU391" s="24"/>
      <c r="IV391" s="24"/>
      <c r="IW391" s="24"/>
    </row>
    <row r="392" customFormat="false" ht="14.65" hidden="false" customHeight="false" outlineLevel="0" collapsed="false">
      <c r="A392" s="14" t="n">
        <v>36488</v>
      </c>
      <c r="B392" s="15" t="n">
        <v>1185.126</v>
      </c>
      <c r="C392" s="15" t="n">
        <v>1368</v>
      </c>
      <c r="D392" s="15" t="n">
        <v>-182.874</v>
      </c>
      <c r="E392" s="15" t="n">
        <v>0</v>
      </c>
      <c r="F392" s="15" t="n">
        <v>0</v>
      </c>
      <c r="G392" s="15" t="n">
        <v>1789.62048031496</v>
      </c>
      <c r="H392" s="15" t="n">
        <v>1671.25492125984</v>
      </c>
      <c r="I392" s="15" t="n">
        <v>118.365559055118</v>
      </c>
      <c r="J392" s="16" t="n">
        <v>0</v>
      </c>
      <c r="K392" s="15" t="n">
        <v>0</v>
      </c>
      <c r="L392" s="17" t="n">
        <v>0</v>
      </c>
      <c r="M392" s="19" t="n">
        <v>2974.74648031496</v>
      </c>
      <c r="N392" s="19" t="n">
        <v>3039.25492125984</v>
      </c>
      <c r="O392" s="25" t="n">
        <v>-64.5084409448818</v>
      </c>
      <c r="P392" s="16" t="n">
        <v>0</v>
      </c>
      <c r="Q392" s="17" t="n">
        <v>0</v>
      </c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  <c r="CE392" s="24"/>
      <c r="CF392" s="24"/>
      <c r="CG392" s="24"/>
      <c r="CH392" s="24"/>
      <c r="CI392" s="24"/>
      <c r="CJ392" s="24"/>
      <c r="CK392" s="24"/>
      <c r="CL392" s="24"/>
      <c r="CM392" s="24"/>
      <c r="CN392" s="24"/>
      <c r="CO392" s="24"/>
      <c r="CP392" s="24"/>
      <c r="CQ392" s="24"/>
      <c r="CR392" s="24"/>
      <c r="CS392" s="24"/>
      <c r="CT392" s="24"/>
      <c r="CU392" s="24"/>
      <c r="CV392" s="24"/>
      <c r="CW392" s="24"/>
      <c r="CX392" s="24"/>
      <c r="CY392" s="24"/>
      <c r="CZ392" s="24"/>
      <c r="DA392" s="24"/>
      <c r="DB392" s="24"/>
      <c r="DC392" s="24"/>
      <c r="DD392" s="24"/>
      <c r="DE392" s="24"/>
      <c r="DF392" s="24"/>
      <c r="DG392" s="24"/>
      <c r="DH392" s="24"/>
      <c r="DI392" s="24"/>
      <c r="DJ392" s="24"/>
      <c r="DK392" s="24"/>
      <c r="DL392" s="24"/>
      <c r="DM392" s="24"/>
      <c r="DN392" s="24"/>
      <c r="DO392" s="24"/>
      <c r="DP392" s="24"/>
      <c r="DQ392" s="24"/>
      <c r="DR392" s="24"/>
      <c r="DS392" s="24"/>
      <c r="DT392" s="24"/>
      <c r="DU392" s="24"/>
      <c r="DV392" s="24"/>
      <c r="DW392" s="24"/>
      <c r="DX392" s="24"/>
      <c r="DY392" s="24"/>
      <c r="DZ392" s="24"/>
      <c r="EA392" s="24"/>
      <c r="EB392" s="24"/>
      <c r="EC392" s="24"/>
      <c r="ED392" s="24"/>
      <c r="EE392" s="24"/>
      <c r="EF392" s="24"/>
      <c r="EG392" s="24"/>
      <c r="EH392" s="24"/>
      <c r="EI392" s="24"/>
      <c r="EJ392" s="24"/>
      <c r="EK392" s="24"/>
      <c r="EL392" s="24"/>
      <c r="EM392" s="24"/>
      <c r="EN392" s="24"/>
      <c r="EO392" s="24"/>
      <c r="EP392" s="24"/>
      <c r="EQ392" s="24"/>
      <c r="ER392" s="24"/>
      <c r="ES392" s="24"/>
      <c r="ET392" s="24"/>
      <c r="EU392" s="24"/>
      <c r="EV392" s="24"/>
      <c r="EW392" s="24"/>
      <c r="EX392" s="24"/>
      <c r="EY392" s="24"/>
      <c r="EZ392" s="24"/>
      <c r="FA392" s="24"/>
      <c r="FB392" s="24"/>
      <c r="FC392" s="24"/>
      <c r="FD392" s="24"/>
      <c r="FE392" s="24"/>
      <c r="FF392" s="24"/>
      <c r="FG392" s="24"/>
      <c r="FH392" s="24"/>
      <c r="FI392" s="24"/>
      <c r="FJ392" s="24"/>
      <c r="FK392" s="24"/>
      <c r="FL392" s="24"/>
      <c r="FM392" s="24"/>
      <c r="FN392" s="24"/>
      <c r="FO392" s="24"/>
      <c r="FP392" s="24"/>
      <c r="FQ392" s="24"/>
      <c r="FR392" s="24"/>
      <c r="FS392" s="24"/>
      <c r="FT392" s="24"/>
      <c r="FU392" s="24"/>
      <c r="FV392" s="24"/>
      <c r="FW392" s="24"/>
      <c r="FX392" s="24"/>
      <c r="FY392" s="24"/>
      <c r="FZ392" s="24"/>
      <c r="GA392" s="24"/>
      <c r="GB392" s="24"/>
      <c r="GC392" s="24"/>
      <c r="GD392" s="24"/>
      <c r="GE392" s="24"/>
      <c r="GF392" s="24"/>
      <c r="GG392" s="24"/>
      <c r="GH392" s="24"/>
      <c r="GI392" s="24"/>
      <c r="GJ392" s="24"/>
      <c r="GK392" s="24"/>
      <c r="GL392" s="24"/>
      <c r="GM392" s="24"/>
      <c r="GN392" s="24"/>
      <c r="GO392" s="24"/>
      <c r="GP392" s="24"/>
      <c r="GQ392" s="24"/>
      <c r="GR392" s="24"/>
      <c r="GS392" s="24"/>
      <c r="GT392" s="24"/>
      <c r="GU392" s="24"/>
      <c r="GV392" s="24"/>
      <c r="GW392" s="24"/>
      <c r="GX392" s="24"/>
      <c r="GY392" s="24"/>
      <c r="GZ392" s="24"/>
      <c r="HA392" s="24"/>
      <c r="HB392" s="24"/>
      <c r="HC392" s="24"/>
      <c r="HD392" s="24"/>
      <c r="HE392" s="24"/>
      <c r="HF392" s="24"/>
      <c r="HG392" s="24"/>
      <c r="HH392" s="24"/>
      <c r="HI392" s="24"/>
      <c r="HJ392" s="24"/>
      <c r="HK392" s="24"/>
      <c r="HL392" s="24"/>
      <c r="HM392" s="24"/>
      <c r="HN392" s="24"/>
      <c r="HO392" s="24"/>
      <c r="HP392" s="24"/>
      <c r="HQ392" s="24"/>
      <c r="HR392" s="24"/>
      <c r="HS392" s="24"/>
      <c r="HT392" s="24"/>
      <c r="HU392" s="24"/>
      <c r="HV392" s="24"/>
      <c r="HW392" s="24"/>
      <c r="HX392" s="24"/>
      <c r="HY392" s="24"/>
      <c r="HZ392" s="24"/>
      <c r="IA392" s="24"/>
      <c r="IB392" s="24"/>
      <c r="IC392" s="24"/>
      <c r="ID392" s="24"/>
      <c r="IE392" s="24"/>
      <c r="IF392" s="24"/>
      <c r="IG392" s="24"/>
      <c r="IH392" s="24"/>
      <c r="II392" s="24"/>
      <c r="IJ392" s="24"/>
      <c r="IK392" s="24"/>
      <c r="IL392" s="24"/>
      <c r="IM392" s="24"/>
      <c r="IN392" s="24"/>
      <c r="IO392" s="24"/>
      <c r="IP392" s="24"/>
      <c r="IQ392" s="24"/>
      <c r="IR392" s="24"/>
      <c r="IS392" s="24"/>
      <c r="IT392" s="24"/>
      <c r="IU392" s="24"/>
      <c r="IV392" s="24"/>
      <c r="IW392" s="24"/>
    </row>
    <row r="393" customFormat="false" ht="14.65" hidden="false" customHeight="false" outlineLevel="0" collapsed="false">
      <c r="A393" s="14" t="n">
        <v>36489</v>
      </c>
      <c r="B393" s="15" t="n">
        <v>1274.372</v>
      </c>
      <c r="C393" s="15" t="n">
        <v>1192</v>
      </c>
      <c r="D393" s="15" t="n">
        <v>82.3720000000001</v>
      </c>
      <c r="E393" s="15" t="n">
        <v>0</v>
      </c>
      <c r="F393" s="15" t="n">
        <v>0</v>
      </c>
      <c r="G393" s="15" t="n">
        <v>1690.02273228346</v>
      </c>
      <c r="H393" s="15" t="n">
        <v>1242.58070866142</v>
      </c>
      <c r="I393" s="15" t="n">
        <v>447.442023622047</v>
      </c>
      <c r="J393" s="16" t="n">
        <v>1</v>
      </c>
      <c r="K393" s="15" t="n">
        <v>197.442023622047</v>
      </c>
      <c r="L393" s="17" t="n">
        <v>0</v>
      </c>
      <c r="M393" s="16" t="n">
        <v>2964.39473228346</v>
      </c>
      <c r="N393" s="16" t="n">
        <v>2434.58070866142</v>
      </c>
      <c r="O393" s="17" t="n">
        <v>529.814023622047</v>
      </c>
      <c r="P393" s="16" t="n">
        <v>0</v>
      </c>
      <c r="Q393" s="17" t="n">
        <v>0</v>
      </c>
    </row>
    <row r="394" customFormat="false" ht="14.65" hidden="false" customHeight="false" outlineLevel="0" collapsed="false">
      <c r="A394" s="14" t="n">
        <v>36490</v>
      </c>
      <c r="B394" s="15" t="n">
        <v>1269.548</v>
      </c>
      <c r="C394" s="15" t="n">
        <v>961</v>
      </c>
      <c r="D394" s="15" t="n">
        <v>308.548</v>
      </c>
      <c r="E394" s="15" t="n">
        <v>0</v>
      </c>
      <c r="F394" s="15" t="n">
        <v>0</v>
      </c>
      <c r="G394" s="15" t="n">
        <v>1676.34473228346</v>
      </c>
      <c r="H394" s="15" t="n">
        <v>1384.58070866142</v>
      </c>
      <c r="I394" s="15" t="n">
        <v>291.764023622048</v>
      </c>
      <c r="J394" s="16" t="n">
        <v>1</v>
      </c>
      <c r="K394" s="15" t="n">
        <v>41.7640236220475</v>
      </c>
      <c r="L394" s="17" t="n">
        <v>0</v>
      </c>
      <c r="M394" s="16" t="n">
        <v>2945.89273228346</v>
      </c>
      <c r="N394" s="16" t="n">
        <v>2345.58070866142</v>
      </c>
      <c r="O394" s="17" t="n">
        <v>600.312023622048</v>
      </c>
      <c r="P394" s="16" t="n">
        <v>0</v>
      </c>
      <c r="Q394" s="17" t="n">
        <v>0</v>
      </c>
    </row>
    <row r="395" customFormat="false" ht="14.65" hidden="false" customHeight="false" outlineLevel="0" collapsed="false">
      <c r="A395" s="14" t="n">
        <v>36491</v>
      </c>
      <c r="B395" s="15" t="n">
        <v>1250.917</v>
      </c>
      <c r="C395" s="15" t="n">
        <v>1193</v>
      </c>
      <c r="D395" s="15" t="n">
        <v>57.9169999999999</v>
      </c>
      <c r="E395" s="15" t="n">
        <v>0</v>
      </c>
      <c r="F395" s="15" t="n">
        <v>0</v>
      </c>
      <c r="G395" s="15" t="n">
        <v>1694.40573228346</v>
      </c>
      <c r="H395" s="15" t="n">
        <v>1318.88484251969</v>
      </c>
      <c r="I395" s="15" t="n">
        <v>375.520889763779</v>
      </c>
      <c r="J395" s="16" t="n">
        <v>1</v>
      </c>
      <c r="K395" s="15" t="n">
        <v>125.520889763779</v>
      </c>
      <c r="L395" s="17" t="n">
        <v>0</v>
      </c>
      <c r="M395" s="19" t="n">
        <v>2945.32273228346</v>
      </c>
      <c r="N395" s="19" t="n">
        <v>2511.88484251968</v>
      </c>
      <c r="O395" s="25" t="n">
        <v>433.43788976378</v>
      </c>
      <c r="P395" s="16" t="n">
        <v>0</v>
      </c>
      <c r="Q395" s="17" t="n">
        <v>0</v>
      </c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  <c r="CC395" s="24"/>
      <c r="CD395" s="24"/>
      <c r="CE395" s="24"/>
      <c r="CF395" s="24"/>
      <c r="CG395" s="24"/>
      <c r="CH395" s="24"/>
      <c r="CI395" s="24"/>
      <c r="CJ395" s="24"/>
      <c r="CK395" s="24"/>
      <c r="CL395" s="24"/>
      <c r="CM395" s="24"/>
      <c r="CN395" s="24"/>
      <c r="CO395" s="24"/>
      <c r="CP395" s="24"/>
      <c r="CQ395" s="24"/>
      <c r="CR395" s="24"/>
      <c r="CS395" s="24"/>
      <c r="CT395" s="24"/>
      <c r="CU395" s="24"/>
      <c r="CV395" s="24"/>
      <c r="CW395" s="24"/>
      <c r="CX395" s="24"/>
      <c r="CY395" s="24"/>
      <c r="CZ395" s="24"/>
      <c r="DA395" s="24"/>
      <c r="DB395" s="24"/>
      <c r="DC395" s="24"/>
      <c r="DD395" s="24"/>
      <c r="DE395" s="24"/>
      <c r="DF395" s="24"/>
      <c r="DG395" s="24"/>
      <c r="DH395" s="24"/>
      <c r="DI395" s="24"/>
      <c r="DJ395" s="24"/>
      <c r="DK395" s="24"/>
      <c r="DL395" s="24"/>
      <c r="DM395" s="24"/>
      <c r="DN395" s="24"/>
      <c r="DO395" s="24"/>
      <c r="DP395" s="24"/>
      <c r="DQ395" s="24"/>
      <c r="DR395" s="24"/>
      <c r="DS395" s="24"/>
      <c r="DT395" s="24"/>
      <c r="DU395" s="24"/>
      <c r="DV395" s="24"/>
      <c r="DW395" s="24"/>
      <c r="DX395" s="24"/>
      <c r="DY395" s="24"/>
      <c r="DZ395" s="24"/>
      <c r="EA395" s="24"/>
      <c r="EB395" s="24"/>
      <c r="EC395" s="24"/>
      <c r="ED395" s="24"/>
      <c r="EE395" s="24"/>
      <c r="EF395" s="24"/>
      <c r="EG395" s="24"/>
      <c r="EH395" s="24"/>
      <c r="EI395" s="24"/>
      <c r="EJ395" s="24"/>
      <c r="EK395" s="24"/>
      <c r="EL395" s="24"/>
      <c r="EM395" s="24"/>
      <c r="EN395" s="24"/>
      <c r="EO395" s="24"/>
      <c r="EP395" s="24"/>
      <c r="EQ395" s="24"/>
      <c r="ER395" s="24"/>
      <c r="ES395" s="24"/>
      <c r="ET395" s="24"/>
      <c r="EU395" s="24"/>
      <c r="EV395" s="24"/>
      <c r="EW395" s="24"/>
      <c r="EX395" s="24"/>
      <c r="EY395" s="24"/>
      <c r="EZ395" s="24"/>
      <c r="FA395" s="24"/>
      <c r="FB395" s="24"/>
      <c r="FC395" s="24"/>
      <c r="FD395" s="24"/>
      <c r="FE395" s="24"/>
      <c r="FF395" s="24"/>
      <c r="FG395" s="24"/>
      <c r="FH395" s="24"/>
      <c r="FI395" s="24"/>
      <c r="FJ395" s="24"/>
      <c r="FK395" s="24"/>
      <c r="FL395" s="24"/>
      <c r="FM395" s="24"/>
      <c r="FN395" s="24"/>
      <c r="FO395" s="24"/>
      <c r="FP395" s="24"/>
      <c r="FQ395" s="24"/>
      <c r="FR395" s="24"/>
      <c r="FS395" s="24"/>
      <c r="FT395" s="24"/>
      <c r="FU395" s="24"/>
      <c r="FV395" s="24"/>
      <c r="FW395" s="24"/>
      <c r="FX395" s="24"/>
      <c r="FY395" s="24"/>
      <c r="FZ395" s="24"/>
      <c r="GA395" s="24"/>
      <c r="GB395" s="24"/>
      <c r="GC395" s="24"/>
      <c r="GD395" s="24"/>
      <c r="GE395" s="24"/>
      <c r="GF395" s="24"/>
      <c r="GG395" s="24"/>
      <c r="GH395" s="24"/>
      <c r="GI395" s="24"/>
      <c r="GJ395" s="24"/>
      <c r="GK395" s="24"/>
      <c r="GL395" s="24"/>
      <c r="GM395" s="24"/>
      <c r="GN395" s="24"/>
      <c r="GO395" s="24"/>
      <c r="GP395" s="24"/>
      <c r="GQ395" s="24"/>
      <c r="GR395" s="24"/>
      <c r="GS395" s="24"/>
      <c r="GT395" s="24"/>
      <c r="GU395" s="24"/>
      <c r="GV395" s="24"/>
      <c r="GW395" s="24"/>
      <c r="GX395" s="24"/>
      <c r="GY395" s="24"/>
      <c r="GZ395" s="24"/>
      <c r="HA395" s="24"/>
      <c r="HB395" s="24"/>
      <c r="HC395" s="24"/>
      <c r="HD395" s="24"/>
      <c r="HE395" s="24"/>
      <c r="HF395" s="24"/>
      <c r="HG395" s="24"/>
      <c r="HH395" s="24"/>
      <c r="HI395" s="24"/>
      <c r="HJ395" s="24"/>
      <c r="HK395" s="24"/>
      <c r="HL395" s="24"/>
      <c r="HM395" s="24"/>
      <c r="HN395" s="24"/>
      <c r="HO395" s="24"/>
      <c r="HP395" s="24"/>
      <c r="HQ395" s="24"/>
      <c r="HR395" s="24"/>
      <c r="HS395" s="24"/>
      <c r="HT395" s="24"/>
      <c r="HU395" s="24"/>
      <c r="HV395" s="24"/>
      <c r="HW395" s="24"/>
      <c r="HX395" s="24"/>
      <c r="HY395" s="24"/>
      <c r="HZ395" s="24"/>
      <c r="IA395" s="24"/>
      <c r="IB395" s="24"/>
      <c r="IC395" s="24"/>
      <c r="ID395" s="24"/>
      <c r="IE395" s="24"/>
      <c r="IF395" s="24"/>
      <c r="IG395" s="24"/>
      <c r="IH395" s="24"/>
      <c r="II395" s="24"/>
      <c r="IJ395" s="24"/>
      <c r="IK395" s="24"/>
      <c r="IL395" s="24"/>
      <c r="IM395" s="24"/>
      <c r="IN395" s="24"/>
      <c r="IO395" s="24"/>
      <c r="IP395" s="24"/>
      <c r="IQ395" s="24"/>
      <c r="IR395" s="24"/>
      <c r="IS395" s="24"/>
      <c r="IT395" s="24"/>
      <c r="IU395" s="24"/>
      <c r="IV395" s="24"/>
      <c r="IW395" s="24"/>
    </row>
    <row r="396" customFormat="false" ht="14.65" hidden="false" customHeight="false" outlineLevel="0" collapsed="false">
      <c r="A396" s="14" t="n">
        <v>36492</v>
      </c>
      <c r="B396" s="15" t="n">
        <v>1235.147</v>
      </c>
      <c r="C396" s="15" t="n">
        <v>1279</v>
      </c>
      <c r="D396" s="15" t="n">
        <v>-43.8530000000001</v>
      </c>
      <c r="E396" s="15" t="n">
        <v>0</v>
      </c>
      <c r="F396" s="15" t="n">
        <v>0</v>
      </c>
      <c r="G396" s="15" t="n">
        <v>1703.89473228346</v>
      </c>
      <c r="H396" s="15" t="n">
        <v>1398.87795275591</v>
      </c>
      <c r="I396" s="15" t="n">
        <v>305.016779527559</v>
      </c>
      <c r="J396" s="16" t="n">
        <v>1</v>
      </c>
      <c r="K396" s="15" t="n">
        <v>55.016779527559</v>
      </c>
      <c r="L396" s="17" t="n">
        <v>0</v>
      </c>
      <c r="M396" s="19" t="n">
        <v>2939.04173228346</v>
      </c>
      <c r="N396" s="19" t="n">
        <v>2677.87795275591</v>
      </c>
      <c r="O396" s="25" t="n">
        <v>261.163779527559</v>
      </c>
      <c r="P396" s="16" t="n">
        <v>0</v>
      </c>
      <c r="Q396" s="17" t="n">
        <v>0</v>
      </c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  <c r="CE396" s="24"/>
      <c r="CF396" s="24"/>
      <c r="CG396" s="24"/>
      <c r="CH396" s="24"/>
      <c r="CI396" s="24"/>
      <c r="CJ396" s="24"/>
      <c r="CK396" s="24"/>
      <c r="CL396" s="24"/>
      <c r="CM396" s="24"/>
      <c r="CN396" s="24"/>
      <c r="CO396" s="24"/>
      <c r="CP396" s="24"/>
      <c r="CQ396" s="24"/>
      <c r="CR396" s="24"/>
      <c r="CS396" s="24"/>
      <c r="CT396" s="24"/>
      <c r="CU396" s="24"/>
      <c r="CV396" s="24"/>
      <c r="CW396" s="24"/>
      <c r="CX396" s="24"/>
      <c r="CY396" s="24"/>
      <c r="CZ396" s="24"/>
      <c r="DA396" s="24"/>
      <c r="DB396" s="24"/>
      <c r="DC396" s="24"/>
      <c r="DD396" s="24"/>
      <c r="DE396" s="24"/>
      <c r="DF396" s="24"/>
      <c r="DG396" s="24"/>
      <c r="DH396" s="24"/>
      <c r="DI396" s="24"/>
      <c r="DJ396" s="24"/>
      <c r="DK396" s="24"/>
      <c r="DL396" s="24"/>
      <c r="DM396" s="24"/>
      <c r="DN396" s="24"/>
      <c r="DO396" s="24"/>
      <c r="DP396" s="24"/>
      <c r="DQ396" s="24"/>
      <c r="DR396" s="24"/>
      <c r="DS396" s="24"/>
      <c r="DT396" s="24"/>
      <c r="DU396" s="24"/>
      <c r="DV396" s="24"/>
      <c r="DW396" s="24"/>
      <c r="DX396" s="24"/>
      <c r="DY396" s="24"/>
      <c r="DZ396" s="24"/>
      <c r="EA396" s="24"/>
      <c r="EB396" s="24"/>
      <c r="EC396" s="24"/>
      <c r="ED396" s="24"/>
      <c r="EE396" s="24"/>
      <c r="EF396" s="24"/>
      <c r="EG396" s="24"/>
      <c r="EH396" s="24"/>
      <c r="EI396" s="24"/>
      <c r="EJ396" s="24"/>
      <c r="EK396" s="24"/>
      <c r="EL396" s="24"/>
      <c r="EM396" s="24"/>
      <c r="EN396" s="24"/>
      <c r="EO396" s="24"/>
      <c r="EP396" s="24"/>
      <c r="EQ396" s="24"/>
      <c r="ER396" s="24"/>
      <c r="ES396" s="24"/>
      <c r="ET396" s="24"/>
      <c r="EU396" s="24"/>
      <c r="EV396" s="24"/>
      <c r="EW396" s="24"/>
      <c r="EX396" s="24"/>
      <c r="EY396" s="24"/>
      <c r="EZ396" s="24"/>
      <c r="FA396" s="24"/>
      <c r="FB396" s="24"/>
      <c r="FC396" s="24"/>
      <c r="FD396" s="24"/>
      <c r="FE396" s="24"/>
      <c r="FF396" s="24"/>
      <c r="FG396" s="24"/>
      <c r="FH396" s="24"/>
      <c r="FI396" s="24"/>
      <c r="FJ396" s="24"/>
      <c r="FK396" s="24"/>
      <c r="FL396" s="24"/>
      <c r="FM396" s="24"/>
      <c r="FN396" s="24"/>
      <c r="FO396" s="24"/>
      <c r="FP396" s="24"/>
      <c r="FQ396" s="24"/>
      <c r="FR396" s="24"/>
      <c r="FS396" s="24"/>
      <c r="FT396" s="24"/>
      <c r="FU396" s="24"/>
      <c r="FV396" s="24"/>
      <c r="FW396" s="24"/>
      <c r="FX396" s="24"/>
      <c r="FY396" s="24"/>
      <c r="FZ396" s="24"/>
      <c r="GA396" s="24"/>
      <c r="GB396" s="24"/>
      <c r="GC396" s="24"/>
      <c r="GD396" s="24"/>
      <c r="GE396" s="24"/>
      <c r="GF396" s="24"/>
      <c r="GG396" s="24"/>
      <c r="GH396" s="24"/>
      <c r="GI396" s="24"/>
      <c r="GJ396" s="24"/>
      <c r="GK396" s="24"/>
      <c r="GL396" s="24"/>
      <c r="GM396" s="24"/>
      <c r="GN396" s="24"/>
      <c r="GO396" s="24"/>
      <c r="GP396" s="24"/>
      <c r="GQ396" s="24"/>
      <c r="GR396" s="24"/>
      <c r="GS396" s="24"/>
      <c r="GT396" s="24"/>
      <c r="GU396" s="24"/>
      <c r="GV396" s="24"/>
      <c r="GW396" s="24"/>
      <c r="GX396" s="24"/>
      <c r="GY396" s="24"/>
      <c r="GZ396" s="24"/>
      <c r="HA396" s="24"/>
      <c r="HB396" s="24"/>
      <c r="HC396" s="24"/>
      <c r="HD396" s="24"/>
      <c r="HE396" s="24"/>
      <c r="HF396" s="24"/>
      <c r="HG396" s="24"/>
      <c r="HH396" s="24"/>
      <c r="HI396" s="24"/>
      <c r="HJ396" s="24"/>
      <c r="HK396" s="24"/>
      <c r="HL396" s="24"/>
      <c r="HM396" s="24"/>
      <c r="HN396" s="24"/>
      <c r="HO396" s="24"/>
      <c r="HP396" s="24"/>
      <c r="HQ396" s="24"/>
      <c r="HR396" s="24"/>
      <c r="HS396" s="24"/>
      <c r="HT396" s="24"/>
      <c r="HU396" s="24"/>
      <c r="HV396" s="24"/>
      <c r="HW396" s="24"/>
      <c r="HX396" s="24"/>
      <c r="HY396" s="24"/>
      <c r="HZ396" s="24"/>
      <c r="IA396" s="24"/>
      <c r="IB396" s="24"/>
      <c r="IC396" s="24"/>
      <c r="ID396" s="24"/>
      <c r="IE396" s="24"/>
      <c r="IF396" s="24"/>
      <c r="IG396" s="24"/>
      <c r="IH396" s="24"/>
      <c r="II396" s="24"/>
      <c r="IJ396" s="24"/>
      <c r="IK396" s="24"/>
      <c r="IL396" s="24"/>
      <c r="IM396" s="24"/>
      <c r="IN396" s="24"/>
      <c r="IO396" s="24"/>
      <c r="IP396" s="24"/>
      <c r="IQ396" s="24"/>
      <c r="IR396" s="24"/>
      <c r="IS396" s="24"/>
      <c r="IT396" s="24"/>
      <c r="IU396" s="24"/>
      <c r="IV396" s="24"/>
      <c r="IW396" s="24"/>
    </row>
    <row r="397" customFormat="false" ht="14.65" hidden="false" customHeight="false" outlineLevel="0" collapsed="false">
      <c r="A397" s="14" t="n">
        <v>36493</v>
      </c>
      <c r="B397" s="15" t="n">
        <v>1289.68</v>
      </c>
      <c r="C397" s="15" t="n">
        <v>1159</v>
      </c>
      <c r="D397" s="15" t="n">
        <v>130.68</v>
      </c>
      <c r="E397" s="15" t="n">
        <v>0</v>
      </c>
      <c r="F397" s="15" t="n">
        <v>0</v>
      </c>
      <c r="G397" s="15" t="n">
        <v>1701.56999212598</v>
      </c>
      <c r="H397" s="15" t="n">
        <v>1839.53248031496</v>
      </c>
      <c r="I397" s="15" t="n">
        <v>-137.962488188976</v>
      </c>
      <c r="J397" s="16" t="n">
        <v>0</v>
      </c>
      <c r="K397" s="15" t="n">
        <v>0</v>
      </c>
      <c r="L397" s="17" t="n">
        <v>0</v>
      </c>
      <c r="M397" s="19" t="n">
        <v>2991.24999212598</v>
      </c>
      <c r="N397" s="19" t="n">
        <v>2998.53248031496</v>
      </c>
      <c r="O397" s="25" t="n">
        <v>-7.28248818897646</v>
      </c>
      <c r="P397" s="16" t="n">
        <v>0</v>
      </c>
      <c r="Q397" s="17" t="n">
        <v>0</v>
      </c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4"/>
      <c r="BW397" s="24"/>
      <c r="BX397" s="24"/>
      <c r="BY397" s="24"/>
      <c r="BZ397" s="24"/>
      <c r="CA397" s="24"/>
      <c r="CB397" s="24"/>
      <c r="CC397" s="24"/>
      <c r="CD397" s="24"/>
      <c r="CE397" s="24"/>
      <c r="CF397" s="24"/>
      <c r="CG397" s="24"/>
      <c r="CH397" s="24"/>
      <c r="CI397" s="24"/>
      <c r="CJ397" s="24"/>
      <c r="CK397" s="24"/>
      <c r="CL397" s="24"/>
      <c r="CM397" s="24"/>
      <c r="CN397" s="24"/>
      <c r="CO397" s="24"/>
      <c r="CP397" s="24"/>
      <c r="CQ397" s="24"/>
      <c r="CR397" s="24"/>
      <c r="CS397" s="24"/>
      <c r="CT397" s="24"/>
      <c r="CU397" s="24"/>
      <c r="CV397" s="24"/>
      <c r="CW397" s="24"/>
      <c r="CX397" s="24"/>
      <c r="CY397" s="24"/>
      <c r="CZ397" s="24"/>
      <c r="DA397" s="24"/>
      <c r="DB397" s="24"/>
      <c r="DC397" s="24"/>
      <c r="DD397" s="24"/>
      <c r="DE397" s="24"/>
      <c r="DF397" s="24"/>
      <c r="DG397" s="24"/>
      <c r="DH397" s="24"/>
      <c r="DI397" s="24"/>
      <c r="DJ397" s="24"/>
      <c r="DK397" s="24"/>
      <c r="DL397" s="24"/>
      <c r="DM397" s="24"/>
      <c r="DN397" s="24"/>
      <c r="DO397" s="24"/>
      <c r="DP397" s="24"/>
      <c r="DQ397" s="24"/>
      <c r="DR397" s="24"/>
      <c r="DS397" s="24"/>
      <c r="DT397" s="24"/>
      <c r="DU397" s="24"/>
      <c r="DV397" s="24"/>
      <c r="DW397" s="24"/>
      <c r="DX397" s="24"/>
      <c r="DY397" s="24"/>
      <c r="DZ397" s="24"/>
      <c r="EA397" s="24"/>
      <c r="EB397" s="24"/>
      <c r="EC397" s="24"/>
      <c r="ED397" s="24"/>
      <c r="EE397" s="24"/>
      <c r="EF397" s="24"/>
      <c r="EG397" s="24"/>
      <c r="EH397" s="24"/>
      <c r="EI397" s="24"/>
      <c r="EJ397" s="24"/>
      <c r="EK397" s="24"/>
      <c r="EL397" s="24"/>
      <c r="EM397" s="24"/>
      <c r="EN397" s="24"/>
      <c r="EO397" s="24"/>
      <c r="EP397" s="24"/>
      <c r="EQ397" s="24"/>
      <c r="ER397" s="24"/>
      <c r="ES397" s="24"/>
      <c r="ET397" s="24"/>
      <c r="EU397" s="24"/>
      <c r="EV397" s="24"/>
      <c r="EW397" s="24"/>
      <c r="EX397" s="24"/>
      <c r="EY397" s="24"/>
      <c r="EZ397" s="24"/>
      <c r="FA397" s="24"/>
      <c r="FB397" s="24"/>
      <c r="FC397" s="24"/>
      <c r="FD397" s="24"/>
      <c r="FE397" s="24"/>
      <c r="FF397" s="24"/>
      <c r="FG397" s="24"/>
      <c r="FH397" s="24"/>
      <c r="FI397" s="24"/>
      <c r="FJ397" s="24"/>
      <c r="FK397" s="24"/>
      <c r="FL397" s="24"/>
      <c r="FM397" s="24"/>
      <c r="FN397" s="24"/>
      <c r="FO397" s="24"/>
      <c r="FP397" s="24"/>
      <c r="FQ397" s="24"/>
      <c r="FR397" s="24"/>
      <c r="FS397" s="24"/>
      <c r="FT397" s="24"/>
      <c r="FU397" s="24"/>
      <c r="FV397" s="24"/>
      <c r="FW397" s="24"/>
      <c r="FX397" s="24"/>
      <c r="FY397" s="24"/>
      <c r="FZ397" s="24"/>
      <c r="GA397" s="24"/>
      <c r="GB397" s="24"/>
      <c r="GC397" s="24"/>
      <c r="GD397" s="24"/>
      <c r="GE397" s="24"/>
      <c r="GF397" s="24"/>
      <c r="GG397" s="24"/>
      <c r="GH397" s="24"/>
      <c r="GI397" s="24"/>
      <c r="GJ397" s="24"/>
      <c r="GK397" s="24"/>
      <c r="GL397" s="24"/>
      <c r="GM397" s="24"/>
      <c r="GN397" s="24"/>
      <c r="GO397" s="24"/>
      <c r="GP397" s="24"/>
      <c r="GQ397" s="24"/>
      <c r="GR397" s="24"/>
      <c r="GS397" s="24"/>
      <c r="GT397" s="24"/>
      <c r="GU397" s="24"/>
      <c r="GV397" s="24"/>
      <c r="GW397" s="24"/>
      <c r="GX397" s="24"/>
      <c r="GY397" s="24"/>
      <c r="GZ397" s="24"/>
      <c r="HA397" s="24"/>
      <c r="HB397" s="24"/>
      <c r="HC397" s="24"/>
      <c r="HD397" s="24"/>
      <c r="HE397" s="24"/>
      <c r="HF397" s="24"/>
      <c r="HG397" s="24"/>
      <c r="HH397" s="24"/>
      <c r="HI397" s="24"/>
      <c r="HJ397" s="24"/>
      <c r="HK397" s="24"/>
      <c r="HL397" s="24"/>
      <c r="HM397" s="24"/>
      <c r="HN397" s="24"/>
      <c r="HO397" s="24"/>
      <c r="HP397" s="24"/>
      <c r="HQ397" s="24"/>
      <c r="HR397" s="24"/>
      <c r="HS397" s="24"/>
      <c r="HT397" s="24"/>
      <c r="HU397" s="24"/>
      <c r="HV397" s="24"/>
      <c r="HW397" s="24"/>
      <c r="HX397" s="24"/>
      <c r="HY397" s="24"/>
      <c r="HZ397" s="24"/>
      <c r="IA397" s="24"/>
      <c r="IB397" s="24"/>
      <c r="IC397" s="24"/>
      <c r="ID397" s="24"/>
      <c r="IE397" s="24"/>
      <c r="IF397" s="24"/>
      <c r="IG397" s="24"/>
      <c r="IH397" s="24"/>
      <c r="II397" s="24"/>
      <c r="IJ397" s="24"/>
      <c r="IK397" s="24"/>
      <c r="IL397" s="24"/>
      <c r="IM397" s="24"/>
      <c r="IN397" s="24"/>
      <c r="IO397" s="24"/>
      <c r="IP397" s="24"/>
      <c r="IQ397" s="24"/>
      <c r="IR397" s="24"/>
      <c r="IS397" s="24"/>
      <c r="IT397" s="24"/>
      <c r="IU397" s="24"/>
      <c r="IV397" s="24"/>
      <c r="IW397" s="24"/>
    </row>
    <row r="398" customFormat="false" ht="14.65" hidden="false" customHeight="false" outlineLevel="0" collapsed="false">
      <c r="A398" s="14" t="n">
        <v>36494</v>
      </c>
      <c r="B398" s="15" t="n">
        <v>1188.451</v>
      </c>
      <c r="C398" s="15" t="n">
        <v>1276</v>
      </c>
      <c r="D398" s="15" t="n">
        <v>-87.549</v>
      </c>
      <c r="E398" s="15" t="n">
        <v>0</v>
      </c>
      <c r="F398" s="15" t="n">
        <v>0</v>
      </c>
      <c r="G398" s="15" t="n">
        <v>1713.61824409449</v>
      </c>
      <c r="H398" s="15" t="n">
        <v>1739.83070866142</v>
      </c>
      <c r="I398" s="15" t="n">
        <v>-26.2124645669292</v>
      </c>
      <c r="J398" s="16" t="n">
        <v>0</v>
      </c>
      <c r="K398" s="15" t="n">
        <v>0</v>
      </c>
      <c r="L398" s="17" t="n">
        <v>0</v>
      </c>
      <c r="M398" s="19" t="n">
        <v>2902.06924409449</v>
      </c>
      <c r="N398" s="19" t="n">
        <v>3015.83070866142</v>
      </c>
      <c r="O398" s="25" t="n">
        <v>-113.761464566929</v>
      </c>
      <c r="P398" s="16" t="n">
        <v>0</v>
      </c>
      <c r="Q398" s="17" t="n">
        <v>0</v>
      </c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  <c r="CC398" s="24"/>
      <c r="CD398" s="24"/>
      <c r="CE398" s="24"/>
      <c r="CF398" s="24"/>
      <c r="CG398" s="24"/>
      <c r="CH398" s="24"/>
      <c r="CI398" s="24"/>
      <c r="CJ398" s="24"/>
      <c r="CK398" s="24"/>
      <c r="CL398" s="24"/>
      <c r="CM398" s="24"/>
      <c r="CN398" s="24"/>
      <c r="CO398" s="24"/>
      <c r="CP398" s="24"/>
      <c r="CQ398" s="24"/>
      <c r="CR398" s="24"/>
      <c r="CS398" s="24"/>
      <c r="CT398" s="24"/>
      <c r="CU398" s="24"/>
      <c r="CV398" s="24"/>
      <c r="CW398" s="24"/>
      <c r="CX398" s="24"/>
      <c r="CY398" s="24"/>
      <c r="CZ398" s="24"/>
      <c r="DA398" s="24"/>
      <c r="DB398" s="24"/>
      <c r="DC398" s="24"/>
      <c r="DD398" s="24"/>
      <c r="DE398" s="24"/>
      <c r="DF398" s="24"/>
      <c r="DG398" s="24"/>
      <c r="DH398" s="24"/>
      <c r="DI398" s="24"/>
      <c r="DJ398" s="24"/>
      <c r="DK398" s="24"/>
      <c r="DL398" s="24"/>
      <c r="DM398" s="24"/>
      <c r="DN398" s="24"/>
      <c r="DO398" s="24"/>
      <c r="DP398" s="24"/>
      <c r="DQ398" s="24"/>
      <c r="DR398" s="24"/>
      <c r="DS398" s="24"/>
      <c r="DT398" s="24"/>
      <c r="DU398" s="24"/>
      <c r="DV398" s="24"/>
      <c r="DW398" s="24"/>
      <c r="DX398" s="24"/>
      <c r="DY398" s="24"/>
      <c r="DZ398" s="24"/>
      <c r="EA398" s="24"/>
      <c r="EB398" s="24"/>
      <c r="EC398" s="24"/>
      <c r="ED398" s="24"/>
      <c r="EE398" s="24"/>
      <c r="EF398" s="24"/>
      <c r="EG398" s="24"/>
      <c r="EH398" s="24"/>
      <c r="EI398" s="24"/>
      <c r="EJ398" s="24"/>
      <c r="EK398" s="24"/>
      <c r="EL398" s="24"/>
      <c r="EM398" s="24"/>
      <c r="EN398" s="24"/>
      <c r="EO398" s="24"/>
      <c r="EP398" s="24"/>
      <c r="EQ398" s="24"/>
      <c r="ER398" s="24"/>
      <c r="ES398" s="24"/>
      <c r="ET398" s="24"/>
      <c r="EU398" s="24"/>
      <c r="EV398" s="24"/>
      <c r="EW398" s="24"/>
      <c r="EX398" s="24"/>
      <c r="EY398" s="24"/>
      <c r="EZ398" s="24"/>
      <c r="FA398" s="24"/>
      <c r="FB398" s="24"/>
      <c r="FC398" s="24"/>
      <c r="FD398" s="24"/>
      <c r="FE398" s="24"/>
      <c r="FF398" s="24"/>
      <c r="FG398" s="24"/>
      <c r="FH398" s="24"/>
      <c r="FI398" s="24"/>
      <c r="FJ398" s="24"/>
      <c r="FK398" s="24"/>
      <c r="FL398" s="24"/>
      <c r="FM398" s="24"/>
      <c r="FN398" s="24"/>
      <c r="FO398" s="24"/>
      <c r="FP398" s="24"/>
      <c r="FQ398" s="24"/>
      <c r="FR398" s="24"/>
      <c r="FS398" s="24"/>
      <c r="FT398" s="24"/>
      <c r="FU398" s="24"/>
      <c r="FV398" s="24"/>
      <c r="FW398" s="24"/>
      <c r="FX398" s="24"/>
      <c r="FY398" s="24"/>
      <c r="FZ398" s="24"/>
      <c r="GA398" s="24"/>
      <c r="GB398" s="24"/>
      <c r="GC398" s="24"/>
      <c r="GD398" s="24"/>
      <c r="GE398" s="24"/>
      <c r="GF398" s="24"/>
      <c r="GG398" s="24"/>
      <c r="GH398" s="24"/>
      <c r="GI398" s="24"/>
      <c r="GJ398" s="24"/>
      <c r="GK398" s="24"/>
      <c r="GL398" s="24"/>
      <c r="GM398" s="24"/>
      <c r="GN398" s="24"/>
      <c r="GO398" s="24"/>
      <c r="GP398" s="24"/>
      <c r="GQ398" s="24"/>
      <c r="GR398" s="24"/>
      <c r="GS398" s="24"/>
      <c r="GT398" s="24"/>
      <c r="GU398" s="24"/>
      <c r="GV398" s="24"/>
      <c r="GW398" s="24"/>
      <c r="GX398" s="24"/>
      <c r="GY398" s="24"/>
      <c r="GZ398" s="24"/>
      <c r="HA398" s="24"/>
      <c r="HB398" s="24"/>
      <c r="HC398" s="24"/>
      <c r="HD398" s="24"/>
      <c r="HE398" s="24"/>
      <c r="HF398" s="24"/>
      <c r="HG398" s="24"/>
      <c r="HH398" s="24"/>
      <c r="HI398" s="24"/>
      <c r="HJ398" s="24"/>
      <c r="HK398" s="24"/>
      <c r="HL398" s="24"/>
      <c r="HM398" s="24"/>
      <c r="HN398" s="24"/>
      <c r="HO398" s="24"/>
      <c r="HP398" s="24"/>
      <c r="HQ398" s="24"/>
      <c r="HR398" s="24"/>
      <c r="HS398" s="24"/>
      <c r="HT398" s="24"/>
      <c r="HU398" s="24"/>
      <c r="HV398" s="24"/>
      <c r="HW398" s="24"/>
      <c r="HX398" s="24"/>
      <c r="HY398" s="24"/>
      <c r="HZ398" s="24"/>
      <c r="IA398" s="24"/>
      <c r="IB398" s="24"/>
      <c r="IC398" s="24"/>
      <c r="ID398" s="24"/>
      <c r="IE398" s="24"/>
      <c r="IF398" s="24"/>
      <c r="IG398" s="24"/>
      <c r="IH398" s="24"/>
      <c r="II398" s="24"/>
      <c r="IJ398" s="24"/>
      <c r="IK398" s="24"/>
      <c r="IL398" s="24"/>
      <c r="IM398" s="24"/>
      <c r="IN398" s="24"/>
      <c r="IO398" s="24"/>
      <c r="IP398" s="24"/>
      <c r="IQ398" s="24"/>
      <c r="IR398" s="24"/>
      <c r="IS398" s="24"/>
      <c r="IT398" s="24"/>
      <c r="IU398" s="24"/>
      <c r="IV398" s="24"/>
      <c r="IW398" s="24"/>
    </row>
    <row r="399" customFormat="false" ht="14.65" hidden="false" customHeight="false" outlineLevel="0" collapsed="false">
      <c r="A399" s="14" t="n">
        <v>36495</v>
      </c>
      <c r="B399" s="15" t="n">
        <v>1200.503</v>
      </c>
      <c r="C399" s="15" t="n">
        <v>1433</v>
      </c>
      <c r="D399" s="15" t="n">
        <v>-232.497</v>
      </c>
      <c r="E399" s="15" t="n">
        <v>0</v>
      </c>
      <c r="F399" s="15" t="n">
        <v>0</v>
      </c>
      <c r="G399" s="15" t="n">
        <v>1635.34779527559</v>
      </c>
      <c r="H399" s="15" t="n">
        <v>1791</v>
      </c>
      <c r="I399" s="15" t="n">
        <v>-155.652204724409</v>
      </c>
      <c r="J399" s="16" t="n">
        <v>0</v>
      </c>
      <c r="K399" s="15" t="n">
        <v>0</v>
      </c>
      <c r="L399" s="17" t="n">
        <v>0</v>
      </c>
      <c r="M399" s="16" t="n">
        <v>2835.85079527559</v>
      </c>
      <c r="N399" s="16" t="n">
        <v>3224</v>
      </c>
      <c r="O399" s="17" t="n">
        <v>-388.149204724409</v>
      </c>
      <c r="P399" s="16" t="n">
        <v>0</v>
      </c>
      <c r="Q399" s="17" t="n">
        <v>0</v>
      </c>
    </row>
    <row r="400" customFormat="false" ht="14.65" hidden="false" customHeight="false" outlineLevel="0" collapsed="false">
      <c r="A400" s="14" t="n">
        <v>36496</v>
      </c>
      <c r="B400" s="15" t="n">
        <v>1175.683</v>
      </c>
      <c r="C400" s="15" t="n">
        <v>1361</v>
      </c>
      <c r="D400" s="15" t="n">
        <v>-185.317</v>
      </c>
      <c r="E400" s="15" t="n">
        <v>0</v>
      </c>
      <c r="F400" s="15" t="n">
        <v>0</v>
      </c>
      <c r="G400" s="15" t="n">
        <v>1870.9982519685</v>
      </c>
      <c r="H400" s="15" t="n">
        <v>1796</v>
      </c>
      <c r="I400" s="15" t="n">
        <v>74.9982519685038</v>
      </c>
      <c r="J400" s="16" t="n">
        <v>0</v>
      </c>
      <c r="K400" s="15" t="n">
        <v>0</v>
      </c>
      <c r="L400" s="17" t="n">
        <v>0</v>
      </c>
      <c r="M400" s="16" t="n">
        <v>3046.6812519685</v>
      </c>
      <c r="N400" s="16" t="n">
        <v>3157</v>
      </c>
      <c r="O400" s="17" t="n">
        <v>-110.318748031496</v>
      </c>
      <c r="P400" s="16" t="n">
        <v>0</v>
      </c>
      <c r="Q400" s="17" t="n">
        <v>0</v>
      </c>
    </row>
    <row r="401" customFormat="false" ht="14.65" hidden="false" customHeight="false" outlineLevel="0" collapsed="false">
      <c r="A401" s="14" t="n">
        <v>36497</v>
      </c>
      <c r="B401" s="15" t="n">
        <v>1239.612</v>
      </c>
      <c r="C401" s="15" t="n">
        <v>1478</v>
      </c>
      <c r="D401" s="15" t="n">
        <v>-238.388</v>
      </c>
      <c r="E401" s="15" t="n">
        <v>0</v>
      </c>
      <c r="F401" s="15" t="n">
        <v>0</v>
      </c>
      <c r="G401" s="15" t="n">
        <v>1798.75003937008</v>
      </c>
      <c r="H401" s="15" t="n">
        <v>1725</v>
      </c>
      <c r="I401" s="15" t="n">
        <v>73.7500393700789</v>
      </c>
      <c r="J401" s="16" t="n">
        <v>0</v>
      </c>
      <c r="K401" s="15" t="n">
        <v>0</v>
      </c>
      <c r="L401" s="17" t="n">
        <v>0</v>
      </c>
      <c r="M401" s="16" t="n">
        <v>3038.36203937008</v>
      </c>
      <c r="N401" s="16" t="n">
        <v>3203</v>
      </c>
      <c r="O401" s="17" t="n">
        <v>-164.637960629921</v>
      </c>
      <c r="P401" s="16" t="n">
        <v>0</v>
      </c>
      <c r="Q401" s="17" t="n">
        <v>0</v>
      </c>
    </row>
    <row r="402" customFormat="false" ht="14.65" hidden="false" customHeight="false" outlineLevel="0" collapsed="false">
      <c r="A402" s="14" t="n">
        <v>36498</v>
      </c>
      <c r="B402" s="15" t="n">
        <v>1326.78</v>
      </c>
      <c r="C402" s="15" t="n">
        <v>1476</v>
      </c>
      <c r="D402" s="15" t="n">
        <v>-149.22</v>
      </c>
      <c r="E402" s="15" t="n">
        <v>0</v>
      </c>
      <c r="F402" s="15" t="n">
        <v>0</v>
      </c>
      <c r="G402" s="15" t="n">
        <v>1526.61088976378</v>
      </c>
      <c r="H402" s="15" t="n">
        <v>1539.00098425197</v>
      </c>
      <c r="I402" s="15" t="n">
        <v>-12.3900944881889</v>
      </c>
      <c r="J402" s="16" t="n">
        <v>0</v>
      </c>
      <c r="K402" s="15" t="n">
        <v>0</v>
      </c>
      <c r="L402" s="17" t="n">
        <v>0</v>
      </c>
      <c r="M402" s="16" t="n">
        <v>2853.39088976378</v>
      </c>
      <c r="N402" s="16" t="n">
        <v>3015.00098425197</v>
      </c>
      <c r="O402" s="17" t="n">
        <v>-161.610094488189</v>
      </c>
      <c r="P402" s="16" t="n">
        <v>0</v>
      </c>
      <c r="Q402" s="17" t="n">
        <v>0</v>
      </c>
    </row>
    <row r="403" customFormat="false" ht="14.65" hidden="false" customHeight="false" outlineLevel="0" collapsed="false">
      <c r="A403" s="14" t="n">
        <v>36499</v>
      </c>
      <c r="B403" s="15" t="n">
        <v>1323.636</v>
      </c>
      <c r="C403" s="15" t="n">
        <v>1655</v>
      </c>
      <c r="D403" s="15" t="n">
        <v>-331.364</v>
      </c>
      <c r="E403" s="15" t="n">
        <v>0</v>
      </c>
      <c r="F403" s="15" t="n">
        <v>0</v>
      </c>
      <c r="G403" s="15" t="n">
        <v>1562.08788976378</v>
      </c>
      <c r="H403" s="15" t="n">
        <v>1515.00098425197</v>
      </c>
      <c r="I403" s="15" t="n">
        <v>47.0869055118112</v>
      </c>
      <c r="J403" s="16" t="n">
        <v>0</v>
      </c>
      <c r="K403" s="15" t="n">
        <v>0</v>
      </c>
      <c r="L403" s="17" t="n">
        <v>0</v>
      </c>
      <c r="M403" s="16" t="n">
        <v>2885.72388976378</v>
      </c>
      <c r="N403" s="16" t="n">
        <v>3170.00098425197</v>
      </c>
      <c r="O403" s="17" t="n">
        <v>-284.277094488189</v>
      </c>
      <c r="P403" s="16" t="n">
        <v>0</v>
      </c>
      <c r="Q403" s="17" t="n">
        <v>0</v>
      </c>
    </row>
    <row r="404" customFormat="false" ht="14.65" hidden="false" customHeight="false" outlineLevel="0" collapsed="false">
      <c r="A404" s="14" t="n">
        <v>36500</v>
      </c>
      <c r="B404" s="15" t="n">
        <v>1307.187</v>
      </c>
      <c r="C404" s="15" t="n">
        <v>1627</v>
      </c>
      <c r="D404" s="15" t="n">
        <v>-319.813</v>
      </c>
      <c r="E404" s="15" t="n">
        <v>0</v>
      </c>
      <c r="F404" s="15" t="n">
        <v>0</v>
      </c>
      <c r="G404" s="15" t="n">
        <v>1559.38688976378</v>
      </c>
      <c r="H404" s="15" t="n">
        <v>1864.29330708661</v>
      </c>
      <c r="I404" s="15" t="n">
        <v>-304.906417322835</v>
      </c>
      <c r="J404" s="16" t="n">
        <v>0</v>
      </c>
      <c r="K404" s="15" t="n">
        <v>0</v>
      </c>
      <c r="L404" s="17" t="n">
        <v>1</v>
      </c>
      <c r="M404" s="16" t="n">
        <v>2866.57388976378</v>
      </c>
      <c r="N404" s="16" t="n">
        <v>3491.29330708661</v>
      </c>
      <c r="O404" s="17" t="n">
        <v>-624.719417322835</v>
      </c>
      <c r="P404" s="16" t="n">
        <v>0</v>
      </c>
      <c r="Q404" s="17" t="n">
        <v>0</v>
      </c>
    </row>
    <row r="405" customFormat="false" ht="14.65" hidden="false" customHeight="false" outlineLevel="0" collapsed="false">
      <c r="A405" s="14" t="n">
        <v>36501</v>
      </c>
      <c r="B405" s="15" t="n">
        <v>1150.982</v>
      </c>
      <c r="C405" s="15" t="n">
        <v>1709</v>
      </c>
      <c r="D405" s="15" t="n">
        <v>-558.018</v>
      </c>
      <c r="E405" s="15" t="n">
        <v>0</v>
      </c>
      <c r="F405" s="15" t="n">
        <v>0</v>
      </c>
      <c r="G405" s="15" t="n">
        <v>1825.26919685039</v>
      </c>
      <c r="H405" s="15" t="n">
        <v>1853.10826771654</v>
      </c>
      <c r="I405" s="15" t="n">
        <v>-27.8390708661418</v>
      </c>
      <c r="J405" s="16" t="n">
        <v>0</v>
      </c>
      <c r="K405" s="15" t="n">
        <v>0</v>
      </c>
      <c r="L405" s="17" t="n">
        <v>0</v>
      </c>
      <c r="M405" s="16" t="n">
        <v>2976.25119685039</v>
      </c>
      <c r="N405" s="16" t="n">
        <v>3562.10826771654</v>
      </c>
      <c r="O405" s="17" t="n">
        <v>-585.857070866142</v>
      </c>
      <c r="P405" s="16" t="n">
        <v>0</v>
      </c>
      <c r="Q405" s="17" t="n">
        <v>0</v>
      </c>
    </row>
    <row r="406" customFormat="false" ht="14.65" hidden="false" customHeight="false" outlineLevel="0" collapsed="false">
      <c r="A406" s="14" t="n">
        <v>36502</v>
      </c>
      <c r="B406" s="15" t="n">
        <v>1086.71</v>
      </c>
      <c r="C406" s="15" t="n">
        <v>1769</v>
      </c>
      <c r="D406" s="15" t="n">
        <v>-682.29</v>
      </c>
      <c r="E406" s="15" t="n">
        <v>0</v>
      </c>
      <c r="F406" s="15" t="n">
        <v>0</v>
      </c>
      <c r="G406" s="15" t="n">
        <v>2332.55993700787</v>
      </c>
      <c r="H406" s="15" t="n">
        <v>1890.10826771654</v>
      </c>
      <c r="I406" s="15" t="n">
        <v>442.451669291339</v>
      </c>
      <c r="J406" s="16" t="n">
        <v>1</v>
      </c>
      <c r="K406" s="15" t="n">
        <v>192.451669291338</v>
      </c>
      <c r="L406" s="17" t="n">
        <v>0</v>
      </c>
      <c r="M406" s="19" t="n">
        <v>3419.26993700787</v>
      </c>
      <c r="N406" s="19" t="n">
        <v>3659.10826771654</v>
      </c>
      <c r="O406" s="25" t="n">
        <v>-239.838330708662</v>
      </c>
      <c r="P406" s="16" t="n">
        <v>0</v>
      </c>
      <c r="Q406" s="17" t="n">
        <v>0</v>
      </c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  <c r="CX406" s="24"/>
      <c r="CY406" s="24"/>
      <c r="CZ406" s="24"/>
      <c r="DA406" s="24"/>
      <c r="DB406" s="24"/>
      <c r="DC406" s="24"/>
      <c r="DD406" s="24"/>
      <c r="DE406" s="24"/>
      <c r="DF406" s="24"/>
      <c r="DG406" s="24"/>
      <c r="DH406" s="24"/>
      <c r="DI406" s="24"/>
      <c r="DJ406" s="24"/>
      <c r="DK406" s="24"/>
      <c r="DL406" s="24"/>
      <c r="DM406" s="24"/>
      <c r="DN406" s="24"/>
      <c r="DO406" s="24"/>
      <c r="DP406" s="24"/>
      <c r="DQ406" s="24"/>
      <c r="DR406" s="24"/>
      <c r="DS406" s="24"/>
      <c r="DT406" s="24"/>
      <c r="DU406" s="24"/>
      <c r="DV406" s="24"/>
      <c r="DW406" s="24"/>
      <c r="DX406" s="24"/>
      <c r="DY406" s="24"/>
      <c r="DZ406" s="24"/>
      <c r="EA406" s="24"/>
      <c r="EB406" s="24"/>
      <c r="EC406" s="24"/>
      <c r="ED406" s="24"/>
      <c r="EE406" s="24"/>
      <c r="EF406" s="24"/>
      <c r="EG406" s="24"/>
      <c r="EH406" s="24"/>
      <c r="EI406" s="24"/>
      <c r="EJ406" s="24"/>
      <c r="EK406" s="24"/>
      <c r="EL406" s="24"/>
      <c r="EM406" s="24"/>
      <c r="EN406" s="24"/>
      <c r="EO406" s="24"/>
      <c r="EP406" s="24"/>
      <c r="EQ406" s="24"/>
      <c r="ER406" s="24"/>
      <c r="ES406" s="24"/>
      <c r="ET406" s="24"/>
      <c r="EU406" s="24"/>
      <c r="EV406" s="24"/>
      <c r="EW406" s="24"/>
      <c r="EX406" s="24"/>
      <c r="EY406" s="24"/>
      <c r="EZ406" s="24"/>
      <c r="FA406" s="24"/>
      <c r="FB406" s="24"/>
      <c r="FC406" s="24"/>
      <c r="FD406" s="24"/>
      <c r="FE406" s="24"/>
      <c r="FF406" s="24"/>
      <c r="FG406" s="24"/>
      <c r="FH406" s="24"/>
      <c r="FI406" s="24"/>
      <c r="FJ406" s="24"/>
      <c r="FK406" s="24"/>
      <c r="FL406" s="24"/>
      <c r="FM406" s="24"/>
      <c r="FN406" s="24"/>
      <c r="FO406" s="24"/>
      <c r="FP406" s="24"/>
      <c r="FQ406" s="24"/>
      <c r="FR406" s="24"/>
      <c r="FS406" s="24"/>
      <c r="FT406" s="24"/>
      <c r="FU406" s="24"/>
      <c r="FV406" s="24"/>
      <c r="FW406" s="24"/>
      <c r="FX406" s="24"/>
      <c r="FY406" s="24"/>
      <c r="FZ406" s="24"/>
      <c r="GA406" s="24"/>
      <c r="GB406" s="24"/>
      <c r="GC406" s="24"/>
      <c r="GD406" s="24"/>
      <c r="GE406" s="24"/>
      <c r="GF406" s="24"/>
      <c r="GG406" s="24"/>
      <c r="GH406" s="24"/>
      <c r="GI406" s="24"/>
      <c r="GJ406" s="24"/>
      <c r="GK406" s="24"/>
      <c r="GL406" s="24"/>
      <c r="GM406" s="24"/>
      <c r="GN406" s="24"/>
      <c r="GO406" s="24"/>
      <c r="GP406" s="24"/>
      <c r="GQ406" s="24"/>
      <c r="GR406" s="24"/>
      <c r="GS406" s="24"/>
      <c r="GT406" s="24"/>
      <c r="GU406" s="24"/>
      <c r="GV406" s="24"/>
      <c r="GW406" s="24"/>
      <c r="GX406" s="24"/>
      <c r="GY406" s="24"/>
      <c r="GZ406" s="24"/>
      <c r="HA406" s="24"/>
      <c r="HB406" s="24"/>
      <c r="HC406" s="24"/>
      <c r="HD406" s="24"/>
      <c r="HE406" s="24"/>
      <c r="HF406" s="24"/>
      <c r="HG406" s="24"/>
      <c r="HH406" s="24"/>
      <c r="HI406" s="24"/>
      <c r="HJ406" s="24"/>
      <c r="HK406" s="24"/>
      <c r="HL406" s="24"/>
      <c r="HM406" s="24"/>
      <c r="HN406" s="24"/>
      <c r="HO406" s="24"/>
      <c r="HP406" s="24"/>
      <c r="HQ406" s="24"/>
      <c r="HR406" s="24"/>
      <c r="HS406" s="24"/>
      <c r="HT406" s="24"/>
      <c r="HU406" s="24"/>
      <c r="HV406" s="24"/>
      <c r="HW406" s="24"/>
      <c r="HX406" s="24"/>
      <c r="HY406" s="24"/>
      <c r="HZ406" s="24"/>
      <c r="IA406" s="24"/>
      <c r="IB406" s="24"/>
      <c r="IC406" s="24"/>
      <c r="ID406" s="24"/>
      <c r="IE406" s="24"/>
      <c r="IF406" s="24"/>
      <c r="IG406" s="24"/>
      <c r="IH406" s="24"/>
      <c r="II406" s="24"/>
      <c r="IJ406" s="24"/>
      <c r="IK406" s="24"/>
      <c r="IL406" s="24"/>
      <c r="IM406" s="24"/>
      <c r="IN406" s="24"/>
      <c r="IO406" s="24"/>
      <c r="IP406" s="24"/>
      <c r="IQ406" s="24"/>
      <c r="IR406" s="24"/>
      <c r="IS406" s="24"/>
      <c r="IT406" s="24"/>
      <c r="IU406" s="24"/>
      <c r="IV406" s="24"/>
      <c r="IW406" s="24"/>
    </row>
    <row r="407" customFormat="false" ht="14.65" hidden="false" customHeight="false" outlineLevel="0" collapsed="false">
      <c r="A407" s="14" t="n">
        <v>36503</v>
      </c>
      <c r="B407" s="15" t="n">
        <v>1154.325</v>
      </c>
      <c r="C407" s="15" t="n">
        <v>1764</v>
      </c>
      <c r="D407" s="15" t="n">
        <v>-609.675</v>
      </c>
      <c r="E407" s="15" t="n">
        <v>0</v>
      </c>
      <c r="F407" s="15" t="n">
        <v>0</v>
      </c>
      <c r="G407" s="15" t="n">
        <v>1950.80975590551</v>
      </c>
      <c r="H407" s="15" t="n">
        <v>1872.10826771654</v>
      </c>
      <c r="I407" s="15" t="n">
        <v>78.7014881889763</v>
      </c>
      <c r="J407" s="16" t="n">
        <v>0</v>
      </c>
      <c r="K407" s="15" t="n">
        <v>0</v>
      </c>
      <c r="L407" s="17" t="n">
        <v>0</v>
      </c>
      <c r="M407" s="19" t="n">
        <v>3105.13475590551</v>
      </c>
      <c r="N407" s="19" t="n">
        <v>3636.10826771654</v>
      </c>
      <c r="O407" s="25" t="n">
        <v>-530.973511811023</v>
      </c>
      <c r="P407" s="16" t="n">
        <v>0</v>
      </c>
      <c r="Q407" s="17" t="n">
        <v>0</v>
      </c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  <c r="CC407" s="24"/>
      <c r="CD407" s="24"/>
      <c r="CE407" s="24"/>
      <c r="CF407" s="24"/>
      <c r="CG407" s="24"/>
      <c r="CH407" s="24"/>
      <c r="CI407" s="24"/>
      <c r="CJ407" s="24"/>
      <c r="CK407" s="24"/>
      <c r="CL407" s="24"/>
      <c r="CM407" s="24"/>
      <c r="CN407" s="24"/>
      <c r="CO407" s="24"/>
      <c r="CP407" s="24"/>
      <c r="CQ407" s="24"/>
      <c r="CR407" s="24"/>
      <c r="CS407" s="24"/>
      <c r="CT407" s="24"/>
      <c r="CU407" s="24"/>
      <c r="CV407" s="24"/>
      <c r="CW407" s="24"/>
      <c r="CX407" s="24"/>
      <c r="CY407" s="24"/>
      <c r="CZ407" s="24"/>
      <c r="DA407" s="24"/>
      <c r="DB407" s="24"/>
      <c r="DC407" s="24"/>
      <c r="DD407" s="24"/>
      <c r="DE407" s="24"/>
      <c r="DF407" s="24"/>
      <c r="DG407" s="24"/>
      <c r="DH407" s="24"/>
      <c r="DI407" s="24"/>
      <c r="DJ407" s="24"/>
      <c r="DK407" s="24"/>
      <c r="DL407" s="24"/>
      <c r="DM407" s="24"/>
      <c r="DN407" s="24"/>
      <c r="DO407" s="24"/>
      <c r="DP407" s="24"/>
      <c r="DQ407" s="24"/>
      <c r="DR407" s="24"/>
      <c r="DS407" s="24"/>
      <c r="DT407" s="24"/>
      <c r="DU407" s="24"/>
      <c r="DV407" s="24"/>
      <c r="DW407" s="24"/>
      <c r="DX407" s="24"/>
      <c r="DY407" s="24"/>
      <c r="DZ407" s="24"/>
      <c r="EA407" s="24"/>
      <c r="EB407" s="24"/>
      <c r="EC407" s="24"/>
      <c r="ED407" s="24"/>
      <c r="EE407" s="24"/>
      <c r="EF407" s="24"/>
      <c r="EG407" s="24"/>
      <c r="EH407" s="24"/>
      <c r="EI407" s="24"/>
      <c r="EJ407" s="24"/>
      <c r="EK407" s="24"/>
      <c r="EL407" s="24"/>
      <c r="EM407" s="24"/>
      <c r="EN407" s="24"/>
      <c r="EO407" s="24"/>
      <c r="EP407" s="24"/>
      <c r="EQ407" s="24"/>
      <c r="ER407" s="24"/>
      <c r="ES407" s="24"/>
      <c r="ET407" s="24"/>
      <c r="EU407" s="24"/>
      <c r="EV407" s="24"/>
      <c r="EW407" s="24"/>
      <c r="EX407" s="24"/>
      <c r="EY407" s="24"/>
      <c r="EZ407" s="24"/>
      <c r="FA407" s="24"/>
      <c r="FB407" s="24"/>
      <c r="FC407" s="24"/>
      <c r="FD407" s="24"/>
      <c r="FE407" s="24"/>
      <c r="FF407" s="24"/>
      <c r="FG407" s="24"/>
      <c r="FH407" s="24"/>
      <c r="FI407" s="24"/>
      <c r="FJ407" s="24"/>
      <c r="FK407" s="24"/>
      <c r="FL407" s="24"/>
      <c r="FM407" s="24"/>
      <c r="FN407" s="24"/>
      <c r="FO407" s="24"/>
      <c r="FP407" s="24"/>
      <c r="FQ407" s="24"/>
      <c r="FR407" s="24"/>
      <c r="FS407" s="24"/>
      <c r="FT407" s="24"/>
      <c r="FU407" s="24"/>
      <c r="FV407" s="24"/>
      <c r="FW407" s="24"/>
      <c r="FX407" s="24"/>
      <c r="FY407" s="24"/>
      <c r="FZ407" s="24"/>
      <c r="GA407" s="24"/>
      <c r="GB407" s="24"/>
      <c r="GC407" s="24"/>
      <c r="GD407" s="24"/>
      <c r="GE407" s="24"/>
      <c r="GF407" s="24"/>
      <c r="GG407" s="24"/>
      <c r="GH407" s="24"/>
      <c r="GI407" s="24"/>
      <c r="GJ407" s="24"/>
      <c r="GK407" s="24"/>
      <c r="GL407" s="24"/>
      <c r="GM407" s="24"/>
      <c r="GN407" s="24"/>
      <c r="GO407" s="24"/>
      <c r="GP407" s="24"/>
      <c r="GQ407" s="24"/>
      <c r="GR407" s="24"/>
      <c r="GS407" s="24"/>
      <c r="GT407" s="24"/>
      <c r="GU407" s="24"/>
      <c r="GV407" s="24"/>
      <c r="GW407" s="24"/>
      <c r="GX407" s="24"/>
      <c r="GY407" s="24"/>
      <c r="GZ407" s="24"/>
      <c r="HA407" s="24"/>
      <c r="HB407" s="24"/>
      <c r="HC407" s="24"/>
      <c r="HD407" s="24"/>
      <c r="HE407" s="24"/>
      <c r="HF407" s="24"/>
      <c r="HG407" s="24"/>
      <c r="HH407" s="24"/>
      <c r="HI407" s="24"/>
      <c r="HJ407" s="24"/>
      <c r="HK407" s="24"/>
      <c r="HL407" s="24"/>
      <c r="HM407" s="24"/>
      <c r="HN407" s="24"/>
      <c r="HO407" s="24"/>
      <c r="HP407" s="24"/>
      <c r="HQ407" s="24"/>
      <c r="HR407" s="24"/>
      <c r="HS407" s="24"/>
      <c r="HT407" s="24"/>
      <c r="HU407" s="24"/>
      <c r="HV407" s="24"/>
      <c r="HW407" s="24"/>
      <c r="HX407" s="24"/>
      <c r="HY407" s="24"/>
      <c r="HZ407" s="24"/>
      <c r="IA407" s="24"/>
      <c r="IB407" s="24"/>
      <c r="IC407" s="24"/>
      <c r="ID407" s="24"/>
      <c r="IE407" s="24"/>
      <c r="IF407" s="24"/>
      <c r="IG407" s="24"/>
      <c r="IH407" s="24"/>
      <c r="II407" s="24"/>
      <c r="IJ407" s="24"/>
      <c r="IK407" s="24"/>
      <c r="IL407" s="24"/>
      <c r="IM407" s="24"/>
      <c r="IN407" s="24"/>
      <c r="IO407" s="24"/>
      <c r="IP407" s="24"/>
      <c r="IQ407" s="24"/>
      <c r="IR407" s="24"/>
      <c r="IS407" s="24"/>
      <c r="IT407" s="24"/>
      <c r="IU407" s="24"/>
      <c r="IV407" s="24"/>
      <c r="IW407" s="24"/>
    </row>
    <row r="408" customFormat="false" ht="14.65" hidden="false" customHeight="false" outlineLevel="0" collapsed="false">
      <c r="A408" s="14" t="n">
        <v>36504</v>
      </c>
      <c r="B408" s="15" t="n">
        <v>1150.005</v>
      </c>
      <c r="C408" s="15" t="n">
        <v>1818</v>
      </c>
      <c r="D408" s="15" t="n">
        <v>-667.995</v>
      </c>
      <c r="E408" s="15" t="n">
        <v>0</v>
      </c>
      <c r="F408" s="15" t="n">
        <v>0</v>
      </c>
      <c r="G408" s="15" t="n">
        <v>1755.52525984252</v>
      </c>
      <c r="H408" s="15" t="n">
        <v>1857</v>
      </c>
      <c r="I408" s="15" t="n">
        <v>-101.47474015748</v>
      </c>
      <c r="J408" s="16" t="n">
        <v>0</v>
      </c>
      <c r="K408" s="15" t="n">
        <v>0</v>
      </c>
      <c r="L408" s="17" t="n">
        <v>0</v>
      </c>
      <c r="M408" s="19" t="n">
        <v>2905.53025984252</v>
      </c>
      <c r="N408" s="19" t="n">
        <v>3675</v>
      </c>
      <c r="O408" s="25" t="n">
        <v>-769.46974015748</v>
      </c>
      <c r="P408" s="16" t="n">
        <v>0</v>
      </c>
      <c r="Q408" s="17" t="n">
        <v>0</v>
      </c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  <c r="BV408" s="24"/>
      <c r="BW408" s="24"/>
      <c r="BX408" s="24"/>
      <c r="BY408" s="24"/>
      <c r="BZ408" s="24"/>
      <c r="CA408" s="24"/>
      <c r="CB408" s="24"/>
      <c r="CC408" s="24"/>
      <c r="CD408" s="24"/>
      <c r="CE408" s="24"/>
      <c r="CF408" s="24"/>
      <c r="CG408" s="24"/>
      <c r="CH408" s="24"/>
      <c r="CI408" s="24"/>
      <c r="CJ408" s="24"/>
      <c r="CK408" s="24"/>
      <c r="CL408" s="24"/>
      <c r="CM408" s="24"/>
      <c r="CN408" s="24"/>
      <c r="CO408" s="24"/>
      <c r="CP408" s="24"/>
      <c r="CQ408" s="24"/>
      <c r="CR408" s="24"/>
      <c r="CS408" s="24"/>
      <c r="CT408" s="24"/>
      <c r="CU408" s="24"/>
      <c r="CV408" s="24"/>
      <c r="CW408" s="24"/>
      <c r="CX408" s="24"/>
      <c r="CY408" s="24"/>
      <c r="CZ408" s="24"/>
      <c r="DA408" s="24"/>
      <c r="DB408" s="24"/>
      <c r="DC408" s="24"/>
      <c r="DD408" s="24"/>
      <c r="DE408" s="24"/>
      <c r="DF408" s="24"/>
      <c r="DG408" s="24"/>
      <c r="DH408" s="24"/>
      <c r="DI408" s="24"/>
      <c r="DJ408" s="24"/>
      <c r="DK408" s="24"/>
      <c r="DL408" s="24"/>
      <c r="DM408" s="24"/>
      <c r="DN408" s="24"/>
      <c r="DO408" s="24"/>
      <c r="DP408" s="24"/>
      <c r="DQ408" s="24"/>
      <c r="DR408" s="24"/>
      <c r="DS408" s="24"/>
      <c r="DT408" s="24"/>
      <c r="DU408" s="24"/>
      <c r="DV408" s="24"/>
      <c r="DW408" s="24"/>
      <c r="DX408" s="24"/>
      <c r="DY408" s="24"/>
      <c r="DZ408" s="24"/>
      <c r="EA408" s="24"/>
      <c r="EB408" s="24"/>
      <c r="EC408" s="24"/>
      <c r="ED408" s="24"/>
      <c r="EE408" s="24"/>
      <c r="EF408" s="24"/>
      <c r="EG408" s="24"/>
      <c r="EH408" s="24"/>
      <c r="EI408" s="24"/>
      <c r="EJ408" s="24"/>
      <c r="EK408" s="24"/>
      <c r="EL408" s="24"/>
      <c r="EM408" s="24"/>
      <c r="EN408" s="24"/>
      <c r="EO408" s="24"/>
      <c r="EP408" s="24"/>
      <c r="EQ408" s="24"/>
      <c r="ER408" s="24"/>
      <c r="ES408" s="24"/>
      <c r="ET408" s="24"/>
      <c r="EU408" s="24"/>
      <c r="EV408" s="24"/>
      <c r="EW408" s="24"/>
      <c r="EX408" s="24"/>
      <c r="EY408" s="24"/>
      <c r="EZ408" s="24"/>
      <c r="FA408" s="24"/>
      <c r="FB408" s="24"/>
      <c r="FC408" s="24"/>
      <c r="FD408" s="24"/>
      <c r="FE408" s="24"/>
      <c r="FF408" s="24"/>
      <c r="FG408" s="24"/>
      <c r="FH408" s="24"/>
      <c r="FI408" s="24"/>
      <c r="FJ408" s="24"/>
      <c r="FK408" s="24"/>
      <c r="FL408" s="24"/>
      <c r="FM408" s="24"/>
      <c r="FN408" s="24"/>
      <c r="FO408" s="24"/>
      <c r="FP408" s="24"/>
      <c r="FQ408" s="24"/>
      <c r="FR408" s="24"/>
      <c r="FS408" s="24"/>
      <c r="FT408" s="24"/>
      <c r="FU408" s="24"/>
      <c r="FV408" s="24"/>
      <c r="FW408" s="24"/>
      <c r="FX408" s="24"/>
      <c r="FY408" s="24"/>
      <c r="FZ408" s="24"/>
      <c r="GA408" s="24"/>
      <c r="GB408" s="24"/>
      <c r="GC408" s="24"/>
      <c r="GD408" s="24"/>
      <c r="GE408" s="24"/>
      <c r="GF408" s="24"/>
      <c r="GG408" s="24"/>
      <c r="GH408" s="24"/>
      <c r="GI408" s="24"/>
      <c r="GJ408" s="24"/>
      <c r="GK408" s="24"/>
      <c r="GL408" s="24"/>
      <c r="GM408" s="24"/>
      <c r="GN408" s="24"/>
      <c r="GO408" s="24"/>
      <c r="GP408" s="24"/>
      <c r="GQ408" s="24"/>
      <c r="GR408" s="24"/>
      <c r="GS408" s="24"/>
      <c r="GT408" s="24"/>
      <c r="GU408" s="24"/>
      <c r="GV408" s="24"/>
      <c r="GW408" s="24"/>
      <c r="GX408" s="24"/>
      <c r="GY408" s="24"/>
      <c r="GZ408" s="24"/>
      <c r="HA408" s="24"/>
      <c r="HB408" s="24"/>
      <c r="HC408" s="24"/>
      <c r="HD408" s="24"/>
      <c r="HE408" s="24"/>
      <c r="HF408" s="24"/>
      <c r="HG408" s="24"/>
      <c r="HH408" s="24"/>
      <c r="HI408" s="24"/>
      <c r="HJ408" s="24"/>
      <c r="HK408" s="24"/>
      <c r="HL408" s="24"/>
      <c r="HM408" s="24"/>
      <c r="HN408" s="24"/>
      <c r="HO408" s="24"/>
      <c r="HP408" s="24"/>
      <c r="HQ408" s="24"/>
      <c r="HR408" s="24"/>
      <c r="HS408" s="24"/>
      <c r="HT408" s="24"/>
      <c r="HU408" s="24"/>
      <c r="HV408" s="24"/>
      <c r="HW408" s="24"/>
      <c r="HX408" s="24"/>
      <c r="HY408" s="24"/>
      <c r="HZ408" s="24"/>
      <c r="IA408" s="24"/>
      <c r="IB408" s="24"/>
      <c r="IC408" s="24"/>
      <c r="ID408" s="24"/>
      <c r="IE408" s="24"/>
      <c r="IF408" s="24"/>
      <c r="IG408" s="24"/>
      <c r="IH408" s="24"/>
      <c r="II408" s="24"/>
      <c r="IJ408" s="24"/>
      <c r="IK408" s="24"/>
      <c r="IL408" s="24"/>
      <c r="IM408" s="24"/>
      <c r="IN408" s="24"/>
      <c r="IO408" s="24"/>
      <c r="IP408" s="24"/>
      <c r="IQ408" s="24"/>
      <c r="IR408" s="24"/>
      <c r="IS408" s="24"/>
      <c r="IT408" s="24"/>
      <c r="IU408" s="24"/>
      <c r="IV408" s="24"/>
      <c r="IW408" s="24"/>
    </row>
    <row r="409" customFormat="false" ht="14.65" hidden="false" customHeight="false" outlineLevel="0" collapsed="false">
      <c r="A409" s="14" t="n">
        <v>36505</v>
      </c>
      <c r="B409" s="15" t="n">
        <v>1226.884</v>
      </c>
      <c r="C409" s="15" t="n">
        <v>1639</v>
      </c>
      <c r="D409" s="15" t="n">
        <v>-412.116</v>
      </c>
      <c r="E409" s="15" t="n">
        <v>0</v>
      </c>
      <c r="F409" s="15" t="n">
        <v>0</v>
      </c>
      <c r="G409" s="15" t="n">
        <v>1833.23037795276</v>
      </c>
      <c r="H409" s="15" t="n">
        <v>1653</v>
      </c>
      <c r="I409" s="15" t="n">
        <v>180.230377952756</v>
      </c>
      <c r="J409" s="16" t="n">
        <v>0</v>
      </c>
      <c r="K409" s="15" t="n">
        <v>0</v>
      </c>
      <c r="L409" s="17" t="n">
        <v>0</v>
      </c>
      <c r="M409" s="19" t="n">
        <v>3060.11437795276</v>
      </c>
      <c r="N409" s="19" t="n">
        <v>3292</v>
      </c>
      <c r="O409" s="25" t="n">
        <v>-231.885622047244</v>
      </c>
      <c r="P409" s="16" t="n">
        <v>0</v>
      </c>
      <c r="Q409" s="17" t="n">
        <v>0</v>
      </c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  <c r="CJ409" s="24"/>
      <c r="CK409" s="24"/>
      <c r="CL409" s="24"/>
      <c r="CM409" s="24"/>
      <c r="CN409" s="24"/>
      <c r="CO409" s="24"/>
      <c r="CP409" s="24"/>
      <c r="CQ409" s="24"/>
      <c r="CR409" s="24"/>
      <c r="CS409" s="24"/>
      <c r="CT409" s="24"/>
      <c r="CU409" s="24"/>
      <c r="CV409" s="24"/>
      <c r="CW409" s="24"/>
      <c r="CX409" s="24"/>
      <c r="CY409" s="24"/>
      <c r="CZ409" s="24"/>
      <c r="DA409" s="24"/>
      <c r="DB409" s="24"/>
      <c r="DC409" s="24"/>
      <c r="DD409" s="24"/>
      <c r="DE409" s="24"/>
      <c r="DF409" s="24"/>
      <c r="DG409" s="24"/>
      <c r="DH409" s="24"/>
      <c r="DI409" s="24"/>
      <c r="DJ409" s="24"/>
      <c r="DK409" s="24"/>
      <c r="DL409" s="24"/>
      <c r="DM409" s="24"/>
      <c r="DN409" s="24"/>
      <c r="DO409" s="24"/>
      <c r="DP409" s="24"/>
      <c r="DQ409" s="24"/>
      <c r="DR409" s="24"/>
      <c r="DS409" s="24"/>
      <c r="DT409" s="24"/>
      <c r="DU409" s="24"/>
      <c r="DV409" s="24"/>
      <c r="DW409" s="24"/>
      <c r="DX409" s="24"/>
      <c r="DY409" s="24"/>
      <c r="DZ409" s="24"/>
      <c r="EA409" s="24"/>
      <c r="EB409" s="24"/>
      <c r="EC409" s="24"/>
      <c r="ED409" s="24"/>
      <c r="EE409" s="24"/>
      <c r="EF409" s="24"/>
      <c r="EG409" s="24"/>
      <c r="EH409" s="24"/>
      <c r="EI409" s="24"/>
      <c r="EJ409" s="24"/>
      <c r="EK409" s="24"/>
      <c r="EL409" s="24"/>
      <c r="EM409" s="24"/>
      <c r="EN409" s="24"/>
      <c r="EO409" s="24"/>
      <c r="EP409" s="24"/>
      <c r="EQ409" s="24"/>
      <c r="ER409" s="24"/>
      <c r="ES409" s="24"/>
      <c r="ET409" s="24"/>
      <c r="EU409" s="24"/>
      <c r="EV409" s="24"/>
      <c r="EW409" s="24"/>
      <c r="EX409" s="24"/>
      <c r="EY409" s="24"/>
      <c r="EZ409" s="24"/>
      <c r="FA409" s="24"/>
      <c r="FB409" s="24"/>
      <c r="FC409" s="24"/>
      <c r="FD409" s="24"/>
      <c r="FE409" s="24"/>
      <c r="FF409" s="24"/>
      <c r="FG409" s="24"/>
      <c r="FH409" s="24"/>
      <c r="FI409" s="24"/>
      <c r="FJ409" s="24"/>
      <c r="FK409" s="24"/>
      <c r="FL409" s="24"/>
      <c r="FM409" s="24"/>
      <c r="FN409" s="24"/>
      <c r="FO409" s="24"/>
      <c r="FP409" s="24"/>
      <c r="FQ409" s="24"/>
      <c r="FR409" s="24"/>
      <c r="FS409" s="24"/>
      <c r="FT409" s="24"/>
      <c r="FU409" s="24"/>
      <c r="FV409" s="24"/>
      <c r="FW409" s="24"/>
      <c r="FX409" s="24"/>
      <c r="FY409" s="24"/>
      <c r="FZ409" s="24"/>
      <c r="GA409" s="24"/>
      <c r="GB409" s="24"/>
      <c r="GC409" s="24"/>
      <c r="GD409" s="24"/>
      <c r="GE409" s="24"/>
      <c r="GF409" s="24"/>
      <c r="GG409" s="24"/>
      <c r="GH409" s="24"/>
      <c r="GI409" s="24"/>
      <c r="GJ409" s="24"/>
      <c r="GK409" s="24"/>
      <c r="GL409" s="24"/>
      <c r="GM409" s="24"/>
      <c r="GN409" s="24"/>
      <c r="GO409" s="24"/>
      <c r="GP409" s="24"/>
      <c r="GQ409" s="24"/>
      <c r="GR409" s="24"/>
      <c r="GS409" s="24"/>
      <c r="GT409" s="24"/>
      <c r="GU409" s="24"/>
      <c r="GV409" s="24"/>
      <c r="GW409" s="24"/>
      <c r="GX409" s="24"/>
      <c r="GY409" s="24"/>
      <c r="GZ409" s="24"/>
      <c r="HA409" s="24"/>
      <c r="HB409" s="24"/>
      <c r="HC409" s="24"/>
      <c r="HD409" s="24"/>
      <c r="HE409" s="24"/>
      <c r="HF409" s="24"/>
      <c r="HG409" s="24"/>
      <c r="HH409" s="24"/>
      <c r="HI409" s="24"/>
      <c r="HJ409" s="24"/>
      <c r="HK409" s="24"/>
      <c r="HL409" s="24"/>
      <c r="HM409" s="24"/>
      <c r="HN409" s="24"/>
      <c r="HO409" s="24"/>
      <c r="HP409" s="24"/>
      <c r="HQ409" s="24"/>
      <c r="HR409" s="24"/>
      <c r="HS409" s="24"/>
      <c r="HT409" s="24"/>
      <c r="HU409" s="24"/>
      <c r="HV409" s="24"/>
      <c r="HW409" s="24"/>
      <c r="HX409" s="24"/>
      <c r="HY409" s="24"/>
      <c r="HZ409" s="24"/>
      <c r="IA409" s="24"/>
      <c r="IB409" s="24"/>
      <c r="IC409" s="24"/>
      <c r="ID409" s="24"/>
      <c r="IE409" s="24"/>
      <c r="IF409" s="24"/>
      <c r="IG409" s="24"/>
      <c r="IH409" s="24"/>
      <c r="II409" s="24"/>
      <c r="IJ409" s="24"/>
      <c r="IK409" s="24"/>
      <c r="IL409" s="24"/>
      <c r="IM409" s="24"/>
      <c r="IN409" s="24"/>
      <c r="IO409" s="24"/>
      <c r="IP409" s="24"/>
      <c r="IQ409" s="24"/>
      <c r="IR409" s="24"/>
      <c r="IS409" s="24"/>
      <c r="IT409" s="24"/>
      <c r="IU409" s="24"/>
      <c r="IV409" s="24"/>
      <c r="IW409" s="24"/>
    </row>
    <row r="410" customFormat="false" ht="14.65" hidden="false" customHeight="false" outlineLevel="0" collapsed="false">
      <c r="A410" s="14" t="n">
        <v>36506</v>
      </c>
      <c r="B410" s="15" t="n">
        <v>1214.41</v>
      </c>
      <c r="C410" s="15" t="n">
        <v>1647</v>
      </c>
      <c r="D410" s="15" t="n">
        <v>-432.59</v>
      </c>
      <c r="E410" s="15" t="n">
        <v>0</v>
      </c>
      <c r="F410" s="15" t="n">
        <v>0</v>
      </c>
      <c r="G410" s="15" t="n">
        <v>1826.32737795276</v>
      </c>
      <c r="H410" s="15" t="n">
        <v>1609</v>
      </c>
      <c r="I410" s="15" t="n">
        <v>217.327377952756</v>
      </c>
      <c r="J410" s="16" t="n">
        <v>0</v>
      </c>
      <c r="K410" s="15" t="n">
        <v>0</v>
      </c>
      <c r="L410" s="17" t="n">
        <v>0</v>
      </c>
      <c r="M410" s="19" t="n">
        <v>3040.73737795276</v>
      </c>
      <c r="N410" s="19" t="n">
        <v>3256</v>
      </c>
      <c r="O410" s="25" t="n">
        <v>-215.262622047244</v>
      </c>
      <c r="P410" s="16" t="n">
        <v>0</v>
      </c>
      <c r="Q410" s="17" t="n">
        <v>0</v>
      </c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  <c r="BV410" s="24"/>
      <c r="BW410" s="24"/>
      <c r="BX410" s="24"/>
      <c r="BY410" s="24"/>
      <c r="BZ410" s="24"/>
      <c r="CA410" s="24"/>
      <c r="CB410" s="24"/>
      <c r="CC410" s="24"/>
      <c r="CD410" s="24"/>
      <c r="CE410" s="24"/>
      <c r="CF410" s="24"/>
      <c r="CG410" s="24"/>
      <c r="CH410" s="24"/>
      <c r="CI410" s="24"/>
      <c r="CJ410" s="24"/>
      <c r="CK410" s="24"/>
      <c r="CL410" s="24"/>
      <c r="CM410" s="24"/>
      <c r="CN410" s="24"/>
      <c r="CO410" s="24"/>
      <c r="CP410" s="24"/>
      <c r="CQ410" s="24"/>
      <c r="CR410" s="24"/>
      <c r="CS410" s="24"/>
      <c r="CT410" s="24"/>
      <c r="CU410" s="24"/>
      <c r="CV410" s="24"/>
      <c r="CW410" s="24"/>
      <c r="CX410" s="24"/>
      <c r="CY410" s="24"/>
      <c r="CZ410" s="24"/>
      <c r="DA410" s="24"/>
      <c r="DB410" s="24"/>
      <c r="DC410" s="24"/>
      <c r="DD410" s="24"/>
      <c r="DE410" s="24"/>
      <c r="DF410" s="24"/>
      <c r="DG410" s="24"/>
      <c r="DH410" s="24"/>
      <c r="DI410" s="24"/>
      <c r="DJ410" s="24"/>
      <c r="DK410" s="24"/>
      <c r="DL410" s="24"/>
      <c r="DM410" s="24"/>
      <c r="DN410" s="24"/>
      <c r="DO410" s="24"/>
      <c r="DP410" s="24"/>
      <c r="DQ410" s="24"/>
      <c r="DR410" s="24"/>
      <c r="DS410" s="24"/>
      <c r="DT410" s="24"/>
      <c r="DU410" s="24"/>
      <c r="DV410" s="24"/>
      <c r="DW410" s="24"/>
      <c r="DX410" s="24"/>
      <c r="DY410" s="24"/>
      <c r="DZ410" s="24"/>
      <c r="EA410" s="24"/>
      <c r="EB410" s="24"/>
      <c r="EC410" s="24"/>
      <c r="ED410" s="24"/>
      <c r="EE410" s="24"/>
      <c r="EF410" s="24"/>
      <c r="EG410" s="24"/>
      <c r="EH410" s="24"/>
      <c r="EI410" s="24"/>
      <c r="EJ410" s="24"/>
      <c r="EK410" s="24"/>
      <c r="EL410" s="24"/>
      <c r="EM410" s="24"/>
      <c r="EN410" s="24"/>
      <c r="EO410" s="24"/>
      <c r="EP410" s="24"/>
      <c r="EQ410" s="24"/>
      <c r="ER410" s="24"/>
      <c r="ES410" s="24"/>
      <c r="ET410" s="24"/>
      <c r="EU410" s="24"/>
      <c r="EV410" s="24"/>
      <c r="EW410" s="24"/>
      <c r="EX410" s="24"/>
      <c r="EY410" s="24"/>
      <c r="EZ410" s="24"/>
      <c r="FA410" s="24"/>
      <c r="FB410" s="24"/>
      <c r="FC410" s="24"/>
      <c r="FD410" s="24"/>
      <c r="FE410" s="24"/>
      <c r="FF410" s="24"/>
      <c r="FG410" s="24"/>
      <c r="FH410" s="24"/>
      <c r="FI410" s="24"/>
      <c r="FJ410" s="24"/>
      <c r="FK410" s="24"/>
      <c r="FL410" s="24"/>
      <c r="FM410" s="24"/>
      <c r="FN410" s="24"/>
      <c r="FO410" s="24"/>
      <c r="FP410" s="24"/>
      <c r="FQ410" s="24"/>
      <c r="FR410" s="24"/>
      <c r="FS410" s="24"/>
      <c r="FT410" s="24"/>
      <c r="FU410" s="24"/>
      <c r="FV410" s="24"/>
      <c r="FW410" s="24"/>
      <c r="FX410" s="24"/>
      <c r="FY410" s="24"/>
      <c r="FZ410" s="24"/>
      <c r="GA410" s="24"/>
      <c r="GB410" s="24"/>
      <c r="GC410" s="24"/>
      <c r="GD410" s="24"/>
      <c r="GE410" s="24"/>
      <c r="GF410" s="24"/>
      <c r="GG410" s="24"/>
      <c r="GH410" s="24"/>
      <c r="GI410" s="24"/>
      <c r="GJ410" s="24"/>
      <c r="GK410" s="24"/>
      <c r="GL410" s="24"/>
      <c r="GM410" s="24"/>
      <c r="GN410" s="24"/>
      <c r="GO410" s="24"/>
      <c r="GP410" s="24"/>
      <c r="GQ410" s="24"/>
      <c r="GR410" s="24"/>
      <c r="GS410" s="24"/>
      <c r="GT410" s="24"/>
      <c r="GU410" s="24"/>
      <c r="GV410" s="24"/>
      <c r="GW410" s="24"/>
      <c r="GX410" s="24"/>
      <c r="GY410" s="24"/>
      <c r="GZ410" s="24"/>
      <c r="HA410" s="24"/>
      <c r="HB410" s="24"/>
      <c r="HC410" s="24"/>
      <c r="HD410" s="24"/>
      <c r="HE410" s="24"/>
      <c r="HF410" s="24"/>
      <c r="HG410" s="24"/>
      <c r="HH410" s="24"/>
      <c r="HI410" s="24"/>
      <c r="HJ410" s="24"/>
      <c r="HK410" s="24"/>
      <c r="HL410" s="24"/>
      <c r="HM410" s="24"/>
      <c r="HN410" s="24"/>
      <c r="HO410" s="24"/>
      <c r="HP410" s="24"/>
      <c r="HQ410" s="24"/>
      <c r="HR410" s="24"/>
      <c r="HS410" s="24"/>
      <c r="HT410" s="24"/>
      <c r="HU410" s="24"/>
      <c r="HV410" s="24"/>
      <c r="HW410" s="24"/>
      <c r="HX410" s="24"/>
      <c r="HY410" s="24"/>
      <c r="HZ410" s="24"/>
      <c r="IA410" s="24"/>
      <c r="IB410" s="24"/>
      <c r="IC410" s="24"/>
      <c r="ID410" s="24"/>
      <c r="IE410" s="24"/>
      <c r="IF410" s="24"/>
      <c r="IG410" s="24"/>
      <c r="IH410" s="24"/>
      <c r="II410" s="24"/>
      <c r="IJ410" s="24"/>
      <c r="IK410" s="24"/>
      <c r="IL410" s="24"/>
      <c r="IM410" s="24"/>
      <c r="IN410" s="24"/>
      <c r="IO410" s="24"/>
      <c r="IP410" s="24"/>
      <c r="IQ410" s="24"/>
      <c r="IR410" s="24"/>
      <c r="IS410" s="24"/>
      <c r="IT410" s="24"/>
      <c r="IU410" s="24"/>
      <c r="IV410" s="24"/>
      <c r="IW410" s="24"/>
    </row>
    <row r="411" customFormat="false" ht="14.65" hidden="false" customHeight="false" outlineLevel="0" collapsed="false">
      <c r="A411" s="14" t="n">
        <v>36507</v>
      </c>
      <c r="B411" s="15" t="n">
        <v>1181.123</v>
      </c>
      <c r="C411" s="15" t="n">
        <v>1862</v>
      </c>
      <c r="D411" s="15" t="n">
        <v>-680.877</v>
      </c>
      <c r="E411" s="15" t="n">
        <v>0</v>
      </c>
      <c r="F411" s="15" t="n">
        <v>0</v>
      </c>
      <c r="G411" s="15" t="n">
        <v>1832.22537795276</v>
      </c>
      <c r="H411" s="15" t="n">
        <v>1912</v>
      </c>
      <c r="I411" s="15" t="n">
        <v>-79.7746220472438</v>
      </c>
      <c r="J411" s="16" t="n">
        <v>0</v>
      </c>
      <c r="K411" s="15" t="n">
        <v>0</v>
      </c>
      <c r="L411" s="17" t="n">
        <v>0</v>
      </c>
      <c r="M411" s="19" t="n">
        <v>3013.34837795276</v>
      </c>
      <c r="N411" s="19" t="n">
        <v>3774</v>
      </c>
      <c r="O411" s="25" t="n">
        <v>-760.651622047244</v>
      </c>
      <c r="P411" s="16" t="n">
        <v>0</v>
      </c>
      <c r="Q411" s="17" t="n">
        <v>0</v>
      </c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  <c r="CE411" s="24"/>
      <c r="CF411" s="24"/>
      <c r="CG411" s="24"/>
      <c r="CH411" s="24"/>
      <c r="CI411" s="24"/>
      <c r="CJ411" s="24"/>
      <c r="CK411" s="24"/>
      <c r="CL411" s="24"/>
      <c r="CM411" s="24"/>
      <c r="CN411" s="24"/>
      <c r="CO411" s="24"/>
      <c r="CP411" s="24"/>
      <c r="CQ411" s="24"/>
      <c r="CR411" s="24"/>
      <c r="CS411" s="24"/>
      <c r="CT411" s="24"/>
      <c r="CU411" s="24"/>
      <c r="CV411" s="24"/>
      <c r="CW411" s="24"/>
      <c r="CX411" s="24"/>
      <c r="CY411" s="24"/>
      <c r="CZ411" s="24"/>
      <c r="DA411" s="24"/>
      <c r="DB411" s="24"/>
      <c r="DC411" s="24"/>
      <c r="DD411" s="24"/>
      <c r="DE411" s="24"/>
      <c r="DF411" s="24"/>
      <c r="DG411" s="24"/>
      <c r="DH411" s="24"/>
      <c r="DI411" s="24"/>
      <c r="DJ411" s="24"/>
      <c r="DK411" s="24"/>
      <c r="DL411" s="24"/>
      <c r="DM411" s="24"/>
      <c r="DN411" s="24"/>
      <c r="DO411" s="24"/>
      <c r="DP411" s="24"/>
      <c r="DQ411" s="24"/>
      <c r="DR411" s="24"/>
      <c r="DS411" s="24"/>
      <c r="DT411" s="24"/>
      <c r="DU411" s="24"/>
      <c r="DV411" s="24"/>
      <c r="DW411" s="24"/>
      <c r="DX411" s="24"/>
      <c r="DY411" s="24"/>
      <c r="DZ411" s="24"/>
      <c r="EA411" s="24"/>
      <c r="EB411" s="24"/>
      <c r="EC411" s="24"/>
      <c r="ED411" s="24"/>
      <c r="EE411" s="24"/>
      <c r="EF411" s="24"/>
      <c r="EG411" s="24"/>
      <c r="EH411" s="24"/>
      <c r="EI411" s="24"/>
      <c r="EJ411" s="24"/>
      <c r="EK411" s="24"/>
      <c r="EL411" s="24"/>
      <c r="EM411" s="24"/>
      <c r="EN411" s="24"/>
      <c r="EO411" s="24"/>
      <c r="EP411" s="24"/>
      <c r="EQ411" s="24"/>
      <c r="ER411" s="24"/>
      <c r="ES411" s="24"/>
      <c r="ET411" s="24"/>
      <c r="EU411" s="24"/>
      <c r="EV411" s="24"/>
      <c r="EW411" s="24"/>
      <c r="EX411" s="24"/>
      <c r="EY411" s="24"/>
      <c r="EZ411" s="24"/>
      <c r="FA411" s="24"/>
      <c r="FB411" s="24"/>
      <c r="FC411" s="24"/>
      <c r="FD411" s="24"/>
      <c r="FE411" s="24"/>
      <c r="FF411" s="24"/>
      <c r="FG411" s="24"/>
      <c r="FH411" s="24"/>
      <c r="FI411" s="24"/>
      <c r="FJ411" s="24"/>
      <c r="FK411" s="24"/>
      <c r="FL411" s="24"/>
      <c r="FM411" s="24"/>
      <c r="FN411" s="24"/>
      <c r="FO411" s="24"/>
      <c r="FP411" s="24"/>
      <c r="FQ411" s="24"/>
      <c r="FR411" s="24"/>
      <c r="FS411" s="24"/>
      <c r="FT411" s="24"/>
      <c r="FU411" s="24"/>
      <c r="FV411" s="24"/>
      <c r="FW411" s="24"/>
      <c r="FX411" s="24"/>
      <c r="FY411" s="24"/>
      <c r="FZ411" s="24"/>
      <c r="GA411" s="24"/>
      <c r="GB411" s="24"/>
      <c r="GC411" s="24"/>
      <c r="GD411" s="24"/>
      <c r="GE411" s="24"/>
      <c r="GF411" s="24"/>
      <c r="GG411" s="24"/>
      <c r="GH411" s="24"/>
      <c r="GI411" s="24"/>
      <c r="GJ411" s="24"/>
      <c r="GK411" s="24"/>
      <c r="GL411" s="24"/>
      <c r="GM411" s="24"/>
      <c r="GN411" s="24"/>
      <c r="GO411" s="24"/>
      <c r="GP411" s="24"/>
      <c r="GQ411" s="24"/>
      <c r="GR411" s="24"/>
      <c r="GS411" s="24"/>
      <c r="GT411" s="24"/>
      <c r="GU411" s="24"/>
      <c r="GV411" s="24"/>
      <c r="GW411" s="24"/>
      <c r="GX411" s="24"/>
      <c r="GY411" s="24"/>
      <c r="GZ411" s="24"/>
      <c r="HA411" s="24"/>
      <c r="HB411" s="24"/>
      <c r="HC411" s="24"/>
      <c r="HD411" s="24"/>
      <c r="HE411" s="24"/>
      <c r="HF411" s="24"/>
      <c r="HG411" s="24"/>
      <c r="HH411" s="24"/>
      <c r="HI411" s="24"/>
      <c r="HJ411" s="24"/>
      <c r="HK411" s="24"/>
      <c r="HL411" s="24"/>
      <c r="HM411" s="24"/>
      <c r="HN411" s="24"/>
      <c r="HO411" s="24"/>
      <c r="HP411" s="24"/>
      <c r="HQ411" s="24"/>
      <c r="HR411" s="24"/>
      <c r="HS411" s="24"/>
      <c r="HT411" s="24"/>
      <c r="HU411" s="24"/>
      <c r="HV411" s="24"/>
      <c r="HW411" s="24"/>
      <c r="HX411" s="24"/>
      <c r="HY411" s="24"/>
      <c r="HZ411" s="24"/>
      <c r="IA411" s="24"/>
      <c r="IB411" s="24"/>
      <c r="IC411" s="24"/>
      <c r="ID411" s="24"/>
      <c r="IE411" s="24"/>
      <c r="IF411" s="24"/>
      <c r="IG411" s="24"/>
      <c r="IH411" s="24"/>
      <c r="II411" s="24"/>
      <c r="IJ411" s="24"/>
      <c r="IK411" s="24"/>
      <c r="IL411" s="24"/>
      <c r="IM411" s="24"/>
      <c r="IN411" s="24"/>
      <c r="IO411" s="24"/>
      <c r="IP411" s="24"/>
      <c r="IQ411" s="24"/>
      <c r="IR411" s="24"/>
      <c r="IS411" s="24"/>
      <c r="IT411" s="24"/>
      <c r="IU411" s="24"/>
      <c r="IV411" s="24"/>
      <c r="IW411" s="24"/>
    </row>
    <row r="412" customFormat="false" ht="14.65" hidden="false" customHeight="false" outlineLevel="0" collapsed="false">
      <c r="A412" s="14" t="n">
        <v>36508</v>
      </c>
      <c r="B412" s="15" t="n">
        <v>1095.552</v>
      </c>
      <c r="C412" s="15" t="n">
        <v>1881</v>
      </c>
      <c r="D412" s="15" t="n">
        <v>-785.448</v>
      </c>
      <c r="E412" s="15" t="n">
        <v>0</v>
      </c>
      <c r="F412" s="15" t="n">
        <v>0</v>
      </c>
      <c r="G412" s="15" t="n">
        <v>1964.49246456693</v>
      </c>
      <c r="H412" s="15" t="n">
        <v>1931</v>
      </c>
      <c r="I412" s="15" t="n">
        <v>33.4924645669289</v>
      </c>
      <c r="J412" s="16" t="n">
        <v>0</v>
      </c>
      <c r="K412" s="15" t="n">
        <v>0</v>
      </c>
      <c r="L412" s="17" t="n">
        <v>0</v>
      </c>
      <c r="M412" s="16" t="n">
        <v>3060.04446456693</v>
      </c>
      <c r="N412" s="16" t="n">
        <v>3812</v>
      </c>
      <c r="O412" s="17" t="n">
        <v>-751.955535433071</v>
      </c>
      <c r="P412" s="16" t="n">
        <v>0</v>
      </c>
      <c r="Q412" s="17" t="n">
        <v>0</v>
      </c>
    </row>
    <row r="413" customFormat="false" ht="14.65" hidden="false" customHeight="false" outlineLevel="0" collapsed="false">
      <c r="A413" s="14" t="n">
        <v>36509</v>
      </c>
      <c r="B413" s="15" t="n">
        <v>1105.525</v>
      </c>
      <c r="C413" s="15" t="n">
        <v>1582</v>
      </c>
      <c r="D413" s="15" t="n">
        <v>-476.475</v>
      </c>
      <c r="E413" s="15" t="n">
        <v>0</v>
      </c>
      <c r="F413" s="15" t="n">
        <v>0</v>
      </c>
      <c r="G413" s="15" t="n">
        <v>1942.73237795276</v>
      </c>
      <c r="H413" s="15" t="n">
        <v>1912.01771653543</v>
      </c>
      <c r="I413" s="15" t="n">
        <v>30.7146614173228</v>
      </c>
      <c r="J413" s="16" t="n">
        <v>0</v>
      </c>
      <c r="K413" s="15" t="n">
        <v>0</v>
      </c>
      <c r="L413" s="17" t="n">
        <v>0</v>
      </c>
      <c r="M413" s="19" t="n">
        <v>3048.25737795276</v>
      </c>
      <c r="N413" s="19" t="n">
        <v>3494.01771653543</v>
      </c>
      <c r="O413" s="25" t="n">
        <v>-445.760338582677</v>
      </c>
      <c r="P413" s="16" t="n">
        <v>0</v>
      </c>
      <c r="Q413" s="17" t="n">
        <v>0</v>
      </c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  <c r="BV413" s="24"/>
      <c r="BW413" s="24"/>
      <c r="BX413" s="24"/>
      <c r="BY413" s="24"/>
      <c r="BZ413" s="24"/>
      <c r="CA413" s="24"/>
      <c r="CB413" s="24"/>
      <c r="CC413" s="24"/>
      <c r="CD413" s="24"/>
      <c r="CE413" s="24"/>
      <c r="CF413" s="24"/>
      <c r="CG413" s="24"/>
      <c r="CH413" s="24"/>
      <c r="CI413" s="24"/>
      <c r="CJ413" s="24"/>
      <c r="CK413" s="24"/>
      <c r="CL413" s="24"/>
      <c r="CM413" s="24"/>
      <c r="CN413" s="24"/>
      <c r="CO413" s="24"/>
      <c r="CP413" s="24"/>
      <c r="CQ413" s="24"/>
      <c r="CR413" s="24"/>
      <c r="CS413" s="24"/>
      <c r="CT413" s="24"/>
      <c r="CU413" s="24"/>
      <c r="CV413" s="24"/>
      <c r="CW413" s="24"/>
      <c r="CX413" s="24"/>
      <c r="CY413" s="24"/>
      <c r="CZ413" s="24"/>
      <c r="DA413" s="24"/>
      <c r="DB413" s="24"/>
      <c r="DC413" s="24"/>
      <c r="DD413" s="24"/>
      <c r="DE413" s="24"/>
      <c r="DF413" s="24"/>
      <c r="DG413" s="24"/>
      <c r="DH413" s="24"/>
      <c r="DI413" s="24"/>
      <c r="DJ413" s="24"/>
      <c r="DK413" s="24"/>
      <c r="DL413" s="24"/>
      <c r="DM413" s="24"/>
      <c r="DN413" s="24"/>
      <c r="DO413" s="24"/>
      <c r="DP413" s="24"/>
      <c r="DQ413" s="24"/>
      <c r="DR413" s="24"/>
      <c r="DS413" s="24"/>
      <c r="DT413" s="24"/>
      <c r="DU413" s="24"/>
      <c r="DV413" s="24"/>
      <c r="DW413" s="24"/>
      <c r="DX413" s="24"/>
      <c r="DY413" s="24"/>
      <c r="DZ413" s="24"/>
      <c r="EA413" s="24"/>
      <c r="EB413" s="24"/>
      <c r="EC413" s="24"/>
      <c r="ED413" s="24"/>
      <c r="EE413" s="24"/>
      <c r="EF413" s="24"/>
      <c r="EG413" s="24"/>
      <c r="EH413" s="24"/>
      <c r="EI413" s="24"/>
      <c r="EJ413" s="24"/>
      <c r="EK413" s="24"/>
      <c r="EL413" s="24"/>
      <c r="EM413" s="24"/>
      <c r="EN413" s="24"/>
      <c r="EO413" s="24"/>
      <c r="EP413" s="24"/>
      <c r="EQ413" s="24"/>
      <c r="ER413" s="24"/>
      <c r="ES413" s="24"/>
      <c r="ET413" s="24"/>
      <c r="EU413" s="24"/>
      <c r="EV413" s="24"/>
      <c r="EW413" s="24"/>
      <c r="EX413" s="24"/>
      <c r="EY413" s="24"/>
      <c r="EZ413" s="24"/>
      <c r="FA413" s="24"/>
      <c r="FB413" s="24"/>
      <c r="FC413" s="24"/>
      <c r="FD413" s="24"/>
      <c r="FE413" s="24"/>
      <c r="FF413" s="24"/>
      <c r="FG413" s="24"/>
      <c r="FH413" s="24"/>
      <c r="FI413" s="24"/>
      <c r="FJ413" s="24"/>
      <c r="FK413" s="24"/>
      <c r="FL413" s="24"/>
      <c r="FM413" s="24"/>
      <c r="FN413" s="24"/>
      <c r="FO413" s="24"/>
      <c r="FP413" s="24"/>
      <c r="FQ413" s="24"/>
      <c r="FR413" s="24"/>
      <c r="FS413" s="24"/>
      <c r="FT413" s="24"/>
      <c r="FU413" s="24"/>
      <c r="FV413" s="24"/>
      <c r="FW413" s="24"/>
      <c r="FX413" s="24"/>
      <c r="FY413" s="24"/>
      <c r="FZ413" s="24"/>
      <c r="GA413" s="24"/>
      <c r="GB413" s="24"/>
      <c r="GC413" s="24"/>
      <c r="GD413" s="24"/>
      <c r="GE413" s="24"/>
      <c r="GF413" s="24"/>
      <c r="GG413" s="24"/>
      <c r="GH413" s="24"/>
      <c r="GI413" s="24"/>
      <c r="GJ413" s="24"/>
      <c r="GK413" s="24"/>
      <c r="GL413" s="24"/>
      <c r="GM413" s="24"/>
      <c r="GN413" s="24"/>
      <c r="GO413" s="24"/>
      <c r="GP413" s="24"/>
      <c r="GQ413" s="24"/>
      <c r="GR413" s="24"/>
      <c r="GS413" s="24"/>
      <c r="GT413" s="24"/>
      <c r="GU413" s="24"/>
      <c r="GV413" s="24"/>
      <c r="GW413" s="24"/>
      <c r="GX413" s="24"/>
      <c r="GY413" s="24"/>
      <c r="GZ413" s="24"/>
      <c r="HA413" s="24"/>
      <c r="HB413" s="24"/>
      <c r="HC413" s="24"/>
      <c r="HD413" s="24"/>
      <c r="HE413" s="24"/>
      <c r="HF413" s="24"/>
      <c r="HG413" s="24"/>
      <c r="HH413" s="24"/>
      <c r="HI413" s="24"/>
      <c r="HJ413" s="24"/>
      <c r="HK413" s="24"/>
      <c r="HL413" s="24"/>
      <c r="HM413" s="24"/>
      <c r="HN413" s="24"/>
      <c r="HO413" s="24"/>
      <c r="HP413" s="24"/>
      <c r="HQ413" s="24"/>
      <c r="HR413" s="24"/>
      <c r="HS413" s="24"/>
      <c r="HT413" s="24"/>
      <c r="HU413" s="24"/>
      <c r="HV413" s="24"/>
      <c r="HW413" s="24"/>
      <c r="HX413" s="24"/>
      <c r="HY413" s="24"/>
      <c r="HZ413" s="24"/>
      <c r="IA413" s="24"/>
      <c r="IB413" s="24"/>
      <c r="IC413" s="24"/>
      <c r="ID413" s="24"/>
      <c r="IE413" s="24"/>
      <c r="IF413" s="24"/>
      <c r="IG413" s="24"/>
      <c r="IH413" s="24"/>
      <c r="II413" s="24"/>
      <c r="IJ413" s="24"/>
      <c r="IK413" s="24"/>
      <c r="IL413" s="24"/>
      <c r="IM413" s="24"/>
      <c r="IN413" s="24"/>
      <c r="IO413" s="24"/>
      <c r="IP413" s="24"/>
      <c r="IQ413" s="24"/>
      <c r="IR413" s="24"/>
      <c r="IS413" s="24"/>
      <c r="IT413" s="24"/>
      <c r="IU413" s="24"/>
      <c r="IV413" s="24"/>
      <c r="IW413" s="24"/>
    </row>
    <row r="414" customFormat="false" ht="14.65" hidden="false" customHeight="false" outlineLevel="0" collapsed="false">
      <c r="A414" s="14" t="n">
        <v>36510</v>
      </c>
      <c r="B414" s="15" t="n">
        <v>999.873</v>
      </c>
      <c r="C414" s="15" t="n">
        <v>1403</v>
      </c>
      <c r="D414" s="15" t="n">
        <v>-403.127</v>
      </c>
      <c r="E414" s="15" t="n">
        <v>0</v>
      </c>
      <c r="F414" s="15" t="n">
        <v>0</v>
      </c>
      <c r="G414" s="15" t="n">
        <v>2098.38022047244</v>
      </c>
      <c r="H414" s="15" t="n">
        <v>1740</v>
      </c>
      <c r="I414" s="15" t="n">
        <v>358.380220472441</v>
      </c>
      <c r="J414" s="16" t="n">
        <v>1</v>
      </c>
      <c r="K414" s="15" t="n">
        <v>108.380220472441</v>
      </c>
      <c r="L414" s="17" t="n">
        <v>0</v>
      </c>
      <c r="M414" s="16" t="n">
        <v>3098.25322047244</v>
      </c>
      <c r="N414" s="16" t="n">
        <v>3143</v>
      </c>
      <c r="O414" s="17" t="n">
        <v>-44.7467795275588</v>
      </c>
      <c r="P414" s="16" t="n">
        <v>0</v>
      </c>
      <c r="Q414" s="17" t="n">
        <v>0</v>
      </c>
    </row>
    <row r="415" customFormat="false" ht="14.65" hidden="false" customHeight="false" outlineLevel="0" collapsed="false">
      <c r="A415" s="14" t="n">
        <v>36511</v>
      </c>
      <c r="B415" s="15" t="n">
        <v>1028.251</v>
      </c>
      <c r="C415" s="15" t="n">
        <v>1197</v>
      </c>
      <c r="D415" s="15" t="n">
        <v>-168.749</v>
      </c>
      <c r="E415" s="15" t="n">
        <v>0</v>
      </c>
      <c r="F415" s="15" t="n">
        <v>0</v>
      </c>
      <c r="G415" s="15" t="n">
        <v>2260.84174015748</v>
      </c>
      <c r="H415" s="15" t="n">
        <v>1677</v>
      </c>
      <c r="I415" s="15" t="n">
        <v>583.84174015748</v>
      </c>
      <c r="J415" s="16" t="n">
        <v>1</v>
      </c>
      <c r="K415" s="15" t="n">
        <v>333.84174015748</v>
      </c>
      <c r="L415" s="17" t="n">
        <v>0</v>
      </c>
      <c r="M415" s="16" t="n">
        <v>3289.09274015748</v>
      </c>
      <c r="N415" s="16" t="n">
        <v>2874</v>
      </c>
      <c r="O415" s="17" t="n">
        <v>415.09274015748</v>
      </c>
      <c r="P415" s="16" t="n">
        <v>0</v>
      </c>
      <c r="Q415" s="17" t="n">
        <v>0</v>
      </c>
    </row>
    <row r="416" customFormat="false" ht="14.65" hidden="false" customHeight="false" outlineLevel="0" collapsed="false">
      <c r="A416" s="14" t="n">
        <v>36512</v>
      </c>
      <c r="B416" s="15" t="n">
        <v>1149.577</v>
      </c>
      <c r="C416" s="15" t="n">
        <v>1267</v>
      </c>
      <c r="D416" s="15" t="n">
        <v>-117.423</v>
      </c>
      <c r="E416" s="15" t="n">
        <v>0</v>
      </c>
      <c r="F416" s="15" t="n">
        <v>0</v>
      </c>
      <c r="G416" s="15" t="n">
        <v>2093.57548031496</v>
      </c>
      <c r="H416" s="15" t="n">
        <v>1459.84251968504</v>
      </c>
      <c r="I416" s="15" t="n">
        <v>633.732960629921</v>
      </c>
      <c r="J416" s="16" t="n">
        <v>1</v>
      </c>
      <c r="K416" s="15" t="n">
        <v>383.732960629921</v>
      </c>
      <c r="L416" s="17" t="n">
        <v>0</v>
      </c>
      <c r="M416" s="19" t="n">
        <v>3243.15248031496</v>
      </c>
      <c r="N416" s="19" t="n">
        <v>2726.84251968504</v>
      </c>
      <c r="O416" s="25" t="n">
        <v>516.309960629921</v>
      </c>
      <c r="P416" s="16" t="n">
        <v>0</v>
      </c>
      <c r="Q416" s="17" t="n">
        <v>0</v>
      </c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  <c r="CC416" s="24"/>
      <c r="CD416" s="24"/>
      <c r="CE416" s="24"/>
      <c r="CF416" s="24"/>
      <c r="CG416" s="24"/>
      <c r="CH416" s="24"/>
      <c r="CI416" s="24"/>
      <c r="CJ416" s="24"/>
      <c r="CK416" s="24"/>
      <c r="CL416" s="24"/>
      <c r="CM416" s="24"/>
      <c r="CN416" s="24"/>
      <c r="CO416" s="24"/>
      <c r="CP416" s="24"/>
      <c r="CQ416" s="24"/>
      <c r="CR416" s="24"/>
      <c r="CS416" s="24"/>
      <c r="CT416" s="24"/>
      <c r="CU416" s="24"/>
      <c r="CV416" s="24"/>
      <c r="CW416" s="24"/>
      <c r="CX416" s="24"/>
      <c r="CY416" s="24"/>
      <c r="CZ416" s="24"/>
      <c r="DA416" s="24"/>
      <c r="DB416" s="24"/>
      <c r="DC416" s="24"/>
      <c r="DD416" s="24"/>
      <c r="DE416" s="24"/>
      <c r="DF416" s="24"/>
      <c r="DG416" s="24"/>
      <c r="DH416" s="24"/>
      <c r="DI416" s="24"/>
      <c r="DJ416" s="24"/>
      <c r="DK416" s="24"/>
      <c r="DL416" s="24"/>
      <c r="DM416" s="24"/>
      <c r="DN416" s="24"/>
      <c r="DO416" s="24"/>
      <c r="DP416" s="24"/>
      <c r="DQ416" s="24"/>
      <c r="DR416" s="24"/>
      <c r="DS416" s="24"/>
      <c r="DT416" s="24"/>
      <c r="DU416" s="24"/>
      <c r="DV416" s="24"/>
      <c r="DW416" s="24"/>
      <c r="DX416" s="24"/>
      <c r="DY416" s="24"/>
      <c r="DZ416" s="24"/>
      <c r="EA416" s="24"/>
      <c r="EB416" s="24"/>
      <c r="EC416" s="24"/>
      <c r="ED416" s="24"/>
      <c r="EE416" s="24"/>
      <c r="EF416" s="24"/>
      <c r="EG416" s="24"/>
      <c r="EH416" s="24"/>
      <c r="EI416" s="24"/>
      <c r="EJ416" s="24"/>
      <c r="EK416" s="24"/>
      <c r="EL416" s="24"/>
      <c r="EM416" s="24"/>
      <c r="EN416" s="24"/>
      <c r="EO416" s="24"/>
      <c r="EP416" s="24"/>
      <c r="EQ416" s="24"/>
      <c r="ER416" s="24"/>
      <c r="ES416" s="24"/>
      <c r="ET416" s="24"/>
      <c r="EU416" s="24"/>
      <c r="EV416" s="24"/>
      <c r="EW416" s="24"/>
      <c r="EX416" s="24"/>
      <c r="EY416" s="24"/>
      <c r="EZ416" s="24"/>
      <c r="FA416" s="24"/>
      <c r="FB416" s="24"/>
      <c r="FC416" s="24"/>
      <c r="FD416" s="24"/>
      <c r="FE416" s="24"/>
      <c r="FF416" s="24"/>
      <c r="FG416" s="24"/>
      <c r="FH416" s="24"/>
      <c r="FI416" s="24"/>
      <c r="FJ416" s="24"/>
      <c r="FK416" s="24"/>
      <c r="FL416" s="24"/>
      <c r="FM416" s="24"/>
      <c r="FN416" s="24"/>
      <c r="FO416" s="24"/>
      <c r="FP416" s="24"/>
      <c r="FQ416" s="24"/>
      <c r="FR416" s="24"/>
      <c r="FS416" s="24"/>
      <c r="FT416" s="24"/>
      <c r="FU416" s="24"/>
      <c r="FV416" s="24"/>
      <c r="FW416" s="24"/>
      <c r="FX416" s="24"/>
      <c r="FY416" s="24"/>
      <c r="FZ416" s="24"/>
      <c r="GA416" s="24"/>
      <c r="GB416" s="24"/>
      <c r="GC416" s="24"/>
      <c r="GD416" s="24"/>
      <c r="GE416" s="24"/>
      <c r="GF416" s="24"/>
      <c r="GG416" s="24"/>
      <c r="GH416" s="24"/>
      <c r="GI416" s="24"/>
      <c r="GJ416" s="24"/>
      <c r="GK416" s="24"/>
      <c r="GL416" s="24"/>
      <c r="GM416" s="24"/>
      <c r="GN416" s="24"/>
      <c r="GO416" s="24"/>
      <c r="GP416" s="24"/>
      <c r="GQ416" s="24"/>
      <c r="GR416" s="24"/>
      <c r="GS416" s="24"/>
      <c r="GT416" s="24"/>
      <c r="GU416" s="24"/>
      <c r="GV416" s="24"/>
      <c r="GW416" s="24"/>
      <c r="GX416" s="24"/>
      <c r="GY416" s="24"/>
      <c r="GZ416" s="24"/>
      <c r="HA416" s="24"/>
      <c r="HB416" s="24"/>
      <c r="HC416" s="24"/>
      <c r="HD416" s="24"/>
      <c r="HE416" s="24"/>
      <c r="HF416" s="24"/>
      <c r="HG416" s="24"/>
      <c r="HH416" s="24"/>
      <c r="HI416" s="24"/>
      <c r="HJ416" s="24"/>
      <c r="HK416" s="24"/>
      <c r="HL416" s="24"/>
      <c r="HM416" s="24"/>
      <c r="HN416" s="24"/>
      <c r="HO416" s="24"/>
      <c r="HP416" s="24"/>
      <c r="HQ416" s="24"/>
      <c r="HR416" s="24"/>
      <c r="HS416" s="24"/>
      <c r="HT416" s="24"/>
      <c r="HU416" s="24"/>
      <c r="HV416" s="24"/>
      <c r="HW416" s="24"/>
      <c r="HX416" s="24"/>
      <c r="HY416" s="24"/>
      <c r="HZ416" s="24"/>
      <c r="IA416" s="24"/>
      <c r="IB416" s="24"/>
      <c r="IC416" s="24"/>
      <c r="ID416" s="24"/>
      <c r="IE416" s="24"/>
      <c r="IF416" s="24"/>
      <c r="IG416" s="24"/>
      <c r="IH416" s="24"/>
      <c r="II416" s="24"/>
      <c r="IJ416" s="24"/>
      <c r="IK416" s="24"/>
      <c r="IL416" s="24"/>
      <c r="IM416" s="24"/>
      <c r="IN416" s="24"/>
      <c r="IO416" s="24"/>
      <c r="IP416" s="24"/>
      <c r="IQ416" s="24"/>
      <c r="IR416" s="24"/>
      <c r="IS416" s="24"/>
      <c r="IT416" s="24"/>
      <c r="IU416" s="24"/>
      <c r="IV416" s="24"/>
      <c r="IW416" s="24"/>
    </row>
    <row r="417" customFormat="false" ht="14.65" hidden="false" customHeight="false" outlineLevel="0" collapsed="false">
      <c r="A417" s="14" t="n">
        <v>36513</v>
      </c>
      <c r="B417" s="15" t="n">
        <v>1156.418</v>
      </c>
      <c r="C417" s="15" t="n">
        <v>1211</v>
      </c>
      <c r="D417" s="15" t="n">
        <v>-54.5820000000001</v>
      </c>
      <c r="E417" s="15" t="n">
        <v>0</v>
      </c>
      <c r="F417" s="15" t="n">
        <v>0</v>
      </c>
      <c r="G417" s="15" t="n">
        <v>2064.68648031496</v>
      </c>
      <c r="H417" s="15" t="n">
        <v>1417.84251968504</v>
      </c>
      <c r="I417" s="15" t="n">
        <v>646.843960629921</v>
      </c>
      <c r="J417" s="16" t="n">
        <v>1</v>
      </c>
      <c r="K417" s="15" t="n">
        <v>396.843960629921</v>
      </c>
      <c r="L417" s="17" t="n">
        <v>0</v>
      </c>
      <c r="M417" s="19" t="n">
        <v>3221.10448031496</v>
      </c>
      <c r="N417" s="19" t="n">
        <v>2628.84251968504</v>
      </c>
      <c r="O417" s="25" t="n">
        <v>592.261960629921</v>
      </c>
      <c r="P417" s="16" t="n">
        <v>0</v>
      </c>
      <c r="Q417" s="17" t="n">
        <v>0</v>
      </c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  <c r="BV417" s="24"/>
      <c r="BW417" s="24"/>
      <c r="BX417" s="24"/>
      <c r="BY417" s="24"/>
      <c r="BZ417" s="24"/>
      <c r="CA417" s="24"/>
      <c r="CB417" s="24"/>
      <c r="CC417" s="24"/>
      <c r="CD417" s="24"/>
      <c r="CE417" s="24"/>
      <c r="CF417" s="24"/>
      <c r="CG417" s="24"/>
      <c r="CH417" s="24"/>
      <c r="CI417" s="24"/>
      <c r="CJ417" s="24"/>
      <c r="CK417" s="24"/>
      <c r="CL417" s="24"/>
      <c r="CM417" s="24"/>
      <c r="CN417" s="24"/>
      <c r="CO417" s="24"/>
      <c r="CP417" s="24"/>
      <c r="CQ417" s="24"/>
      <c r="CR417" s="24"/>
      <c r="CS417" s="24"/>
      <c r="CT417" s="24"/>
      <c r="CU417" s="24"/>
      <c r="CV417" s="24"/>
      <c r="CW417" s="24"/>
      <c r="CX417" s="24"/>
      <c r="CY417" s="24"/>
      <c r="CZ417" s="24"/>
      <c r="DA417" s="24"/>
      <c r="DB417" s="24"/>
      <c r="DC417" s="24"/>
      <c r="DD417" s="24"/>
      <c r="DE417" s="24"/>
      <c r="DF417" s="24"/>
      <c r="DG417" s="24"/>
      <c r="DH417" s="24"/>
      <c r="DI417" s="24"/>
      <c r="DJ417" s="24"/>
      <c r="DK417" s="24"/>
      <c r="DL417" s="24"/>
      <c r="DM417" s="24"/>
      <c r="DN417" s="24"/>
      <c r="DO417" s="24"/>
      <c r="DP417" s="24"/>
      <c r="DQ417" s="24"/>
      <c r="DR417" s="24"/>
      <c r="DS417" s="24"/>
      <c r="DT417" s="24"/>
      <c r="DU417" s="24"/>
      <c r="DV417" s="24"/>
      <c r="DW417" s="24"/>
      <c r="DX417" s="24"/>
      <c r="DY417" s="24"/>
      <c r="DZ417" s="24"/>
      <c r="EA417" s="24"/>
      <c r="EB417" s="24"/>
      <c r="EC417" s="24"/>
      <c r="ED417" s="24"/>
      <c r="EE417" s="24"/>
      <c r="EF417" s="24"/>
      <c r="EG417" s="24"/>
      <c r="EH417" s="24"/>
      <c r="EI417" s="24"/>
      <c r="EJ417" s="24"/>
      <c r="EK417" s="24"/>
      <c r="EL417" s="24"/>
      <c r="EM417" s="24"/>
      <c r="EN417" s="24"/>
      <c r="EO417" s="24"/>
      <c r="EP417" s="24"/>
      <c r="EQ417" s="24"/>
      <c r="ER417" s="24"/>
      <c r="ES417" s="24"/>
      <c r="ET417" s="24"/>
      <c r="EU417" s="24"/>
      <c r="EV417" s="24"/>
      <c r="EW417" s="24"/>
      <c r="EX417" s="24"/>
      <c r="EY417" s="24"/>
      <c r="EZ417" s="24"/>
      <c r="FA417" s="24"/>
      <c r="FB417" s="24"/>
      <c r="FC417" s="24"/>
      <c r="FD417" s="24"/>
      <c r="FE417" s="24"/>
      <c r="FF417" s="24"/>
      <c r="FG417" s="24"/>
      <c r="FH417" s="24"/>
      <c r="FI417" s="24"/>
      <c r="FJ417" s="24"/>
      <c r="FK417" s="24"/>
      <c r="FL417" s="24"/>
      <c r="FM417" s="24"/>
      <c r="FN417" s="24"/>
      <c r="FO417" s="24"/>
      <c r="FP417" s="24"/>
      <c r="FQ417" s="24"/>
      <c r="FR417" s="24"/>
      <c r="FS417" s="24"/>
      <c r="FT417" s="24"/>
      <c r="FU417" s="24"/>
      <c r="FV417" s="24"/>
      <c r="FW417" s="24"/>
      <c r="FX417" s="24"/>
      <c r="FY417" s="24"/>
      <c r="FZ417" s="24"/>
      <c r="GA417" s="24"/>
      <c r="GB417" s="24"/>
      <c r="GC417" s="24"/>
      <c r="GD417" s="24"/>
      <c r="GE417" s="24"/>
      <c r="GF417" s="24"/>
      <c r="GG417" s="24"/>
      <c r="GH417" s="24"/>
      <c r="GI417" s="24"/>
      <c r="GJ417" s="24"/>
      <c r="GK417" s="24"/>
      <c r="GL417" s="24"/>
      <c r="GM417" s="24"/>
      <c r="GN417" s="24"/>
      <c r="GO417" s="24"/>
      <c r="GP417" s="24"/>
      <c r="GQ417" s="24"/>
      <c r="GR417" s="24"/>
      <c r="GS417" s="24"/>
      <c r="GT417" s="24"/>
      <c r="GU417" s="24"/>
      <c r="GV417" s="24"/>
      <c r="GW417" s="24"/>
      <c r="GX417" s="24"/>
      <c r="GY417" s="24"/>
      <c r="GZ417" s="24"/>
      <c r="HA417" s="24"/>
      <c r="HB417" s="24"/>
      <c r="HC417" s="24"/>
      <c r="HD417" s="24"/>
      <c r="HE417" s="24"/>
      <c r="HF417" s="24"/>
      <c r="HG417" s="24"/>
      <c r="HH417" s="24"/>
      <c r="HI417" s="24"/>
      <c r="HJ417" s="24"/>
      <c r="HK417" s="24"/>
      <c r="HL417" s="24"/>
      <c r="HM417" s="24"/>
      <c r="HN417" s="24"/>
      <c r="HO417" s="24"/>
      <c r="HP417" s="24"/>
      <c r="HQ417" s="24"/>
      <c r="HR417" s="24"/>
      <c r="HS417" s="24"/>
      <c r="HT417" s="24"/>
      <c r="HU417" s="24"/>
      <c r="HV417" s="24"/>
      <c r="HW417" s="24"/>
      <c r="HX417" s="24"/>
      <c r="HY417" s="24"/>
      <c r="HZ417" s="24"/>
      <c r="IA417" s="24"/>
      <c r="IB417" s="24"/>
      <c r="IC417" s="24"/>
      <c r="ID417" s="24"/>
      <c r="IE417" s="24"/>
      <c r="IF417" s="24"/>
      <c r="IG417" s="24"/>
      <c r="IH417" s="24"/>
      <c r="II417" s="24"/>
      <c r="IJ417" s="24"/>
      <c r="IK417" s="24"/>
      <c r="IL417" s="24"/>
      <c r="IM417" s="24"/>
      <c r="IN417" s="24"/>
      <c r="IO417" s="24"/>
      <c r="IP417" s="24"/>
      <c r="IQ417" s="24"/>
      <c r="IR417" s="24"/>
      <c r="IS417" s="24"/>
      <c r="IT417" s="24"/>
      <c r="IU417" s="24"/>
      <c r="IV417" s="24"/>
      <c r="IW417" s="24"/>
    </row>
    <row r="418" customFormat="false" ht="14.65" hidden="false" customHeight="false" outlineLevel="0" collapsed="false">
      <c r="A418" s="14" t="n">
        <v>36514</v>
      </c>
      <c r="B418" s="15" t="n">
        <v>1152.748</v>
      </c>
      <c r="C418" s="15" t="n">
        <v>1206</v>
      </c>
      <c r="D418" s="15" t="n">
        <v>-53.252</v>
      </c>
      <c r="E418" s="15" t="n">
        <v>0</v>
      </c>
      <c r="F418" s="15" t="n">
        <v>0</v>
      </c>
      <c r="G418" s="15" t="n">
        <v>2059.41792125984</v>
      </c>
      <c r="H418" s="15" t="n">
        <v>1679.92125984252</v>
      </c>
      <c r="I418" s="15" t="n">
        <v>379.496661417323</v>
      </c>
      <c r="J418" s="16" t="n">
        <v>1</v>
      </c>
      <c r="K418" s="15" t="n">
        <v>129.496661417323</v>
      </c>
      <c r="L418" s="17" t="n">
        <v>0</v>
      </c>
      <c r="M418" s="16" t="n">
        <v>3212.16592125984</v>
      </c>
      <c r="N418" s="16" t="n">
        <v>2885.92125984252</v>
      </c>
      <c r="O418" s="17" t="n">
        <v>326.244661417323</v>
      </c>
      <c r="P418" s="16" t="n">
        <v>0</v>
      </c>
      <c r="Q418" s="17" t="n">
        <v>0</v>
      </c>
    </row>
    <row r="419" customFormat="false" ht="14.65" hidden="false" customHeight="false" outlineLevel="0" collapsed="false">
      <c r="A419" s="14" t="n">
        <v>36515</v>
      </c>
      <c r="B419" s="15" t="n">
        <v>1013.595</v>
      </c>
      <c r="C419" s="15" t="n">
        <v>1303</v>
      </c>
      <c r="D419" s="15" t="n">
        <v>-289.405</v>
      </c>
      <c r="E419" s="15" t="n">
        <v>0</v>
      </c>
      <c r="F419" s="15" t="n">
        <v>0</v>
      </c>
      <c r="G419" s="15" t="n">
        <v>1753.20877165354</v>
      </c>
      <c r="H419" s="15" t="n">
        <v>1557.13681102362</v>
      </c>
      <c r="I419" s="15" t="n">
        <v>196.071960629921</v>
      </c>
      <c r="J419" s="16" t="n">
        <v>0</v>
      </c>
      <c r="K419" s="15" t="n">
        <v>0</v>
      </c>
      <c r="L419" s="17" t="n">
        <v>0</v>
      </c>
      <c r="M419" s="16" t="n">
        <v>2766.80377165354</v>
      </c>
      <c r="N419" s="16" t="n">
        <v>2860.13681102362</v>
      </c>
      <c r="O419" s="17" t="n">
        <v>-93.3330393700785</v>
      </c>
      <c r="P419" s="16" t="n">
        <v>0</v>
      </c>
      <c r="Q419" s="17" t="n">
        <v>0</v>
      </c>
    </row>
    <row r="420" customFormat="false" ht="14.65" hidden="false" customHeight="false" outlineLevel="0" collapsed="false">
      <c r="A420" s="14" t="n">
        <v>36516</v>
      </c>
      <c r="B420" s="15" t="n">
        <v>1001.056</v>
      </c>
      <c r="C420" s="15" t="n">
        <v>1371</v>
      </c>
      <c r="D420" s="15" t="n">
        <v>-369.944</v>
      </c>
      <c r="E420" s="15" t="n">
        <v>0</v>
      </c>
      <c r="F420" s="15" t="n">
        <v>0</v>
      </c>
      <c r="G420" s="15" t="n">
        <v>1562.10180314961</v>
      </c>
      <c r="H420" s="15" t="n">
        <v>1505</v>
      </c>
      <c r="I420" s="15" t="n">
        <v>57.1018031496064</v>
      </c>
      <c r="J420" s="16" t="n">
        <v>0</v>
      </c>
      <c r="K420" s="15" t="n">
        <v>0</v>
      </c>
      <c r="L420" s="17" t="n">
        <v>0</v>
      </c>
      <c r="M420" s="16" t="n">
        <v>2563.15780314961</v>
      </c>
      <c r="N420" s="16" t="n">
        <v>2876</v>
      </c>
      <c r="O420" s="17" t="n">
        <v>-312.842196850394</v>
      </c>
      <c r="P420" s="16" t="n">
        <v>0</v>
      </c>
      <c r="Q420" s="17" t="n">
        <v>0</v>
      </c>
    </row>
    <row r="421" customFormat="false" ht="14.65" hidden="false" customHeight="false" outlineLevel="0" collapsed="false">
      <c r="A421" s="14" t="n">
        <v>36517</v>
      </c>
      <c r="B421" s="15" t="n">
        <v>1205.871</v>
      </c>
      <c r="C421" s="15" t="n">
        <v>1215</v>
      </c>
      <c r="D421" s="15" t="n">
        <v>-9.12899999999991</v>
      </c>
      <c r="E421" s="15" t="n">
        <v>0</v>
      </c>
      <c r="F421" s="15" t="n">
        <v>0</v>
      </c>
      <c r="G421" s="15" t="n">
        <v>1630.54933858268</v>
      </c>
      <c r="H421" s="15" t="n">
        <v>1485</v>
      </c>
      <c r="I421" s="15" t="n">
        <v>145.549338582677</v>
      </c>
      <c r="J421" s="16" t="n">
        <v>0</v>
      </c>
      <c r="K421" s="15" t="n">
        <v>0</v>
      </c>
      <c r="L421" s="17" t="n">
        <v>0</v>
      </c>
      <c r="M421" s="16" t="n">
        <v>2836.42033858268</v>
      </c>
      <c r="N421" s="16" t="n">
        <v>2700</v>
      </c>
      <c r="O421" s="17" t="n">
        <v>136.420338582677</v>
      </c>
      <c r="P421" s="16" t="n">
        <v>0</v>
      </c>
      <c r="Q421" s="17" t="n">
        <v>0</v>
      </c>
    </row>
    <row r="422" customFormat="false" ht="14.65" hidden="false" customHeight="false" outlineLevel="0" collapsed="false">
      <c r="A422" s="14" t="n">
        <v>36518</v>
      </c>
      <c r="B422" s="15" t="n">
        <v>1263.958</v>
      </c>
      <c r="C422" s="15" t="n">
        <v>1177</v>
      </c>
      <c r="D422" s="15" t="n">
        <v>86.9580000000001</v>
      </c>
      <c r="E422" s="15" t="n">
        <v>0</v>
      </c>
      <c r="F422" s="15" t="n">
        <v>0</v>
      </c>
      <c r="G422" s="15" t="n">
        <v>1557.76132283465</v>
      </c>
      <c r="H422" s="15" t="n">
        <v>1264</v>
      </c>
      <c r="I422" s="15" t="n">
        <v>293.761322834645</v>
      </c>
      <c r="J422" s="16" t="n">
        <v>1</v>
      </c>
      <c r="K422" s="15" t="n">
        <v>43.7613228346454</v>
      </c>
      <c r="L422" s="17" t="n">
        <v>0</v>
      </c>
      <c r="M422" s="16" t="n">
        <v>2821.71932283465</v>
      </c>
      <c r="N422" s="16" t="n">
        <v>2441</v>
      </c>
      <c r="O422" s="17" t="n">
        <v>380.719322834646</v>
      </c>
      <c r="P422" s="16" t="n">
        <v>0</v>
      </c>
      <c r="Q422" s="17" t="n">
        <v>0</v>
      </c>
    </row>
    <row r="423" customFormat="false" ht="14.65" hidden="false" customHeight="false" outlineLevel="0" collapsed="false">
      <c r="A423" s="14" t="n">
        <v>36519</v>
      </c>
      <c r="B423" s="15" t="n">
        <v>1273.776</v>
      </c>
      <c r="C423" s="15" t="n">
        <v>1117</v>
      </c>
      <c r="D423" s="15" t="n">
        <v>156.776</v>
      </c>
      <c r="E423" s="15" t="n">
        <v>0</v>
      </c>
      <c r="F423" s="15" t="n">
        <v>0</v>
      </c>
      <c r="G423" s="15" t="n">
        <v>1553.02032283465</v>
      </c>
      <c r="H423" s="15" t="n">
        <v>1194</v>
      </c>
      <c r="I423" s="15" t="n">
        <v>359.020322834646</v>
      </c>
      <c r="J423" s="16" t="n">
        <v>1</v>
      </c>
      <c r="K423" s="15" t="n">
        <v>109.020322834646</v>
      </c>
      <c r="L423" s="17" t="n">
        <v>0</v>
      </c>
      <c r="M423" s="16" t="n">
        <v>2826.79632283465</v>
      </c>
      <c r="N423" s="16" t="n">
        <v>2311</v>
      </c>
      <c r="O423" s="17" t="n">
        <v>515.796322834646</v>
      </c>
      <c r="P423" s="16" t="n">
        <v>0</v>
      </c>
      <c r="Q423" s="17" t="n">
        <v>0</v>
      </c>
    </row>
    <row r="424" customFormat="false" ht="14.65" hidden="false" customHeight="false" outlineLevel="0" collapsed="false">
      <c r="A424" s="14" t="n">
        <v>36520</v>
      </c>
      <c r="B424" s="15" t="n">
        <v>1274.456</v>
      </c>
      <c r="C424" s="15" t="n">
        <v>1217</v>
      </c>
      <c r="D424" s="15" t="n">
        <v>57.4559999999999</v>
      </c>
      <c r="E424" s="15" t="n">
        <v>0</v>
      </c>
      <c r="F424" s="15" t="n">
        <v>0</v>
      </c>
      <c r="G424" s="15" t="n">
        <v>1558.57532283465</v>
      </c>
      <c r="H424" s="15" t="n">
        <v>1259</v>
      </c>
      <c r="I424" s="15" t="n">
        <v>299.575322834646</v>
      </c>
      <c r="J424" s="16" t="n">
        <v>1</v>
      </c>
      <c r="K424" s="15" t="n">
        <v>49.5753228346455</v>
      </c>
      <c r="L424" s="17" t="n">
        <v>0</v>
      </c>
      <c r="M424" s="16" t="n">
        <v>2833.03132283465</v>
      </c>
      <c r="N424" s="16" t="n">
        <v>2476</v>
      </c>
      <c r="O424" s="17" t="n">
        <v>357.031322834645</v>
      </c>
      <c r="P424" s="16" t="n">
        <v>0</v>
      </c>
      <c r="Q424" s="17" t="n">
        <v>0</v>
      </c>
    </row>
    <row r="425" customFormat="false" ht="14.65" hidden="false" customHeight="false" outlineLevel="0" collapsed="false">
      <c r="A425" s="14" t="n">
        <v>36521</v>
      </c>
      <c r="B425" s="15" t="n">
        <v>1277.665</v>
      </c>
      <c r="C425" s="15" t="n">
        <v>1242</v>
      </c>
      <c r="D425" s="15" t="n">
        <v>35.665</v>
      </c>
      <c r="E425" s="15" t="n">
        <v>0</v>
      </c>
      <c r="F425" s="15" t="n">
        <v>0</v>
      </c>
      <c r="G425" s="15" t="n">
        <v>1523.68432283465</v>
      </c>
      <c r="H425" s="15" t="n">
        <v>1558</v>
      </c>
      <c r="I425" s="15" t="n">
        <v>-34.3156771653544</v>
      </c>
      <c r="J425" s="16" t="n">
        <v>0</v>
      </c>
      <c r="K425" s="15" t="n">
        <v>0</v>
      </c>
      <c r="L425" s="17" t="n">
        <v>0</v>
      </c>
      <c r="M425" s="16" t="n">
        <v>2801.34932283465</v>
      </c>
      <c r="N425" s="16" t="n">
        <v>2800</v>
      </c>
      <c r="O425" s="17" t="n">
        <v>1.34932283464559</v>
      </c>
      <c r="P425" s="16" t="n">
        <v>0</v>
      </c>
      <c r="Q425" s="17" t="n">
        <v>0</v>
      </c>
    </row>
    <row r="426" customFormat="false" ht="14.65" hidden="false" customHeight="false" outlineLevel="0" collapsed="false">
      <c r="A426" s="14" t="n">
        <v>36522</v>
      </c>
      <c r="B426" s="15" t="n">
        <v>1264.03</v>
      </c>
      <c r="C426" s="15" t="n">
        <v>1321</v>
      </c>
      <c r="D426" s="15" t="n">
        <v>-56.97</v>
      </c>
      <c r="E426" s="15" t="n">
        <v>0</v>
      </c>
      <c r="F426" s="15" t="n">
        <v>0</v>
      </c>
      <c r="G426" s="15" t="n">
        <v>1859.4068503937</v>
      </c>
      <c r="H426" s="15" t="n">
        <v>1607</v>
      </c>
      <c r="I426" s="15" t="n">
        <v>252.406850393701</v>
      </c>
      <c r="J426" s="16" t="n">
        <v>1</v>
      </c>
      <c r="K426" s="15" t="n">
        <v>2.40685039370078</v>
      </c>
      <c r="L426" s="17" t="n">
        <v>0</v>
      </c>
      <c r="M426" s="16" t="n">
        <v>3123.4368503937</v>
      </c>
      <c r="N426" s="16" t="n">
        <v>2928</v>
      </c>
      <c r="O426" s="17" t="n">
        <v>195.436850393701</v>
      </c>
      <c r="P426" s="16" t="n">
        <v>0</v>
      </c>
      <c r="Q426" s="17" t="n">
        <v>0</v>
      </c>
    </row>
    <row r="427" customFormat="false" ht="14.65" hidden="false" customHeight="false" outlineLevel="0" collapsed="false">
      <c r="A427" s="14" t="n">
        <v>36523</v>
      </c>
      <c r="B427" s="15" t="n">
        <v>1348.665</v>
      </c>
      <c r="C427" s="15" t="n">
        <v>1467</v>
      </c>
      <c r="D427" s="15" t="n">
        <v>-118.335</v>
      </c>
      <c r="E427" s="15" t="n">
        <v>0</v>
      </c>
      <c r="F427" s="15" t="n">
        <v>0</v>
      </c>
      <c r="G427" s="15" t="n">
        <v>2103.26109448819</v>
      </c>
      <c r="H427" s="15" t="n">
        <v>1677</v>
      </c>
      <c r="I427" s="15" t="n">
        <v>426.261094488189</v>
      </c>
      <c r="J427" s="16" t="n">
        <v>1</v>
      </c>
      <c r="K427" s="15" t="n">
        <v>176.261094488189</v>
      </c>
      <c r="L427" s="17" t="n">
        <v>0</v>
      </c>
      <c r="M427" s="16" t="n">
        <v>3451.92609448819</v>
      </c>
      <c r="N427" s="16" t="n">
        <v>3144</v>
      </c>
      <c r="O427" s="17" t="n">
        <v>307.926094488189</v>
      </c>
      <c r="P427" s="16" t="n">
        <v>0</v>
      </c>
      <c r="Q427" s="17" t="n">
        <v>0</v>
      </c>
    </row>
    <row r="428" customFormat="false" ht="14.65" hidden="false" customHeight="false" outlineLevel="0" collapsed="false">
      <c r="A428" s="14" t="n">
        <v>36524</v>
      </c>
      <c r="B428" s="15" t="n">
        <v>1303.025</v>
      </c>
      <c r="C428" s="15" t="n">
        <v>1445</v>
      </c>
      <c r="D428" s="15" t="n">
        <v>-141.975</v>
      </c>
      <c r="E428" s="15" t="n">
        <v>0</v>
      </c>
      <c r="F428" s="15" t="n">
        <v>0</v>
      </c>
      <c r="G428" s="15" t="n">
        <v>2130.80108661417</v>
      </c>
      <c r="H428" s="15" t="n">
        <v>1655.84251968504</v>
      </c>
      <c r="I428" s="15" t="n">
        <v>474.958566929134</v>
      </c>
      <c r="J428" s="16" t="n">
        <v>1</v>
      </c>
      <c r="K428" s="15" t="n">
        <v>224.958566929134</v>
      </c>
      <c r="L428" s="17" t="n">
        <v>0</v>
      </c>
      <c r="M428" s="16" t="n">
        <v>3433.82608661417</v>
      </c>
      <c r="N428" s="16" t="n">
        <v>3100.84251968504</v>
      </c>
      <c r="O428" s="17" t="n">
        <v>332.983566929134</v>
      </c>
      <c r="P428" s="16" t="n">
        <v>0</v>
      </c>
      <c r="Q428" s="17" t="n">
        <v>0</v>
      </c>
    </row>
    <row r="429" customFormat="false" ht="14.65" hidden="false" customHeight="false" outlineLevel="0" collapsed="false">
      <c r="A429" s="14" t="n">
        <v>36525</v>
      </c>
      <c r="B429" s="15" t="n">
        <v>1349.992</v>
      </c>
      <c r="C429" s="15" t="n">
        <v>1633</v>
      </c>
      <c r="D429" s="15" t="n">
        <v>-283.008</v>
      </c>
      <c r="E429" s="15" t="n">
        <v>0</v>
      </c>
      <c r="F429" s="15" t="n">
        <v>0</v>
      </c>
      <c r="G429" s="15" t="n">
        <v>1482.84132283465</v>
      </c>
      <c r="H429" s="15" t="n">
        <v>1725</v>
      </c>
      <c r="I429" s="15" t="n">
        <v>-242.158677165354</v>
      </c>
      <c r="J429" s="16" t="n">
        <v>0</v>
      </c>
      <c r="K429" s="15" t="n">
        <v>0</v>
      </c>
      <c r="L429" s="17" t="n">
        <v>0</v>
      </c>
      <c r="M429" s="16" t="n">
        <v>2832.83332283465</v>
      </c>
      <c r="N429" s="16" t="n">
        <v>3358</v>
      </c>
      <c r="O429" s="17" t="n">
        <v>-525.166677165355</v>
      </c>
      <c r="P429" s="16" t="n">
        <v>0</v>
      </c>
      <c r="Q429" s="17" t="n">
        <v>0</v>
      </c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  <c r="BV429" s="24"/>
      <c r="BW429" s="24"/>
      <c r="BX429" s="24"/>
      <c r="BY429" s="24"/>
      <c r="BZ429" s="24"/>
      <c r="CA429" s="24"/>
      <c r="CB429" s="24"/>
      <c r="CC429" s="24"/>
      <c r="CD429" s="24"/>
      <c r="CE429" s="24"/>
      <c r="CF429" s="24"/>
      <c r="CG429" s="24"/>
      <c r="CH429" s="24"/>
      <c r="CI429" s="24"/>
      <c r="CJ429" s="24"/>
      <c r="CK429" s="24"/>
      <c r="CL429" s="24"/>
      <c r="CM429" s="24"/>
      <c r="CN429" s="24"/>
      <c r="CO429" s="24"/>
      <c r="CP429" s="24"/>
      <c r="CQ429" s="24"/>
      <c r="CR429" s="24"/>
      <c r="CS429" s="24"/>
      <c r="CT429" s="24"/>
      <c r="CU429" s="24"/>
      <c r="CV429" s="24"/>
      <c r="CW429" s="24"/>
      <c r="CX429" s="24"/>
      <c r="CY429" s="24"/>
      <c r="CZ429" s="24"/>
      <c r="DA429" s="24"/>
      <c r="DB429" s="24"/>
      <c r="DC429" s="24"/>
      <c r="DD429" s="24"/>
      <c r="DE429" s="24"/>
      <c r="DF429" s="24"/>
      <c r="DG429" s="24"/>
      <c r="DH429" s="24"/>
      <c r="DI429" s="24"/>
      <c r="DJ429" s="24"/>
      <c r="DK429" s="24"/>
      <c r="DL429" s="24"/>
      <c r="DM429" s="24"/>
      <c r="DN429" s="24"/>
      <c r="DO429" s="24"/>
      <c r="DP429" s="24"/>
      <c r="DQ429" s="24"/>
      <c r="DR429" s="24"/>
      <c r="DS429" s="24"/>
      <c r="DT429" s="24"/>
      <c r="DU429" s="24"/>
      <c r="DV429" s="24"/>
      <c r="DW429" s="24"/>
      <c r="DX429" s="24"/>
      <c r="DY429" s="24"/>
      <c r="DZ429" s="24"/>
      <c r="EA429" s="24"/>
      <c r="EB429" s="24"/>
      <c r="EC429" s="24"/>
      <c r="ED429" s="24"/>
      <c r="EE429" s="24"/>
      <c r="EF429" s="24"/>
      <c r="EG429" s="24"/>
      <c r="EH429" s="24"/>
      <c r="EI429" s="24"/>
      <c r="EJ429" s="24"/>
      <c r="EK429" s="24"/>
      <c r="EL429" s="24"/>
      <c r="EM429" s="24"/>
      <c r="EN429" s="24"/>
      <c r="EO429" s="24"/>
      <c r="EP429" s="24"/>
      <c r="EQ429" s="24"/>
      <c r="ER429" s="24"/>
      <c r="ES429" s="24"/>
      <c r="ET429" s="24"/>
      <c r="EU429" s="24"/>
      <c r="EV429" s="24"/>
      <c r="EW429" s="24"/>
      <c r="EX429" s="24"/>
      <c r="EY429" s="24"/>
      <c r="EZ429" s="24"/>
      <c r="FA429" s="24"/>
      <c r="FB429" s="24"/>
      <c r="FC429" s="24"/>
      <c r="FD429" s="24"/>
      <c r="FE429" s="24"/>
      <c r="FF429" s="24"/>
      <c r="FG429" s="24"/>
      <c r="FH429" s="24"/>
      <c r="FI429" s="24"/>
      <c r="FJ429" s="24"/>
      <c r="FK429" s="24"/>
      <c r="FL429" s="24"/>
      <c r="FM429" s="24"/>
      <c r="FN429" s="24"/>
      <c r="FO429" s="24"/>
      <c r="FP429" s="24"/>
      <c r="FQ429" s="24"/>
      <c r="FR429" s="24"/>
      <c r="FS429" s="24"/>
      <c r="FT429" s="24"/>
      <c r="FU429" s="24"/>
      <c r="FV429" s="24"/>
      <c r="FW429" s="24"/>
      <c r="FX429" s="24"/>
      <c r="FY429" s="24"/>
      <c r="FZ429" s="24"/>
      <c r="GA429" s="24"/>
      <c r="GB429" s="24"/>
      <c r="GC429" s="24"/>
      <c r="GD429" s="24"/>
      <c r="GE429" s="24"/>
      <c r="GF429" s="24"/>
      <c r="GG429" s="24"/>
      <c r="GH429" s="24"/>
      <c r="GI429" s="24"/>
      <c r="GJ429" s="24"/>
      <c r="GK429" s="24"/>
      <c r="GL429" s="24"/>
      <c r="GM429" s="24"/>
      <c r="GN429" s="24"/>
      <c r="GO429" s="24"/>
      <c r="GP429" s="24"/>
      <c r="GQ429" s="24"/>
      <c r="GR429" s="24"/>
      <c r="GS429" s="24"/>
      <c r="GT429" s="24"/>
      <c r="GU429" s="24"/>
      <c r="GV429" s="24"/>
      <c r="GW429" s="24"/>
      <c r="GX429" s="24"/>
      <c r="GY429" s="24"/>
      <c r="GZ429" s="24"/>
      <c r="HA429" s="24"/>
      <c r="HB429" s="24"/>
      <c r="HC429" s="24"/>
      <c r="HD429" s="24"/>
      <c r="HE429" s="24"/>
      <c r="HF429" s="24"/>
      <c r="HG429" s="24"/>
      <c r="HH429" s="24"/>
      <c r="HI429" s="24"/>
      <c r="HJ429" s="24"/>
      <c r="HK429" s="24"/>
      <c r="HL429" s="24"/>
      <c r="HM429" s="24"/>
      <c r="HN429" s="24"/>
      <c r="HO429" s="24"/>
      <c r="HP429" s="24"/>
      <c r="HQ429" s="24"/>
      <c r="HR429" s="24"/>
      <c r="HS429" s="24"/>
      <c r="HT429" s="24"/>
      <c r="HU429" s="24"/>
      <c r="HV429" s="24"/>
      <c r="HW429" s="24"/>
      <c r="HX429" s="24"/>
      <c r="HY429" s="24"/>
      <c r="HZ429" s="24"/>
      <c r="IA429" s="24"/>
      <c r="IB429" s="24"/>
      <c r="IC429" s="24"/>
      <c r="ID429" s="24"/>
      <c r="IE429" s="24"/>
      <c r="IF429" s="24"/>
      <c r="IG429" s="24"/>
      <c r="IH429" s="24"/>
      <c r="II429" s="24"/>
      <c r="IJ429" s="24"/>
      <c r="IK429" s="24"/>
      <c r="IL429" s="24"/>
      <c r="IM429" s="24"/>
      <c r="IN429" s="24"/>
      <c r="IO429" s="24"/>
      <c r="IP429" s="24"/>
      <c r="IQ429" s="24"/>
      <c r="IR429" s="24"/>
      <c r="IS429" s="24"/>
      <c r="IT429" s="24"/>
      <c r="IU429" s="24"/>
      <c r="IV429" s="24"/>
      <c r="IW429" s="24"/>
    </row>
    <row r="430" customFormat="false" ht="14.65" hidden="false" customHeight="false" outlineLevel="0" collapsed="false">
      <c r="B430" s="26"/>
      <c r="C430" s="26" t="s">
        <v>32</v>
      </c>
      <c r="D430" s="16" t="n">
        <f aca="false">MAX(D4:D429)</f>
        <v>1172.619</v>
      </c>
      <c r="E430" s="16" t="n">
        <f aca="false">SUM(E4:E429)</f>
        <v>91</v>
      </c>
      <c r="F430" s="16" t="n">
        <f aca="false">SUM(F4:F429)</f>
        <v>16995.11</v>
      </c>
      <c r="G430" s="26"/>
      <c r="H430" s="26"/>
      <c r="I430" s="26"/>
      <c r="J430" s="16" t="n">
        <f aca="false">SUM(J4:J429)</f>
        <v>87</v>
      </c>
      <c r="K430" s="16" t="n">
        <f aca="false">SUM(K4:K429)</f>
        <v>12890.8508688484</v>
      </c>
      <c r="L430" s="16" t="n">
        <v>75</v>
      </c>
      <c r="P430" s="16" t="n">
        <v>23</v>
      </c>
      <c r="Q430" s="16" t="n">
        <v>0</v>
      </c>
    </row>
    <row r="431" customFormat="false" ht="14.65" hidden="false" customHeight="false" outlineLevel="0" collapsed="false">
      <c r="B431" s="26"/>
      <c r="C431" s="26" t="s">
        <v>33</v>
      </c>
      <c r="D431" s="27" t="n">
        <f aca="false">MIN(D4:D429)</f>
        <v>-1577.115</v>
      </c>
      <c r="G431" s="26"/>
      <c r="H431" s="26"/>
      <c r="I431" s="26"/>
    </row>
    <row r="432" customFormat="false" ht="14.65" hidden="false" customHeight="false" outlineLevel="0" collapsed="false">
      <c r="B432" s="26"/>
      <c r="C432" s="26" t="s">
        <v>34</v>
      </c>
      <c r="D432" s="27" t="n">
        <f aca="false">AVERAGE(D169:D245)</f>
        <v>471.241285714286</v>
      </c>
      <c r="G432" s="26"/>
      <c r="H432" s="26"/>
      <c r="I432" s="26" t="s">
        <v>24</v>
      </c>
      <c r="J432" s="16"/>
      <c r="O432" s="3" t="s">
        <v>35</v>
      </c>
    </row>
    <row r="433" customFormat="false" ht="14.65" hidden="false" customHeight="false" outlineLevel="0" collapsed="false">
      <c r="B433" s="26"/>
      <c r="C433" s="26"/>
      <c r="D433" s="26" t="s">
        <v>19</v>
      </c>
      <c r="G433" s="26"/>
      <c r="H433" s="26"/>
      <c r="I433" s="3" t="s">
        <v>36</v>
      </c>
      <c r="O433" s="3" t="s">
        <v>37</v>
      </c>
    </row>
    <row r="434" customFormat="false" ht="14.65" hidden="false" customHeight="false" outlineLevel="0" collapsed="false">
      <c r="B434" s="26"/>
      <c r="C434" s="26"/>
      <c r="D434" s="3" t="s">
        <v>38</v>
      </c>
      <c r="F434" s="16" t="n">
        <f aca="false">SUM(F189:F245)</f>
        <v>14021.208</v>
      </c>
      <c r="G434" s="26" t="s">
        <v>39</v>
      </c>
      <c r="H434" s="26"/>
      <c r="I434" s="3" t="s">
        <v>40</v>
      </c>
    </row>
    <row r="435" customFormat="false" ht="14.65" hidden="false" customHeight="false" outlineLevel="0" collapsed="false">
      <c r="B435" s="26"/>
      <c r="C435" s="26"/>
      <c r="D435" s="3" t="s">
        <v>41</v>
      </c>
      <c r="F435" s="28" t="n">
        <f aca="false">F434*1016</f>
        <v>14245547.328</v>
      </c>
      <c r="G435" s="29" t="s">
        <v>42</v>
      </c>
      <c r="H435" s="26"/>
      <c r="I435" s="29" t="s">
        <v>43</v>
      </c>
    </row>
    <row r="436" customFormat="false" ht="14.65" hidden="false" customHeight="false" outlineLevel="0" collapsed="false">
      <c r="B436" s="26"/>
      <c r="C436" s="26"/>
      <c r="D436" s="3" t="s">
        <v>44</v>
      </c>
      <c r="G436" s="26"/>
      <c r="H436" s="26"/>
      <c r="I436" s="26"/>
    </row>
    <row r="437" customFormat="false" ht="14.65" hidden="false" customHeight="false" outlineLevel="0" collapsed="false">
      <c r="B437" s="26"/>
      <c r="C437" s="26"/>
      <c r="D437" s="3" t="s">
        <v>45</v>
      </c>
      <c r="G437" s="26"/>
      <c r="H437" s="26"/>
      <c r="I437" s="26" t="s">
        <v>46</v>
      </c>
      <c r="O437" s="3" t="s">
        <v>47</v>
      </c>
    </row>
    <row r="438" customFormat="false" ht="14.65" hidden="false" customHeight="false" outlineLevel="0" collapsed="false">
      <c r="B438" s="26"/>
      <c r="C438" s="26"/>
      <c r="D438" s="3" t="s">
        <v>48</v>
      </c>
      <c r="G438" s="26"/>
      <c r="H438" s="26"/>
      <c r="I438" s="29" t="s">
        <v>49</v>
      </c>
      <c r="O438" s="3" t="s">
        <v>50</v>
      </c>
    </row>
    <row r="439" customFormat="false" ht="14.65" hidden="false" customHeight="false" outlineLevel="0" collapsed="false">
      <c r="B439" s="26"/>
      <c r="C439" s="26"/>
      <c r="D439" s="26"/>
      <c r="G439" s="26"/>
      <c r="H439" s="26"/>
      <c r="I439" s="26"/>
    </row>
    <row r="440" customFormat="false" ht="14.65" hidden="false" customHeight="false" outlineLevel="0" collapsed="false">
      <c r="B440" s="30" t="s">
        <v>51</v>
      </c>
      <c r="C440" s="31"/>
      <c r="D440" s="31"/>
      <c r="E440" s="32"/>
      <c r="F440" s="33" t="s">
        <v>52</v>
      </c>
      <c r="G440" s="26"/>
      <c r="H440" s="26"/>
      <c r="I440" s="26"/>
    </row>
    <row r="441" customFormat="false" ht="14.65" hidden="false" customHeight="false" outlineLevel="0" collapsed="false">
      <c r="B441" s="34" t="s">
        <v>53</v>
      </c>
      <c r="C441" s="33" t="e">
        <f aca="false"/>
        <v>#NAME?</v>
      </c>
      <c r="D441" s="33"/>
      <c r="E441" s="35"/>
      <c r="F441" s="33" t="s">
        <v>54</v>
      </c>
      <c r="G441" s="26"/>
      <c r="H441" s="26"/>
      <c r="I441" s="26"/>
    </row>
    <row r="442" customFormat="false" ht="14.65" hidden="false" customHeight="false" outlineLevel="0" collapsed="false">
      <c r="B442" s="34" t="s">
        <v>55</v>
      </c>
      <c r="C442" s="33" t="e">
        <f aca="false"/>
        <v>#NAME?</v>
      </c>
      <c r="D442" s="33" t="e">
        <f aca="false">AVERAGE(C441:C442)</f>
        <v>#NAME?</v>
      </c>
      <c r="E442" s="35"/>
      <c r="F442" s="33"/>
      <c r="G442" s="26"/>
      <c r="H442" s="26"/>
      <c r="I442" s="26"/>
    </row>
    <row r="443" customFormat="false" ht="14.65" hidden="false" customHeight="false" outlineLevel="0" collapsed="false">
      <c r="B443" s="34" t="s">
        <v>56</v>
      </c>
      <c r="C443" s="33" t="e">
        <f aca="false"/>
        <v>#NAME?</v>
      </c>
      <c r="D443" s="33" t="e">
        <f aca="false">C443-D442</f>
        <v>#NAME?</v>
      </c>
      <c r="E443" s="35"/>
      <c r="F443" s="33"/>
      <c r="G443" s="26"/>
      <c r="H443" s="26"/>
      <c r="I443" s="26"/>
    </row>
    <row r="444" customFormat="false" ht="14.65" hidden="false" customHeight="false" outlineLevel="0" collapsed="false">
      <c r="B444" s="34" t="s">
        <v>57</v>
      </c>
      <c r="C444" s="33" t="e">
        <f aca="false"/>
        <v>#NAME?</v>
      </c>
      <c r="D444" s="33" t="e">
        <f aca="false">C444-D442</f>
        <v>#NAME?</v>
      </c>
      <c r="E444" s="35"/>
      <c r="F444" s="33"/>
      <c r="G444" s="26"/>
      <c r="H444" s="26"/>
      <c r="I444" s="26"/>
    </row>
    <row r="445" customFormat="false" ht="14.65" hidden="false" customHeight="false" outlineLevel="0" collapsed="false">
      <c r="B445" s="34" t="s">
        <v>58</v>
      </c>
      <c r="C445" s="33" t="e">
        <f aca="false"/>
        <v>#NAME?</v>
      </c>
      <c r="D445" s="33" t="e">
        <f aca="false">C445-D442</f>
        <v>#NAME?</v>
      </c>
      <c r="E445" s="35"/>
      <c r="F445" s="33"/>
      <c r="G445" s="36"/>
      <c r="H445" s="26"/>
      <c r="I445" s="26"/>
      <c r="K445" s="16"/>
    </row>
    <row r="446" customFormat="false" ht="14.65" hidden="false" customHeight="false" outlineLevel="0" collapsed="false">
      <c r="B446" s="37" t="s">
        <v>59</v>
      </c>
      <c r="C446" s="38" t="e">
        <f aca="false"/>
        <v>#NAME?</v>
      </c>
      <c r="D446" s="38" t="e">
        <f aca="false">C446-D442</f>
        <v>#NAME?</v>
      </c>
      <c r="E446" s="39" t="e">
        <f aca="false">AVERAGE(D443:D446)</f>
        <v>#NAME?</v>
      </c>
      <c r="F446" s="33"/>
      <c r="G446" s="26"/>
      <c r="H446" s="26"/>
      <c r="I446" s="26"/>
    </row>
    <row r="447" customFormat="false" ht="14.65" hidden="false" customHeight="false" outlineLevel="0" collapsed="false">
      <c r="B447" s="40"/>
      <c r="C447" s="33"/>
      <c r="D447" s="33"/>
      <c r="E447" s="33"/>
      <c r="F447" s="33"/>
      <c r="G447" s="36"/>
      <c r="H447" s="26"/>
      <c r="I447" s="26"/>
    </row>
    <row r="448" customFormat="false" ht="14.65" hidden="false" customHeight="false" outlineLevel="0" collapsed="false">
      <c r="B448" s="40"/>
      <c r="C448" s="33"/>
      <c r="D448" s="41" t="n">
        <f aca="false">F435</f>
        <v>14245547.328</v>
      </c>
      <c r="E448" s="33" t="s">
        <v>60</v>
      </c>
      <c r="F448" s="33"/>
      <c r="G448" s="26"/>
      <c r="H448" s="26"/>
      <c r="I448" s="26"/>
    </row>
    <row r="449" customFormat="false" ht="14.65" hidden="false" customHeight="false" outlineLevel="0" collapsed="false">
      <c r="B449" s="40"/>
      <c r="C449" s="33"/>
      <c r="D449" s="33"/>
      <c r="E449" s="33" t="s">
        <v>61</v>
      </c>
      <c r="F449" s="33"/>
      <c r="G449" s="26"/>
      <c r="H449" s="26"/>
      <c r="I449" s="26"/>
    </row>
    <row r="450" customFormat="false" ht="14.65" hidden="false" customHeight="false" outlineLevel="0" collapsed="false">
      <c r="B450" s="40"/>
      <c r="C450" s="33"/>
      <c r="D450" s="41" t="e">
        <f aca="false">D448*E446</f>
        <v>#NAME?</v>
      </c>
      <c r="E450" s="33"/>
      <c r="F450" s="33"/>
      <c r="G450" s="26"/>
      <c r="H450" s="26"/>
      <c r="I450" s="26"/>
    </row>
    <row r="451" customFormat="false" ht="14.65" hidden="false" customHeight="false" outlineLevel="0" collapsed="false">
      <c r="B451" s="40"/>
      <c r="C451" s="33"/>
      <c r="D451" s="33"/>
      <c r="E451" s="33"/>
      <c r="F451" s="33"/>
      <c r="G451" s="26"/>
      <c r="H451" s="26"/>
      <c r="I451" s="26"/>
    </row>
    <row r="452" customFormat="false" ht="14.65" hidden="false" customHeight="false" outlineLevel="0" collapsed="false">
      <c r="B452" s="26"/>
      <c r="C452" s="26"/>
      <c r="D452" s="26"/>
      <c r="G452" s="26"/>
      <c r="H452" s="26"/>
      <c r="I452" s="26"/>
    </row>
    <row r="453" customFormat="false" ht="14.65" hidden="false" customHeight="false" outlineLevel="0" collapsed="false">
      <c r="B453" s="26"/>
      <c r="C453" s="26"/>
      <c r="D453" s="26"/>
      <c r="G453" s="26"/>
      <c r="H453" s="26"/>
      <c r="I453" s="26"/>
    </row>
    <row r="454" customFormat="false" ht="14.65" hidden="false" customHeight="false" outlineLevel="0" collapsed="false">
      <c r="B454" s="26"/>
      <c r="C454" s="26"/>
      <c r="D454" s="26"/>
      <c r="G454" s="26"/>
      <c r="H454" s="26"/>
      <c r="I454" s="26"/>
    </row>
    <row r="455" customFormat="false" ht="14.65" hidden="false" customHeight="false" outlineLevel="0" collapsed="false">
      <c r="B455" s="26"/>
      <c r="C455" s="26"/>
      <c r="D455" s="26"/>
      <c r="G455" s="26"/>
      <c r="H455" s="26"/>
      <c r="I455" s="26"/>
    </row>
    <row r="456" customFormat="false" ht="14.65" hidden="false" customHeight="false" outlineLevel="0" collapsed="false">
      <c r="B456" s="26"/>
      <c r="C456" s="26"/>
      <c r="D456" s="26"/>
      <c r="G456" s="26"/>
      <c r="H456" s="26"/>
      <c r="I456" s="26"/>
    </row>
    <row r="457" customFormat="false" ht="14.65" hidden="false" customHeight="false" outlineLevel="0" collapsed="false">
      <c r="B457" s="26"/>
      <c r="C457" s="26"/>
      <c r="D457" s="26"/>
      <c r="G457" s="26"/>
      <c r="H457" s="26"/>
      <c r="I457" s="26"/>
    </row>
    <row r="458" customFormat="false" ht="14.65" hidden="false" customHeight="false" outlineLevel="0" collapsed="false">
      <c r="B458" s="26"/>
      <c r="C458" s="26"/>
      <c r="D458" s="26"/>
      <c r="G458" s="26"/>
      <c r="H458" s="26"/>
      <c r="I458" s="26"/>
    </row>
    <row r="459" customFormat="false" ht="14.65" hidden="false" customHeight="false" outlineLevel="0" collapsed="false">
      <c r="B459" s="26"/>
      <c r="C459" s="26"/>
      <c r="D459" s="26"/>
      <c r="G459" s="26"/>
      <c r="H459" s="26"/>
      <c r="I459" s="26"/>
    </row>
    <row r="460" customFormat="false" ht="14.65" hidden="false" customHeight="false" outlineLevel="0" collapsed="false">
      <c r="B460" s="26"/>
      <c r="C460" s="26"/>
      <c r="D460" s="26"/>
      <c r="G460" s="26"/>
      <c r="H460" s="26"/>
      <c r="I460" s="26"/>
    </row>
    <row r="461" customFormat="false" ht="14.65" hidden="false" customHeight="false" outlineLevel="0" collapsed="false">
      <c r="B461" s="26"/>
      <c r="C461" s="26"/>
      <c r="D461" s="26"/>
      <c r="G461" s="26"/>
      <c r="H461" s="26"/>
      <c r="I461" s="26"/>
    </row>
    <row r="462" customFormat="false" ht="14.65" hidden="false" customHeight="false" outlineLevel="0" collapsed="false">
      <c r="B462" s="26"/>
      <c r="C462" s="26"/>
      <c r="D462" s="26"/>
      <c r="G462" s="26"/>
      <c r="H462" s="26"/>
      <c r="I462" s="26"/>
    </row>
    <row r="463" customFormat="false" ht="14.65" hidden="false" customHeight="false" outlineLevel="0" collapsed="false">
      <c r="B463" s="26"/>
      <c r="C463" s="26"/>
      <c r="D463" s="26"/>
      <c r="G463" s="26"/>
      <c r="H463" s="26"/>
      <c r="I463" s="26"/>
    </row>
    <row r="464" customFormat="false" ht="14.65" hidden="false" customHeight="false" outlineLevel="0" collapsed="false">
      <c r="B464" s="26"/>
      <c r="C464" s="26"/>
      <c r="D464" s="26"/>
      <c r="G464" s="26"/>
      <c r="H464" s="26"/>
      <c r="I464" s="26"/>
    </row>
    <row r="465" customFormat="false" ht="14.65" hidden="false" customHeight="false" outlineLevel="0" collapsed="false">
      <c r="B465" s="26"/>
      <c r="C465" s="26"/>
      <c r="D465" s="26"/>
      <c r="G465" s="26"/>
      <c r="H465" s="26"/>
      <c r="I465" s="26"/>
    </row>
    <row r="466" customFormat="false" ht="14.65" hidden="false" customHeight="false" outlineLevel="0" collapsed="false">
      <c r="B466" s="26"/>
      <c r="C466" s="26"/>
      <c r="D466" s="26"/>
      <c r="G466" s="26"/>
      <c r="H466" s="26"/>
      <c r="I466" s="26"/>
    </row>
    <row r="467" customFormat="false" ht="14.65" hidden="false" customHeight="false" outlineLevel="0" collapsed="false">
      <c r="B467" s="26"/>
      <c r="C467" s="26"/>
      <c r="D467" s="26"/>
      <c r="G467" s="26"/>
      <c r="H467" s="26"/>
      <c r="I467" s="26"/>
    </row>
    <row r="468" customFormat="false" ht="14.65" hidden="false" customHeight="false" outlineLevel="0" collapsed="false">
      <c r="B468" s="26"/>
      <c r="C468" s="26"/>
      <c r="D468" s="26"/>
      <c r="G468" s="26"/>
      <c r="H468" s="26"/>
      <c r="I468" s="26"/>
    </row>
    <row r="469" customFormat="false" ht="14.65" hidden="false" customHeight="false" outlineLevel="0" collapsed="false">
      <c r="B469" s="26"/>
      <c r="C469" s="26"/>
      <c r="D469" s="26"/>
      <c r="G469" s="26"/>
      <c r="H469" s="26"/>
      <c r="I469" s="26"/>
    </row>
    <row r="470" customFormat="false" ht="14.65" hidden="false" customHeight="false" outlineLevel="0" collapsed="false">
      <c r="B470" s="26"/>
      <c r="C470" s="26"/>
      <c r="D470" s="26"/>
      <c r="G470" s="26"/>
      <c r="H470" s="26"/>
      <c r="I470" s="26"/>
    </row>
    <row r="471" customFormat="false" ht="14.65" hidden="false" customHeight="false" outlineLevel="0" collapsed="false">
      <c r="B471" s="26"/>
      <c r="C471" s="26"/>
      <c r="D471" s="26"/>
      <c r="G471" s="26"/>
      <c r="H471" s="26"/>
      <c r="I471" s="26"/>
    </row>
    <row r="472" customFormat="false" ht="14.65" hidden="false" customHeight="false" outlineLevel="0" collapsed="false">
      <c r="B472" s="26"/>
      <c r="C472" s="26"/>
      <c r="D472" s="26"/>
      <c r="G472" s="26"/>
      <c r="H472" s="26"/>
      <c r="I472" s="26"/>
    </row>
    <row r="473" customFormat="false" ht="14.65" hidden="false" customHeight="false" outlineLevel="0" collapsed="false">
      <c r="B473" s="26"/>
      <c r="C473" s="26"/>
      <c r="D473" s="26"/>
      <c r="G473" s="26"/>
      <c r="H473" s="26"/>
      <c r="I473" s="26"/>
    </row>
    <row r="474" customFormat="false" ht="14.65" hidden="false" customHeight="false" outlineLevel="0" collapsed="false">
      <c r="B474" s="26"/>
      <c r="C474" s="26"/>
      <c r="D474" s="26"/>
      <c r="G474" s="26"/>
      <c r="H474" s="26"/>
      <c r="I474" s="26"/>
    </row>
    <row r="475" customFormat="false" ht="14.65" hidden="false" customHeight="false" outlineLevel="0" collapsed="false">
      <c r="B475" s="26"/>
      <c r="C475" s="26"/>
      <c r="D475" s="26"/>
      <c r="G475" s="26"/>
      <c r="H475" s="26"/>
      <c r="I475" s="26"/>
    </row>
    <row r="476" customFormat="false" ht="14.65" hidden="false" customHeight="false" outlineLevel="0" collapsed="false">
      <c r="B476" s="26"/>
      <c r="C476" s="26"/>
      <c r="D476" s="26"/>
      <c r="G476" s="26"/>
      <c r="H476" s="26"/>
      <c r="I476" s="26"/>
    </row>
    <row r="477" customFormat="false" ht="14.65" hidden="false" customHeight="false" outlineLevel="0" collapsed="false">
      <c r="B477" s="26"/>
      <c r="C477" s="26"/>
      <c r="D477" s="26"/>
      <c r="G477" s="26"/>
      <c r="H477" s="26"/>
      <c r="I477" s="26"/>
    </row>
    <row r="478" customFormat="false" ht="14.65" hidden="false" customHeight="false" outlineLevel="0" collapsed="false">
      <c r="B478" s="26"/>
      <c r="C478" s="26"/>
      <c r="D478" s="26"/>
      <c r="G478" s="26"/>
      <c r="H478" s="26"/>
      <c r="I478" s="26"/>
    </row>
    <row r="479" customFormat="false" ht="14.65" hidden="false" customHeight="false" outlineLevel="0" collapsed="false">
      <c r="B479" s="26"/>
      <c r="C479" s="26"/>
      <c r="D479" s="26"/>
      <c r="G479" s="26"/>
      <c r="H479" s="26"/>
      <c r="I479" s="26"/>
    </row>
    <row r="480" customFormat="false" ht="14.65" hidden="false" customHeight="false" outlineLevel="0" collapsed="false">
      <c r="B480" s="26"/>
      <c r="C480" s="26"/>
      <c r="D480" s="26"/>
      <c r="G480" s="26"/>
      <c r="H480" s="26"/>
      <c r="I480" s="26"/>
    </row>
    <row r="481" customFormat="false" ht="14.65" hidden="false" customHeight="false" outlineLevel="0" collapsed="false">
      <c r="B481" s="26"/>
      <c r="C481" s="26"/>
      <c r="D481" s="26"/>
      <c r="G481" s="26"/>
      <c r="H481" s="26"/>
      <c r="I481" s="26"/>
    </row>
    <row r="482" customFormat="false" ht="14.65" hidden="false" customHeight="false" outlineLevel="0" collapsed="false">
      <c r="B482" s="26"/>
      <c r="C482" s="26"/>
      <c r="D482" s="26"/>
      <c r="G482" s="26"/>
      <c r="H482" s="26"/>
      <c r="I482" s="26"/>
    </row>
    <row r="483" customFormat="false" ht="14.65" hidden="false" customHeight="false" outlineLevel="0" collapsed="false">
      <c r="B483" s="26"/>
      <c r="C483" s="26"/>
      <c r="D483" s="26"/>
      <c r="G483" s="26"/>
      <c r="H483" s="26"/>
      <c r="I483" s="26"/>
    </row>
    <row r="484" customFormat="false" ht="14.65" hidden="false" customHeight="false" outlineLevel="0" collapsed="false">
      <c r="B484" s="26"/>
      <c r="C484" s="26"/>
      <c r="D484" s="26"/>
      <c r="G484" s="26"/>
      <c r="H484" s="26"/>
      <c r="I484" s="26"/>
    </row>
    <row r="485" customFormat="false" ht="14.65" hidden="false" customHeight="false" outlineLevel="0" collapsed="false">
      <c r="B485" s="26"/>
      <c r="C485" s="26"/>
      <c r="D485" s="26"/>
      <c r="G485" s="26"/>
      <c r="H485" s="26"/>
      <c r="I485" s="26"/>
    </row>
    <row r="486" customFormat="false" ht="14.65" hidden="false" customHeight="false" outlineLevel="0" collapsed="false">
      <c r="B486" s="26"/>
      <c r="C486" s="26"/>
      <c r="D486" s="26"/>
      <c r="G486" s="26"/>
      <c r="H486" s="26"/>
      <c r="I486" s="26"/>
    </row>
    <row r="487" customFormat="false" ht="14.65" hidden="false" customHeight="false" outlineLevel="0" collapsed="false">
      <c r="B487" s="26"/>
      <c r="C487" s="26"/>
      <c r="D487" s="26"/>
      <c r="G487" s="26"/>
      <c r="H487" s="26"/>
      <c r="I487" s="26"/>
    </row>
    <row r="488" customFormat="false" ht="14.65" hidden="false" customHeight="false" outlineLevel="0" collapsed="false">
      <c r="B488" s="26"/>
      <c r="C488" s="26"/>
      <c r="D488" s="26"/>
      <c r="G488" s="26"/>
      <c r="H488" s="26"/>
      <c r="I488" s="26"/>
    </row>
    <row r="489" customFormat="false" ht="14.65" hidden="false" customHeight="false" outlineLevel="0" collapsed="false">
      <c r="B489" s="26"/>
      <c r="C489" s="26"/>
      <c r="D489" s="26"/>
      <c r="G489" s="26"/>
      <c r="H489" s="26"/>
      <c r="I489" s="26"/>
    </row>
    <row r="490" customFormat="false" ht="14.65" hidden="false" customHeight="false" outlineLevel="0" collapsed="false">
      <c r="B490" s="26"/>
      <c r="C490" s="26"/>
      <c r="D490" s="26"/>
      <c r="G490" s="26"/>
      <c r="H490" s="26"/>
      <c r="I490" s="26"/>
    </row>
    <row r="491" customFormat="false" ht="14.65" hidden="false" customHeight="false" outlineLevel="0" collapsed="false">
      <c r="B491" s="26"/>
      <c r="C491" s="26"/>
      <c r="D491" s="26"/>
      <c r="G491" s="26"/>
      <c r="H491" s="26"/>
      <c r="I491" s="26"/>
    </row>
    <row r="492" customFormat="false" ht="14.65" hidden="false" customHeight="false" outlineLevel="0" collapsed="false">
      <c r="B492" s="26"/>
      <c r="C492" s="26"/>
      <c r="D492" s="26"/>
      <c r="G492" s="26"/>
      <c r="H492" s="26"/>
      <c r="I492" s="26"/>
    </row>
    <row r="493" customFormat="false" ht="14.65" hidden="false" customHeight="false" outlineLevel="0" collapsed="false">
      <c r="B493" s="26"/>
      <c r="C493" s="26"/>
      <c r="D493" s="26"/>
      <c r="G493" s="26"/>
      <c r="H493" s="26"/>
      <c r="I493" s="26"/>
    </row>
    <row r="494" customFormat="false" ht="14.65" hidden="false" customHeight="false" outlineLevel="0" collapsed="false">
      <c r="B494" s="26"/>
      <c r="C494" s="26"/>
      <c r="D494" s="26"/>
      <c r="G494" s="26"/>
      <c r="H494" s="26"/>
      <c r="I494" s="26"/>
    </row>
    <row r="495" customFormat="false" ht="14.65" hidden="false" customHeight="false" outlineLevel="0" collapsed="false">
      <c r="B495" s="26"/>
      <c r="C495" s="26"/>
      <c r="D495" s="26"/>
      <c r="G495" s="26"/>
      <c r="H495" s="26"/>
      <c r="I495" s="26"/>
    </row>
    <row r="496" customFormat="false" ht="14.65" hidden="false" customHeight="false" outlineLevel="0" collapsed="false">
      <c r="B496" s="26"/>
      <c r="C496" s="26"/>
      <c r="D496" s="26"/>
      <c r="G496" s="26"/>
      <c r="H496" s="26"/>
      <c r="I496" s="26"/>
    </row>
    <row r="497" customFormat="false" ht="14.65" hidden="false" customHeight="false" outlineLevel="0" collapsed="false">
      <c r="B497" s="26"/>
      <c r="C497" s="26"/>
      <c r="D497" s="26"/>
      <c r="G497" s="26"/>
      <c r="H497" s="26"/>
      <c r="I497" s="26"/>
    </row>
    <row r="498" customFormat="false" ht="14.65" hidden="false" customHeight="false" outlineLevel="0" collapsed="false">
      <c r="B498" s="26"/>
      <c r="C498" s="26"/>
      <c r="D498" s="26"/>
      <c r="G498" s="26"/>
      <c r="H498" s="26"/>
      <c r="I498" s="26"/>
    </row>
    <row r="499" customFormat="false" ht="14.65" hidden="false" customHeight="false" outlineLevel="0" collapsed="false">
      <c r="B499" s="26"/>
      <c r="C499" s="26"/>
      <c r="D499" s="26"/>
      <c r="G499" s="26"/>
      <c r="H499" s="26"/>
      <c r="I499" s="26"/>
    </row>
    <row r="500" customFormat="false" ht="14.65" hidden="false" customHeight="false" outlineLevel="0" collapsed="false">
      <c r="B500" s="26"/>
      <c r="C500" s="26"/>
      <c r="D500" s="26"/>
      <c r="G500" s="26"/>
      <c r="H500" s="26"/>
      <c r="I500" s="26"/>
    </row>
    <row r="501" customFormat="false" ht="14.65" hidden="false" customHeight="false" outlineLevel="0" collapsed="false">
      <c r="B501" s="26"/>
      <c r="C501" s="26"/>
      <c r="D501" s="26"/>
      <c r="G501" s="26"/>
      <c r="H501" s="26"/>
      <c r="I501" s="26"/>
    </row>
    <row r="502" customFormat="false" ht="14.65" hidden="false" customHeight="false" outlineLevel="0" collapsed="false">
      <c r="B502" s="26"/>
      <c r="C502" s="26"/>
      <c r="D502" s="26"/>
      <c r="G502" s="26"/>
      <c r="H502" s="26"/>
      <c r="I502" s="26"/>
    </row>
    <row r="503" customFormat="false" ht="14.65" hidden="false" customHeight="false" outlineLevel="0" collapsed="false">
      <c r="B503" s="26"/>
      <c r="C503" s="26"/>
      <c r="D503" s="26"/>
      <c r="G503" s="26"/>
      <c r="H503" s="26"/>
      <c r="I503" s="26"/>
    </row>
    <row r="504" customFormat="false" ht="14.65" hidden="false" customHeight="false" outlineLevel="0" collapsed="false">
      <c r="B504" s="26"/>
      <c r="C504" s="26"/>
      <c r="D504" s="26"/>
      <c r="G504" s="26"/>
      <c r="H504" s="26"/>
      <c r="I504" s="26"/>
    </row>
    <row r="505" customFormat="false" ht="14.65" hidden="false" customHeight="false" outlineLevel="0" collapsed="false">
      <c r="B505" s="26"/>
      <c r="C505" s="26"/>
      <c r="D505" s="26"/>
      <c r="G505" s="26"/>
      <c r="H505" s="26"/>
      <c r="I505" s="26"/>
    </row>
    <row r="506" customFormat="false" ht="14.65" hidden="false" customHeight="false" outlineLevel="0" collapsed="false">
      <c r="B506" s="26"/>
      <c r="C506" s="26"/>
      <c r="D506" s="26"/>
      <c r="G506" s="26"/>
      <c r="H506" s="26"/>
      <c r="I506" s="26"/>
    </row>
    <row r="507" customFormat="false" ht="14.65" hidden="false" customHeight="false" outlineLevel="0" collapsed="false">
      <c r="B507" s="26"/>
      <c r="C507" s="26"/>
      <c r="D507" s="26"/>
      <c r="G507" s="26"/>
      <c r="H507" s="26"/>
      <c r="I507" s="26"/>
    </row>
    <row r="508" customFormat="false" ht="14.65" hidden="false" customHeight="false" outlineLevel="0" collapsed="false">
      <c r="B508" s="26"/>
      <c r="C508" s="26"/>
      <c r="D508" s="26"/>
      <c r="G508" s="26"/>
      <c r="H508" s="26"/>
      <c r="I508" s="26"/>
    </row>
    <row r="509" customFormat="false" ht="14.65" hidden="false" customHeight="false" outlineLevel="0" collapsed="false">
      <c r="B509" s="26"/>
      <c r="C509" s="26"/>
      <c r="D509" s="26"/>
      <c r="G509" s="26"/>
      <c r="H509" s="26"/>
      <c r="I509" s="26"/>
    </row>
    <row r="510" customFormat="false" ht="14.65" hidden="false" customHeight="false" outlineLevel="0" collapsed="false">
      <c r="B510" s="26"/>
      <c r="C510" s="26"/>
      <c r="D510" s="26"/>
      <c r="G510" s="26"/>
      <c r="H510" s="26"/>
      <c r="I510" s="26"/>
    </row>
    <row r="511" customFormat="false" ht="14.65" hidden="false" customHeight="false" outlineLevel="0" collapsed="false">
      <c r="B511" s="26"/>
      <c r="C511" s="26"/>
      <c r="D511" s="26"/>
      <c r="G511" s="26"/>
      <c r="H511" s="26"/>
      <c r="I511" s="26"/>
    </row>
    <row r="512" customFormat="false" ht="14.65" hidden="false" customHeight="false" outlineLevel="0" collapsed="false">
      <c r="B512" s="26"/>
      <c r="C512" s="26"/>
      <c r="D512" s="26"/>
      <c r="G512" s="26"/>
      <c r="H512" s="26"/>
      <c r="I512" s="26"/>
    </row>
    <row r="513" customFormat="false" ht="14.65" hidden="false" customHeight="false" outlineLevel="0" collapsed="false">
      <c r="B513" s="26"/>
      <c r="C513" s="26"/>
      <c r="D513" s="26"/>
      <c r="G513" s="26"/>
      <c r="H513" s="26"/>
      <c r="I513" s="26"/>
    </row>
    <row r="514" customFormat="false" ht="14.65" hidden="false" customHeight="false" outlineLevel="0" collapsed="false">
      <c r="B514" s="26"/>
      <c r="C514" s="26"/>
      <c r="D514" s="26"/>
      <c r="G514" s="26"/>
      <c r="H514" s="26"/>
      <c r="I514" s="26"/>
    </row>
    <row r="515" customFormat="false" ht="14.65" hidden="false" customHeight="false" outlineLevel="0" collapsed="false">
      <c r="B515" s="26"/>
      <c r="C515" s="26"/>
      <c r="D515" s="26"/>
      <c r="G515" s="26"/>
      <c r="H515" s="26"/>
      <c r="I515" s="26"/>
    </row>
    <row r="516" customFormat="false" ht="14.65" hidden="false" customHeight="false" outlineLevel="0" collapsed="false">
      <c r="B516" s="26"/>
      <c r="C516" s="26"/>
      <c r="D516" s="26"/>
      <c r="G516" s="26"/>
      <c r="H516" s="26"/>
      <c r="I516" s="26"/>
    </row>
    <row r="517" customFormat="false" ht="14.65" hidden="false" customHeight="false" outlineLevel="0" collapsed="false">
      <c r="B517" s="26"/>
      <c r="C517" s="26"/>
      <c r="D517" s="26"/>
      <c r="G517" s="26"/>
      <c r="H517" s="26"/>
      <c r="I517" s="26"/>
    </row>
    <row r="518" customFormat="false" ht="14.65" hidden="false" customHeight="false" outlineLevel="0" collapsed="false">
      <c r="B518" s="26"/>
      <c r="C518" s="26"/>
      <c r="D518" s="26"/>
      <c r="G518" s="26"/>
      <c r="H518" s="26"/>
      <c r="I518" s="26"/>
    </row>
    <row r="519" customFormat="false" ht="14.65" hidden="false" customHeight="false" outlineLevel="0" collapsed="false">
      <c r="B519" s="26"/>
      <c r="C519" s="26"/>
      <c r="D519" s="26"/>
      <c r="G519" s="26"/>
      <c r="H519" s="26"/>
      <c r="I519" s="26"/>
    </row>
    <row r="520" customFormat="false" ht="14.65" hidden="false" customHeight="false" outlineLevel="0" collapsed="false">
      <c r="B520" s="26"/>
      <c r="C520" s="26"/>
      <c r="D520" s="26"/>
      <c r="G520" s="26"/>
      <c r="H520" s="26"/>
      <c r="I520" s="26"/>
    </row>
    <row r="521" customFormat="false" ht="14.65" hidden="false" customHeight="false" outlineLevel="0" collapsed="false">
      <c r="B521" s="26"/>
      <c r="C521" s="26"/>
      <c r="D521" s="26"/>
      <c r="G521" s="26"/>
      <c r="H521" s="26"/>
      <c r="I521" s="26"/>
    </row>
    <row r="522" customFormat="false" ht="14.65" hidden="false" customHeight="false" outlineLevel="0" collapsed="false">
      <c r="B522" s="26"/>
      <c r="C522" s="26"/>
      <c r="D522" s="26"/>
      <c r="G522" s="26"/>
      <c r="H522" s="26"/>
      <c r="I522" s="26"/>
    </row>
    <row r="523" customFormat="false" ht="14.65" hidden="false" customHeight="false" outlineLevel="0" collapsed="false">
      <c r="B523" s="26"/>
      <c r="C523" s="26"/>
      <c r="D523" s="26"/>
      <c r="G523" s="26"/>
      <c r="H523" s="26"/>
      <c r="I523" s="26"/>
    </row>
    <row r="524" customFormat="false" ht="14.65" hidden="false" customHeight="false" outlineLevel="0" collapsed="false">
      <c r="B524" s="26"/>
      <c r="C524" s="26"/>
      <c r="D524" s="26"/>
      <c r="G524" s="26"/>
      <c r="H524" s="26"/>
      <c r="I524" s="26"/>
    </row>
    <row r="525" customFormat="false" ht="14.65" hidden="false" customHeight="false" outlineLevel="0" collapsed="false">
      <c r="B525" s="26"/>
      <c r="C525" s="26"/>
      <c r="D525" s="26"/>
      <c r="G525" s="26"/>
      <c r="H525" s="26"/>
      <c r="I525" s="26"/>
    </row>
    <row r="526" customFormat="false" ht="14.65" hidden="false" customHeight="false" outlineLevel="0" collapsed="false">
      <c r="B526" s="26"/>
      <c r="C526" s="26"/>
      <c r="D526" s="26"/>
      <c r="G526" s="26"/>
      <c r="H526" s="26"/>
      <c r="I526" s="26"/>
    </row>
    <row r="527" customFormat="false" ht="14.65" hidden="false" customHeight="false" outlineLevel="0" collapsed="false">
      <c r="B527" s="26"/>
      <c r="C527" s="26"/>
      <c r="D527" s="26"/>
      <c r="G527" s="26"/>
      <c r="H527" s="26"/>
      <c r="I527" s="26"/>
    </row>
    <row r="528" customFormat="false" ht="14.65" hidden="false" customHeight="false" outlineLevel="0" collapsed="false">
      <c r="B528" s="26"/>
      <c r="C528" s="26"/>
      <c r="D528" s="26"/>
      <c r="G528" s="26"/>
      <c r="H528" s="26"/>
      <c r="I528" s="26"/>
    </row>
    <row r="529" customFormat="false" ht="14.65" hidden="false" customHeight="false" outlineLevel="0" collapsed="false">
      <c r="B529" s="26"/>
      <c r="C529" s="26"/>
      <c r="D529" s="26"/>
      <c r="G529" s="26"/>
      <c r="H529" s="26"/>
      <c r="I529" s="26"/>
    </row>
    <row r="530" customFormat="false" ht="14.65" hidden="false" customHeight="false" outlineLevel="0" collapsed="false">
      <c r="B530" s="26"/>
      <c r="C530" s="26"/>
      <c r="D530" s="26"/>
      <c r="G530" s="26"/>
      <c r="H530" s="26"/>
      <c r="I530" s="26"/>
    </row>
    <row r="531" customFormat="false" ht="14.65" hidden="false" customHeight="false" outlineLevel="0" collapsed="false">
      <c r="B531" s="26"/>
      <c r="C531" s="26"/>
      <c r="D531" s="26"/>
      <c r="G531" s="26"/>
      <c r="H531" s="26"/>
      <c r="I531" s="26"/>
    </row>
    <row r="532" customFormat="false" ht="14.65" hidden="false" customHeight="false" outlineLevel="0" collapsed="false">
      <c r="B532" s="26"/>
      <c r="C532" s="26"/>
      <c r="D532" s="26"/>
      <c r="G532" s="26"/>
      <c r="H532" s="26"/>
      <c r="I532" s="26"/>
    </row>
    <row r="533" customFormat="false" ht="14.65" hidden="false" customHeight="false" outlineLevel="0" collapsed="false">
      <c r="B533" s="26"/>
      <c r="C533" s="26"/>
      <c r="D533" s="26"/>
      <c r="G533" s="26"/>
      <c r="H533" s="26"/>
      <c r="I533" s="26"/>
    </row>
    <row r="534" customFormat="false" ht="14.65" hidden="false" customHeight="false" outlineLevel="0" collapsed="false">
      <c r="B534" s="26"/>
      <c r="C534" s="26"/>
      <c r="D534" s="26"/>
      <c r="G534" s="26"/>
      <c r="H534" s="26"/>
      <c r="I534" s="26"/>
    </row>
    <row r="535" customFormat="false" ht="14.65" hidden="false" customHeight="false" outlineLevel="0" collapsed="false">
      <c r="B535" s="26"/>
      <c r="C535" s="26"/>
      <c r="D535" s="26"/>
      <c r="G535" s="26"/>
      <c r="H535" s="26"/>
      <c r="I535" s="26"/>
    </row>
    <row r="536" customFormat="false" ht="14.65" hidden="false" customHeight="false" outlineLevel="0" collapsed="false">
      <c r="B536" s="26"/>
      <c r="C536" s="26"/>
      <c r="D536" s="26"/>
      <c r="G536" s="26"/>
      <c r="H536" s="26"/>
      <c r="I536" s="26"/>
    </row>
    <row r="537" customFormat="false" ht="14.65" hidden="false" customHeight="false" outlineLevel="0" collapsed="false">
      <c r="B537" s="26"/>
      <c r="C537" s="26"/>
      <c r="D537" s="26"/>
      <c r="G537" s="26"/>
      <c r="H537" s="26"/>
      <c r="I537" s="26"/>
    </row>
    <row r="538" customFormat="false" ht="14.65" hidden="false" customHeight="false" outlineLevel="0" collapsed="false">
      <c r="B538" s="26"/>
      <c r="C538" s="26"/>
      <c r="D538" s="26"/>
      <c r="G538" s="26"/>
      <c r="H538" s="26"/>
      <c r="I538" s="26"/>
    </row>
    <row r="539" customFormat="false" ht="14.65" hidden="false" customHeight="false" outlineLevel="0" collapsed="false">
      <c r="B539" s="26"/>
      <c r="C539" s="26"/>
      <c r="D539" s="26"/>
      <c r="G539" s="26"/>
      <c r="H539" s="26"/>
      <c r="I539" s="26"/>
    </row>
    <row r="540" customFormat="false" ht="14.65" hidden="false" customHeight="false" outlineLevel="0" collapsed="false">
      <c r="B540" s="26"/>
      <c r="C540" s="26"/>
      <c r="D540" s="26"/>
      <c r="G540" s="26"/>
      <c r="H540" s="26"/>
      <c r="I540" s="26"/>
    </row>
    <row r="541" customFormat="false" ht="14.65" hidden="false" customHeight="false" outlineLevel="0" collapsed="false">
      <c r="B541" s="26"/>
      <c r="C541" s="26"/>
      <c r="D541" s="26"/>
      <c r="G541" s="26"/>
      <c r="H541" s="26"/>
      <c r="I541" s="26"/>
    </row>
    <row r="542" customFormat="false" ht="14.65" hidden="false" customHeight="false" outlineLevel="0" collapsed="false">
      <c r="B542" s="26"/>
      <c r="C542" s="26"/>
      <c r="D542" s="26"/>
      <c r="G542" s="26"/>
      <c r="H542" s="26"/>
      <c r="I542" s="26"/>
    </row>
    <row r="543" customFormat="false" ht="14.65" hidden="false" customHeight="false" outlineLevel="0" collapsed="false">
      <c r="B543" s="26"/>
      <c r="C543" s="26"/>
      <c r="D543" s="26"/>
      <c r="G543" s="26"/>
      <c r="H543" s="26"/>
      <c r="I543" s="26"/>
    </row>
    <row r="544" customFormat="false" ht="14.65" hidden="false" customHeight="false" outlineLevel="0" collapsed="false">
      <c r="B544" s="26"/>
      <c r="C544" s="26"/>
      <c r="D544" s="26"/>
      <c r="G544" s="26"/>
      <c r="H544" s="26"/>
      <c r="I544" s="26"/>
    </row>
    <row r="545" customFormat="false" ht="14.65" hidden="false" customHeight="false" outlineLevel="0" collapsed="false">
      <c r="B545" s="26"/>
      <c r="C545" s="26"/>
      <c r="D545" s="26"/>
      <c r="G545" s="26"/>
      <c r="H545" s="26"/>
      <c r="I545" s="26"/>
    </row>
    <row r="546" customFormat="false" ht="14.65" hidden="false" customHeight="false" outlineLevel="0" collapsed="false">
      <c r="B546" s="26"/>
      <c r="C546" s="26"/>
      <c r="D546" s="26"/>
      <c r="G546" s="26"/>
      <c r="H546" s="26"/>
      <c r="I546" s="26"/>
    </row>
    <row r="547" customFormat="false" ht="14.65" hidden="false" customHeight="false" outlineLevel="0" collapsed="false">
      <c r="B547" s="26"/>
      <c r="C547" s="26"/>
      <c r="D547" s="26"/>
      <c r="G547" s="26"/>
      <c r="H547" s="26"/>
      <c r="I547" s="26"/>
    </row>
    <row r="548" customFormat="false" ht="14.65" hidden="false" customHeight="false" outlineLevel="0" collapsed="false">
      <c r="B548" s="26"/>
      <c r="C548" s="26"/>
      <c r="D548" s="26"/>
      <c r="G548" s="26"/>
      <c r="H548" s="26"/>
      <c r="I548" s="26"/>
    </row>
    <row r="549" customFormat="false" ht="14.65" hidden="false" customHeight="false" outlineLevel="0" collapsed="false">
      <c r="B549" s="26"/>
      <c r="C549" s="26"/>
      <c r="D549" s="26"/>
      <c r="G549" s="26"/>
      <c r="H549" s="26"/>
      <c r="I549" s="26"/>
    </row>
    <row r="550" customFormat="false" ht="14.65" hidden="false" customHeight="false" outlineLevel="0" collapsed="false">
      <c r="B550" s="26"/>
      <c r="C550" s="26"/>
      <c r="D550" s="26"/>
      <c r="G550" s="26"/>
      <c r="H550" s="26"/>
      <c r="I550" s="26"/>
    </row>
    <row r="551" customFormat="false" ht="14.65" hidden="false" customHeight="false" outlineLevel="0" collapsed="false">
      <c r="B551" s="26"/>
      <c r="C551" s="26"/>
      <c r="D551" s="26"/>
      <c r="G551" s="26"/>
      <c r="H551" s="26"/>
      <c r="I551" s="26"/>
    </row>
    <row r="552" customFormat="false" ht="14.65" hidden="false" customHeight="false" outlineLevel="0" collapsed="false">
      <c r="B552" s="26"/>
      <c r="C552" s="26"/>
      <c r="D552" s="26"/>
      <c r="G552" s="26"/>
      <c r="H552" s="26"/>
      <c r="I552" s="26"/>
    </row>
    <row r="553" customFormat="false" ht="14.65" hidden="false" customHeight="false" outlineLevel="0" collapsed="false">
      <c r="B553" s="26"/>
      <c r="C553" s="26"/>
      <c r="D553" s="26"/>
      <c r="G553" s="26"/>
      <c r="H553" s="26"/>
      <c r="I553" s="26"/>
    </row>
    <row r="554" customFormat="false" ht="14.65" hidden="false" customHeight="false" outlineLevel="0" collapsed="false">
      <c r="B554" s="26"/>
      <c r="C554" s="26"/>
      <c r="D554" s="26"/>
      <c r="G554" s="26"/>
      <c r="H554" s="26"/>
      <c r="I554" s="26"/>
    </row>
    <row r="555" customFormat="false" ht="14.65" hidden="false" customHeight="false" outlineLevel="0" collapsed="false">
      <c r="B555" s="26"/>
      <c r="C555" s="26"/>
      <c r="D555" s="26"/>
      <c r="G555" s="26"/>
      <c r="H555" s="26"/>
      <c r="I555" s="26"/>
    </row>
    <row r="556" customFormat="false" ht="14.65" hidden="false" customHeight="false" outlineLevel="0" collapsed="false">
      <c r="B556" s="26"/>
      <c r="C556" s="26"/>
      <c r="D556" s="26"/>
      <c r="G556" s="26"/>
      <c r="H556" s="26"/>
      <c r="I556" s="26"/>
    </row>
    <row r="557" customFormat="false" ht="14.65" hidden="false" customHeight="false" outlineLevel="0" collapsed="false">
      <c r="B557" s="26"/>
      <c r="C557" s="26"/>
      <c r="D557" s="26"/>
      <c r="G557" s="26"/>
      <c r="H557" s="26"/>
      <c r="I557" s="26"/>
    </row>
    <row r="558" customFormat="false" ht="14.65" hidden="false" customHeight="false" outlineLevel="0" collapsed="false">
      <c r="B558" s="26"/>
      <c r="C558" s="26"/>
      <c r="D558" s="26"/>
      <c r="G558" s="26"/>
      <c r="H558" s="26"/>
      <c r="I558" s="26"/>
    </row>
    <row r="559" customFormat="false" ht="14.65" hidden="false" customHeight="false" outlineLevel="0" collapsed="false">
      <c r="B559" s="26"/>
      <c r="C559" s="26"/>
      <c r="D559" s="26"/>
      <c r="G559" s="26"/>
      <c r="H559" s="26"/>
      <c r="I559" s="26"/>
    </row>
    <row r="560" customFormat="false" ht="14.65" hidden="false" customHeight="false" outlineLevel="0" collapsed="false">
      <c r="B560" s="26"/>
      <c r="C560" s="26"/>
      <c r="D560" s="26"/>
      <c r="G560" s="26"/>
      <c r="H560" s="26"/>
      <c r="I560" s="26"/>
    </row>
    <row r="561" customFormat="false" ht="14.65" hidden="false" customHeight="false" outlineLevel="0" collapsed="false">
      <c r="B561" s="26"/>
      <c r="C561" s="26"/>
      <c r="D561" s="26"/>
      <c r="G561" s="26"/>
      <c r="H561" s="26"/>
      <c r="I561" s="26"/>
    </row>
    <row r="562" customFormat="false" ht="14.65" hidden="false" customHeight="false" outlineLevel="0" collapsed="false">
      <c r="B562" s="26"/>
      <c r="C562" s="26"/>
      <c r="D562" s="26"/>
      <c r="G562" s="26"/>
      <c r="H562" s="26"/>
      <c r="I562" s="26"/>
    </row>
    <row r="563" customFormat="false" ht="14.65" hidden="false" customHeight="false" outlineLevel="0" collapsed="false">
      <c r="B563" s="26"/>
      <c r="C563" s="26"/>
      <c r="D563" s="26"/>
      <c r="G563" s="26"/>
      <c r="H563" s="26"/>
      <c r="I563" s="26"/>
    </row>
    <row r="564" customFormat="false" ht="14.65" hidden="false" customHeight="false" outlineLevel="0" collapsed="false">
      <c r="B564" s="26"/>
      <c r="C564" s="26"/>
      <c r="D564" s="26"/>
      <c r="G564" s="26"/>
      <c r="H564" s="26"/>
      <c r="I564" s="26"/>
    </row>
    <row r="565" customFormat="false" ht="14.65" hidden="false" customHeight="false" outlineLevel="0" collapsed="false">
      <c r="B565" s="26"/>
      <c r="C565" s="26"/>
      <c r="D565" s="26"/>
      <c r="G565" s="26"/>
      <c r="H565" s="26"/>
      <c r="I565" s="26"/>
    </row>
    <row r="566" customFormat="false" ht="14.65" hidden="false" customHeight="false" outlineLevel="0" collapsed="false">
      <c r="B566" s="26"/>
      <c r="C566" s="26"/>
      <c r="D566" s="26"/>
      <c r="G566" s="26"/>
      <c r="H566" s="26"/>
      <c r="I566" s="26"/>
    </row>
    <row r="567" customFormat="false" ht="14.65" hidden="false" customHeight="false" outlineLevel="0" collapsed="false">
      <c r="B567" s="26"/>
      <c r="C567" s="26"/>
      <c r="D567" s="26"/>
      <c r="G567" s="26"/>
      <c r="H567" s="26"/>
      <c r="I567" s="26"/>
    </row>
    <row r="568" customFormat="false" ht="14.65" hidden="false" customHeight="false" outlineLevel="0" collapsed="false">
      <c r="B568" s="26"/>
      <c r="C568" s="26"/>
      <c r="D568" s="26"/>
      <c r="G568" s="26"/>
      <c r="H568" s="26"/>
      <c r="I568" s="26"/>
    </row>
    <row r="569" customFormat="false" ht="14.65" hidden="false" customHeight="false" outlineLevel="0" collapsed="false">
      <c r="B569" s="26"/>
      <c r="C569" s="26"/>
      <c r="D569" s="26"/>
      <c r="G569" s="26"/>
      <c r="H569" s="26"/>
      <c r="I569" s="26"/>
    </row>
    <row r="570" customFormat="false" ht="14.65" hidden="false" customHeight="false" outlineLevel="0" collapsed="false">
      <c r="B570" s="26"/>
      <c r="C570" s="26"/>
      <c r="D570" s="26"/>
      <c r="G570" s="26"/>
      <c r="H570" s="26"/>
      <c r="I570" s="26"/>
    </row>
    <row r="571" customFormat="false" ht="14.65" hidden="false" customHeight="false" outlineLevel="0" collapsed="false">
      <c r="B571" s="26"/>
      <c r="C571" s="26"/>
      <c r="D571" s="26"/>
      <c r="G571" s="26"/>
      <c r="H571" s="26"/>
      <c r="I571" s="26"/>
    </row>
    <row r="572" customFormat="false" ht="14.65" hidden="false" customHeight="false" outlineLevel="0" collapsed="false">
      <c r="B572" s="26"/>
      <c r="C572" s="26"/>
      <c r="D572" s="26"/>
      <c r="G572" s="26"/>
      <c r="H572" s="26"/>
      <c r="I572" s="26"/>
    </row>
    <row r="573" customFormat="false" ht="14.65" hidden="false" customHeight="false" outlineLevel="0" collapsed="false">
      <c r="B573" s="26"/>
      <c r="C573" s="26"/>
      <c r="D573" s="26"/>
      <c r="G573" s="26"/>
      <c r="H573" s="26"/>
      <c r="I573" s="26"/>
    </row>
    <row r="574" customFormat="false" ht="14.65" hidden="false" customHeight="false" outlineLevel="0" collapsed="false">
      <c r="B574" s="26"/>
      <c r="C574" s="26"/>
      <c r="D574" s="26"/>
      <c r="G574" s="26"/>
      <c r="H574" s="26"/>
      <c r="I574" s="26"/>
    </row>
    <row r="575" customFormat="false" ht="14.65" hidden="false" customHeight="false" outlineLevel="0" collapsed="false">
      <c r="B575" s="26"/>
      <c r="C575" s="26"/>
      <c r="D575" s="26"/>
      <c r="G575" s="26"/>
      <c r="H575" s="26"/>
      <c r="I575" s="26"/>
    </row>
    <row r="576" customFormat="false" ht="14.65" hidden="false" customHeight="false" outlineLevel="0" collapsed="false">
      <c r="B576" s="26"/>
      <c r="C576" s="26"/>
      <c r="D576" s="26"/>
      <c r="G576" s="26"/>
      <c r="H576" s="26"/>
      <c r="I576" s="26"/>
    </row>
    <row r="577" customFormat="false" ht="14.65" hidden="false" customHeight="false" outlineLevel="0" collapsed="false">
      <c r="B577" s="26"/>
      <c r="C577" s="26"/>
      <c r="D577" s="26"/>
      <c r="G577" s="26"/>
      <c r="H577" s="26"/>
      <c r="I577" s="26"/>
    </row>
    <row r="578" customFormat="false" ht="14.65" hidden="false" customHeight="false" outlineLevel="0" collapsed="false">
      <c r="B578" s="26"/>
      <c r="C578" s="26"/>
      <c r="D578" s="26"/>
      <c r="G578" s="26"/>
      <c r="H578" s="26"/>
      <c r="I578" s="26"/>
    </row>
    <row r="579" customFormat="false" ht="14.65" hidden="false" customHeight="false" outlineLevel="0" collapsed="false">
      <c r="B579" s="26"/>
      <c r="C579" s="26"/>
      <c r="D579" s="26"/>
      <c r="G579" s="26"/>
      <c r="H579" s="26"/>
      <c r="I579" s="26"/>
    </row>
    <row r="580" customFormat="false" ht="14.65" hidden="false" customHeight="false" outlineLevel="0" collapsed="false">
      <c r="B580" s="26"/>
      <c r="C580" s="26"/>
      <c r="D580" s="26"/>
      <c r="G580" s="26"/>
      <c r="H580" s="26"/>
      <c r="I580" s="26"/>
    </row>
    <row r="581" customFormat="false" ht="14.65" hidden="false" customHeight="false" outlineLevel="0" collapsed="false">
      <c r="B581" s="26"/>
      <c r="C581" s="26"/>
      <c r="D581" s="26"/>
      <c r="G581" s="26"/>
      <c r="H581" s="26"/>
      <c r="I581" s="26"/>
    </row>
    <row r="582" customFormat="false" ht="14.65" hidden="false" customHeight="false" outlineLevel="0" collapsed="false">
      <c r="B582" s="26"/>
      <c r="C582" s="26"/>
      <c r="D582" s="26"/>
      <c r="G582" s="26"/>
      <c r="H582" s="26"/>
      <c r="I582" s="26"/>
    </row>
    <row r="583" customFormat="false" ht="14.65" hidden="false" customHeight="false" outlineLevel="0" collapsed="false">
      <c r="B583" s="26"/>
      <c r="C583" s="26"/>
      <c r="D583" s="26"/>
      <c r="G583" s="26"/>
      <c r="H583" s="26"/>
      <c r="I583" s="26"/>
    </row>
    <row r="584" customFormat="false" ht="14.65" hidden="false" customHeight="false" outlineLevel="0" collapsed="false">
      <c r="B584" s="26"/>
      <c r="C584" s="26"/>
      <c r="D584" s="26"/>
      <c r="G584" s="26"/>
      <c r="H584" s="26"/>
      <c r="I584" s="26"/>
    </row>
    <row r="585" customFormat="false" ht="14.65" hidden="false" customHeight="false" outlineLevel="0" collapsed="false">
      <c r="B585" s="26"/>
      <c r="C585" s="26"/>
      <c r="D585" s="26"/>
      <c r="G585" s="26"/>
      <c r="H585" s="26"/>
      <c r="I585" s="26"/>
    </row>
    <row r="586" customFormat="false" ht="14.65" hidden="false" customHeight="false" outlineLevel="0" collapsed="false">
      <c r="B586" s="26"/>
      <c r="C586" s="26"/>
      <c r="D586" s="26"/>
      <c r="G586" s="26"/>
      <c r="H586" s="26"/>
      <c r="I586" s="26"/>
    </row>
    <row r="587" customFormat="false" ht="14.65" hidden="false" customHeight="false" outlineLevel="0" collapsed="false">
      <c r="B587" s="26"/>
      <c r="C587" s="26"/>
      <c r="D587" s="26"/>
      <c r="G587" s="26"/>
      <c r="H587" s="26"/>
      <c r="I587" s="26"/>
    </row>
    <row r="588" customFormat="false" ht="14.65" hidden="false" customHeight="false" outlineLevel="0" collapsed="false">
      <c r="B588" s="26"/>
      <c r="C588" s="26"/>
      <c r="D588" s="26"/>
      <c r="G588" s="26"/>
      <c r="H588" s="26"/>
      <c r="I588" s="26"/>
    </row>
    <row r="589" customFormat="false" ht="14.65" hidden="false" customHeight="false" outlineLevel="0" collapsed="false">
      <c r="B589" s="26"/>
      <c r="C589" s="26"/>
      <c r="D589" s="26"/>
      <c r="G589" s="26"/>
      <c r="H589" s="26"/>
      <c r="I589" s="26"/>
    </row>
    <row r="590" customFormat="false" ht="14.65" hidden="false" customHeight="false" outlineLevel="0" collapsed="false">
      <c r="B590" s="26"/>
      <c r="C590" s="26"/>
      <c r="D590" s="26"/>
      <c r="G590" s="26"/>
      <c r="H590" s="26"/>
      <c r="I590" s="26"/>
    </row>
    <row r="591" customFormat="false" ht="14.65" hidden="false" customHeight="false" outlineLevel="0" collapsed="false">
      <c r="B591" s="26"/>
      <c r="C591" s="26"/>
      <c r="D591" s="26"/>
      <c r="G591" s="26"/>
      <c r="H591" s="26"/>
      <c r="I591" s="26"/>
    </row>
    <row r="592" customFormat="false" ht="14.65" hidden="false" customHeight="false" outlineLevel="0" collapsed="false">
      <c r="B592" s="26"/>
      <c r="C592" s="26"/>
      <c r="D592" s="26"/>
      <c r="G592" s="26"/>
      <c r="H592" s="26"/>
      <c r="I592" s="26"/>
    </row>
    <row r="593" customFormat="false" ht="14.65" hidden="false" customHeight="false" outlineLevel="0" collapsed="false">
      <c r="B593" s="26"/>
      <c r="C593" s="26"/>
      <c r="D593" s="26"/>
      <c r="G593" s="26"/>
      <c r="H593" s="26"/>
      <c r="I593" s="26"/>
    </row>
    <row r="594" customFormat="false" ht="14.65" hidden="false" customHeight="false" outlineLevel="0" collapsed="false">
      <c r="B594" s="26"/>
      <c r="C594" s="26"/>
      <c r="D594" s="26"/>
      <c r="G594" s="26"/>
      <c r="H594" s="26"/>
      <c r="I594" s="26"/>
    </row>
    <row r="595" customFormat="false" ht="14.65" hidden="false" customHeight="false" outlineLevel="0" collapsed="false">
      <c r="B595" s="26"/>
      <c r="C595" s="26"/>
      <c r="D595" s="26"/>
      <c r="G595" s="26"/>
      <c r="H595" s="26"/>
      <c r="I595" s="26"/>
    </row>
    <row r="596" customFormat="false" ht="14.65" hidden="false" customHeight="false" outlineLevel="0" collapsed="false">
      <c r="B596" s="26"/>
      <c r="C596" s="26"/>
      <c r="D596" s="26"/>
      <c r="G596" s="26"/>
      <c r="H596" s="26"/>
      <c r="I596" s="26"/>
    </row>
    <row r="597" customFormat="false" ht="14.65" hidden="false" customHeight="false" outlineLevel="0" collapsed="false">
      <c r="B597" s="26"/>
      <c r="C597" s="26"/>
      <c r="D597" s="26"/>
      <c r="G597" s="26"/>
      <c r="H597" s="26"/>
      <c r="I597" s="26"/>
    </row>
    <row r="598" customFormat="false" ht="14.65" hidden="false" customHeight="false" outlineLevel="0" collapsed="false">
      <c r="B598" s="26"/>
      <c r="C598" s="26"/>
      <c r="D598" s="26"/>
      <c r="G598" s="26"/>
      <c r="H598" s="26"/>
      <c r="I598" s="26"/>
    </row>
    <row r="599" customFormat="false" ht="14.65" hidden="false" customHeight="false" outlineLevel="0" collapsed="false">
      <c r="B599" s="26"/>
      <c r="C599" s="26"/>
      <c r="D599" s="26"/>
      <c r="G599" s="26"/>
      <c r="H599" s="26"/>
      <c r="I599" s="26"/>
    </row>
    <row r="600" customFormat="false" ht="14.65" hidden="false" customHeight="false" outlineLevel="0" collapsed="false">
      <c r="B600" s="26"/>
      <c r="C600" s="26"/>
      <c r="D600" s="26"/>
      <c r="G600" s="26"/>
      <c r="H600" s="26"/>
      <c r="I600" s="26"/>
    </row>
    <row r="601" customFormat="false" ht="14.65" hidden="false" customHeight="false" outlineLevel="0" collapsed="false">
      <c r="B601" s="26"/>
      <c r="C601" s="26"/>
      <c r="D601" s="26"/>
      <c r="G601" s="26"/>
      <c r="H601" s="26"/>
      <c r="I601" s="26"/>
    </row>
    <row r="602" customFormat="false" ht="14.65" hidden="false" customHeight="false" outlineLevel="0" collapsed="false">
      <c r="B602" s="26"/>
      <c r="C602" s="26"/>
      <c r="D602" s="26"/>
      <c r="G602" s="26"/>
      <c r="H602" s="26"/>
      <c r="I602" s="26"/>
    </row>
    <row r="603" customFormat="false" ht="14.65" hidden="false" customHeight="false" outlineLevel="0" collapsed="false">
      <c r="B603" s="26"/>
      <c r="C603" s="26"/>
      <c r="D603" s="26"/>
      <c r="G603" s="26"/>
      <c r="H603" s="26"/>
      <c r="I603" s="26"/>
    </row>
    <row r="604" customFormat="false" ht="14.65" hidden="false" customHeight="false" outlineLevel="0" collapsed="false">
      <c r="B604" s="26"/>
      <c r="C604" s="26"/>
      <c r="D604" s="26"/>
      <c r="G604" s="26"/>
      <c r="H604" s="26"/>
      <c r="I604" s="26"/>
    </row>
    <row r="605" customFormat="false" ht="14.65" hidden="false" customHeight="false" outlineLevel="0" collapsed="false">
      <c r="B605" s="26"/>
      <c r="C605" s="26"/>
      <c r="D605" s="26"/>
      <c r="G605" s="26"/>
      <c r="H605" s="26"/>
      <c r="I605" s="26"/>
    </row>
    <row r="606" customFormat="false" ht="14.65" hidden="false" customHeight="false" outlineLevel="0" collapsed="false">
      <c r="B606" s="26"/>
      <c r="C606" s="26"/>
      <c r="D606" s="26"/>
      <c r="G606" s="26"/>
      <c r="H606" s="26"/>
      <c r="I606" s="26"/>
    </row>
    <row r="607" customFormat="false" ht="14.65" hidden="false" customHeight="false" outlineLevel="0" collapsed="false">
      <c r="B607" s="26"/>
      <c r="C607" s="26"/>
      <c r="D607" s="26"/>
      <c r="G607" s="26"/>
      <c r="H607" s="26"/>
      <c r="I607" s="26"/>
    </row>
    <row r="608" customFormat="false" ht="14.65" hidden="false" customHeight="false" outlineLevel="0" collapsed="false">
      <c r="B608" s="26"/>
      <c r="C608" s="26"/>
      <c r="D608" s="26"/>
      <c r="G608" s="26"/>
      <c r="H608" s="26"/>
      <c r="I608" s="26"/>
    </row>
    <row r="609" customFormat="false" ht="14.65" hidden="false" customHeight="false" outlineLevel="0" collapsed="false">
      <c r="B609" s="26"/>
      <c r="C609" s="26"/>
      <c r="D609" s="26"/>
      <c r="G609" s="26"/>
      <c r="H609" s="26"/>
      <c r="I609" s="26"/>
    </row>
    <row r="610" customFormat="false" ht="14.65" hidden="false" customHeight="false" outlineLevel="0" collapsed="false">
      <c r="B610" s="26"/>
      <c r="C610" s="26"/>
      <c r="D610" s="26"/>
      <c r="G610" s="26"/>
      <c r="H610" s="26"/>
      <c r="I610" s="26"/>
    </row>
    <row r="611" customFormat="false" ht="14.65" hidden="false" customHeight="false" outlineLevel="0" collapsed="false">
      <c r="B611" s="26"/>
      <c r="C611" s="26"/>
      <c r="D611" s="26"/>
      <c r="G611" s="26"/>
      <c r="H611" s="26"/>
      <c r="I611" s="26"/>
    </row>
    <row r="612" customFormat="false" ht="14.65" hidden="false" customHeight="false" outlineLevel="0" collapsed="false">
      <c r="B612" s="26"/>
      <c r="C612" s="26"/>
      <c r="D612" s="26"/>
      <c r="G612" s="26"/>
      <c r="H612" s="26"/>
      <c r="I612" s="26"/>
    </row>
    <row r="613" customFormat="false" ht="14.65" hidden="false" customHeight="false" outlineLevel="0" collapsed="false">
      <c r="B613" s="26"/>
      <c r="C613" s="26"/>
      <c r="D613" s="26"/>
      <c r="G613" s="26"/>
      <c r="H613" s="26"/>
      <c r="I613" s="26"/>
    </row>
    <row r="614" customFormat="false" ht="14.65" hidden="false" customHeight="false" outlineLevel="0" collapsed="false">
      <c r="B614" s="26"/>
      <c r="C614" s="26"/>
      <c r="D614" s="26"/>
      <c r="G614" s="26"/>
      <c r="H614" s="26"/>
      <c r="I614" s="26"/>
    </row>
    <row r="615" customFormat="false" ht="14.65" hidden="false" customHeight="false" outlineLevel="0" collapsed="false">
      <c r="B615" s="26"/>
      <c r="C615" s="26"/>
      <c r="D615" s="26"/>
      <c r="G615" s="26"/>
      <c r="H615" s="26"/>
      <c r="I615" s="26"/>
    </row>
    <row r="616" customFormat="false" ht="14.65" hidden="false" customHeight="false" outlineLevel="0" collapsed="false">
      <c r="B616" s="26"/>
      <c r="C616" s="26"/>
      <c r="D616" s="26"/>
      <c r="G616" s="26"/>
      <c r="H616" s="26"/>
      <c r="I616" s="26"/>
    </row>
    <row r="617" customFormat="false" ht="14.65" hidden="false" customHeight="false" outlineLevel="0" collapsed="false">
      <c r="B617" s="26"/>
      <c r="C617" s="26"/>
      <c r="D617" s="26"/>
      <c r="G617" s="26"/>
      <c r="H617" s="26"/>
      <c r="I617" s="26"/>
    </row>
    <row r="618" customFormat="false" ht="14.65" hidden="false" customHeight="false" outlineLevel="0" collapsed="false">
      <c r="B618" s="26"/>
      <c r="C618" s="26"/>
      <c r="D618" s="26"/>
      <c r="G618" s="26"/>
      <c r="H618" s="26"/>
      <c r="I618" s="26"/>
    </row>
    <row r="619" customFormat="false" ht="14.65" hidden="false" customHeight="false" outlineLevel="0" collapsed="false">
      <c r="B619" s="26"/>
      <c r="C619" s="26"/>
      <c r="D619" s="26"/>
      <c r="G619" s="26"/>
      <c r="H619" s="26"/>
      <c r="I619" s="26"/>
    </row>
    <row r="620" customFormat="false" ht="14.65" hidden="false" customHeight="false" outlineLevel="0" collapsed="false">
      <c r="B620" s="26"/>
      <c r="C620" s="26"/>
      <c r="D620" s="26"/>
      <c r="G620" s="26"/>
      <c r="H620" s="26"/>
      <c r="I620" s="26"/>
    </row>
    <row r="621" customFormat="false" ht="14.65" hidden="false" customHeight="false" outlineLevel="0" collapsed="false">
      <c r="B621" s="26"/>
      <c r="C621" s="26"/>
      <c r="D621" s="26"/>
      <c r="G621" s="26"/>
      <c r="H621" s="26"/>
      <c r="I621" s="26"/>
    </row>
    <row r="622" customFormat="false" ht="14.65" hidden="false" customHeight="false" outlineLevel="0" collapsed="false">
      <c r="B622" s="26"/>
      <c r="C622" s="26"/>
      <c r="D622" s="26"/>
      <c r="G622" s="26"/>
      <c r="H622" s="26"/>
      <c r="I622" s="26"/>
    </row>
    <row r="623" customFormat="false" ht="14.65" hidden="false" customHeight="false" outlineLevel="0" collapsed="false">
      <c r="B623" s="26"/>
      <c r="C623" s="26"/>
      <c r="D623" s="26"/>
      <c r="G623" s="26"/>
      <c r="H623" s="26"/>
      <c r="I623" s="26"/>
    </row>
    <row r="624" customFormat="false" ht="14.65" hidden="false" customHeight="false" outlineLevel="0" collapsed="false">
      <c r="B624" s="26"/>
      <c r="C624" s="26"/>
      <c r="D624" s="26"/>
      <c r="G624" s="26"/>
      <c r="H624" s="26"/>
      <c r="I624" s="26"/>
    </row>
    <row r="625" customFormat="false" ht="14.65" hidden="false" customHeight="false" outlineLevel="0" collapsed="false">
      <c r="B625" s="26"/>
      <c r="C625" s="26"/>
      <c r="D625" s="26"/>
      <c r="G625" s="26"/>
      <c r="H625" s="26"/>
      <c r="I625" s="26"/>
    </row>
    <row r="626" customFormat="false" ht="14.65" hidden="false" customHeight="false" outlineLevel="0" collapsed="false">
      <c r="B626" s="26"/>
      <c r="C626" s="26"/>
      <c r="D626" s="26"/>
      <c r="G626" s="26"/>
      <c r="H626" s="26"/>
      <c r="I626" s="26"/>
    </row>
    <row r="627" customFormat="false" ht="14.65" hidden="false" customHeight="false" outlineLevel="0" collapsed="false">
      <c r="B627" s="26"/>
      <c r="C627" s="26"/>
      <c r="D627" s="26"/>
      <c r="G627" s="26"/>
      <c r="H627" s="26"/>
      <c r="I627" s="26"/>
    </row>
    <row r="628" customFormat="false" ht="14.65" hidden="false" customHeight="false" outlineLevel="0" collapsed="false">
      <c r="B628" s="26"/>
      <c r="C628" s="26"/>
      <c r="D628" s="26"/>
      <c r="G628" s="26"/>
      <c r="H628" s="26"/>
      <c r="I628" s="26"/>
    </row>
    <row r="629" customFormat="false" ht="14.65" hidden="false" customHeight="false" outlineLevel="0" collapsed="false">
      <c r="B629" s="26"/>
      <c r="C629" s="26"/>
      <c r="D629" s="26"/>
      <c r="G629" s="26"/>
      <c r="H629" s="26"/>
      <c r="I629" s="26"/>
    </row>
    <row r="630" customFormat="false" ht="14.65" hidden="false" customHeight="false" outlineLevel="0" collapsed="false">
      <c r="B630" s="26"/>
      <c r="C630" s="26"/>
      <c r="D630" s="26"/>
      <c r="G630" s="26"/>
      <c r="H630" s="26"/>
      <c r="I630" s="26"/>
    </row>
    <row r="631" customFormat="false" ht="14.65" hidden="false" customHeight="false" outlineLevel="0" collapsed="false">
      <c r="B631" s="26"/>
      <c r="C631" s="26"/>
      <c r="D631" s="26"/>
      <c r="G631" s="26"/>
      <c r="H631" s="26"/>
      <c r="I631" s="26"/>
    </row>
    <row r="632" customFormat="false" ht="14.65" hidden="false" customHeight="false" outlineLevel="0" collapsed="false">
      <c r="B632" s="26"/>
      <c r="C632" s="26"/>
      <c r="D632" s="26"/>
      <c r="G632" s="26"/>
      <c r="H632" s="26"/>
      <c r="I632" s="26"/>
    </row>
    <row r="633" customFormat="false" ht="14.65" hidden="false" customHeight="false" outlineLevel="0" collapsed="false">
      <c r="B633" s="26"/>
      <c r="C633" s="26"/>
      <c r="D633" s="26"/>
      <c r="G633" s="26"/>
      <c r="H633" s="26"/>
      <c r="I633" s="26"/>
    </row>
    <row r="634" customFormat="false" ht="14.65" hidden="false" customHeight="false" outlineLevel="0" collapsed="false">
      <c r="B634" s="26"/>
      <c r="C634" s="26"/>
      <c r="D634" s="26"/>
      <c r="G634" s="26"/>
      <c r="H634" s="26"/>
      <c r="I634" s="26"/>
    </row>
    <row r="635" customFormat="false" ht="14.65" hidden="false" customHeight="false" outlineLevel="0" collapsed="false">
      <c r="B635" s="26"/>
      <c r="C635" s="26"/>
      <c r="D635" s="26"/>
      <c r="G635" s="26"/>
      <c r="H635" s="26"/>
      <c r="I635" s="26"/>
    </row>
    <row r="636" customFormat="false" ht="14.65" hidden="false" customHeight="false" outlineLevel="0" collapsed="false">
      <c r="B636" s="26"/>
      <c r="C636" s="26"/>
      <c r="D636" s="26"/>
      <c r="G636" s="26"/>
      <c r="H636" s="26"/>
      <c r="I636" s="26"/>
    </row>
    <row r="637" customFormat="false" ht="14.65" hidden="false" customHeight="false" outlineLevel="0" collapsed="false">
      <c r="B637" s="26"/>
      <c r="C637" s="26"/>
      <c r="D637" s="26"/>
      <c r="G637" s="26"/>
      <c r="H637" s="26"/>
      <c r="I637" s="26"/>
    </row>
    <row r="638" customFormat="false" ht="14.65" hidden="false" customHeight="false" outlineLevel="0" collapsed="false">
      <c r="B638" s="26"/>
      <c r="C638" s="26"/>
      <c r="D638" s="26"/>
      <c r="G638" s="26"/>
      <c r="H638" s="26"/>
      <c r="I638" s="26"/>
    </row>
    <row r="639" customFormat="false" ht="14.65" hidden="false" customHeight="false" outlineLevel="0" collapsed="false">
      <c r="B639" s="26"/>
      <c r="C639" s="26"/>
      <c r="D639" s="26"/>
      <c r="G639" s="26"/>
      <c r="H639" s="26"/>
      <c r="I639" s="26"/>
    </row>
    <row r="640" customFormat="false" ht="14.65" hidden="false" customHeight="false" outlineLevel="0" collapsed="false">
      <c r="B640" s="26"/>
      <c r="C640" s="26"/>
      <c r="D640" s="26"/>
      <c r="G640" s="26"/>
      <c r="H640" s="26"/>
      <c r="I640" s="26"/>
    </row>
    <row r="641" customFormat="false" ht="14.65" hidden="false" customHeight="false" outlineLevel="0" collapsed="false">
      <c r="B641" s="26"/>
      <c r="C641" s="26"/>
      <c r="D641" s="26"/>
      <c r="G641" s="26"/>
      <c r="H641" s="26"/>
      <c r="I641" s="26"/>
    </row>
    <row r="642" customFormat="false" ht="14.65" hidden="false" customHeight="false" outlineLevel="0" collapsed="false">
      <c r="B642" s="26"/>
      <c r="C642" s="26"/>
      <c r="D642" s="26"/>
      <c r="G642" s="26"/>
      <c r="H642" s="26"/>
      <c r="I642" s="26"/>
    </row>
    <row r="643" customFormat="false" ht="14.65" hidden="false" customHeight="false" outlineLevel="0" collapsed="false">
      <c r="B643" s="26"/>
      <c r="C643" s="26"/>
      <c r="D643" s="26"/>
      <c r="G643" s="26"/>
      <c r="H643" s="26"/>
      <c r="I643" s="26"/>
    </row>
    <row r="644" customFormat="false" ht="14.65" hidden="false" customHeight="false" outlineLevel="0" collapsed="false">
      <c r="B644" s="26"/>
      <c r="C644" s="26"/>
      <c r="D644" s="26"/>
      <c r="G644" s="26"/>
      <c r="H644" s="26"/>
      <c r="I644" s="26"/>
    </row>
    <row r="645" customFormat="false" ht="14.65" hidden="false" customHeight="false" outlineLevel="0" collapsed="false">
      <c r="B645" s="26"/>
      <c r="C645" s="26"/>
      <c r="D645" s="26"/>
      <c r="G645" s="26"/>
      <c r="H645" s="26"/>
      <c r="I645" s="26"/>
    </row>
    <row r="646" customFormat="false" ht="14.65" hidden="false" customHeight="false" outlineLevel="0" collapsed="false">
      <c r="B646" s="26"/>
      <c r="C646" s="26"/>
      <c r="D646" s="26"/>
      <c r="G646" s="26"/>
      <c r="H646" s="26"/>
      <c r="I646" s="26"/>
    </row>
    <row r="647" customFormat="false" ht="14.65" hidden="false" customHeight="false" outlineLevel="0" collapsed="false">
      <c r="B647" s="26"/>
      <c r="C647" s="26"/>
      <c r="D647" s="26"/>
      <c r="G647" s="26"/>
      <c r="H647" s="26"/>
      <c r="I647" s="26"/>
    </row>
    <row r="648" customFormat="false" ht="14.65" hidden="false" customHeight="false" outlineLevel="0" collapsed="false">
      <c r="B648" s="26"/>
      <c r="C648" s="26"/>
      <c r="D648" s="26"/>
      <c r="G648" s="26"/>
      <c r="H648" s="26"/>
      <c r="I648" s="26"/>
    </row>
    <row r="649" customFormat="false" ht="14.65" hidden="false" customHeight="false" outlineLevel="0" collapsed="false">
      <c r="B649" s="26"/>
      <c r="C649" s="26"/>
      <c r="D649" s="26"/>
      <c r="G649" s="26"/>
      <c r="H649" s="26"/>
      <c r="I649" s="26"/>
    </row>
    <row r="650" customFormat="false" ht="14.65" hidden="false" customHeight="false" outlineLevel="0" collapsed="false">
      <c r="B650" s="26"/>
      <c r="C650" s="26"/>
      <c r="D650" s="26"/>
      <c r="G650" s="26"/>
      <c r="H650" s="26"/>
      <c r="I650" s="26"/>
    </row>
    <row r="651" customFormat="false" ht="14.65" hidden="false" customHeight="false" outlineLevel="0" collapsed="false">
      <c r="B651" s="26"/>
      <c r="C651" s="26"/>
      <c r="D651" s="26"/>
      <c r="G651" s="26"/>
      <c r="H651" s="26"/>
      <c r="I651" s="26"/>
    </row>
    <row r="652" customFormat="false" ht="14.65" hidden="false" customHeight="false" outlineLevel="0" collapsed="false">
      <c r="B652" s="26"/>
      <c r="C652" s="26"/>
      <c r="D652" s="26"/>
      <c r="G652" s="26"/>
      <c r="H652" s="26"/>
      <c r="I652" s="26"/>
    </row>
    <row r="653" customFormat="false" ht="14.65" hidden="false" customHeight="false" outlineLevel="0" collapsed="false">
      <c r="B653" s="26"/>
      <c r="C653" s="26"/>
      <c r="D653" s="26"/>
      <c r="G653" s="26"/>
      <c r="H653" s="26"/>
      <c r="I653" s="26"/>
    </row>
    <row r="654" customFormat="false" ht="14.65" hidden="false" customHeight="false" outlineLevel="0" collapsed="false">
      <c r="B654" s="26"/>
      <c r="C654" s="26"/>
      <c r="D654" s="26"/>
      <c r="G654" s="26"/>
      <c r="H654" s="26"/>
      <c r="I654" s="26"/>
    </row>
    <row r="655" customFormat="false" ht="14.65" hidden="false" customHeight="false" outlineLevel="0" collapsed="false">
      <c r="B655" s="26"/>
      <c r="C655" s="26"/>
      <c r="D655" s="26"/>
      <c r="G655" s="26"/>
      <c r="H655" s="26"/>
      <c r="I655" s="26"/>
    </row>
    <row r="656" customFormat="false" ht="14.65" hidden="false" customHeight="false" outlineLevel="0" collapsed="false">
      <c r="B656" s="26"/>
      <c r="C656" s="26"/>
      <c r="D656" s="26"/>
      <c r="G656" s="26"/>
      <c r="H656" s="26"/>
      <c r="I656" s="26"/>
    </row>
    <row r="657" customFormat="false" ht="14.65" hidden="false" customHeight="false" outlineLevel="0" collapsed="false">
      <c r="B657" s="26"/>
      <c r="C657" s="26"/>
      <c r="D657" s="26"/>
      <c r="G657" s="26"/>
      <c r="H657" s="26"/>
      <c r="I657" s="26"/>
    </row>
    <row r="658" customFormat="false" ht="14.65" hidden="false" customHeight="false" outlineLevel="0" collapsed="false">
      <c r="B658" s="26"/>
      <c r="C658" s="26"/>
      <c r="D658" s="26"/>
      <c r="G658" s="26"/>
      <c r="H658" s="26"/>
      <c r="I658" s="26"/>
    </row>
    <row r="659" customFormat="false" ht="14.65" hidden="false" customHeight="false" outlineLevel="0" collapsed="false">
      <c r="B659" s="26"/>
      <c r="C659" s="26"/>
      <c r="D659" s="26"/>
      <c r="G659" s="26"/>
      <c r="H659" s="26"/>
      <c r="I659" s="26"/>
    </row>
    <row r="660" customFormat="false" ht="14.65" hidden="false" customHeight="false" outlineLevel="0" collapsed="false">
      <c r="B660" s="26"/>
      <c r="C660" s="26"/>
      <c r="D660" s="26"/>
      <c r="G660" s="26"/>
      <c r="H660" s="26"/>
      <c r="I660" s="26"/>
    </row>
    <row r="661" customFormat="false" ht="14.65" hidden="false" customHeight="false" outlineLevel="0" collapsed="false">
      <c r="B661" s="26"/>
      <c r="C661" s="26"/>
      <c r="D661" s="26"/>
      <c r="G661" s="26"/>
      <c r="H661" s="26"/>
      <c r="I661" s="26"/>
    </row>
    <row r="662" customFormat="false" ht="14.65" hidden="false" customHeight="false" outlineLevel="0" collapsed="false">
      <c r="B662" s="26"/>
      <c r="C662" s="26"/>
      <c r="D662" s="26"/>
      <c r="G662" s="26"/>
      <c r="H662" s="26"/>
      <c r="I662" s="26"/>
    </row>
    <row r="663" customFormat="false" ht="14.65" hidden="false" customHeight="false" outlineLevel="0" collapsed="false">
      <c r="B663" s="26"/>
      <c r="C663" s="26"/>
      <c r="D663" s="26"/>
      <c r="G663" s="26"/>
      <c r="H663" s="26"/>
      <c r="I663" s="26"/>
    </row>
    <row r="664" customFormat="false" ht="14.65" hidden="false" customHeight="false" outlineLevel="0" collapsed="false">
      <c r="B664" s="26"/>
      <c r="C664" s="26"/>
      <c r="D664" s="26"/>
      <c r="G664" s="26"/>
      <c r="H664" s="26"/>
      <c r="I664" s="26"/>
    </row>
    <row r="665" customFormat="false" ht="14.65" hidden="false" customHeight="false" outlineLevel="0" collapsed="false">
      <c r="B665" s="26"/>
      <c r="C665" s="26"/>
      <c r="D665" s="26"/>
      <c r="G665" s="26"/>
      <c r="H665" s="26"/>
      <c r="I665" s="26"/>
    </row>
    <row r="666" customFormat="false" ht="14.65" hidden="false" customHeight="false" outlineLevel="0" collapsed="false">
      <c r="B666" s="26"/>
      <c r="C666" s="26"/>
      <c r="D666" s="26"/>
      <c r="G666" s="26"/>
      <c r="H666" s="26"/>
      <c r="I666" s="26"/>
    </row>
    <row r="667" customFormat="false" ht="14.65" hidden="false" customHeight="false" outlineLevel="0" collapsed="false">
      <c r="B667" s="26"/>
      <c r="C667" s="26"/>
      <c r="D667" s="26"/>
      <c r="G667" s="26"/>
      <c r="H667" s="26"/>
      <c r="I667" s="26"/>
    </row>
    <row r="668" customFormat="false" ht="14.65" hidden="false" customHeight="false" outlineLevel="0" collapsed="false">
      <c r="B668" s="26"/>
      <c r="C668" s="26"/>
      <c r="D668" s="26"/>
      <c r="G668" s="26"/>
      <c r="H668" s="26"/>
      <c r="I668" s="26"/>
    </row>
    <row r="669" customFormat="false" ht="14.65" hidden="false" customHeight="false" outlineLevel="0" collapsed="false">
      <c r="B669" s="26"/>
      <c r="C669" s="26"/>
      <c r="D669" s="26"/>
      <c r="G669" s="26"/>
      <c r="H669" s="26"/>
      <c r="I669" s="26"/>
    </row>
    <row r="670" customFormat="false" ht="14.65" hidden="false" customHeight="false" outlineLevel="0" collapsed="false">
      <c r="B670" s="26"/>
      <c r="C670" s="26"/>
      <c r="D670" s="26"/>
      <c r="G670" s="26"/>
      <c r="H670" s="26"/>
      <c r="I670" s="26"/>
    </row>
    <row r="671" customFormat="false" ht="14.65" hidden="false" customHeight="false" outlineLevel="0" collapsed="false">
      <c r="B671" s="26"/>
      <c r="C671" s="26"/>
      <c r="D671" s="26"/>
      <c r="G671" s="26"/>
      <c r="H671" s="26"/>
      <c r="I671" s="26"/>
    </row>
    <row r="672" customFormat="false" ht="14.65" hidden="false" customHeight="false" outlineLevel="0" collapsed="false">
      <c r="B672" s="26"/>
      <c r="C672" s="26"/>
      <c r="D672" s="26"/>
      <c r="G672" s="26"/>
      <c r="H672" s="26"/>
      <c r="I672" s="26"/>
    </row>
    <row r="673" customFormat="false" ht="14.65" hidden="false" customHeight="false" outlineLevel="0" collapsed="false">
      <c r="B673" s="26"/>
      <c r="C673" s="26"/>
      <c r="D673" s="26"/>
      <c r="G673" s="26"/>
      <c r="H673" s="26"/>
      <c r="I673" s="26"/>
    </row>
    <row r="674" customFormat="false" ht="14.65" hidden="false" customHeight="false" outlineLevel="0" collapsed="false">
      <c r="B674" s="26"/>
      <c r="C674" s="26"/>
      <c r="D674" s="26"/>
      <c r="G674" s="26"/>
      <c r="H674" s="26"/>
      <c r="I674" s="26"/>
    </row>
    <row r="675" customFormat="false" ht="14.65" hidden="false" customHeight="false" outlineLevel="0" collapsed="false">
      <c r="B675" s="26"/>
      <c r="C675" s="26"/>
      <c r="D675" s="26"/>
      <c r="G675" s="26"/>
      <c r="H675" s="26"/>
      <c r="I675" s="26"/>
    </row>
    <row r="676" customFormat="false" ht="14.65" hidden="false" customHeight="false" outlineLevel="0" collapsed="false">
      <c r="B676" s="26"/>
      <c r="C676" s="26"/>
      <c r="D676" s="26"/>
      <c r="G676" s="26"/>
      <c r="H676" s="26"/>
      <c r="I676" s="26"/>
    </row>
    <row r="677" customFormat="false" ht="14.65" hidden="false" customHeight="false" outlineLevel="0" collapsed="false">
      <c r="B677" s="26"/>
      <c r="C677" s="26"/>
      <c r="D677" s="26"/>
      <c r="G677" s="26"/>
      <c r="H677" s="26"/>
      <c r="I677" s="26"/>
    </row>
    <row r="678" customFormat="false" ht="14.65" hidden="false" customHeight="false" outlineLevel="0" collapsed="false">
      <c r="B678" s="26"/>
      <c r="C678" s="26"/>
      <c r="D678" s="26"/>
      <c r="G678" s="26"/>
      <c r="H678" s="26"/>
      <c r="I678" s="26"/>
    </row>
    <row r="679" customFormat="false" ht="14.65" hidden="false" customHeight="false" outlineLevel="0" collapsed="false">
      <c r="B679" s="26"/>
      <c r="C679" s="26"/>
      <c r="D679" s="26"/>
      <c r="G679" s="26"/>
      <c r="H679" s="26"/>
      <c r="I679" s="26"/>
    </row>
    <row r="680" customFormat="false" ht="14.65" hidden="false" customHeight="false" outlineLevel="0" collapsed="false">
      <c r="B680" s="26"/>
      <c r="C680" s="26"/>
      <c r="D680" s="26"/>
      <c r="G680" s="26"/>
      <c r="H680" s="26"/>
      <c r="I680" s="26"/>
    </row>
    <row r="681" customFormat="false" ht="14.65" hidden="false" customHeight="false" outlineLevel="0" collapsed="false">
      <c r="B681" s="26"/>
      <c r="C681" s="26"/>
      <c r="D681" s="26"/>
      <c r="G681" s="26"/>
      <c r="H681" s="26"/>
      <c r="I681" s="26"/>
    </row>
    <row r="682" customFormat="false" ht="14.65" hidden="false" customHeight="false" outlineLevel="0" collapsed="false">
      <c r="B682" s="26"/>
      <c r="C682" s="26"/>
      <c r="D682" s="26"/>
      <c r="G682" s="26"/>
      <c r="H682" s="26"/>
      <c r="I682" s="26"/>
    </row>
    <row r="683" customFormat="false" ht="14.65" hidden="false" customHeight="false" outlineLevel="0" collapsed="false">
      <c r="B683" s="26"/>
      <c r="C683" s="26"/>
      <c r="D683" s="26"/>
      <c r="G683" s="26"/>
      <c r="H683" s="26"/>
      <c r="I683" s="26"/>
    </row>
    <row r="684" customFormat="false" ht="14.65" hidden="false" customHeight="false" outlineLevel="0" collapsed="false">
      <c r="B684" s="26"/>
      <c r="C684" s="26"/>
      <c r="D684" s="26"/>
      <c r="G684" s="26"/>
      <c r="H684" s="26"/>
      <c r="I684" s="26"/>
    </row>
    <row r="685" customFormat="false" ht="14.65" hidden="false" customHeight="false" outlineLevel="0" collapsed="false">
      <c r="B685" s="26"/>
      <c r="C685" s="26"/>
      <c r="D685" s="26"/>
      <c r="G685" s="26"/>
      <c r="H685" s="26"/>
      <c r="I685" s="26"/>
    </row>
    <row r="686" customFormat="false" ht="14.65" hidden="false" customHeight="false" outlineLevel="0" collapsed="false">
      <c r="B686" s="26"/>
      <c r="C686" s="26"/>
      <c r="D686" s="26"/>
      <c r="G686" s="26"/>
      <c r="H686" s="26"/>
      <c r="I686" s="26"/>
    </row>
    <row r="687" customFormat="false" ht="14.65" hidden="false" customHeight="false" outlineLevel="0" collapsed="false">
      <c r="B687" s="26"/>
      <c r="C687" s="26"/>
      <c r="D687" s="26"/>
      <c r="G687" s="26"/>
      <c r="H687" s="26"/>
      <c r="I687" s="26"/>
    </row>
    <row r="688" customFormat="false" ht="14.65" hidden="false" customHeight="false" outlineLevel="0" collapsed="false">
      <c r="B688" s="26"/>
      <c r="C688" s="26"/>
      <c r="D688" s="26"/>
      <c r="G688" s="26"/>
      <c r="H688" s="26"/>
      <c r="I688" s="26"/>
    </row>
    <row r="689" customFormat="false" ht="14.65" hidden="false" customHeight="false" outlineLevel="0" collapsed="false">
      <c r="B689" s="26"/>
      <c r="C689" s="26"/>
      <c r="D689" s="26"/>
      <c r="G689" s="26"/>
      <c r="H689" s="26"/>
      <c r="I689" s="26"/>
    </row>
    <row r="690" customFormat="false" ht="14.65" hidden="false" customHeight="false" outlineLevel="0" collapsed="false">
      <c r="B690" s="26"/>
      <c r="C690" s="26"/>
      <c r="D690" s="26"/>
      <c r="G690" s="26"/>
      <c r="H690" s="26"/>
      <c r="I690" s="26"/>
    </row>
    <row r="691" customFormat="false" ht="14.65" hidden="false" customHeight="false" outlineLevel="0" collapsed="false">
      <c r="B691" s="26"/>
      <c r="C691" s="26"/>
      <c r="D691" s="26"/>
      <c r="G691" s="26"/>
      <c r="H691" s="26"/>
      <c r="I691" s="26"/>
    </row>
    <row r="692" customFormat="false" ht="14.65" hidden="false" customHeight="false" outlineLevel="0" collapsed="false">
      <c r="B692" s="26"/>
      <c r="C692" s="26"/>
      <c r="D692" s="26"/>
      <c r="G692" s="26"/>
      <c r="H692" s="26"/>
      <c r="I692" s="26"/>
    </row>
    <row r="693" customFormat="false" ht="14.65" hidden="false" customHeight="false" outlineLevel="0" collapsed="false">
      <c r="B693" s="26"/>
      <c r="C693" s="26"/>
      <c r="D693" s="26"/>
      <c r="G693" s="26"/>
      <c r="H693" s="26"/>
      <c r="I693" s="26"/>
    </row>
    <row r="694" customFormat="false" ht="14.65" hidden="false" customHeight="false" outlineLevel="0" collapsed="false">
      <c r="B694" s="26"/>
      <c r="C694" s="26"/>
      <c r="D694" s="26"/>
      <c r="G694" s="26"/>
      <c r="H694" s="26"/>
      <c r="I694" s="26"/>
    </row>
    <row r="695" customFormat="false" ht="14.65" hidden="false" customHeight="false" outlineLevel="0" collapsed="false">
      <c r="B695" s="26"/>
      <c r="C695" s="26"/>
      <c r="D695" s="26"/>
      <c r="G695" s="26"/>
      <c r="H695" s="26"/>
      <c r="I695" s="26"/>
    </row>
    <row r="696" customFormat="false" ht="14.65" hidden="false" customHeight="false" outlineLevel="0" collapsed="false">
      <c r="B696" s="26"/>
      <c r="C696" s="26"/>
      <c r="D696" s="26"/>
      <c r="G696" s="26"/>
      <c r="H696" s="26"/>
      <c r="I696" s="26"/>
    </row>
    <row r="697" customFormat="false" ht="14.65" hidden="false" customHeight="false" outlineLevel="0" collapsed="false">
      <c r="B697" s="26"/>
      <c r="C697" s="26"/>
      <c r="D697" s="26"/>
      <c r="G697" s="26"/>
      <c r="H697" s="26"/>
      <c r="I697" s="26"/>
    </row>
    <row r="698" customFormat="false" ht="14.65" hidden="false" customHeight="false" outlineLevel="0" collapsed="false">
      <c r="B698" s="26"/>
      <c r="C698" s="26"/>
      <c r="D698" s="26"/>
      <c r="G698" s="26"/>
      <c r="H698" s="26"/>
      <c r="I698" s="26"/>
    </row>
    <row r="699" customFormat="false" ht="14.65" hidden="false" customHeight="false" outlineLevel="0" collapsed="false">
      <c r="B699" s="26"/>
      <c r="C699" s="26"/>
      <c r="D699" s="26"/>
      <c r="G699" s="26"/>
      <c r="H699" s="26"/>
      <c r="I699" s="26"/>
    </row>
    <row r="700" customFormat="false" ht="14.65" hidden="false" customHeight="false" outlineLevel="0" collapsed="false">
      <c r="B700" s="26"/>
      <c r="C700" s="26"/>
      <c r="D700" s="26"/>
      <c r="G700" s="26"/>
      <c r="H700" s="26"/>
      <c r="I700" s="26"/>
    </row>
    <row r="701" customFormat="false" ht="14.65" hidden="false" customHeight="false" outlineLevel="0" collapsed="false">
      <c r="B701" s="26"/>
      <c r="C701" s="26"/>
      <c r="D701" s="26"/>
      <c r="G701" s="26"/>
      <c r="H701" s="26"/>
      <c r="I701" s="26"/>
    </row>
    <row r="702" customFormat="false" ht="14.65" hidden="false" customHeight="false" outlineLevel="0" collapsed="false">
      <c r="B702" s="26"/>
      <c r="C702" s="26"/>
      <c r="D702" s="26"/>
      <c r="G702" s="26"/>
      <c r="H702" s="26"/>
      <c r="I702" s="26"/>
    </row>
    <row r="703" customFormat="false" ht="14.65" hidden="false" customHeight="false" outlineLevel="0" collapsed="false">
      <c r="B703" s="26"/>
      <c r="C703" s="26"/>
      <c r="D703" s="26"/>
      <c r="G703" s="26"/>
      <c r="H703" s="26"/>
      <c r="I703" s="26"/>
    </row>
    <row r="704" customFormat="false" ht="14.65" hidden="false" customHeight="false" outlineLevel="0" collapsed="false">
      <c r="B704" s="26"/>
      <c r="C704" s="26"/>
      <c r="D704" s="26"/>
      <c r="G704" s="26"/>
      <c r="H704" s="26"/>
      <c r="I704" s="26"/>
    </row>
    <row r="705" customFormat="false" ht="14.65" hidden="false" customHeight="false" outlineLevel="0" collapsed="false">
      <c r="B705" s="26"/>
      <c r="C705" s="26"/>
      <c r="D705" s="26"/>
      <c r="G705" s="26"/>
      <c r="H705" s="26"/>
      <c r="I705" s="26"/>
    </row>
    <row r="706" customFormat="false" ht="14.65" hidden="false" customHeight="false" outlineLevel="0" collapsed="false">
      <c r="B706" s="26"/>
      <c r="C706" s="26"/>
      <c r="D706" s="26"/>
      <c r="G706" s="26"/>
      <c r="H706" s="26"/>
      <c r="I706" s="26"/>
    </row>
    <row r="707" customFormat="false" ht="14.65" hidden="false" customHeight="false" outlineLevel="0" collapsed="false">
      <c r="B707" s="26"/>
      <c r="C707" s="26"/>
      <c r="D707" s="26"/>
      <c r="G707" s="26"/>
      <c r="H707" s="26"/>
      <c r="I707" s="26"/>
    </row>
    <row r="708" customFormat="false" ht="14.65" hidden="false" customHeight="false" outlineLevel="0" collapsed="false">
      <c r="B708" s="26"/>
      <c r="C708" s="26"/>
      <c r="D708" s="26"/>
      <c r="G708" s="26"/>
      <c r="H708" s="26"/>
      <c r="I708" s="26"/>
    </row>
    <row r="709" customFormat="false" ht="14.65" hidden="false" customHeight="false" outlineLevel="0" collapsed="false">
      <c r="B709" s="26"/>
      <c r="C709" s="26"/>
      <c r="D709" s="26"/>
      <c r="G709" s="26"/>
      <c r="H709" s="26"/>
      <c r="I709" s="26"/>
    </row>
    <row r="710" customFormat="false" ht="14.65" hidden="false" customHeight="false" outlineLevel="0" collapsed="false">
      <c r="B710" s="26"/>
      <c r="C710" s="26"/>
      <c r="D710" s="26"/>
      <c r="G710" s="26"/>
      <c r="H710" s="26"/>
      <c r="I710" s="26"/>
    </row>
    <row r="711" customFormat="false" ht="14.65" hidden="false" customHeight="false" outlineLevel="0" collapsed="false">
      <c r="B711" s="26"/>
      <c r="C711" s="26"/>
      <c r="D711" s="26"/>
      <c r="G711" s="26"/>
      <c r="H711" s="26"/>
      <c r="I711" s="26"/>
    </row>
    <row r="712" customFormat="false" ht="14.65" hidden="false" customHeight="false" outlineLevel="0" collapsed="false">
      <c r="B712" s="26"/>
      <c r="C712" s="26"/>
      <c r="D712" s="26"/>
      <c r="G712" s="26"/>
      <c r="H712" s="26"/>
      <c r="I712" s="26"/>
    </row>
    <row r="713" customFormat="false" ht="14.65" hidden="false" customHeight="false" outlineLevel="0" collapsed="false">
      <c r="B713" s="26"/>
      <c r="C713" s="26"/>
      <c r="D713" s="26"/>
      <c r="G713" s="26"/>
      <c r="H713" s="26"/>
      <c r="I713" s="26"/>
    </row>
    <row r="714" customFormat="false" ht="14.65" hidden="false" customHeight="false" outlineLevel="0" collapsed="false">
      <c r="B714" s="26"/>
      <c r="C714" s="26"/>
      <c r="D714" s="26"/>
      <c r="G714" s="26"/>
      <c r="H714" s="26"/>
      <c r="I714" s="26"/>
    </row>
    <row r="715" customFormat="false" ht="14.65" hidden="false" customHeight="false" outlineLevel="0" collapsed="false">
      <c r="B715" s="26"/>
      <c r="C715" s="26"/>
      <c r="D715" s="26"/>
      <c r="G715" s="26"/>
      <c r="H715" s="26"/>
      <c r="I715" s="26"/>
    </row>
    <row r="716" customFormat="false" ht="14.65" hidden="false" customHeight="false" outlineLevel="0" collapsed="false">
      <c r="B716" s="26"/>
      <c r="C716" s="26"/>
      <c r="D716" s="26"/>
      <c r="G716" s="26"/>
      <c r="H716" s="26"/>
      <c r="I716" s="26"/>
    </row>
    <row r="717" customFormat="false" ht="14.65" hidden="false" customHeight="false" outlineLevel="0" collapsed="false">
      <c r="B717" s="26"/>
      <c r="C717" s="26"/>
      <c r="D717" s="26"/>
      <c r="G717" s="26"/>
      <c r="H717" s="26"/>
      <c r="I717" s="26"/>
    </row>
    <row r="718" customFormat="false" ht="14.65" hidden="false" customHeight="false" outlineLevel="0" collapsed="false">
      <c r="B718" s="26"/>
      <c r="C718" s="26"/>
      <c r="D718" s="26"/>
      <c r="G718" s="26"/>
      <c r="H718" s="26"/>
      <c r="I718" s="26"/>
    </row>
    <row r="719" customFormat="false" ht="14.65" hidden="false" customHeight="false" outlineLevel="0" collapsed="false">
      <c r="B719" s="26"/>
      <c r="C719" s="26"/>
      <c r="D719" s="26"/>
      <c r="G719" s="26"/>
      <c r="H719" s="26"/>
      <c r="I719" s="26"/>
    </row>
    <row r="720" customFormat="false" ht="14.65" hidden="false" customHeight="false" outlineLevel="0" collapsed="false">
      <c r="B720" s="26"/>
      <c r="C720" s="26"/>
      <c r="D720" s="26"/>
      <c r="G720" s="26"/>
      <c r="H720" s="26"/>
      <c r="I720" s="26"/>
    </row>
    <row r="721" customFormat="false" ht="14.65" hidden="false" customHeight="false" outlineLevel="0" collapsed="false">
      <c r="B721" s="26"/>
      <c r="C721" s="26"/>
      <c r="D721" s="26"/>
      <c r="G721" s="26"/>
      <c r="H721" s="26"/>
      <c r="I721" s="26"/>
    </row>
    <row r="722" customFormat="false" ht="14.65" hidden="false" customHeight="false" outlineLevel="0" collapsed="false">
      <c r="B722" s="26"/>
      <c r="C722" s="26"/>
      <c r="D722" s="26"/>
      <c r="G722" s="26"/>
      <c r="H722" s="26"/>
      <c r="I722" s="26"/>
    </row>
    <row r="723" customFormat="false" ht="14.65" hidden="false" customHeight="false" outlineLevel="0" collapsed="false">
      <c r="B723" s="26"/>
      <c r="C723" s="26"/>
      <c r="D723" s="26"/>
      <c r="G723" s="26"/>
      <c r="H723" s="26"/>
      <c r="I723" s="26"/>
    </row>
    <row r="724" customFormat="false" ht="14.65" hidden="false" customHeight="false" outlineLevel="0" collapsed="false">
      <c r="B724" s="26"/>
      <c r="C724" s="26"/>
      <c r="D724" s="26"/>
      <c r="G724" s="26"/>
      <c r="H724" s="26"/>
      <c r="I724" s="26"/>
    </row>
    <row r="725" customFormat="false" ht="14.65" hidden="false" customHeight="false" outlineLevel="0" collapsed="false">
      <c r="B725" s="26"/>
      <c r="C725" s="26"/>
      <c r="D725" s="26"/>
      <c r="G725" s="26"/>
      <c r="H725" s="26"/>
      <c r="I725" s="26"/>
    </row>
    <row r="726" customFormat="false" ht="14.65" hidden="false" customHeight="false" outlineLevel="0" collapsed="false">
      <c r="B726" s="26"/>
      <c r="C726" s="26"/>
      <c r="D726" s="26"/>
      <c r="G726" s="26"/>
      <c r="H726" s="26"/>
      <c r="I726" s="26"/>
    </row>
    <row r="727" customFormat="false" ht="14.65" hidden="false" customHeight="false" outlineLevel="0" collapsed="false">
      <c r="B727" s="26"/>
      <c r="C727" s="26"/>
      <c r="D727" s="26"/>
      <c r="G727" s="26"/>
      <c r="H727" s="26"/>
      <c r="I727" s="26"/>
    </row>
    <row r="728" customFormat="false" ht="14.65" hidden="false" customHeight="false" outlineLevel="0" collapsed="false">
      <c r="B728" s="26"/>
      <c r="C728" s="26"/>
      <c r="D728" s="26"/>
      <c r="G728" s="26"/>
      <c r="H728" s="26"/>
      <c r="I728" s="26"/>
    </row>
    <row r="729" customFormat="false" ht="14.65" hidden="false" customHeight="false" outlineLevel="0" collapsed="false">
      <c r="B729" s="26"/>
      <c r="C729" s="26"/>
      <c r="D729" s="26"/>
      <c r="G729" s="26"/>
      <c r="H729" s="26"/>
      <c r="I729" s="26"/>
    </row>
    <row r="730" customFormat="false" ht="14.65" hidden="false" customHeight="false" outlineLevel="0" collapsed="false">
      <c r="B730" s="26"/>
      <c r="C730" s="26"/>
      <c r="D730" s="26"/>
      <c r="G730" s="26"/>
      <c r="H730" s="26"/>
      <c r="I730" s="26"/>
    </row>
    <row r="731" customFormat="false" ht="14.65" hidden="false" customHeight="false" outlineLevel="0" collapsed="false">
      <c r="B731" s="26"/>
      <c r="C731" s="26"/>
      <c r="D731" s="26"/>
      <c r="G731" s="26"/>
      <c r="H731" s="26"/>
      <c r="I731" s="26"/>
    </row>
    <row r="732" customFormat="false" ht="14.65" hidden="false" customHeight="false" outlineLevel="0" collapsed="false">
      <c r="B732" s="26"/>
      <c r="C732" s="26"/>
      <c r="D732" s="26"/>
      <c r="G732" s="26"/>
      <c r="H732" s="26"/>
      <c r="I732" s="26"/>
    </row>
    <row r="733" customFormat="false" ht="14.65" hidden="false" customHeight="false" outlineLevel="0" collapsed="false">
      <c r="B733" s="26"/>
      <c r="C733" s="26"/>
      <c r="D733" s="26"/>
      <c r="G733" s="26"/>
      <c r="H733" s="26"/>
      <c r="I733" s="26"/>
    </row>
    <row r="734" customFormat="false" ht="14.65" hidden="false" customHeight="false" outlineLevel="0" collapsed="false">
      <c r="B734" s="26"/>
      <c r="C734" s="26"/>
      <c r="D734" s="26"/>
      <c r="G734" s="26"/>
      <c r="H734" s="26"/>
      <c r="I734" s="26"/>
    </row>
    <row r="735" customFormat="false" ht="14.65" hidden="false" customHeight="false" outlineLevel="0" collapsed="false">
      <c r="B735" s="26"/>
      <c r="C735" s="26"/>
      <c r="D735" s="26"/>
      <c r="G735" s="26"/>
      <c r="H735" s="26"/>
      <c r="I735" s="26"/>
    </row>
    <row r="736" customFormat="false" ht="14.65" hidden="false" customHeight="false" outlineLevel="0" collapsed="false">
      <c r="B736" s="26"/>
      <c r="C736" s="26"/>
      <c r="D736" s="26"/>
      <c r="G736" s="26"/>
      <c r="H736" s="26"/>
      <c r="I736" s="26"/>
    </row>
    <row r="737" customFormat="false" ht="14.65" hidden="false" customHeight="false" outlineLevel="0" collapsed="false">
      <c r="B737" s="26"/>
      <c r="C737" s="26"/>
      <c r="D737" s="26"/>
      <c r="G737" s="26"/>
      <c r="H737" s="26"/>
      <c r="I737" s="26"/>
    </row>
    <row r="738" customFormat="false" ht="14.65" hidden="false" customHeight="false" outlineLevel="0" collapsed="false">
      <c r="B738" s="26"/>
      <c r="C738" s="26"/>
      <c r="D738" s="26"/>
      <c r="G738" s="26"/>
      <c r="H738" s="26"/>
      <c r="I738" s="26"/>
    </row>
    <row r="739" customFormat="false" ht="14.65" hidden="false" customHeight="false" outlineLevel="0" collapsed="false">
      <c r="B739" s="26"/>
      <c r="C739" s="26"/>
      <c r="D739" s="26"/>
      <c r="G739" s="26"/>
      <c r="H739" s="26"/>
      <c r="I739" s="26"/>
    </row>
    <row r="740" customFormat="false" ht="14.65" hidden="false" customHeight="false" outlineLevel="0" collapsed="false">
      <c r="B740" s="26"/>
      <c r="C740" s="26"/>
      <c r="D740" s="26"/>
      <c r="G740" s="26"/>
      <c r="H740" s="26"/>
      <c r="I740" s="26"/>
    </row>
    <row r="741" customFormat="false" ht="14.65" hidden="false" customHeight="false" outlineLevel="0" collapsed="false">
      <c r="B741" s="26"/>
      <c r="C741" s="26"/>
      <c r="D741" s="26"/>
      <c r="G741" s="26"/>
      <c r="H741" s="26"/>
      <c r="I741" s="26"/>
    </row>
    <row r="742" customFormat="false" ht="14.65" hidden="false" customHeight="false" outlineLevel="0" collapsed="false">
      <c r="B742" s="26"/>
      <c r="C742" s="26"/>
      <c r="D742" s="26"/>
      <c r="G742" s="26"/>
      <c r="H742" s="26"/>
      <c r="I742" s="26"/>
    </row>
    <row r="743" customFormat="false" ht="14.65" hidden="false" customHeight="false" outlineLevel="0" collapsed="false">
      <c r="B743" s="26"/>
      <c r="C743" s="26"/>
      <c r="D743" s="26"/>
      <c r="G743" s="26"/>
      <c r="H743" s="26"/>
      <c r="I743" s="26"/>
    </row>
    <row r="744" customFormat="false" ht="14.65" hidden="false" customHeight="false" outlineLevel="0" collapsed="false">
      <c r="B744" s="26"/>
      <c r="C744" s="26"/>
      <c r="D744" s="26"/>
      <c r="G744" s="26"/>
      <c r="H744" s="26"/>
      <c r="I744" s="26"/>
    </row>
    <row r="745" customFormat="false" ht="14.65" hidden="false" customHeight="false" outlineLevel="0" collapsed="false">
      <c r="B745" s="26"/>
      <c r="C745" s="26"/>
      <c r="D745" s="26"/>
      <c r="G745" s="26"/>
      <c r="H745" s="26"/>
      <c r="I745" s="26"/>
    </row>
    <row r="746" customFormat="false" ht="14.65" hidden="false" customHeight="false" outlineLevel="0" collapsed="false">
      <c r="B746" s="26"/>
      <c r="C746" s="26"/>
      <c r="D746" s="26"/>
      <c r="G746" s="26"/>
      <c r="H746" s="26"/>
      <c r="I746" s="26"/>
    </row>
    <row r="747" customFormat="false" ht="14.65" hidden="false" customHeight="false" outlineLevel="0" collapsed="false">
      <c r="B747" s="26"/>
      <c r="C747" s="26"/>
      <c r="D747" s="26"/>
      <c r="G747" s="26"/>
      <c r="H747" s="26"/>
      <c r="I747" s="26"/>
    </row>
    <row r="748" customFormat="false" ht="14.65" hidden="false" customHeight="false" outlineLevel="0" collapsed="false">
      <c r="B748" s="26"/>
      <c r="C748" s="26"/>
      <c r="D748" s="26"/>
      <c r="G748" s="26"/>
      <c r="H748" s="26"/>
      <c r="I748" s="26"/>
    </row>
    <row r="749" customFormat="false" ht="14.65" hidden="false" customHeight="false" outlineLevel="0" collapsed="false">
      <c r="B749" s="26"/>
      <c r="C749" s="26"/>
      <c r="D749" s="26"/>
      <c r="G749" s="26"/>
      <c r="H749" s="26"/>
      <c r="I749" s="26"/>
    </row>
    <row r="750" customFormat="false" ht="14.65" hidden="false" customHeight="false" outlineLevel="0" collapsed="false">
      <c r="B750" s="26"/>
      <c r="C750" s="26"/>
      <c r="D750" s="26"/>
      <c r="G750" s="26"/>
      <c r="H750" s="26"/>
      <c r="I750" s="26"/>
    </row>
    <row r="751" customFormat="false" ht="14.65" hidden="false" customHeight="false" outlineLevel="0" collapsed="false">
      <c r="B751" s="26"/>
      <c r="C751" s="26"/>
      <c r="D751" s="26"/>
      <c r="G751" s="26"/>
      <c r="H751" s="26"/>
      <c r="I751" s="26"/>
    </row>
    <row r="752" customFormat="false" ht="14.65" hidden="false" customHeight="false" outlineLevel="0" collapsed="false">
      <c r="B752" s="26"/>
      <c r="C752" s="26"/>
      <c r="D752" s="26"/>
      <c r="G752" s="26"/>
      <c r="H752" s="26"/>
      <c r="I752" s="26"/>
    </row>
    <row r="753" customFormat="false" ht="14.65" hidden="false" customHeight="false" outlineLevel="0" collapsed="false">
      <c r="B753" s="26"/>
      <c r="C753" s="26"/>
      <c r="D753" s="26"/>
      <c r="G753" s="26"/>
      <c r="H753" s="26"/>
      <c r="I753" s="26"/>
    </row>
    <row r="754" customFormat="false" ht="14.65" hidden="false" customHeight="false" outlineLevel="0" collapsed="false">
      <c r="B754" s="26"/>
      <c r="C754" s="26"/>
      <c r="D754" s="26"/>
      <c r="G754" s="26"/>
      <c r="H754" s="26"/>
      <c r="I754" s="26"/>
    </row>
    <row r="755" customFormat="false" ht="14.65" hidden="false" customHeight="false" outlineLevel="0" collapsed="false">
      <c r="B755" s="26"/>
      <c r="C755" s="26"/>
      <c r="D755" s="26"/>
      <c r="G755" s="26"/>
      <c r="H755" s="26"/>
      <c r="I755" s="26"/>
    </row>
    <row r="756" customFormat="false" ht="14.65" hidden="false" customHeight="false" outlineLevel="0" collapsed="false">
      <c r="B756" s="26"/>
      <c r="C756" s="26"/>
      <c r="D756" s="26"/>
      <c r="G756" s="26"/>
      <c r="H756" s="26"/>
      <c r="I756" s="26"/>
    </row>
    <row r="757" customFormat="false" ht="14.65" hidden="false" customHeight="false" outlineLevel="0" collapsed="false">
      <c r="B757" s="26"/>
      <c r="C757" s="26"/>
      <c r="D757" s="26"/>
      <c r="G757" s="26"/>
      <c r="H757" s="26"/>
      <c r="I757" s="26"/>
    </row>
    <row r="758" customFormat="false" ht="14.65" hidden="false" customHeight="false" outlineLevel="0" collapsed="false">
      <c r="B758" s="26"/>
      <c r="C758" s="26"/>
      <c r="D758" s="26"/>
      <c r="G758" s="26"/>
      <c r="H758" s="26"/>
      <c r="I758" s="26"/>
    </row>
    <row r="759" customFormat="false" ht="14.65" hidden="false" customHeight="false" outlineLevel="0" collapsed="false">
      <c r="B759" s="26"/>
      <c r="C759" s="26"/>
      <c r="D759" s="26"/>
      <c r="G759" s="26"/>
      <c r="H759" s="26"/>
      <c r="I759" s="26"/>
    </row>
    <row r="760" customFormat="false" ht="14.65" hidden="false" customHeight="false" outlineLevel="0" collapsed="false">
      <c r="B760" s="26"/>
      <c r="C760" s="26"/>
      <c r="D760" s="26"/>
      <c r="G760" s="26"/>
      <c r="H760" s="26"/>
      <c r="I760" s="26"/>
    </row>
    <row r="761" customFormat="false" ht="14.65" hidden="false" customHeight="false" outlineLevel="0" collapsed="false">
      <c r="B761" s="26"/>
      <c r="C761" s="26"/>
      <c r="D761" s="26"/>
      <c r="G761" s="26"/>
      <c r="H761" s="26"/>
      <c r="I761" s="26"/>
    </row>
    <row r="762" customFormat="false" ht="14.65" hidden="false" customHeight="false" outlineLevel="0" collapsed="false">
      <c r="B762" s="26"/>
      <c r="C762" s="26"/>
      <c r="D762" s="26"/>
      <c r="G762" s="26"/>
      <c r="H762" s="26"/>
      <c r="I762" s="26"/>
    </row>
    <row r="763" customFormat="false" ht="14.65" hidden="false" customHeight="false" outlineLevel="0" collapsed="false">
      <c r="B763" s="26"/>
      <c r="C763" s="26"/>
      <c r="D763" s="26"/>
      <c r="G763" s="26"/>
      <c r="H763" s="26"/>
      <c r="I763" s="26"/>
    </row>
    <row r="764" customFormat="false" ht="14.65" hidden="false" customHeight="false" outlineLevel="0" collapsed="false">
      <c r="B764" s="26"/>
      <c r="C764" s="26"/>
      <c r="D764" s="26"/>
      <c r="G764" s="26"/>
      <c r="H764" s="26"/>
      <c r="I764" s="26"/>
    </row>
    <row r="765" customFormat="false" ht="14.65" hidden="false" customHeight="false" outlineLevel="0" collapsed="false">
      <c r="B765" s="26"/>
      <c r="C765" s="26"/>
      <c r="D765" s="26"/>
      <c r="G765" s="26"/>
      <c r="H765" s="26"/>
      <c r="I765" s="26"/>
    </row>
    <row r="766" customFormat="false" ht="14.65" hidden="false" customHeight="false" outlineLevel="0" collapsed="false">
      <c r="B766" s="26"/>
      <c r="C766" s="26"/>
      <c r="D766" s="26"/>
      <c r="G766" s="26"/>
      <c r="H766" s="26"/>
      <c r="I766" s="26"/>
    </row>
    <row r="767" customFormat="false" ht="14.65" hidden="false" customHeight="false" outlineLevel="0" collapsed="false">
      <c r="B767" s="26"/>
      <c r="C767" s="26"/>
      <c r="D767" s="26"/>
      <c r="G767" s="26"/>
      <c r="H767" s="26"/>
      <c r="I767" s="26"/>
    </row>
    <row r="768" customFormat="false" ht="14.65" hidden="false" customHeight="false" outlineLevel="0" collapsed="false">
      <c r="B768" s="26"/>
      <c r="C768" s="26"/>
      <c r="D768" s="26"/>
      <c r="G768" s="26"/>
      <c r="H768" s="26"/>
      <c r="I768" s="26"/>
    </row>
    <row r="769" customFormat="false" ht="14.65" hidden="false" customHeight="false" outlineLevel="0" collapsed="false">
      <c r="B769" s="26"/>
      <c r="C769" s="26"/>
      <c r="D769" s="26"/>
      <c r="G769" s="26"/>
      <c r="H769" s="26"/>
      <c r="I769" s="26"/>
    </row>
    <row r="770" customFormat="false" ht="14.65" hidden="false" customHeight="false" outlineLevel="0" collapsed="false">
      <c r="B770" s="26"/>
      <c r="C770" s="26"/>
      <c r="D770" s="26"/>
      <c r="G770" s="26"/>
      <c r="H770" s="26"/>
      <c r="I770" s="26"/>
    </row>
    <row r="771" customFormat="false" ht="14.65" hidden="false" customHeight="false" outlineLevel="0" collapsed="false">
      <c r="B771" s="26"/>
      <c r="C771" s="26"/>
      <c r="D771" s="26"/>
      <c r="G771" s="26"/>
      <c r="H771" s="26"/>
      <c r="I771" s="26"/>
    </row>
    <row r="772" customFormat="false" ht="14.65" hidden="false" customHeight="false" outlineLevel="0" collapsed="false">
      <c r="B772" s="26"/>
      <c r="C772" s="26"/>
      <c r="D772" s="26"/>
      <c r="G772" s="26"/>
      <c r="H772" s="26"/>
      <c r="I772" s="26"/>
    </row>
    <row r="773" customFormat="false" ht="14.65" hidden="false" customHeight="false" outlineLevel="0" collapsed="false">
      <c r="B773" s="26"/>
      <c r="C773" s="26"/>
      <c r="D773" s="26"/>
      <c r="G773" s="26"/>
      <c r="H773" s="26"/>
      <c r="I773" s="26"/>
    </row>
    <row r="774" customFormat="false" ht="14.65" hidden="false" customHeight="false" outlineLevel="0" collapsed="false">
      <c r="B774" s="26"/>
      <c r="C774" s="26"/>
      <c r="D774" s="26"/>
      <c r="G774" s="26"/>
      <c r="H774" s="26"/>
      <c r="I774" s="26"/>
    </row>
    <row r="775" customFormat="false" ht="14.65" hidden="false" customHeight="false" outlineLevel="0" collapsed="false">
      <c r="B775" s="26"/>
      <c r="C775" s="26"/>
      <c r="D775" s="26"/>
      <c r="G775" s="26"/>
      <c r="H775" s="26"/>
      <c r="I775" s="26"/>
    </row>
    <row r="776" customFormat="false" ht="14.65" hidden="false" customHeight="false" outlineLevel="0" collapsed="false">
      <c r="B776" s="26"/>
      <c r="C776" s="26"/>
      <c r="D776" s="26"/>
      <c r="G776" s="26"/>
      <c r="H776" s="26"/>
      <c r="I776" s="26"/>
    </row>
    <row r="777" customFormat="false" ht="14.65" hidden="false" customHeight="false" outlineLevel="0" collapsed="false">
      <c r="B777" s="26"/>
      <c r="C777" s="26"/>
      <c r="D777" s="26"/>
      <c r="G777" s="26"/>
      <c r="H777" s="26"/>
      <c r="I777" s="26"/>
    </row>
    <row r="778" customFormat="false" ht="14.65" hidden="false" customHeight="false" outlineLevel="0" collapsed="false">
      <c r="B778" s="26"/>
      <c r="C778" s="26"/>
      <c r="D778" s="26"/>
      <c r="G778" s="26"/>
      <c r="H778" s="26"/>
      <c r="I778" s="26"/>
    </row>
    <row r="779" customFormat="false" ht="14.65" hidden="false" customHeight="false" outlineLevel="0" collapsed="false">
      <c r="B779" s="26"/>
      <c r="C779" s="26"/>
      <c r="D779" s="26"/>
      <c r="G779" s="26"/>
      <c r="H779" s="26"/>
      <c r="I779" s="26"/>
    </row>
    <row r="780" customFormat="false" ht="14.65" hidden="false" customHeight="false" outlineLevel="0" collapsed="false">
      <c r="B780" s="26"/>
      <c r="C780" s="26"/>
      <c r="D780" s="26"/>
      <c r="G780" s="26"/>
      <c r="H780" s="26"/>
      <c r="I780" s="26"/>
    </row>
    <row r="781" customFormat="false" ht="14.65" hidden="false" customHeight="false" outlineLevel="0" collapsed="false">
      <c r="B781" s="26"/>
      <c r="C781" s="26"/>
      <c r="D781" s="26"/>
      <c r="G781" s="26"/>
      <c r="H781" s="26"/>
      <c r="I781" s="26"/>
    </row>
    <row r="782" customFormat="false" ht="14.65" hidden="false" customHeight="false" outlineLevel="0" collapsed="false">
      <c r="B782" s="26"/>
      <c r="C782" s="26"/>
      <c r="D782" s="26"/>
      <c r="G782" s="26"/>
      <c r="H782" s="26"/>
      <c r="I782" s="26"/>
    </row>
    <row r="783" customFormat="false" ht="14.65" hidden="false" customHeight="false" outlineLevel="0" collapsed="false">
      <c r="B783" s="26"/>
      <c r="C783" s="26"/>
      <c r="D783" s="26"/>
      <c r="G783" s="26"/>
      <c r="H783" s="26"/>
      <c r="I783" s="26"/>
    </row>
    <row r="784" customFormat="false" ht="14.65" hidden="false" customHeight="false" outlineLevel="0" collapsed="false">
      <c r="B784" s="26"/>
      <c r="C784" s="26"/>
      <c r="D784" s="26"/>
      <c r="G784" s="26"/>
      <c r="H784" s="26"/>
      <c r="I784" s="26"/>
    </row>
    <row r="785" customFormat="false" ht="14.65" hidden="false" customHeight="false" outlineLevel="0" collapsed="false">
      <c r="B785" s="26"/>
      <c r="C785" s="26"/>
      <c r="D785" s="26"/>
      <c r="G785" s="26"/>
      <c r="H785" s="26"/>
      <c r="I785" s="26"/>
    </row>
    <row r="786" customFormat="false" ht="14.65" hidden="false" customHeight="false" outlineLevel="0" collapsed="false">
      <c r="B786" s="26"/>
      <c r="C786" s="26"/>
      <c r="D786" s="26"/>
      <c r="G786" s="26"/>
      <c r="H786" s="26"/>
      <c r="I786" s="26"/>
    </row>
    <row r="787" customFormat="false" ht="14.65" hidden="false" customHeight="false" outlineLevel="0" collapsed="false">
      <c r="B787" s="26"/>
      <c r="C787" s="26"/>
      <c r="D787" s="26"/>
      <c r="G787" s="26"/>
      <c r="H787" s="26"/>
      <c r="I787" s="26"/>
    </row>
    <row r="788" customFormat="false" ht="14.65" hidden="false" customHeight="false" outlineLevel="0" collapsed="false">
      <c r="B788" s="26"/>
      <c r="C788" s="26"/>
      <c r="D788" s="26"/>
      <c r="G788" s="26"/>
      <c r="H788" s="26"/>
      <c r="I788" s="26"/>
    </row>
    <row r="789" customFormat="false" ht="14.65" hidden="false" customHeight="false" outlineLevel="0" collapsed="false">
      <c r="B789" s="26"/>
      <c r="C789" s="26"/>
      <c r="D789" s="26"/>
      <c r="G789" s="26"/>
      <c r="H789" s="26"/>
      <c r="I789" s="26"/>
    </row>
    <row r="790" customFormat="false" ht="14.65" hidden="false" customHeight="false" outlineLevel="0" collapsed="false">
      <c r="B790" s="26"/>
      <c r="C790" s="26"/>
      <c r="D790" s="26"/>
      <c r="G790" s="26"/>
      <c r="H790" s="26"/>
      <c r="I790" s="26"/>
    </row>
    <row r="791" customFormat="false" ht="14.65" hidden="false" customHeight="false" outlineLevel="0" collapsed="false">
      <c r="B791" s="26"/>
      <c r="C791" s="26"/>
      <c r="D791" s="26"/>
      <c r="G791" s="26"/>
      <c r="H791" s="26"/>
      <c r="I791" s="26"/>
    </row>
    <row r="792" customFormat="false" ht="14.65" hidden="false" customHeight="false" outlineLevel="0" collapsed="false">
      <c r="B792" s="26"/>
      <c r="C792" s="26"/>
      <c r="D792" s="26"/>
      <c r="G792" s="26"/>
      <c r="H792" s="26"/>
      <c r="I792" s="26"/>
    </row>
    <row r="793" customFormat="false" ht="14.65" hidden="false" customHeight="false" outlineLevel="0" collapsed="false">
      <c r="B793" s="26"/>
      <c r="C793" s="26"/>
      <c r="D793" s="26"/>
      <c r="G793" s="26"/>
      <c r="H793" s="26"/>
      <c r="I793" s="26"/>
    </row>
    <row r="794" customFormat="false" ht="14.65" hidden="false" customHeight="false" outlineLevel="0" collapsed="false">
      <c r="B794" s="26"/>
      <c r="C794" s="26"/>
      <c r="D794" s="26"/>
      <c r="G794" s="26"/>
      <c r="H794" s="26"/>
      <c r="I794" s="26"/>
    </row>
    <row r="795" customFormat="false" ht="14.65" hidden="false" customHeight="false" outlineLevel="0" collapsed="false">
      <c r="B795" s="26"/>
      <c r="C795" s="26"/>
      <c r="D795" s="26"/>
      <c r="G795" s="26"/>
      <c r="H795" s="26"/>
      <c r="I795" s="26"/>
    </row>
    <row r="796" customFormat="false" ht="14.65" hidden="false" customHeight="false" outlineLevel="0" collapsed="false">
      <c r="B796" s="26"/>
      <c r="C796" s="26"/>
      <c r="D796" s="26"/>
      <c r="G796" s="26"/>
      <c r="H796" s="26"/>
      <c r="I796" s="26"/>
    </row>
    <row r="797" customFormat="false" ht="14.65" hidden="false" customHeight="false" outlineLevel="0" collapsed="false">
      <c r="B797" s="26"/>
      <c r="C797" s="26"/>
      <c r="D797" s="26"/>
      <c r="G797" s="26"/>
      <c r="H797" s="26"/>
      <c r="I797" s="26"/>
    </row>
    <row r="798" customFormat="false" ht="14.65" hidden="false" customHeight="false" outlineLevel="0" collapsed="false">
      <c r="B798" s="26"/>
      <c r="C798" s="26"/>
      <c r="D798" s="26"/>
      <c r="G798" s="26"/>
      <c r="H798" s="26"/>
      <c r="I798" s="26"/>
    </row>
    <row r="799" customFormat="false" ht="14.65" hidden="false" customHeight="false" outlineLevel="0" collapsed="false">
      <c r="B799" s="26"/>
      <c r="C799" s="26"/>
      <c r="D799" s="26"/>
      <c r="G799" s="26"/>
      <c r="H799" s="26"/>
      <c r="I799" s="26"/>
    </row>
    <row r="800" customFormat="false" ht="14.65" hidden="false" customHeight="false" outlineLevel="0" collapsed="false">
      <c r="B800" s="26"/>
      <c r="C800" s="26"/>
      <c r="D800" s="26"/>
      <c r="G800" s="26"/>
      <c r="H800" s="26"/>
      <c r="I800" s="26"/>
    </row>
    <row r="801" customFormat="false" ht="14.65" hidden="false" customHeight="false" outlineLevel="0" collapsed="false">
      <c r="B801" s="26"/>
      <c r="C801" s="26"/>
      <c r="D801" s="26"/>
      <c r="G801" s="26"/>
      <c r="H801" s="26"/>
      <c r="I801" s="26"/>
    </row>
    <row r="802" customFormat="false" ht="14.65" hidden="false" customHeight="false" outlineLevel="0" collapsed="false">
      <c r="B802" s="26"/>
      <c r="C802" s="26"/>
      <c r="D802" s="26"/>
      <c r="G802" s="26"/>
      <c r="H802" s="26"/>
      <c r="I802" s="26"/>
    </row>
    <row r="803" customFormat="false" ht="14.65" hidden="false" customHeight="false" outlineLevel="0" collapsed="false">
      <c r="B803" s="26"/>
      <c r="C803" s="26"/>
      <c r="D803" s="26"/>
      <c r="G803" s="26"/>
      <c r="H803" s="26"/>
      <c r="I803" s="26"/>
    </row>
    <row r="804" customFormat="false" ht="14.65" hidden="false" customHeight="false" outlineLevel="0" collapsed="false">
      <c r="B804" s="26"/>
      <c r="C804" s="26"/>
      <c r="D804" s="26"/>
      <c r="G804" s="26"/>
      <c r="H804" s="26"/>
      <c r="I804" s="26"/>
    </row>
    <row r="805" customFormat="false" ht="14.65" hidden="false" customHeight="false" outlineLevel="0" collapsed="false">
      <c r="B805" s="26"/>
      <c r="C805" s="26"/>
      <c r="D805" s="26"/>
      <c r="G805" s="26"/>
      <c r="H805" s="26"/>
      <c r="I805" s="26"/>
    </row>
    <row r="806" customFormat="false" ht="14.65" hidden="false" customHeight="false" outlineLevel="0" collapsed="false">
      <c r="B806" s="26"/>
      <c r="C806" s="26"/>
      <c r="D806" s="26"/>
      <c r="G806" s="26"/>
      <c r="H806" s="26"/>
      <c r="I806" s="26"/>
    </row>
    <row r="807" customFormat="false" ht="14.65" hidden="false" customHeight="false" outlineLevel="0" collapsed="false">
      <c r="B807" s="26"/>
      <c r="C807" s="26"/>
      <c r="D807" s="26"/>
      <c r="G807" s="26"/>
      <c r="H807" s="26"/>
      <c r="I807" s="26"/>
    </row>
    <row r="808" customFormat="false" ht="14.65" hidden="false" customHeight="false" outlineLevel="0" collapsed="false">
      <c r="B808" s="26"/>
      <c r="C808" s="26"/>
      <c r="D808" s="26"/>
      <c r="G808" s="26"/>
      <c r="H808" s="26"/>
      <c r="I808" s="26"/>
    </row>
    <row r="809" customFormat="false" ht="14.65" hidden="false" customHeight="false" outlineLevel="0" collapsed="false">
      <c r="B809" s="26"/>
      <c r="C809" s="26"/>
      <c r="D809" s="26"/>
      <c r="G809" s="26"/>
      <c r="H809" s="26"/>
      <c r="I809" s="26"/>
    </row>
    <row r="810" customFormat="false" ht="14.65" hidden="false" customHeight="false" outlineLevel="0" collapsed="false">
      <c r="B810" s="26"/>
      <c r="C810" s="26"/>
      <c r="D810" s="26"/>
      <c r="G810" s="26"/>
      <c r="H810" s="26"/>
      <c r="I810" s="26"/>
    </row>
    <row r="811" customFormat="false" ht="14.65" hidden="false" customHeight="false" outlineLevel="0" collapsed="false">
      <c r="B811" s="26"/>
      <c r="C811" s="26"/>
      <c r="D811" s="26"/>
      <c r="G811" s="26"/>
      <c r="H811" s="26"/>
      <c r="I811" s="26"/>
    </row>
    <row r="812" customFormat="false" ht="14.65" hidden="false" customHeight="false" outlineLevel="0" collapsed="false">
      <c r="B812" s="26"/>
      <c r="C812" s="26"/>
      <c r="D812" s="26"/>
      <c r="G812" s="26"/>
      <c r="H812" s="26"/>
      <c r="I812" s="26"/>
    </row>
    <row r="813" customFormat="false" ht="14.65" hidden="false" customHeight="false" outlineLevel="0" collapsed="false">
      <c r="B813" s="26"/>
      <c r="C813" s="26"/>
      <c r="D813" s="26"/>
      <c r="G813" s="26"/>
      <c r="H813" s="26"/>
      <c r="I813" s="26"/>
    </row>
    <row r="814" customFormat="false" ht="14.65" hidden="false" customHeight="false" outlineLevel="0" collapsed="false">
      <c r="B814" s="26"/>
      <c r="C814" s="26"/>
      <c r="D814" s="26"/>
      <c r="G814" s="26"/>
      <c r="H814" s="26"/>
      <c r="I814" s="26"/>
    </row>
    <row r="815" customFormat="false" ht="14.65" hidden="false" customHeight="false" outlineLevel="0" collapsed="false">
      <c r="B815" s="26"/>
      <c r="C815" s="26"/>
      <c r="D815" s="26"/>
      <c r="G815" s="26"/>
      <c r="H815" s="26"/>
      <c r="I815" s="26"/>
    </row>
    <row r="816" customFormat="false" ht="14.65" hidden="false" customHeight="false" outlineLevel="0" collapsed="false">
      <c r="B816" s="26"/>
      <c r="C816" s="26"/>
      <c r="D816" s="26"/>
      <c r="G816" s="26"/>
      <c r="H816" s="26"/>
      <c r="I816" s="26"/>
    </row>
    <row r="817" customFormat="false" ht="14.65" hidden="false" customHeight="false" outlineLevel="0" collapsed="false">
      <c r="B817" s="26"/>
      <c r="C817" s="26"/>
      <c r="D817" s="26"/>
      <c r="G817" s="26"/>
      <c r="H817" s="26"/>
      <c r="I817" s="26"/>
    </row>
    <row r="818" customFormat="false" ht="14.65" hidden="false" customHeight="false" outlineLevel="0" collapsed="false">
      <c r="B818" s="26"/>
      <c r="C818" s="26"/>
      <c r="D818" s="26"/>
      <c r="G818" s="26"/>
      <c r="H818" s="26"/>
      <c r="I818" s="26"/>
    </row>
    <row r="819" customFormat="false" ht="14.65" hidden="false" customHeight="false" outlineLevel="0" collapsed="false">
      <c r="B819" s="26"/>
      <c r="C819" s="26"/>
      <c r="D819" s="26"/>
      <c r="G819" s="26"/>
      <c r="H819" s="26"/>
      <c r="I819" s="26"/>
    </row>
    <row r="820" customFormat="false" ht="14.65" hidden="false" customHeight="false" outlineLevel="0" collapsed="false">
      <c r="B820" s="26"/>
      <c r="C820" s="26"/>
      <c r="D820" s="26"/>
      <c r="G820" s="26"/>
      <c r="H820" s="26"/>
      <c r="I820" s="26"/>
    </row>
    <row r="821" customFormat="false" ht="14.65" hidden="false" customHeight="false" outlineLevel="0" collapsed="false">
      <c r="B821" s="26"/>
      <c r="C821" s="26"/>
      <c r="D821" s="26"/>
      <c r="G821" s="26"/>
      <c r="H821" s="26"/>
      <c r="I821" s="26"/>
    </row>
    <row r="822" customFormat="false" ht="14.65" hidden="false" customHeight="false" outlineLevel="0" collapsed="false">
      <c r="B822" s="26"/>
      <c r="C822" s="26"/>
      <c r="D822" s="26"/>
      <c r="G822" s="26"/>
      <c r="H822" s="26"/>
      <c r="I822" s="26"/>
    </row>
    <row r="823" customFormat="false" ht="14.65" hidden="false" customHeight="false" outlineLevel="0" collapsed="false">
      <c r="B823" s="26"/>
      <c r="C823" s="26"/>
      <c r="D823" s="26"/>
      <c r="G823" s="26"/>
      <c r="H823" s="26"/>
      <c r="I823" s="26"/>
    </row>
    <row r="824" customFormat="false" ht="14.65" hidden="false" customHeight="false" outlineLevel="0" collapsed="false">
      <c r="B824" s="26"/>
      <c r="C824" s="26"/>
      <c r="D824" s="26"/>
      <c r="G824" s="26"/>
      <c r="H824" s="26"/>
      <c r="I824" s="26"/>
    </row>
    <row r="825" customFormat="false" ht="14.65" hidden="false" customHeight="false" outlineLevel="0" collapsed="false">
      <c r="B825" s="26"/>
      <c r="C825" s="26"/>
      <c r="D825" s="26"/>
      <c r="G825" s="26"/>
      <c r="H825" s="26"/>
      <c r="I825" s="26"/>
    </row>
    <row r="826" customFormat="false" ht="14.65" hidden="false" customHeight="false" outlineLevel="0" collapsed="false">
      <c r="B826" s="26"/>
      <c r="C826" s="26"/>
      <c r="D826" s="26"/>
      <c r="G826" s="26"/>
      <c r="H826" s="26"/>
      <c r="I826" s="26"/>
    </row>
    <row r="827" customFormat="false" ht="14.65" hidden="false" customHeight="false" outlineLevel="0" collapsed="false">
      <c r="B827" s="26"/>
      <c r="C827" s="26"/>
      <c r="D827" s="26"/>
      <c r="G827" s="26"/>
      <c r="H827" s="26"/>
      <c r="I827" s="26"/>
    </row>
    <row r="828" customFormat="false" ht="14.65" hidden="false" customHeight="false" outlineLevel="0" collapsed="false">
      <c r="B828" s="26"/>
      <c r="C828" s="26"/>
      <c r="D828" s="26"/>
      <c r="G828" s="26"/>
      <c r="H828" s="26"/>
      <c r="I828" s="26"/>
    </row>
    <row r="829" customFormat="false" ht="14.65" hidden="false" customHeight="false" outlineLevel="0" collapsed="false">
      <c r="B829" s="26"/>
      <c r="C829" s="26"/>
      <c r="D829" s="26"/>
      <c r="G829" s="26"/>
      <c r="H829" s="26"/>
      <c r="I829" s="26"/>
    </row>
    <row r="830" customFormat="false" ht="14.65" hidden="false" customHeight="false" outlineLevel="0" collapsed="false">
      <c r="B830" s="26"/>
      <c r="C830" s="26"/>
      <c r="D830" s="26"/>
      <c r="G830" s="26"/>
      <c r="H830" s="26"/>
      <c r="I830" s="26"/>
    </row>
    <row r="831" customFormat="false" ht="14.65" hidden="false" customHeight="false" outlineLevel="0" collapsed="false">
      <c r="B831" s="26"/>
      <c r="C831" s="26"/>
      <c r="D831" s="26"/>
      <c r="G831" s="26"/>
      <c r="H831" s="26"/>
      <c r="I831" s="26"/>
    </row>
    <row r="832" customFormat="false" ht="14.65" hidden="false" customHeight="false" outlineLevel="0" collapsed="false">
      <c r="B832" s="26"/>
      <c r="C832" s="26"/>
      <c r="D832" s="26"/>
      <c r="G832" s="26"/>
      <c r="H832" s="26"/>
      <c r="I832" s="26"/>
    </row>
    <row r="833" customFormat="false" ht="14.65" hidden="false" customHeight="false" outlineLevel="0" collapsed="false">
      <c r="B833" s="26"/>
      <c r="C833" s="26"/>
      <c r="D833" s="26"/>
      <c r="G833" s="26"/>
      <c r="H833" s="26"/>
      <c r="I833" s="26"/>
    </row>
    <row r="834" customFormat="false" ht="14.65" hidden="false" customHeight="false" outlineLevel="0" collapsed="false">
      <c r="B834" s="26"/>
      <c r="C834" s="26"/>
      <c r="D834" s="26"/>
      <c r="G834" s="26"/>
      <c r="H834" s="26"/>
      <c r="I834" s="26"/>
    </row>
    <row r="835" customFormat="false" ht="14.65" hidden="false" customHeight="false" outlineLevel="0" collapsed="false">
      <c r="B835" s="26"/>
      <c r="C835" s="26"/>
      <c r="D835" s="26"/>
      <c r="G835" s="26"/>
      <c r="H835" s="26"/>
      <c r="I835" s="26"/>
    </row>
    <row r="836" customFormat="false" ht="14.65" hidden="false" customHeight="false" outlineLevel="0" collapsed="false">
      <c r="B836" s="26"/>
      <c r="C836" s="26"/>
      <c r="D836" s="26"/>
      <c r="G836" s="26"/>
      <c r="H836" s="26"/>
      <c r="I836" s="26"/>
    </row>
    <row r="837" customFormat="false" ht="14.65" hidden="false" customHeight="false" outlineLevel="0" collapsed="false">
      <c r="B837" s="26"/>
      <c r="C837" s="26"/>
      <c r="D837" s="26"/>
      <c r="G837" s="26"/>
      <c r="H837" s="26"/>
      <c r="I837" s="26"/>
    </row>
    <row r="838" customFormat="false" ht="14.65" hidden="false" customHeight="false" outlineLevel="0" collapsed="false">
      <c r="B838" s="26"/>
      <c r="C838" s="26"/>
      <c r="D838" s="26"/>
      <c r="G838" s="26"/>
      <c r="H838" s="26"/>
      <c r="I838" s="26"/>
    </row>
    <row r="839" customFormat="false" ht="14.65" hidden="false" customHeight="false" outlineLevel="0" collapsed="false">
      <c r="B839" s="26"/>
      <c r="C839" s="26"/>
      <c r="D839" s="26"/>
      <c r="G839" s="26"/>
      <c r="H839" s="26"/>
      <c r="I839" s="26"/>
    </row>
    <row r="840" customFormat="false" ht="14.65" hidden="false" customHeight="false" outlineLevel="0" collapsed="false">
      <c r="B840" s="26"/>
      <c r="C840" s="26"/>
      <c r="D840" s="26"/>
      <c r="G840" s="26"/>
      <c r="H840" s="26"/>
      <c r="I840" s="26"/>
    </row>
    <row r="841" customFormat="false" ht="14.65" hidden="false" customHeight="false" outlineLevel="0" collapsed="false">
      <c r="B841" s="26"/>
      <c r="C841" s="26"/>
      <c r="D841" s="26"/>
      <c r="G841" s="26"/>
      <c r="H841" s="26"/>
      <c r="I841" s="26"/>
    </row>
    <row r="842" customFormat="false" ht="14.65" hidden="false" customHeight="false" outlineLevel="0" collapsed="false">
      <c r="B842" s="26"/>
      <c r="C842" s="26"/>
      <c r="D842" s="26"/>
      <c r="G842" s="26"/>
      <c r="H842" s="26"/>
      <c r="I842" s="26"/>
    </row>
    <row r="843" customFormat="false" ht="14.65" hidden="false" customHeight="false" outlineLevel="0" collapsed="false">
      <c r="B843" s="26"/>
      <c r="C843" s="26"/>
      <c r="D843" s="26"/>
      <c r="G843" s="26"/>
      <c r="H843" s="26"/>
      <c r="I843" s="26"/>
    </row>
    <row r="844" customFormat="false" ht="14.65" hidden="false" customHeight="false" outlineLevel="0" collapsed="false">
      <c r="B844" s="26"/>
      <c r="C844" s="26"/>
      <c r="D844" s="26"/>
      <c r="G844" s="26"/>
      <c r="H844" s="26"/>
      <c r="I844" s="26"/>
    </row>
    <row r="845" customFormat="false" ht="14.65" hidden="false" customHeight="false" outlineLevel="0" collapsed="false">
      <c r="B845" s="26"/>
      <c r="C845" s="26"/>
      <c r="D845" s="26"/>
      <c r="G845" s="26"/>
      <c r="H845" s="26"/>
      <c r="I845" s="26"/>
    </row>
    <row r="846" customFormat="false" ht="14.65" hidden="false" customHeight="false" outlineLevel="0" collapsed="false">
      <c r="B846" s="26"/>
      <c r="C846" s="26"/>
      <c r="D846" s="26"/>
      <c r="G846" s="26"/>
      <c r="H846" s="26"/>
      <c r="I846" s="26"/>
    </row>
    <row r="847" customFormat="false" ht="14.65" hidden="false" customHeight="false" outlineLevel="0" collapsed="false">
      <c r="B847" s="26"/>
      <c r="C847" s="26"/>
      <c r="D847" s="26"/>
      <c r="G847" s="26"/>
      <c r="H847" s="26"/>
      <c r="I847" s="26"/>
    </row>
    <row r="848" customFormat="false" ht="14.65" hidden="false" customHeight="false" outlineLevel="0" collapsed="false">
      <c r="B848" s="26"/>
      <c r="C848" s="26"/>
      <c r="D848" s="26"/>
      <c r="G848" s="26"/>
      <c r="H848" s="26"/>
      <c r="I848" s="26"/>
    </row>
    <row r="849" customFormat="false" ht="14.65" hidden="false" customHeight="false" outlineLevel="0" collapsed="false">
      <c r="B849" s="26"/>
      <c r="C849" s="26"/>
      <c r="D849" s="26"/>
      <c r="G849" s="26"/>
      <c r="H849" s="26"/>
      <c r="I849" s="26"/>
    </row>
    <row r="850" customFormat="false" ht="14.65" hidden="false" customHeight="false" outlineLevel="0" collapsed="false">
      <c r="B850" s="26"/>
      <c r="C850" s="26"/>
      <c r="D850" s="26"/>
      <c r="G850" s="26"/>
      <c r="H850" s="26"/>
      <c r="I850" s="26"/>
    </row>
    <row r="851" customFormat="false" ht="14.65" hidden="false" customHeight="false" outlineLevel="0" collapsed="false">
      <c r="B851" s="26"/>
      <c r="C851" s="26"/>
      <c r="D851" s="26"/>
      <c r="G851" s="26"/>
      <c r="H851" s="26"/>
      <c r="I851" s="26"/>
    </row>
    <row r="852" customFormat="false" ht="14.65" hidden="false" customHeight="false" outlineLevel="0" collapsed="false">
      <c r="B852" s="26"/>
      <c r="C852" s="26"/>
      <c r="D852" s="26"/>
      <c r="G852" s="26"/>
      <c r="H852" s="26"/>
      <c r="I852" s="26"/>
    </row>
    <row r="853" customFormat="false" ht="14.65" hidden="false" customHeight="false" outlineLevel="0" collapsed="false">
      <c r="B853" s="26"/>
      <c r="C853" s="26"/>
      <c r="D853" s="26"/>
      <c r="G853" s="26"/>
      <c r="H853" s="26"/>
      <c r="I853" s="26"/>
    </row>
    <row r="854" customFormat="false" ht="14.65" hidden="false" customHeight="false" outlineLevel="0" collapsed="false">
      <c r="B854" s="26"/>
      <c r="C854" s="26"/>
      <c r="D854" s="26"/>
      <c r="G854" s="26"/>
      <c r="H854" s="26"/>
      <c r="I854" s="26"/>
    </row>
    <row r="855" customFormat="false" ht="14.65" hidden="false" customHeight="false" outlineLevel="0" collapsed="false">
      <c r="B855" s="26"/>
      <c r="C855" s="26"/>
      <c r="D855" s="26"/>
      <c r="G855" s="26"/>
      <c r="H855" s="26"/>
      <c r="I855" s="26"/>
    </row>
    <row r="856" customFormat="false" ht="14.65" hidden="false" customHeight="false" outlineLevel="0" collapsed="false">
      <c r="B856" s="26"/>
      <c r="C856" s="26"/>
      <c r="D856" s="26"/>
      <c r="G856" s="26"/>
      <c r="H856" s="26"/>
      <c r="I856" s="26"/>
    </row>
    <row r="857" customFormat="false" ht="14.65" hidden="false" customHeight="false" outlineLevel="0" collapsed="false">
      <c r="B857" s="26"/>
      <c r="C857" s="26"/>
      <c r="D857" s="26"/>
      <c r="G857" s="26"/>
      <c r="H857" s="26"/>
      <c r="I857" s="26"/>
    </row>
    <row r="858" customFormat="false" ht="14.65" hidden="false" customHeight="false" outlineLevel="0" collapsed="false">
      <c r="B858" s="26"/>
      <c r="C858" s="26"/>
      <c r="D858" s="26"/>
      <c r="G858" s="26"/>
      <c r="H858" s="26"/>
      <c r="I858" s="26"/>
    </row>
    <row r="859" customFormat="false" ht="14.65" hidden="false" customHeight="false" outlineLevel="0" collapsed="false">
      <c r="B859" s="26"/>
      <c r="C859" s="26"/>
      <c r="D859" s="26"/>
      <c r="G859" s="26"/>
      <c r="H859" s="26"/>
      <c r="I859" s="26"/>
    </row>
    <row r="860" customFormat="false" ht="14.65" hidden="false" customHeight="false" outlineLevel="0" collapsed="false">
      <c r="B860" s="26"/>
      <c r="C860" s="26"/>
      <c r="D860" s="26"/>
      <c r="G860" s="26"/>
      <c r="H860" s="26"/>
      <c r="I860" s="26"/>
    </row>
    <row r="861" customFormat="false" ht="14.65" hidden="false" customHeight="false" outlineLevel="0" collapsed="false">
      <c r="B861" s="26"/>
      <c r="C861" s="26"/>
      <c r="D861" s="26"/>
      <c r="G861" s="26"/>
      <c r="H861" s="26"/>
      <c r="I861" s="26"/>
    </row>
    <row r="862" customFormat="false" ht="14.65" hidden="false" customHeight="false" outlineLevel="0" collapsed="false">
      <c r="B862" s="26"/>
      <c r="C862" s="26"/>
      <c r="D862" s="26"/>
      <c r="G862" s="26"/>
      <c r="H862" s="26"/>
      <c r="I862" s="26"/>
    </row>
    <row r="863" customFormat="false" ht="14.65" hidden="false" customHeight="false" outlineLevel="0" collapsed="false">
      <c r="B863" s="26"/>
      <c r="C863" s="26"/>
      <c r="D863" s="26"/>
      <c r="G863" s="26"/>
      <c r="H863" s="26"/>
      <c r="I863" s="26"/>
    </row>
    <row r="864" customFormat="false" ht="14.65" hidden="false" customHeight="false" outlineLevel="0" collapsed="false">
      <c r="B864" s="26"/>
      <c r="C864" s="26"/>
      <c r="D864" s="26"/>
      <c r="G864" s="26"/>
      <c r="H864" s="26"/>
      <c r="I864" s="26"/>
    </row>
    <row r="865" customFormat="false" ht="14.65" hidden="false" customHeight="false" outlineLevel="0" collapsed="false">
      <c r="B865" s="26"/>
      <c r="C865" s="26"/>
      <c r="D865" s="26"/>
      <c r="G865" s="26"/>
      <c r="H865" s="26"/>
      <c r="I865" s="26"/>
    </row>
    <row r="866" customFormat="false" ht="14.65" hidden="false" customHeight="false" outlineLevel="0" collapsed="false">
      <c r="B866" s="26"/>
      <c r="C866" s="26"/>
      <c r="D866" s="26"/>
      <c r="G866" s="26"/>
      <c r="H866" s="26"/>
      <c r="I866" s="26"/>
    </row>
    <row r="867" customFormat="false" ht="14.65" hidden="false" customHeight="false" outlineLevel="0" collapsed="false">
      <c r="B867" s="26"/>
      <c r="C867" s="26"/>
      <c r="D867" s="26"/>
      <c r="G867" s="26"/>
      <c r="H867" s="26"/>
      <c r="I867" s="26"/>
    </row>
    <row r="868" customFormat="false" ht="14.65" hidden="false" customHeight="false" outlineLevel="0" collapsed="false">
      <c r="B868" s="26"/>
      <c r="C868" s="26"/>
      <c r="D868" s="26"/>
      <c r="G868" s="26"/>
      <c r="H868" s="26"/>
      <c r="I868" s="26"/>
    </row>
    <row r="869" customFormat="false" ht="14.65" hidden="false" customHeight="false" outlineLevel="0" collapsed="false">
      <c r="B869" s="26"/>
      <c r="C869" s="26"/>
      <c r="D869" s="26"/>
      <c r="G869" s="26"/>
      <c r="H869" s="26"/>
      <c r="I869" s="26"/>
    </row>
    <row r="870" customFormat="false" ht="14.65" hidden="false" customHeight="false" outlineLevel="0" collapsed="false">
      <c r="B870" s="26"/>
      <c r="C870" s="26"/>
      <c r="D870" s="26"/>
      <c r="G870" s="26"/>
      <c r="H870" s="26"/>
      <c r="I870" s="26"/>
    </row>
    <row r="871" customFormat="false" ht="14.65" hidden="false" customHeight="false" outlineLevel="0" collapsed="false">
      <c r="B871" s="26"/>
      <c r="C871" s="26"/>
      <c r="D871" s="26"/>
      <c r="G871" s="26"/>
      <c r="H871" s="26"/>
      <c r="I871" s="26"/>
    </row>
    <row r="872" customFormat="false" ht="14.65" hidden="false" customHeight="false" outlineLevel="0" collapsed="false">
      <c r="B872" s="26"/>
      <c r="C872" s="26"/>
      <c r="D872" s="26"/>
      <c r="G872" s="26"/>
      <c r="H872" s="26"/>
      <c r="I872" s="26"/>
    </row>
    <row r="873" customFormat="false" ht="14.65" hidden="false" customHeight="false" outlineLevel="0" collapsed="false">
      <c r="B873" s="26"/>
      <c r="C873" s="26"/>
      <c r="D873" s="26"/>
      <c r="G873" s="26"/>
      <c r="H873" s="26"/>
      <c r="I873" s="26"/>
    </row>
    <row r="874" customFormat="false" ht="14.65" hidden="false" customHeight="false" outlineLevel="0" collapsed="false">
      <c r="B874" s="26"/>
      <c r="C874" s="26"/>
      <c r="D874" s="26"/>
      <c r="G874" s="26"/>
      <c r="H874" s="26"/>
      <c r="I874" s="26"/>
    </row>
    <row r="875" customFormat="false" ht="14.65" hidden="false" customHeight="false" outlineLevel="0" collapsed="false">
      <c r="B875" s="26"/>
      <c r="C875" s="26"/>
      <c r="D875" s="26"/>
      <c r="G875" s="26"/>
      <c r="H875" s="26"/>
      <c r="I875" s="26"/>
    </row>
    <row r="876" customFormat="false" ht="14.65" hidden="false" customHeight="false" outlineLevel="0" collapsed="false">
      <c r="B876" s="26"/>
      <c r="C876" s="26"/>
      <c r="D876" s="26"/>
      <c r="G876" s="26"/>
      <c r="H876" s="26"/>
      <c r="I876" s="26"/>
    </row>
    <row r="877" customFormat="false" ht="14.65" hidden="false" customHeight="false" outlineLevel="0" collapsed="false">
      <c r="B877" s="26"/>
      <c r="C877" s="26"/>
      <c r="D877" s="26"/>
      <c r="G877" s="26"/>
      <c r="H877" s="26"/>
      <c r="I877" s="26"/>
    </row>
    <row r="878" customFormat="false" ht="14.65" hidden="false" customHeight="false" outlineLevel="0" collapsed="false">
      <c r="B878" s="26"/>
      <c r="C878" s="26"/>
      <c r="D878" s="26"/>
      <c r="G878" s="26"/>
      <c r="H878" s="26"/>
      <c r="I878" s="26"/>
    </row>
    <row r="879" customFormat="false" ht="14.65" hidden="false" customHeight="false" outlineLevel="0" collapsed="false">
      <c r="B879" s="26"/>
      <c r="C879" s="26"/>
      <c r="D879" s="26"/>
      <c r="G879" s="26"/>
      <c r="H879" s="26"/>
      <c r="I879" s="26"/>
    </row>
    <row r="880" customFormat="false" ht="14.65" hidden="false" customHeight="false" outlineLevel="0" collapsed="false">
      <c r="B880" s="26"/>
      <c r="C880" s="26"/>
      <c r="D880" s="26"/>
      <c r="G880" s="26"/>
      <c r="H880" s="26"/>
      <c r="I880" s="26"/>
    </row>
    <row r="881" customFormat="false" ht="14.65" hidden="false" customHeight="false" outlineLevel="0" collapsed="false">
      <c r="B881" s="26"/>
      <c r="C881" s="26"/>
      <c r="D881" s="26"/>
      <c r="G881" s="26"/>
      <c r="H881" s="26"/>
      <c r="I881" s="26"/>
    </row>
    <row r="882" customFormat="false" ht="14.65" hidden="false" customHeight="false" outlineLevel="0" collapsed="false">
      <c r="B882" s="26"/>
      <c r="C882" s="26"/>
      <c r="D882" s="26"/>
      <c r="G882" s="26"/>
      <c r="H882" s="26"/>
      <c r="I882" s="26"/>
    </row>
    <row r="883" customFormat="false" ht="14.65" hidden="false" customHeight="false" outlineLevel="0" collapsed="false">
      <c r="B883" s="26"/>
      <c r="C883" s="26"/>
      <c r="D883" s="26"/>
      <c r="G883" s="26"/>
      <c r="H883" s="26"/>
      <c r="I883" s="26"/>
    </row>
    <row r="884" customFormat="false" ht="14.65" hidden="false" customHeight="false" outlineLevel="0" collapsed="false">
      <c r="B884" s="26"/>
      <c r="C884" s="26"/>
      <c r="D884" s="26"/>
      <c r="G884" s="26"/>
      <c r="H884" s="26"/>
      <c r="I884" s="26"/>
    </row>
    <row r="885" customFormat="false" ht="14.65" hidden="false" customHeight="false" outlineLevel="0" collapsed="false">
      <c r="B885" s="26"/>
      <c r="C885" s="26"/>
      <c r="D885" s="26"/>
      <c r="G885" s="26"/>
      <c r="H885" s="26"/>
      <c r="I885" s="26"/>
    </row>
    <row r="886" customFormat="false" ht="14.65" hidden="false" customHeight="false" outlineLevel="0" collapsed="false">
      <c r="B886" s="26"/>
      <c r="C886" s="26"/>
      <c r="D886" s="26"/>
      <c r="G886" s="26"/>
      <c r="H886" s="26"/>
      <c r="I886" s="26"/>
    </row>
    <row r="887" customFormat="false" ht="14.65" hidden="false" customHeight="false" outlineLevel="0" collapsed="false">
      <c r="B887" s="26"/>
      <c r="C887" s="26"/>
      <c r="D887" s="26"/>
      <c r="G887" s="26"/>
      <c r="H887" s="26"/>
      <c r="I887" s="26"/>
    </row>
    <row r="888" customFormat="false" ht="14.65" hidden="false" customHeight="false" outlineLevel="0" collapsed="false">
      <c r="B888" s="26"/>
      <c r="C888" s="26"/>
      <c r="D888" s="26"/>
      <c r="G888" s="26"/>
      <c r="H888" s="26"/>
      <c r="I888" s="26"/>
    </row>
    <row r="889" customFormat="false" ht="14.65" hidden="false" customHeight="false" outlineLevel="0" collapsed="false">
      <c r="B889" s="26"/>
      <c r="C889" s="26"/>
      <c r="D889" s="26"/>
      <c r="G889" s="26"/>
      <c r="H889" s="26"/>
      <c r="I889" s="26"/>
    </row>
    <row r="890" customFormat="false" ht="14.65" hidden="false" customHeight="false" outlineLevel="0" collapsed="false">
      <c r="B890" s="26"/>
      <c r="C890" s="26"/>
      <c r="D890" s="26"/>
      <c r="G890" s="26"/>
      <c r="H890" s="26"/>
      <c r="I890" s="26"/>
    </row>
    <row r="891" customFormat="false" ht="14.65" hidden="false" customHeight="false" outlineLevel="0" collapsed="false">
      <c r="B891" s="26"/>
      <c r="C891" s="26"/>
      <c r="D891" s="26"/>
      <c r="G891" s="26"/>
      <c r="H891" s="26"/>
      <c r="I891" s="26"/>
    </row>
    <row r="892" customFormat="false" ht="14.65" hidden="false" customHeight="false" outlineLevel="0" collapsed="false">
      <c r="B892" s="26"/>
      <c r="C892" s="26"/>
      <c r="D892" s="26"/>
      <c r="G892" s="26"/>
      <c r="H892" s="26"/>
      <c r="I892" s="26"/>
    </row>
    <row r="893" customFormat="false" ht="14.65" hidden="false" customHeight="false" outlineLevel="0" collapsed="false">
      <c r="B893" s="26"/>
      <c r="C893" s="26"/>
      <c r="D893" s="26"/>
      <c r="G893" s="26"/>
      <c r="H893" s="26"/>
      <c r="I893" s="26"/>
    </row>
    <row r="894" customFormat="false" ht="14.65" hidden="false" customHeight="false" outlineLevel="0" collapsed="false">
      <c r="B894" s="26"/>
      <c r="C894" s="26"/>
      <c r="D894" s="26"/>
      <c r="G894" s="26"/>
      <c r="H894" s="26"/>
      <c r="I894" s="26"/>
    </row>
    <row r="895" customFormat="false" ht="14.65" hidden="false" customHeight="false" outlineLevel="0" collapsed="false">
      <c r="B895" s="26"/>
      <c r="C895" s="26"/>
      <c r="D895" s="26"/>
      <c r="G895" s="26"/>
      <c r="H895" s="26"/>
      <c r="I895" s="26"/>
    </row>
    <row r="896" customFormat="false" ht="14.65" hidden="false" customHeight="false" outlineLevel="0" collapsed="false">
      <c r="B896" s="26"/>
      <c r="C896" s="26"/>
      <c r="D896" s="26"/>
      <c r="G896" s="26"/>
      <c r="H896" s="26"/>
      <c r="I896" s="26"/>
    </row>
    <row r="897" customFormat="false" ht="14.65" hidden="false" customHeight="false" outlineLevel="0" collapsed="false">
      <c r="B897" s="26"/>
      <c r="C897" s="26"/>
      <c r="D897" s="26"/>
      <c r="G897" s="26"/>
      <c r="H897" s="26"/>
      <c r="I897" s="26"/>
    </row>
    <row r="898" customFormat="false" ht="14.65" hidden="false" customHeight="false" outlineLevel="0" collapsed="false">
      <c r="B898" s="26"/>
      <c r="C898" s="26"/>
      <c r="D898" s="26"/>
      <c r="G898" s="26"/>
      <c r="H898" s="26"/>
      <c r="I898" s="26"/>
    </row>
    <row r="899" customFormat="false" ht="14.65" hidden="false" customHeight="false" outlineLevel="0" collapsed="false">
      <c r="B899" s="26"/>
      <c r="C899" s="26"/>
      <c r="D899" s="26"/>
      <c r="G899" s="26"/>
      <c r="H899" s="26"/>
      <c r="I899" s="26"/>
    </row>
    <row r="900" customFormat="false" ht="14.65" hidden="false" customHeight="false" outlineLevel="0" collapsed="false">
      <c r="B900" s="26"/>
      <c r="C900" s="26"/>
      <c r="D900" s="26"/>
      <c r="G900" s="26"/>
      <c r="H900" s="26"/>
      <c r="I900" s="26"/>
    </row>
    <row r="901" customFormat="false" ht="14.65" hidden="false" customHeight="false" outlineLevel="0" collapsed="false">
      <c r="B901" s="26"/>
      <c r="C901" s="26"/>
      <c r="D901" s="26"/>
      <c r="G901" s="26"/>
      <c r="H901" s="26"/>
      <c r="I901" s="26"/>
    </row>
    <row r="902" customFormat="false" ht="14.65" hidden="false" customHeight="false" outlineLevel="0" collapsed="false">
      <c r="B902" s="26"/>
      <c r="C902" s="26"/>
      <c r="D902" s="26"/>
      <c r="G902" s="26"/>
      <c r="H902" s="26"/>
      <c r="I902" s="26"/>
    </row>
    <row r="903" customFormat="false" ht="14.65" hidden="false" customHeight="false" outlineLevel="0" collapsed="false">
      <c r="B903" s="26"/>
      <c r="C903" s="26"/>
      <c r="D903" s="26"/>
      <c r="G903" s="26"/>
      <c r="H903" s="26"/>
      <c r="I903" s="26"/>
    </row>
    <row r="904" customFormat="false" ht="14.65" hidden="false" customHeight="false" outlineLevel="0" collapsed="false">
      <c r="B904" s="26"/>
      <c r="C904" s="26"/>
      <c r="D904" s="26"/>
      <c r="G904" s="26"/>
      <c r="H904" s="26"/>
      <c r="I904" s="26"/>
    </row>
    <row r="905" customFormat="false" ht="14.65" hidden="false" customHeight="false" outlineLevel="0" collapsed="false">
      <c r="B905" s="26"/>
      <c r="C905" s="26"/>
      <c r="D905" s="26"/>
      <c r="G905" s="26"/>
      <c r="H905" s="26"/>
      <c r="I905" s="26"/>
    </row>
    <row r="906" customFormat="false" ht="14.65" hidden="false" customHeight="false" outlineLevel="0" collapsed="false">
      <c r="B906" s="26"/>
      <c r="C906" s="26"/>
      <c r="D906" s="26"/>
      <c r="G906" s="26"/>
      <c r="H906" s="26"/>
      <c r="I906" s="26"/>
    </row>
    <row r="907" customFormat="false" ht="14.65" hidden="false" customHeight="false" outlineLevel="0" collapsed="false">
      <c r="B907" s="26"/>
      <c r="C907" s="26"/>
      <c r="D907" s="26"/>
      <c r="G907" s="26"/>
      <c r="H907" s="26"/>
      <c r="I907" s="26"/>
    </row>
    <row r="908" customFormat="false" ht="14.65" hidden="false" customHeight="false" outlineLevel="0" collapsed="false">
      <c r="B908" s="26"/>
      <c r="C908" s="26"/>
      <c r="D908" s="26"/>
      <c r="G908" s="26"/>
      <c r="H908" s="26"/>
      <c r="I908" s="26"/>
    </row>
    <row r="909" customFormat="false" ht="14.65" hidden="false" customHeight="false" outlineLevel="0" collapsed="false">
      <c r="B909" s="26"/>
      <c r="C909" s="26"/>
      <c r="D909" s="26"/>
      <c r="G909" s="26"/>
      <c r="H909" s="26"/>
      <c r="I909" s="26"/>
    </row>
    <row r="910" customFormat="false" ht="14.65" hidden="false" customHeight="false" outlineLevel="0" collapsed="false">
      <c r="B910" s="26"/>
      <c r="C910" s="26"/>
      <c r="D910" s="26"/>
      <c r="G910" s="26"/>
      <c r="H910" s="26"/>
      <c r="I910" s="26"/>
    </row>
    <row r="911" customFormat="false" ht="14.65" hidden="false" customHeight="false" outlineLevel="0" collapsed="false">
      <c r="B911" s="26"/>
      <c r="C911" s="26"/>
      <c r="D911" s="26"/>
      <c r="G911" s="26"/>
      <c r="H911" s="26"/>
      <c r="I911" s="26"/>
    </row>
    <row r="912" customFormat="false" ht="14.65" hidden="false" customHeight="false" outlineLevel="0" collapsed="false">
      <c r="B912" s="26"/>
      <c r="C912" s="26"/>
      <c r="D912" s="26"/>
      <c r="G912" s="26"/>
      <c r="H912" s="26"/>
      <c r="I912" s="26"/>
    </row>
    <row r="913" customFormat="false" ht="14.65" hidden="false" customHeight="false" outlineLevel="0" collapsed="false">
      <c r="B913" s="26"/>
      <c r="C913" s="26"/>
      <c r="D913" s="26"/>
      <c r="G913" s="26"/>
      <c r="H913" s="26"/>
      <c r="I913" s="26"/>
    </row>
    <row r="914" customFormat="false" ht="14.65" hidden="false" customHeight="false" outlineLevel="0" collapsed="false">
      <c r="B914" s="26"/>
      <c r="C914" s="26"/>
      <c r="D914" s="26"/>
      <c r="G914" s="26"/>
      <c r="H914" s="26"/>
      <c r="I914" s="26"/>
    </row>
    <row r="915" customFormat="false" ht="14.65" hidden="false" customHeight="false" outlineLevel="0" collapsed="false">
      <c r="B915" s="26"/>
      <c r="C915" s="26"/>
      <c r="D915" s="26"/>
      <c r="G915" s="26"/>
      <c r="H915" s="26"/>
      <c r="I915" s="26"/>
    </row>
    <row r="916" customFormat="false" ht="14.65" hidden="false" customHeight="false" outlineLevel="0" collapsed="false">
      <c r="B916" s="26"/>
      <c r="C916" s="26"/>
      <c r="D916" s="26"/>
      <c r="G916" s="26"/>
      <c r="H916" s="26"/>
      <c r="I916" s="26"/>
    </row>
    <row r="917" customFormat="false" ht="14.65" hidden="false" customHeight="false" outlineLevel="0" collapsed="false">
      <c r="B917" s="26"/>
      <c r="C917" s="26"/>
      <c r="D917" s="26"/>
      <c r="G917" s="26"/>
      <c r="H917" s="26"/>
      <c r="I917" s="26"/>
    </row>
    <row r="918" customFormat="false" ht="14.65" hidden="false" customHeight="false" outlineLevel="0" collapsed="false">
      <c r="B918" s="26"/>
      <c r="C918" s="26"/>
      <c r="D918" s="26"/>
      <c r="G918" s="26"/>
      <c r="H918" s="26"/>
      <c r="I918" s="26"/>
    </row>
    <row r="919" customFormat="false" ht="14.65" hidden="false" customHeight="false" outlineLevel="0" collapsed="false">
      <c r="B919" s="26"/>
      <c r="C919" s="26"/>
      <c r="D919" s="26"/>
      <c r="G919" s="26"/>
      <c r="H919" s="26"/>
      <c r="I919" s="26"/>
    </row>
    <row r="920" customFormat="false" ht="14.65" hidden="false" customHeight="false" outlineLevel="0" collapsed="false">
      <c r="B920" s="26"/>
      <c r="C920" s="26"/>
      <c r="D920" s="26"/>
      <c r="G920" s="26"/>
      <c r="H920" s="26"/>
      <c r="I920" s="26"/>
    </row>
    <row r="921" customFormat="false" ht="14.65" hidden="false" customHeight="false" outlineLevel="0" collapsed="false">
      <c r="B921" s="26"/>
      <c r="C921" s="26"/>
      <c r="D921" s="26"/>
      <c r="G921" s="26"/>
      <c r="H921" s="26"/>
      <c r="I921" s="26"/>
    </row>
    <row r="922" customFormat="false" ht="14.65" hidden="false" customHeight="false" outlineLevel="0" collapsed="false">
      <c r="B922" s="26"/>
      <c r="C922" s="26"/>
      <c r="D922" s="26"/>
      <c r="G922" s="26"/>
      <c r="H922" s="26"/>
      <c r="I922" s="26"/>
    </row>
    <row r="923" customFormat="false" ht="14.65" hidden="false" customHeight="false" outlineLevel="0" collapsed="false">
      <c r="B923" s="26"/>
      <c r="C923" s="26"/>
      <c r="D923" s="26"/>
      <c r="G923" s="26"/>
      <c r="H923" s="26"/>
      <c r="I923" s="26"/>
    </row>
    <row r="924" customFormat="false" ht="14.65" hidden="false" customHeight="false" outlineLevel="0" collapsed="false">
      <c r="B924" s="26"/>
      <c r="C924" s="26"/>
      <c r="D924" s="26"/>
      <c r="G924" s="26"/>
      <c r="H924" s="26"/>
      <c r="I924" s="26"/>
    </row>
    <row r="925" customFormat="false" ht="14.65" hidden="false" customHeight="false" outlineLevel="0" collapsed="false">
      <c r="B925" s="26"/>
      <c r="C925" s="26"/>
      <c r="D925" s="26"/>
      <c r="G925" s="26"/>
      <c r="H925" s="26"/>
      <c r="I925" s="26"/>
    </row>
    <row r="926" customFormat="false" ht="14.65" hidden="false" customHeight="false" outlineLevel="0" collapsed="false">
      <c r="B926" s="26"/>
      <c r="C926" s="26"/>
      <c r="D926" s="26"/>
      <c r="G926" s="26"/>
      <c r="H926" s="26"/>
      <c r="I926" s="26"/>
    </row>
    <row r="927" customFormat="false" ht="14.65" hidden="false" customHeight="false" outlineLevel="0" collapsed="false">
      <c r="B927" s="26"/>
      <c r="C927" s="26"/>
      <c r="D927" s="26"/>
      <c r="G927" s="26"/>
      <c r="H927" s="26"/>
      <c r="I927" s="26"/>
    </row>
    <row r="928" customFormat="false" ht="14.65" hidden="false" customHeight="false" outlineLevel="0" collapsed="false">
      <c r="B928" s="26"/>
      <c r="C928" s="26"/>
      <c r="D928" s="26"/>
      <c r="G928" s="26"/>
      <c r="H928" s="26"/>
      <c r="I928" s="26"/>
    </row>
    <row r="929" customFormat="false" ht="14.65" hidden="false" customHeight="false" outlineLevel="0" collapsed="false">
      <c r="B929" s="26"/>
      <c r="C929" s="26"/>
      <c r="D929" s="26"/>
      <c r="G929" s="26"/>
      <c r="H929" s="26"/>
      <c r="I929" s="26"/>
    </row>
    <row r="930" customFormat="false" ht="14.65" hidden="false" customHeight="false" outlineLevel="0" collapsed="false">
      <c r="D930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A12" activeCellId="0" sqref="A12 A12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1" width="14.28"/>
    <col collapsed="false" customWidth="true" hidden="false" outlineLevel="0" max="3" min="3" style="1" width="9.28"/>
    <col collapsed="false" customWidth="true" hidden="false" outlineLevel="0" max="4" min="4" style="1" width="12.56"/>
    <col collapsed="false" customWidth="true" hidden="false" outlineLevel="0" max="5" min="5" style="1" width="11.85"/>
    <col collapsed="false" customWidth="true" hidden="false" outlineLevel="0" max="6" min="6" style="1" width="9.41"/>
    <col collapsed="false" customWidth="true" hidden="false" outlineLevel="0" max="7" min="7" style="1" width="11.28"/>
    <col collapsed="false" customWidth="true" hidden="false" outlineLevel="0" max="8" min="8" style="1" width="10.71"/>
    <col collapsed="false" customWidth="true" hidden="false" outlineLevel="0" max="9" min="9" style="1" width="10.41"/>
    <col collapsed="false" customWidth="true" hidden="false" outlineLevel="0" max="10" min="10" style="1" width="10.99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7" hidden="false" customHeight="false" outlineLevel="0" collapsed="false">
      <c r="B1" s="42" t="s">
        <v>62</v>
      </c>
      <c r="C1" s="42" t="s">
        <v>63</v>
      </c>
      <c r="D1" s="42" t="s">
        <v>64</v>
      </c>
      <c r="E1" s="42" t="s">
        <v>65</v>
      </c>
    </row>
    <row r="2" customFormat="false" ht="14.65" hidden="false" customHeight="false" outlineLevel="0" collapsed="false">
      <c r="B2" s="42" t="s">
        <v>66</v>
      </c>
      <c r="C2" s="42" t="s">
        <v>67</v>
      </c>
      <c r="D2" s="42" t="s">
        <v>68</v>
      </c>
      <c r="E2" s="42" t="s">
        <v>69</v>
      </c>
    </row>
    <row r="3" customFormat="false" ht="14.65" hidden="false" customHeight="false" outlineLevel="0" collapsed="false">
      <c r="B3" s="42" t="s">
        <v>70</v>
      </c>
      <c r="C3" s="42"/>
      <c r="D3" s="42" t="s">
        <v>71</v>
      </c>
      <c r="E3" s="42" t="s">
        <v>67</v>
      </c>
    </row>
    <row r="5" customFormat="false" ht="14.65" hidden="false" customHeight="false" outlineLevel="0" collapsed="false">
      <c r="A5" s="1" t="s">
        <v>72</v>
      </c>
      <c r="B5" s="43" t="n">
        <f aca="false">D$8*C5</f>
        <v>52166.9386217887</v>
      </c>
      <c r="C5" s="44" t="n">
        <f aca="false">F18</f>
        <v>0.344125027526431</v>
      </c>
      <c r="D5" s="45" t="n">
        <f aca="false">SUM(H18:J18)</f>
        <v>56889</v>
      </c>
      <c r="E5" s="44" t="n">
        <f aca="false">D5/D$8</f>
        <v>0.375274631944271</v>
      </c>
      <c r="F5" s="44" t="n">
        <f aca="false">(E5/C5)-1</f>
        <v>0.0905182765744861</v>
      </c>
    </row>
    <row r="6" customFormat="false" ht="14.65" hidden="false" customHeight="false" outlineLevel="0" collapsed="false">
      <c r="A6" s="1" t="s">
        <v>73</v>
      </c>
      <c r="B6" s="43" t="n">
        <f aca="false">D$8*C6</f>
        <v>85999.1510264477</v>
      </c>
      <c r="C6" s="44" t="n">
        <f aca="false">F19</f>
        <v>0.567302989136212</v>
      </c>
      <c r="D6" s="45" t="n">
        <f aca="false">SUM(H19:J19)</f>
        <v>87407</v>
      </c>
      <c r="E6" s="44" t="n">
        <f aca="false">D6/D$8</f>
        <v>0.576590021873348</v>
      </c>
      <c r="F6" s="44" t="n">
        <f aca="false">(E6/C6)-1</f>
        <v>0.0163704985078204</v>
      </c>
    </row>
    <row r="7" customFormat="false" ht="14.65" hidden="false" customHeight="false" outlineLevel="0" collapsed="false">
      <c r="A7" s="1" t="s">
        <v>74</v>
      </c>
      <c r="B7" s="43" t="n">
        <f aca="false">D$8*C7</f>
        <v>13426.8909517636</v>
      </c>
      <c r="C7" s="44" t="n">
        <f aca="false">F20</f>
        <v>0.0885719833373577</v>
      </c>
      <c r="D7" s="45" t="n">
        <f aca="false">SUM(H20:J20)</f>
        <v>7296.98060000002</v>
      </c>
      <c r="E7" s="44" t="n">
        <f aca="false">D7/D$8</f>
        <v>0.0481353461823813</v>
      </c>
      <c r="F7" s="44" t="n">
        <f aca="false">(E7/C7)-1</f>
        <v>-0.456539818025291</v>
      </c>
    </row>
    <row r="8" customFormat="false" ht="14.65" hidden="false" customHeight="false" outlineLevel="0" collapsed="false">
      <c r="A8" s="1" t="s">
        <v>75</v>
      </c>
      <c r="B8" s="43" t="n">
        <f aca="false">SUM(B5:B7)</f>
        <v>151592.9806</v>
      </c>
      <c r="C8" s="44" t="n">
        <f aca="false">SUM(C5:C7)</f>
        <v>1</v>
      </c>
      <c r="D8" s="43" t="n">
        <f aca="false">SUM(D5:D7)</f>
        <v>151592.9806</v>
      </c>
      <c r="E8" s="44" t="n">
        <f aca="false">SUM(E5:E7)</f>
        <v>1</v>
      </c>
    </row>
    <row r="10" customFormat="false" ht="14.65" hidden="false" customHeight="false" outlineLevel="0" collapsed="false">
      <c r="A10" s="1" t="s">
        <v>76</v>
      </c>
    </row>
    <row r="12" customFormat="false" ht="14.65" hidden="false" customHeight="false" outlineLevel="0" collapsed="false">
      <c r="A12" s="46" t="s">
        <v>77</v>
      </c>
    </row>
    <row r="14" customFormat="false" ht="14.65" hidden="false" customHeight="false" outlineLevel="0" collapsed="false">
      <c r="A14" s="42"/>
      <c r="B14" s="42" t="s">
        <v>63</v>
      </c>
      <c r="C14" s="42" t="s">
        <v>63</v>
      </c>
      <c r="D14" s="42" t="s">
        <v>63</v>
      </c>
      <c r="E14" s="42" t="s">
        <v>78</v>
      </c>
      <c r="F14" s="42" t="s">
        <v>79</v>
      </c>
      <c r="G14" s="42" t="s">
        <v>80</v>
      </c>
      <c r="H14" s="42" t="s">
        <v>81</v>
      </c>
      <c r="I14" s="42" t="s">
        <v>81</v>
      </c>
      <c r="J14" s="42" t="s">
        <v>81</v>
      </c>
      <c r="K14" s="42" t="s">
        <v>81</v>
      </c>
      <c r="L14" s="42" t="s">
        <v>65</v>
      </c>
    </row>
    <row r="15" customFormat="false" ht="14.65" hidden="false" customHeight="false" outlineLevel="0" collapsed="false">
      <c r="A15" s="42"/>
      <c r="B15" s="42" t="s">
        <v>82</v>
      </c>
      <c r="C15" s="42" t="s">
        <v>83</v>
      </c>
      <c r="D15" s="42" t="s">
        <v>84</v>
      </c>
      <c r="E15" s="42" t="s">
        <v>85</v>
      </c>
      <c r="F15" s="42" t="s">
        <v>86</v>
      </c>
      <c r="G15" s="42" t="s">
        <v>87</v>
      </c>
      <c r="H15" s="42" t="s">
        <v>69</v>
      </c>
      <c r="I15" s="42" t="s">
        <v>69</v>
      </c>
      <c r="J15" s="42" t="s">
        <v>69</v>
      </c>
      <c r="K15" s="42" t="s">
        <v>69</v>
      </c>
      <c r="L15" s="42" t="s">
        <v>88</v>
      </c>
    </row>
    <row r="16" customFormat="false" ht="14.65" hidden="false" customHeight="false" outlineLevel="0" collapsed="false">
      <c r="A16" s="42"/>
      <c r="B16" s="42" t="s">
        <v>89</v>
      </c>
      <c r="C16" s="42" t="s">
        <v>90</v>
      </c>
      <c r="D16" s="42" t="s">
        <v>91</v>
      </c>
      <c r="E16" s="42" t="s">
        <v>92</v>
      </c>
      <c r="F16" s="42"/>
      <c r="G16" s="42" t="s">
        <v>93</v>
      </c>
      <c r="H16" s="42" t="s">
        <v>94</v>
      </c>
      <c r="I16" s="42" t="s">
        <v>95</v>
      </c>
      <c r="J16" s="42" t="s">
        <v>96</v>
      </c>
      <c r="K16" s="42" t="s">
        <v>75</v>
      </c>
      <c r="L16" s="42" t="s">
        <v>86</v>
      </c>
    </row>
    <row r="18" customFormat="false" ht="14.65" hidden="false" customHeight="false" outlineLevel="0" collapsed="false">
      <c r="A18" s="1" t="s">
        <v>72</v>
      </c>
      <c r="B18" s="43" t="n">
        <v>24738</v>
      </c>
      <c r="C18" s="43" t="n">
        <f aca="false">3613</f>
        <v>3613</v>
      </c>
      <c r="D18" s="43" t="n">
        <f aca="false">(473208/701331)*SUM(B18:C18)</f>
        <v>19129.2271523717</v>
      </c>
      <c r="E18" s="45" t="n">
        <f aca="false">SUM(B18:D18)</f>
        <v>47480.2271523717</v>
      </c>
      <c r="F18" s="44" t="n">
        <f aca="false">E18/E21</f>
        <v>0.344125027526431</v>
      </c>
      <c r="G18" s="43" t="n">
        <f aca="false">F18*$K$21</f>
        <v>52166.9386217887</v>
      </c>
      <c r="H18" s="43" t="n">
        <v>29487</v>
      </c>
      <c r="I18" s="43" t="n">
        <v>23792</v>
      </c>
      <c r="J18" s="43" t="n">
        <v>3610</v>
      </c>
      <c r="K18" s="43" t="n">
        <f aca="false">SUM(H18:J18)</f>
        <v>56889</v>
      </c>
      <c r="L18" s="44" t="n">
        <f aca="false">K18/$K$21</f>
        <v>0.375274631944271</v>
      </c>
    </row>
    <row r="19" customFormat="false" ht="14.65" hidden="false" customHeight="false" outlineLevel="0" collapsed="false">
      <c r="A19" s="1" t="s">
        <v>97</v>
      </c>
      <c r="B19" s="43" t="n">
        <f aca="false">68160-B18-B20</f>
        <v>40271</v>
      </c>
      <c r="C19" s="43" t="n">
        <f aca="false">(10606-C18-C20)</f>
        <v>6480</v>
      </c>
      <c r="D19" s="43" t="n">
        <f aca="false">((559382-473208-14110)/(814253-701331-6042))*SUM(B19:C19)</f>
        <v>31521.931736527</v>
      </c>
      <c r="E19" s="45" t="n">
        <f aca="false">SUM(B19:D19)</f>
        <v>78272.931736527</v>
      </c>
      <c r="F19" s="44" t="n">
        <f aca="false">E19/E21</f>
        <v>0.567302989136212</v>
      </c>
      <c r="G19" s="43" t="n">
        <f aca="false">F19*$K$21</f>
        <v>85999.1510264477</v>
      </c>
      <c r="H19" s="43" t="n">
        <v>42192</v>
      </c>
      <c r="I19" s="43" t="n">
        <v>38731</v>
      </c>
      <c r="J19" s="43" t="n">
        <v>6484</v>
      </c>
      <c r="K19" s="43" t="n">
        <f aca="false">SUM(H19:J19)</f>
        <v>87407</v>
      </c>
      <c r="L19" s="44" t="n">
        <f aca="false">K19/$K$21</f>
        <v>0.576590021873348</v>
      </c>
    </row>
    <row r="20" customFormat="false" ht="14.65" hidden="false" customHeight="false" outlineLevel="0" collapsed="false">
      <c r="A20" s="1" t="s">
        <v>98</v>
      </c>
      <c r="B20" s="43" t="n">
        <v>3151</v>
      </c>
      <c r="C20" s="43" t="n">
        <f aca="false">513</f>
        <v>513</v>
      </c>
      <c r="D20" s="43" t="n">
        <f aca="false">((14110)/(6042))*SUM(B20:C20)</f>
        <v>8556.6103939093</v>
      </c>
      <c r="E20" s="45" t="n">
        <f aca="false">SUM(B20:D20)</f>
        <v>12220.6103939093</v>
      </c>
      <c r="F20" s="44" t="n">
        <f aca="false">E20/E21</f>
        <v>0.0885719833373577</v>
      </c>
      <c r="G20" s="43" t="n">
        <f aca="false">F20*$K$21</f>
        <v>13426.8909517636</v>
      </c>
      <c r="H20" s="43" t="n">
        <f aca="false">H23-H21</f>
        <v>3541.13380000001</v>
      </c>
      <c r="I20" s="43" t="n">
        <f aca="false">I23-I21</f>
        <v>3030.66620000001</v>
      </c>
      <c r="J20" s="43" t="n">
        <f aca="false">J23-J21</f>
        <v>725.1806</v>
      </c>
      <c r="K20" s="43" t="n">
        <f aca="false">SUM(H20:J20)</f>
        <v>7296.98060000002</v>
      </c>
      <c r="L20" s="44" t="n">
        <f aca="false">K20/$K$21</f>
        <v>0.0481353461823813</v>
      </c>
    </row>
    <row r="21" customFormat="false" ht="14.65" hidden="false" customHeight="false" outlineLevel="0" collapsed="false">
      <c r="A21" s="1" t="s">
        <v>99</v>
      </c>
      <c r="B21" s="43" t="n">
        <f aca="false">SUM(B18:B20)</f>
        <v>68160</v>
      </c>
      <c r="C21" s="43" t="n">
        <f aca="false">SUM(C18:C20)</f>
        <v>10606</v>
      </c>
      <c r="D21" s="43" t="n">
        <f aca="false">SUM(D18:D20)</f>
        <v>59207.769282808</v>
      </c>
      <c r="E21" s="43" t="n">
        <f aca="false">SUM(E18:E20)</f>
        <v>137973.769282808</v>
      </c>
      <c r="F21" s="44" t="n">
        <f aca="false">SUM(F18:F20)</f>
        <v>1</v>
      </c>
      <c r="G21" s="43" t="n">
        <f aca="false">SUM(G18:G20)</f>
        <v>151592.9806</v>
      </c>
      <c r="H21" s="43" t="n">
        <f aca="false">SUM(H18:H19)</f>
        <v>71679</v>
      </c>
      <c r="I21" s="43" t="n">
        <f aca="false">SUM(I18:I19)</f>
        <v>62523</v>
      </c>
      <c r="J21" s="43" t="n">
        <f aca="false">SUM(J18:J19)</f>
        <v>10094</v>
      </c>
      <c r="K21" s="43" t="n">
        <f aca="false">SUM(K18:K20)</f>
        <v>151592.9806</v>
      </c>
      <c r="L21" s="47" t="n">
        <f aca="false">SUM(L18:L20)</f>
        <v>1</v>
      </c>
    </row>
    <row r="23" customFormat="false" ht="14.65" hidden="false" customHeight="false" outlineLevel="0" collapsed="false">
      <c r="A23" s="1" t="s">
        <v>100</v>
      </c>
      <c r="H23" s="1" t="n">
        <f aca="false">73738*1.01*1.01</f>
        <v>75220.1338</v>
      </c>
      <c r="I23" s="1" t="n">
        <f aca="false">64262*1.01*1.01</f>
        <v>65553.6662</v>
      </c>
      <c r="J23" s="1" t="n">
        <f aca="false">10606*1.01*1.01</f>
        <v>10819.1806</v>
      </c>
      <c r="K23" s="1" t="n">
        <f aca="false">SUM(H23:J23)</f>
        <v>151592.9806</v>
      </c>
    </row>
    <row r="24" customFormat="false" ht="14.65" hidden="false" customHeight="false" outlineLevel="0" collapsed="false">
      <c r="A24" s="1" t="s">
        <v>101</v>
      </c>
    </row>
    <row r="25" customFormat="false" ht="14.65" hidden="false" customHeight="false" outlineLevel="0" collapsed="false">
      <c r="A25" s="1" t="s">
        <v>102</v>
      </c>
    </row>
    <row r="26" customFormat="false" ht="14.65" hidden="false" customHeight="false" outlineLevel="0" collapsed="false">
      <c r="A26" s="1" t="s">
        <v>103</v>
      </c>
    </row>
    <row r="27" customFormat="false" ht="14.65" hidden="false" customHeight="false" outlineLevel="0" collapsed="false">
      <c r="A27" s="1" t="s">
        <v>104</v>
      </c>
    </row>
    <row r="28" customFormat="false" ht="14.65" hidden="false" customHeight="false" outlineLevel="0" collapsed="false">
      <c r="A28" s="1" t="s">
        <v>105</v>
      </c>
    </row>
    <row r="29" customFormat="false" ht="14.65" hidden="false" customHeight="false" outlineLevel="0" collapsed="false">
      <c r="A29" s="1" t="s">
        <v>106</v>
      </c>
    </row>
    <row r="30" customFormat="false" ht="14.65" hidden="false" customHeight="false" outlineLevel="0" collapsed="false">
      <c r="A30" s="1" t="s">
        <v>107</v>
      </c>
    </row>
    <row r="31" customFormat="false" ht="14.65" hidden="false" customHeight="false" outlineLevel="0" collapsed="false">
      <c r="A31" s="1" t="s">
        <v>108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 F14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10.85"/>
    <col collapsed="false" customWidth="true" hidden="false" outlineLevel="0" max="2" min="2" style="1" width="11.13"/>
    <col collapsed="false" customWidth="true" hidden="false" outlineLevel="0" max="3" min="3" style="1" width="10.99"/>
    <col collapsed="false" customWidth="true" hidden="false" outlineLevel="0" max="4" min="4" style="1" width="11.13"/>
    <col collapsed="false" customWidth="true" hidden="false" outlineLevel="0" max="5" min="5" style="1" width="10.99"/>
    <col collapsed="false" customWidth="true" hidden="false" outlineLevel="0" max="6" min="6" style="1" width="11.42"/>
    <col collapsed="false" customWidth="true" hidden="false" outlineLevel="0" max="7" min="7" style="1" width="11.13"/>
    <col collapsed="false" customWidth="true" hidden="false" outlineLevel="0" max="8" min="8" style="1" width="12.14"/>
    <col collapsed="false" customWidth="true" hidden="false" outlineLevel="0" max="9" min="9" style="1" width="13.14"/>
    <col collapsed="false" customWidth="false" hidden="false" outlineLevel="0" max="257" min="10" style="1" width="9.14"/>
  </cols>
  <sheetData>
    <row r="1" customFormat="false" ht="17" hidden="false" customHeight="false" outlineLevel="0" collapsed="false">
      <c r="A1" s="48" t="s">
        <v>109</v>
      </c>
    </row>
    <row r="2" customFormat="false" ht="14.65" hidden="false" customHeight="false" outlineLevel="0" collapsed="false">
      <c r="A2" s="48" t="s">
        <v>110</v>
      </c>
    </row>
    <row r="3" customFormat="false" ht="14.65" hidden="false" customHeight="false" outlineLevel="0" collapsed="false">
      <c r="B3" s="42" t="s">
        <v>111</v>
      </c>
      <c r="C3" s="42" t="s">
        <v>111</v>
      </c>
      <c r="D3" s="49" t="n">
        <v>0.5</v>
      </c>
      <c r="E3" s="49" t="n">
        <v>0.5</v>
      </c>
      <c r="F3" s="50" t="s">
        <v>112</v>
      </c>
      <c r="G3" s="42" t="s">
        <v>113</v>
      </c>
      <c r="H3" s="42" t="s">
        <v>114</v>
      </c>
      <c r="I3" s="42" t="s">
        <v>114</v>
      </c>
    </row>
    <row r="4" customFormat="false" ht="14.65" hidden="false" customHeight="false" outlineLevel="0" collapsed="false">
      <c r="A4" s="48" t="s">
        <v>115</v>
      </c>
      <c r="B4" s="42" t="s">
        <v>116</v>
      </c>
      <c r="C4" s="42" t="s">
        <v>117</v>
      </c>
      <c r="D4" s="42" t="s">
        <v>116</v>
      </c>
      <c r="E4" s="42" t="s">
        <v>113</v>
      </c>
      <c r="F4" s="42" t="s">
        <v>117</v>
      </c>
      <c r="G4" s="42" t="s">
        <v>117</v>
      </c>
      <c r="H4" s="42" t="s">
        <v>118</v>
      </c>
      <c r="I4" s="42" t="s">
        <v>119</v>
      </c>
    </row>
    <row r="5" customFormat="false" ht="14.65" hidden="false" customHeight="false" outlineLevel="0" collapsed="false">
      <c r="A5" s="48" t="s">
        <v>120</v>
      </c>
      <c r="B5" s="42" t="s">
        <v>121</v>
      </c>
      <c r="C5" s="42" t="s">
        <v>122</v>
      </c>
      <c r="D5" s="42" t="s">
        <v>121</v>
      </c>
      <c r="E5" s="42" t="s">
        <v>121</v>
      </c>
      <c r="F5" s="42" t="s">
        <v>122</v>
      </c>
      <c r="G5" s="42" t="s">
        <v>122</v>
      </c>
      <c r="H5" s="42" t="s">
        <v>123</v>
      </c>
      <c r="I5" s="42" t="s">
        <v>123</v>
      </c>
    </row>
    <row r="7" customFormat="false" ht="14.65" hidden="false" customHeight="false" outlineLevel="0" collapsed="false">
      <c r="A7" s="51" t="n">
        <v>1</v>
      </c>
      <c r="B7" s="52" t="n">
        <f aca="false">$C$23</f>
        <v>0.0718763111087618</v>
      </c>
      <c r="C7" s="52" t="n">
        <f aca="false">B7/A7</f>
        <v>0.0718763111087618</v>
      </c>
      <c r="D7" s="53" t="n">
        <f aca="false">0.038</f>
        <v>0.038</v>
      </c>
      <c r="E7" s="53" t="n">
        <f aca="false">D7</f>
        <v>0.038</v>
      </c>
      <c r="F7" s="52" t="n">
        <f aca="false">SUM(E7,D7/A7)</f>
        <v>0.076</v>
      </c>
      <c r="G7" s="53" t="n">
        <f aca="false">B7</f>
        <v>0.0718763111087618</v>
      </c>
      <c r="H7" s="54" t="n">
        <f aca="false">C7-G7</f>
        <v>0</v>
      </c>
      <c r="I7" s="54" t="n">
        <f aca="false">F7-G7</f>
        <v>0.00412368889123817</v>
      </c>
      <c r="K7" s="1" t="s">
        <v>124</v>
      </c>
    </row>
    <row r="8" customFormat="false" ht="14.65" hidden="false" customHeight="false" outlineLevel="0" collapsed="false">
      <c r="A8" s="51" t="n">
        <v>0.9</v>
      </c>
      <c r="B8" s="52" t="n">
        <f aca="false">$C$23</f>
        <v>0.0718763111087618</v>
      </c>
      <c r="C8" s="52" t="n">
        <f aca="false">B8/A8</f>
        <v>0.0798625678986243</v>
      </c>
      <c r="D8" s="53" t="n">
        <f aca="false">0.038</f>
        <v>0.038</v>
      </c>
      <c r="E8" s="53" t="n">
        <f aca="false">D8</f>
        <v>0.038</v>
      </c>
      <c r="F8" s="52" t="n">
        <f aca="false">SUM(E8,D8/A8)</f>
        <v>0.0802222222222222</v>
      </c>
      <c r="G8" s="53" t="n">
        <f aca="false">B8</f>
        <v>0.0718763111087618</v>
      </c>
      <c r="H8" s="54" t="n">
        <f aca="false">C8-G8</f>
        <v>0.00798625678986242</v>
      </c>
      <c r="I8" s="54" t="n">
        <f aca="false">F8-G8</f>
        <v>0.00834591111346039</v>
      </c>
      <c r="K8" s="55" t="n">
        <f aca="false">F8-F7</f>
        <v>0.00422222222222222</v>
      </c>
      <c r="L8" s="56"/>
      <c r="M8" s="57"/>
    </row>
    <row r="9" customFormat="false" ht="14.65" hidden="false" customHeight="false" outlineLevel="0" collapsed="false">
      <c r="A9" s="51" t="n">
        <v>0.8</v>
      </c>
      <c r="B9" s="52" t="n">
        <f aca="false">$C$23</f>
        <v>0.0718763111087618</v>
      </c>
      <c r="C9" s="52" t="n">
        <f aca="false">B9/A9</f>
        <v>0.0898453888859523</v>
      </c>
      <c r="D9" s="53" t="n">
        <f aca="false">0.038</f>
        <v>0.038</v>
      </c>
      <c r="E9" s="53" t="n">
        <f aca="false">D9</f>
        <v>0.038</v>
      </c>
      <c r="F9" s="52" t="n">
        <f aca="false">SUM(E9,D9/A9)</f>
        <v>0.0855</v>
      </c>
      <c r="G9" s="53" t="n">
        <f aca="false">B9</f>
        <v>0.0718763111087618</v>
      </c>
      <c r="H9" s="54" t="n">
        <f aca="false">C9-G9</f>
        <v>0.0179690777771905</v>
      </c>
      <c r="I9" s="54" t="n">
        <f aca="false">F9-G9</f>
        <v>0.0136236888912382</v>
      </c>
      <c r="K9" s="58" t="n">
        <f aca="false">F8-0.3*K8</f>
        <v>0.0789555555555556</v>
      </c>
      <c r="L9" s="59"/>
      <c r="M9" s="60"/>
    </row>
    <row r="10" customFormat="false" ht="14.65" hidden="false" customHeight="false" outlineLevel="0" collapsed="false">
      <c r="A10" s="51" t="n">
        <v>0.7</v>
      </c>
      <c r="B10" s="52" t="n">
        <f aca="false">$C$23</f>
        <v>0.0718763111087618</v>
      </c>
      <c r="C10" s="52" t="n">
        <f aca="false">B10/A10</f>
        <v>0.102680444441088</v>
      </c>
      <c r="D10" s="53" t="n">
        <f aca="false">0.038</f>
        <v>0.038</v>
      </c>
      <c r="E10" s="53" t="n">
        <f aca="false">D10</f>
        <v>0.038</v>
      </c>
      <c r="F10" s="52" t="n">
        <f aca="false">SUM(E10,D10/A10)</f>
        <v>0.0922857142857143</v>
      </c>
      <c r="G10" s="53" t="n">
        <f aca="false">B10</f>
        <v>0.0718763111087618</v>
      </c>
      <c r="H10" s="54" t="n">
        <f aca="false">C10-G10</f>
        <v>0.0308041333323265</v>
      </c>
      <c r="I10" s="54" t="n">
        <f aca="false">F10-G10</f>
        <v>0.0204094031769524</v>
      </c>
      <c r="K10" s="61" t="n">
        <f aca="false">C8-C7</f>
        <v>0.00798625678986242</v>
      </c>
      <c r="L10" s="59"/>
      <c r="M10" s="60"/>
    </row>
    <row r="11" customFormat="false" ht="14.65" hidden="false" customHeight="false" outlineLevel="0" collapsed="false">
      <c r="A11" s="51" t="n">
        <v>0.65</v>
      </c>
      <c r="B11" s="52" t="n">
        <f aca="false">$C$23</f>
        <v>0.0718763111087618</v>
      </c>
      <c r="C11" s="52" t="n">
        <f aca="false">B11/A11</f>
        <v>0.110578940167326</v>
      </c>
      <c r="D11" s="53" t="n">
        <f aca="false">0.038</f>
        <v>0.038</v>
      </c>
      <c r="E11" s="53" t="n">
        <f aca="false">D11</f>
        <v>0.038</v>
      </c>
      <c r="F11" s="52" t="n">
        <f aca="false">SUM(E11,D11/A11)</f>
        <v>0.0964615384615385</v>
      </c>
      <c r="G11" s="53" t="n">
        <f aca="false">B11</f>
        <v>0.0718763111087618</v>
      </c>
      <c r="H11" s="54" t="n">
        <f aca="false">C11-G11</f>
        <v>0.0387026290585641</v>
      </c>
      <c r="I11" s="54" t="n">
        <f aca="false">F11-G11</f>
        <v>0.0245852273527766</v>
      </c>
      <c r="K11" s="58" t="n">
        <f aca="false">C8-0.3*K10</f>
        <v>0.0774666908616655</v>
      </c>
      <c r="L11" s="59"/>
      <c r="M11" s="60"/>
    </row>
    <row r="12" customFormat="false" ht="14.65" hidden="false" customHeight="false" outlineLevel="0" collapsed="false">
      <c r="A12" s="51" t="n">
        <v>0.6</v>
      </c>
      <c r="B12" s="52" t="n">
        <f aca="false">$C$23</f>
        <v>0.0718763111087618</v>
      </c>
      <c r="C12" s="52" t="n">
        <f aca="false">B12/A12</f>
        <v>0.119793851847936</v>
      </c>
      <c r="D12" s="53" t="n">
        <f aca="false">0.038</f>
        <v>0.038</v>
      </c>
      <c r="E12" s="53" t="n">
        <f aca="false">D12</f>
        <v>0.038</v>
      </c>
      <c r="F12" s="52" t="n">
        <f aca="false">SUM(E12,D12/A12)</f>
        <v>0.101333333333333</v>
      </c>
      <c r="G12" s="53" t="n">
        <f aca="false">B12</f>
        <v>0.0718763111087618</v>
      </c>
      <c r="H12" s="54" t="n">
        <f aca="false">C12-G12</f>
        <v>0.0479175407391746</v>
      </c>
      <c r="I12" s="54" t="n">
        <f aca="false">F12-G12</f>
        <v>0.0294570222245715</v>
      </c>
      <c r="K12" s="62"/>
      <c r="L12" s="59"/>
      <c r="M12" s="60"/>
    </row>
    <row r="13" customFormat="false" ht="14.65" hidden="false" customHeight="false" outlineLevel="0" collapsed="false">
      <c r="A13" s="51" t="n">
        <v>0.5</v>
      </c>
      <c r="B13" s="52" t="n">
        <f aca="false">$C$23</f>
        <v>0.0718763111087618</v>
      </c>
      <c r="C13" s="52" t="n">
        <f aca="false">B13/A13</f>
        <v>0.143752622217524</v>
      </c>
      <c r="D13" s="53" t="n">
        <f aca="false">0.038</f>
        <v>0.038</v>
      </c>
      <c r="E13" s="53" t="n">
        <f aca="false">D13</f>
        <v>0.038</v>
      </c>
      <c r="F13" s="52" t="n">
        <f aca="false">SUM(E13,D13/A13)</f>
        <v>0.114</v>
      </c>
      <c r="G13" s="53" t="n">
        <f aca="false">B13</f>
        <v>0.0718763111087618</v>
      </c>
      <c r="H13" s="54" t="n">
        <f aca="false">C13-G13</f>
        <v>0.0718763111087618</v>
      </c>
      <c r="I13" s="54" t="n">
        <f aca="false">F13-G13</f>
        <v>0.0421236888912382</v>
      </c>
      <c r="K13" s="62"/>
      <c r="L13" s="59"/>
      <c r="M13" s="60"/>
    </row>
    <row r="14" customFormat="false" ht="14.65" hidden="false" customHeight="false" outlineLevel="0" collapsed="false">
      <c r="A14" s="51" t="n">
        <v>0.4</v>
      </c>
      <c r="B14" s="52" t="n">
        <f aca="false">$C$23</f>
        <v>0.0718763111087618</v>
      </c>
      <c r="C14" s="52" t="n">
        <f aca="false">B14/A14</f>
        <v>0.179690777771905</v>
      </c>
      <c r="D14" s="53" t="n">
        <f aca="false">0.038</f>
        <v>0.038</v>
      </c>
      <c r="E14" s="53" t="n">
        <f aca="false">D14</f>
        <v>0.038</v>
      </c>
      <c r="F14" s="52" t="n">
        <f aca="false">SUM(E14,D14/A14)</f>
        <v>0.133</v>
      </c>
      <c r="G14" s="53" t="n">
        <f aca="false">B14</f>
        <v>0.0718763111087618</v>
      </c>
      <c r="H14" s="54" t="n">
        <f aca="false">C14-G14</f>
        <v>0.107814466663143</v>
      </c>
      <c r="I14" s="54" t="n">
        <f aca="false">F14-G14</f>
        <v>0.0611236888912382</v>
      </c>
      <c r="K14" s="62" t="n">
        <f aca="false">C23*350*5*30*1.016*1.2</f>
        <v>4600.65892144963</v>
      </c>
      <c r="L14" s="59" t="s">
        <v>125</v>
      </c>
      <c r="M14" s="60"/>
    </row>
    <row r="15" customFormat="false" ht="14.65" hidden="false" customHeight="false" outlineLevel="0" collapsed="false">
      <c r="A15" s="51" t="n">
        <v>0.3</v>
      </c>
      <c r="B15" s="52" t="n">
        <f aca="false">$C$23</f>
        <v>0.0718763111087618</v>
      </c>
      <c r="C15" s="52" t="n">
        <f aca="false">B15/A15</f>
        <v>0.239587703695873</v>
      </c>
      <c r="D15" s="53" t="n">
        <f aca="false">0.038</f>
        <v>0.038</v>
      </c>
      <c r="E15" s="53" t="n">
        <f aca="false">D15</f>
        <v>0.038</v>
      </c>
      <c r="F15" s="52" t="n">
        <f aca="false">SUM(E15,D15/A15)</f>
        <v>0.164666666666667</v>
      </c>
      <c r="G15" s="53" t="n">
        <f aca="false">B15</f>
        <v>0.0718763111087618</v>
      </c>
      <c r="H15" s="54" t="n">
        <f aca="false">C15-G15</f>
        <v>0.167711392587111</v>
      </c>
      <c r="I15" s="54" t="n">
        <f aca="false">F15-G15</f>
        <v>0.0927903555579049</v>
      </c>
      <c r="K15" s="63" t="n">
        <f aca="false">H22*350*5*30*1.016</f>
        <v>2024.5197</v>
      </c>
      <c r="L15" s="59" t="s">
        <v>126</v>
      </c>
      <c r="M15" s="60"/>
    </row>
    <row r="16" customFormat="false" ht="14.65" hidden="false" customHeight="false" outlineLevel="0" collapsed="false">
      <c r="A16" s="51" t="n">
        <v>0.2</v>
      </c>
      <c r="B16" s="52" t="n">
        <f aca="false">$C$23</f>
        <v>0.0718763111087618</v>
      </c>
      <c r="C16" s="52" t="n">
        <f aca="false">B16/A16</f>
        <v>0.359381555543809</v>
      </c>
      <c r="D16" s="53" t="n">
        <f aca="false">0.038</f>
        <v>0.038</v>
      </c>
      <c r="E16" s="53" t="n">
        <f aca="false">D16</f>
        <v>0.038</v>
      </c>
      <c r="F16" s="52" t="n">
        <f aca="false">SUM(E16,D16/A16)</f>
        <v>0.228</v>
      </c>
      <c r="G16" s="53" t="n">
        <f aca="false">B16</f>
        <v>0.0718763111087618</v>
      </c>
      <c r="H16" s="54" t="n">
        <f aca="false">C16-G16</f>
        <v>0.287505244435047</v>
      </c>
      <c r="I16" s="54" t="n">
        <f aca="false">F16-G16</f>
        <v>0.156123688891238</v>
      </c>
      <c r="K16" s="62" t="n">
        <f aca="false">1000*365*C23*1.016</f>
        <v>26654.6112115732</v>
      </c>
      <c r="L16" s="59" t="s">
        <v>127</v>
      </c>
      <c r="M16" s="60"/>
    </row>
    <row r="17" customFormat="false" ht="14.65" hidden="false" customHeight="false" outlineLevel="0" collapsed="false">
      <c r="A17" s="51" t="n">
        <v>0.1</v>
      </c>
      <c r="B17" s="52" t="n">
        <f aca="false">$C$23</f>
        <v>0.0718763111087618</v>
      </c>
      <c r="C17" s="52" t="n">
        <f aca="false">B17/A17</f>
        <v>0.718763111087618</v>
      </c>
      <c r="D17" s="53" t="n">
        <f aca="false">0.038</f>
        <v>0.038</v>
      </c>
      <c r="E17" s="53" t="n">
        <f aca="false">D17</f>
        <v>0.038</v>
      </c>
      <c r="F17" s="52" t="n">
        <f aca="false">SUM(E17,D17/A17)</f>
        <v>0.418</v>
      </c>
      <c r="G17" s="53" t="n">
        <f aca="false">B17</f>
        <v>0.0718763111087618</v>
      </c>
      <c r="H17" s="54" t="n">
        <f aca="false">C17-G17</f>
        <v>0.646886799978857</v>
      </c>
      <c r="I17" s="54" t="n">
        <f aca="false">F17-G17</f>
        <v>0.346123688891238</v>
      </c>
      <c r="K17" s="62" t="n">
        <f aca="false">1000*365*H22*1.016</f>
        <v>14075.2322</v>
      </c>
      <c r="L17" s="59" t="s">
        <v>128</v>
      </c>
      <c r="M17" s="60"/>
    </row>
    <row r="18" customFormat="false" ht="14.65" hidden="false" customHeight="false" outlineLevel="0" collapsed="false">
      <c r="K18" s="62" t="n">
        <f aca="false">339873*H22*1.016</f>
        <v>13106.27779044</v>
      </c>
      <c r="L18" s="59" t="s">
        <v>129</v>
      </c>
      <c r="M18" s="60"/>
    </row>
    <row r="19" customFormat="false" ht="14.65" hidden="false" customHeight="false" outlineLevel="0" collapsed="false">
      <c r="B19" s="1" t="s">
        <v>130</v>
      </c>
      <c r="K19" s="62" t="n">
        <f aca="false">SUM(K17:K18)</f>
        <v>27181.50999044</v>
      </c>
      <c r="L19" s="59"/>
      <c r="M19" s="60"/>
    </row>
    <row r="20" customFormat="false" ht="14.65" hidden="false" customHeight="false" outlineLevel="0" collapsed="false">
      <c r="B20" s="64" t="n">
        <f aca="false">C14*1.2</f>
        <v>0.215628933326285</v>
      </c>
      <c r="C20" s="1" t="s">
        <v>131</v>
      </c>
      <c r="K20" s="62" t="n">
        <f aca="false">SUM(K14,K16)</f>
        <v>31255.2701330229</v>
      </c>
      <c r="L20" s="59" t="n">
        <f aca="false">K20/K22</f>
        <v>0.0919616154652557</v>
      </c>
      <c r="M20" s="60" t="s">
        <v>132</v>
      </c>
    </row>
    <row r="21" customFormat="false" ht="14.65" hidden="false" customHeight="false" outlineLevel="0" collapsed="false">
      <c r="A21" s="48" t="s">
        <v>100</v>
      </c>
      <c r="K21" s="62" t="n">
        <f aca="false">SUM(K14,K17:K18)</f>
        <v>31782.1689118896</v>
      </c>
      <c r="L21" s="59" t="n">
        <f aca="false">K21/K22</f>
        <v>0.0935118968317272</v>
      </c>
      <c r="M21" s="60" t="s">
        <v>133</v>
      </c>
    </row>
    <row r="22" customFormat="false" ht="14.65" hidden="false" customHeight="false" outlineLevel="0" collapsed="false">
      <c r="A22" s="65" t="s">
        <v>134</v>
      </c>
      <c r="B22" s="66"/>
      <c r="C22" s="67" t="s">
        <v>135</v>
      </c>
      <c r="D22" s="67"/>
      <c r="E22" s="68" t="s">
        <v>136</v>
      </c>
      <c r="H22" s="1" t="n">
        <f aca="false">0.5*0.07591</f>
        <v>0.037955</v>
      </c>
      <c r="K22" s="69" t="n">
        <f aca="false">339873</f>
        <v>339873</v>
      </c>
      <c r="L22" s="70"/>
      <c r="M22" s="71"/>
    </row>
    <row r="23" customFormat="false" ht="14.65" hidden="false" customHeight="false" outlineLevel="0" collapsed="false">
      <c r="A23" s="72"/>
      <c r="B23" s="73"/>
      <c r="C23" s="73" t="n">
        <f aca="false">73700000/(3500*1016*365*0.79)</f>
        <v>0.0718763111087618</v>
      </c>
      <c r="D23" s="73"/>
      <c r="E23" s="74" t="n">
        <f aca="false">C23*365/12</f>
        <v>2.18623779622484</v>
      </c>
    </row>
    <row r="24" customFormat="false" ht="14.65" hidden="false" customHeight="false" outlineLevel="0" collapsed="false">
      <c r="A24" s="75" t="s">
        <v>137</v>
      </c>
      <c r="B24" s="66"/>
      <c r="C24" s="67" t="s">
        <v>135</v>
      </c>
      <c r="D24" s="67"/>
      <c r="E24" s="68" t="s">
        <v>136</v>
      </c>
    </row>
    <row r="25" customFormat="false" ht="14.65" hidden="false" customHeight="false" outlineLevel="0" collapsed="false">
      <c r="A25" s="76"/>
      <c r="B25" s="73"/>
      <c r="C25" s="73" t="n">
        <f aca="false">73700000*0.5/(3500*1016*365*0.79)</f>
        <v>0.0359381555543809</v>
      </c>
      <c r="D25" s="73"/>
      <c r="E25" s="74" t="n">
        <f aca="false">C25*365/12</f>
        <v>1.09311889811242</v>
      </c>
      <c r="K25" s="1" t="n">
        <f aca="false">SUM(K14,K19)</f>
        <v>31782.1689118896</v>
      </c>
    </row>
    <row r="26" customFormat="false" ht="14.65" hidden="false" customHeight="false" outlineLevel="0" collapsed="false">
      <c r="A26" s="77"/>
      <c r="B26" s="59"/>
      <c r="C26" s="59"/>
      <c r="D26" s="59"/>
      <c r="E26" s="59"/>
      <c r="K26" s="1" t="n">
        <f aca="false">K25/K22</f>
        <v>0.0935118968317272</v>
      </c>
    </row>
    <row r="27" customFormat="false" ht="14.65" hidden="false" customHeight="false" outlineLevel="0" collapsed="false">
      <c r="A27" s="1" t="s">
        <v>138</v>
      </c>
      <c r="C27" s="1" t="s">
        <v>139</v>
      </c>
    </row>
    <row r="28" customFormat="false" ht="14.65" hidden="false" customHeight="false" outlineLevel="0" collapsed="false">
      <c r="A28" s="1"/>
      <c r="C28" s="1" t="s">
        <v>140</v>
      </c>
    </row>
    <row r="29" customFormat="false" ht="14.65" hidden="false" customHeight="false" outlineLevel="0" collapsed="false">
      <c r="A29" s="1"/>
    </row>
    <row r="30" customFormat="false" ht="14.65" hidden="false" customHeight="false" outlineLevel="0" collapsed="false">
      <c r="A30" s="1"/>
      <c r="B30" s="42" t="s">
        <v>141</v>
      </c>
      <c r="C30" s="1" t="s">
        <v>142</v>
      </c>
    </row>
    <row r="31" customFormat="false" ht="14.65" hidden="false" customHeight="false" outlineLevel="0" collapsed="false">
      <c r="A31" s="1"/>
      <c r="B31" s="42"/>
      <c r="C31" s="1" t="s">
        <v>143</v>
      </c>
    </row>
    <row r="32" customFormat="false" ht="14.65" hidden="false" customHeight="false" outlineLevel="0" collapsed="false">
      <c r="A32" s="1"/>
      <c r="C32" s="1" t="s">
        <v>144</v>
      </c>
    </row>
    <row r="33" customFormat="false" ht="14.65" hidden="false" customHeight="false" outlineLevel="0" collapsed="false">
      <c r="A33" s="1" t="s">
        <v>145</v>
      </c>
      <c r="C33" s="1" t="s">
        <v>146</v>
      </c>
    </row>
    <row r="34" customFormat="false" ht="14.65" hidden="false" customHeight="false" outlineLevel="0" collapsed="false">
      <c r="A34" s="52" t="n">
        <f aca="false">C23*1000/500</f>
        <v>0.143752622217524</v>
      </c>
      <c r="C34" s="1" t="s">
        <v>147</v>
      </c>
    </row>
    <row r="40" customFormat="false" ht="14.65" hidden="false" customHeight="false" outlineLevel="0" collapsed="false">
      <c r="A40" s="1"/>
    </row>
    <row r="41" customFormat="false" ht="14.65" hidden="false" customHeight="false" outlineLevel="0" collapsed="false">
      <c r="A41" s="1"/>
    </row>
    <row r="42" customFormat="false" ht="14.65" hidden="false" customHeight="false" outlineLevel="0" collapsed="false">
      <c r="A42" s="1"/>
      <c r="B42" s="42"/>
    </row>
    <row r="43" customFormat="false" ht="14.65" hidden="false" customHeight="false" outlineLevel="0" collapsed="false">
      <c r="A43" s="1"/>
      <c r="B43" s="42"/>
    </row>
    <row r="44" customFormat="false" ht="14.65" hidden="false" customHeight="false" outlineLevel="0" collapsed="false">
      <c r="A44" s="1"/>
    </row>
    <row r="45" customFormat="false" ht="14.65" hidden="false" customHeight="false" outlineLevel="0" collapsed="false">
      <c r="A45" s="1"/>
    </row>
    <row r="46" customFormat="false" ht="14.65" hidden="false" customHeight="false" outlineLevel="0" collapsed="false">
      <c r="A46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0" activeCellId="0" sqref="E20 E20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14.14"/>
    <col collapsed="false" customWidth="true" hidden="false" outlineLevel="0" max="7" min="2" style="1" width="10.71"/>
    <col collapsed="false" customWidth="true" hidden="false" outlineLevel="0" max="8" min="8" style="1" width="11.13"/>
    <col collapsed="false" customWidth="false" hidden="false" outlineLevel="0" max="257" min="9" style="1" width="9.14"/>
  </cols>
  <sheetData>
    <row r="1" customFormat="false" ht="17" hidden="false" customHeight="false" outlineLevel="0" collapsed="false">
      <c r="A1" s="1" t="s">
        <v>148</v>
      </c>
    </row>
    <row r="3" customFormat="false" ht="14.65" hidden="false" customHeight="false" outlineLevel="0" collapsed="false">
      <c r="A3" s="1" t="s">
        <v>15</v>
      </c>
      <c r="B3" s="1" t="n">
        <v>1995</v>
      </c>
      <c r="C3" s="1" t="n">
        <v>1996</v>
      </c>
      <c r="D3" s="1" t="n">
        <v>1997</v>
      </c>
      <c r="E3" s="1" t="n">
        <v>1998</v>
      </c>
      <c r="F3" s="1" t="n">
        <v>1999</v>
      </c>
      <c r="G3" s="42" t="s">
        <v>149</v>
      </c>
      <c r="H3" s="1" t="s">
        <v>150</v>
      </c>
    </row>
    <row r="4" customFormat="false" ht="14.65" hidden="false" customHeight="false" outlineLevel="0" collapsed="false">
      <c r="A4" s="78" t="s">
        <v>151</v>
      </c>
      <c r="B4" s="43" t="e">
        <f aca="false">MAX(B17:B381)</f>
        <v>#NAME?</v>
      </c>
      <c r="C4" s="43" t="e">
        <f aca="false">MAX(C17:C381)</f>
        <v>#NAME?</v>
      </c>
      <c r="D4" s="43" t="e">
        <f aca="false">MAX(D17:D381)</f>
        <v>#NAME?</v>
      </c>
      <c r="E4" s="43" t="e">
        <f aca="false">MAX(E17:E381)</f>
        <v>#NAME?</v>
      </c>
      <c r="F4" s="43" t="e">
        <f aca="false">MAX(F17:F381)</f>
        <v>#NAME?</v>
      </c>
      <c r="G4" s="43"/>
      <c r="H4" s="43" t="e">
        <f aca="false">MAX(H17:H381)</f>
        <v>#NAME?</v>
      </c>
      <c r="I4" s="43" t="e">
        <f aca="false">SUM(I17:I381)</f>
        <v>#NAME?</v>
      </c>
      <c r="J4" s="1" t="s">
        <v>152</v>
      </c>
    </row>
    <row r="5" customFormat="false" ht="14.65" hidden="false" customHeight="false" outlineLevel="0" collapsed="false">
      <c r="A5" s="78" t="s">
        <v>153</v>
      </c>
      <c r="B5" s="43" t="e">
        <f aca="false">SUM(B17:B381)</f>
        <v>#NAME?</v>
      </c>
      <c r="C5" s="43" t="e">
        <f aca="false">SUM(C17:C381)</f>
        <v>#NAME?</v>
      </c>
      <c r="D5" s="43" t="e">
        <f aca="false">SUM(D17:D381)</f>
        <v>#NAME?</v>
      </c>
      <c r="E5" s="43" t="e">
        <f aca="false">SUM(E17:E381)</f>
        <v>#NAME?</v>
      </c>
      <c r="F5" s="43" t="e">
        <f aca="false">SUM(F17:F381)</f>
        <v>#NAME?</v>
      </c>
      <c r="G5" s="43"/>
      <c r="H5" s="43" t="e">
        <f aca="false">SUM(H17:H381)</f>
        <v>#NAME?</v>
      </c>
    </row>
    <row r="6" customFormat="false" ht="14.65" hidden="false" customHeight="false" outlineLevel="0" collapsed="false">
      <c r="A6" s="78" t="s">
        <v>154</v>
      </c>
      <c r="B6" s="43" t="e">
        <f aca="false">B5/334</f>
        <v>#NAME?</v>
      </c>
      <c r="C6" s="43" t="e">
        <f aca="false">C5/365</f>
        <v>#NAME?</v>
      </c>
      <c r="D6" s="43" t="e">
        <f aca="false">D5/365</f>
        <v>#NAME?</v>
      </c>
      <c r="E6" s="43" t="e">
        <f aca="false">E5/365</f>
        <v>#NAME?</v>
      </c>
      <c r="F6" s="43" t="e">
        <f aca="false">F5/365</f>
        <v>#NAME?</v>
      </c>
      <c r="G6" s="43"/>
      <c r="H6" s="43" t="e">
        <f aca="false">H5/365</f>
        <v>#NAME?</v>
      </c>
    </row>
    <row r="7" customFormat="false" ht="14.65" hidden="false" customHeight="false" outlineLevel="0" collapsed="false">
      <c r="A7" s="78" t="s">
        <v>155</v>
      </c>
      <c r="B7" s="44" t="e">
        <f aca="false">B6/B4</f>
        <v>#NAME?</v>
      </c>
      <c r="C7" s="44" t="e">
        <f aca="false">C6/C4</f>
        <v>#NAME?</v>
      </c>
      <c r="D7" s="44" t="e">
        <f aca="false">D6/D4</f>
        <v>#NAME?</v>
      </c>
      <c r="E7" s="44" t="e">
        <f aca="false">E6/E4</f>
        <v>#NAME?</v>
      </c>
      <c r="F7" s="44" t="e">
        <f aca="false">F6/F4</f>
        <v>#NAME?</v>
      </c>
      <c r="G7" s="44"/>
      <c r="H7" s="44" t="e">
        <f aca="false">H6/H4</f>
        <v>#NAME?</v>
      </c>
    </row>
    <row r="8" customFormat="false" ht="14.65" hidden="false" customHeight="false" outlineLevel="0" collapsed="false">
      <c r="A8" s="78"/>
      <c r="B8" s="43"/>
      <c r="C8" s="43"/>
      <c r="D8" s="43"/>
      <c r="E8" s="43"/>
      <c r="F8" s="43"/>
    </row>
    <row r="9" customFormat="false" ht="14.65" hidden="false" customHeight="false" outlineLevel="0" collapsed="false">
      <c r="A9" s="78" t="s">
        <v>156</v>
      </c>
      <c r="B9" s="43"/>
      <c r="C9" s="43"/>
      <c r="D9" s="43"/>
      <c r="E9" s="43"/>
      <c r="F9" s="43"/>
      <c r="I9" s="1" t="n">
        <v>129</v>
      </c>
      <c r="J9" s="1" t="s">
        <v>152</v>
      </c>
    </row>
    <row r="10" customFormat="false" ht="14.65" hidden="false" customHeight="false" outlineLevel="0" collapsed="false">
      <c r="A10" s="78" t="s">
        <v>157</v>
      </c>
      <c r="B10" s="43"/>
      <c r="C10" s="43"/>
      <c r="D10" s="43"/>
      <c r="E10" s="43"/>
      <c r="F10" s="43"/>
      <c r="I10" s="1" t="n">
        <v>90</v>
      </c>
      <c r="J10" s="1" t="s">
        <v>158</v>
      </c>
    </row>
    <row r="11" customFormat="false" ht="14.65" hidden="false" customHeight="false" outlineLevel="0" collapsed="false">
      <c r="A11" s="78" t="s">
        <v>159</v>
      </c>
      <c r="B11" s="43"/>
      <c r="C11" s="43"/>
      <c r="D11" s="43"/>
      <c r="E11" s="43"/>
      <c r="F11" s="43"/>
      <c r="I11" s="1" t="n">
        <v>29</v>
      </c>
      <c r="J11" s="1" t="s">
        <v>160</v>
      </c>
    </row>
    <row r="12" customFormat="false" ht="14.65" hidden="false" customHeight="false" outlineLevel="0" collapsed="false">
      <c r="A12" s="78" t="s">
        <v>161</v>
      </c>
      <c r="B12" s="43"/>
      <c r="C12" s="43"/>
      <c r="D12" s="43"/>
      <c r="E12" s="43"/>
      <c r="F12" s="43"/>
      <c r="I12" s="43" t="n">
        <v>8</v>
      </c>
      <c r="J12" s="1" t="s">
        <v>162</v>
      </c>
    </row>
    <row r="13" customFormat="false" ht="14.65" hidden="false" customHeight="false" outlineLevel="0" collapsed="false">
      <c r="A13" s="78"/>
      <c r="B13" s="43"/>
      <c r="C13" s="43"/>
      <c r="D13" s="43"/>
      <c r="E13" s="43"/>
      <c r="F13" s="43"/>
    </row>
    <row r="14" customFormat="false" ht="14.65" hidden="false" customHeight="false" outlineLevel="0" collapsed="false">
      <c r="A14" s="1" t="s">
        <v>163</v>
      </c>
      <c r="G14" s="1" t="s">
        <v>164</v>
      </c>
    </row>
    <row r="15" customFormat="false" ht="14.65" hidden="false" customHeight="false" outlineLevel="0" collapsed="false">
      <c r="A15" s="1" t="s">
        <v>15</v>
      </c>
      <c r="B15" s="1" t="n">
        <v>1995</v>
      </c>
      <c r="C15" s="1" t="n">
        <v>1996</v>
      </c>
      <c r="D15" s="1" t="n">
        <v>1997</v>
      </c>
      <c r="E15" s="1" t="n">
        <v>1998</v>
      </c>
      <c r="F15" s="1" t="n">
        <v>1999</v>
      </c>
      <c r="G15" s="42" t="s">
        <v>149</v>
      </c>
      <c r="H15" s="1" t="s">
        <v>150</v>
      </c>
    </row>
    <row r="17" customFormat="false" ht="14.65" hidden="false" customHeight="false" outlineLevel="0" collapsed="false">
      <c r="A17" s="78" t="e">
        <f aca="false"/>
        <v>#NAME?</v>
      </c>
      <c r="B17" s="43" t="e">
        <f aca="false">/1000</f>
        <v>#NAME?</v>
      </c>
      <c r="C17" s="43" t="e">
        <f aca="false"/>
        <v>#NAME?</v>
      </c>
      <c r="D17" s="43" t="e">
        <f aca="false"/>
        <v>#NAME?</v>
      </c>
      <c r="E17" s="43" t="e">
        <f aca="false"/>
        <v>#NAME?</v>
      </c>
      <c r="F17" s="43" t="e">
        <f aca="false"/>
        <v>#NAME?</v>
      </c>
      <c r="G17" s="79" t="e">
        <f aca="false"/>
        <v>#NAME?</v>
      </c>
      <c r="H17" s="43" t="e">
        <f aca="false">IF(G17&lt;0,SUM(F17:G17),F17)</f>
        <v>#NAME?</v>
      </c>
      <c r="I17" s="1" t="e">
        <f aca="false">IF(H17&gt;1000,1,0)</f>
        <v>#NAME?</v>
      </c>
    </row>
    <row r="18" customFormat="false" ht="14.65" hidden="false" customHeight="false" outlineLevel="0" collapsed="false">
      <c r="A18" s="78" t="e">
        <f aca="false"/>
        <v>#NAME?</v>
      </c>
      <c r="B18" s="43" t="e">
        <f aca="false">/1000</f>
        <v>#NAME?</v>
      </c>
      <c r="C18" s="43" t="e">
        <f aca="false"/>
        <v>#NAME?</v>
      </c>
      <c r="D18" s="43" t="e">
        <f aca="false"/>
        <v>#NAME?</v>
      </c>
      <c r="E18" s="43" t="e">
        <f aca="false"/>
        <v>#NAME?</v>
      </c>
      <c r="F18" s="43" t="e">
        <f aca="false"/>
        <v>#NAME?</v>
      </c>
      <c r="G18" s="79" t="e">
        <f aca="false"/>
        <v>#NAME?</v>
      </c>
      <c r="H18" s="43" t="e">
        <f aca="false">IF(G18&lt;0,SUM(F18:G18),F18)</f>
        <v>#NAME?</v>
      </c>
      <c r="I18" s="1" t="e">
        <f aca="false">IF(H18&gt;1000,1,0)</f>
        <v>#NAME?</v>
      </c>
    </row>
    <row r="19" customFormat="false" ht="14.65" hidden="false" customHeight="false" outlineLevel="0" collapsed="false">
      <c r="A19" s="78" t="e">
        <f aca="false"/>
        <v>#NAME?</v>
      </c>
      <c r="B19" s="43" t="e">
        <f aca="false">/1000</f>
        <v>#NAME?</v>
      </c>
      <c r="C19" s="43" t="e">
        <f aca="false"/>
        <v>#NAME?</v>
      </c>
      <c r="D19" s="43" t="e">
        <f aca="false"/>
        <v>#NAME?</v>
      </c>
      <c r="E19" s="43" t="e">
        <f aca="false"/>
        <v>#NAME?</v>
      </c>
      <c r="F19" s="43" t="e">
        <f aca="false"/>
        <v>#NAME?</v>
      </c>
      <c r="G19" s="79" t="e">
        <f aca="false"/>
        <v>#NAME?</v>
      </c>
      <c r="H19" s="43" t="e">
        <f aca="false">IF(G19&lt;0,SUM(F19:G19),F19)</f>
        <v>#NAME?</v>
      </c>
      <c r="I19" s="1" t="e">
        <f aca="false">IF(H19&gt;1000,1,0)</f>
        <v>#NAME?</v>
      </c>
    </row>
    <row r="20" customFormat="false" ht="14.65" hidden="false" customHeight="false" outlineLevel="0" collapsed="false">
      <c r="A20" s="78" t="e">
        <f aca="false"/>
        <v>#NAME?</v>
      </c>
      <c r="B20" s="43" t="e">
        <f aca="false">/1000</f>
        <v>#NAME?</v>
      </c>
      <c r="C20" s="43" t="e">
        <f aca="false"/>
        <v>#NAME?</v>
      </c>
      <c r="D20" s="43" t="e">
        <f aca="false"/>
        <v>#NAME?</v>
      </c>
      <c r="E20" s="43" t="e">
        <f aca="false"/>
        <v>#NAME?</v>
      </c>
      <c r="F20" s="43" t="e">
        <f aca="false"/>
        <v>#NAME?</v>
      </c>
      <c r="G20" s="79" t="e">
        <f aca="false"/>
        <v>#NAME?</v>
      </c>
      <c r="H20" s="43" t="e">
        <f aca="false">IF(G20&lt;0,SUM(F20:G20),F20)</f>
        <v>#NAME?</v>
      </c>
      <c r="I20" s="1" t="e">
        <f aca="false">IF(H20&gt;1000,1,0)</f>
        <v>#NAME?</v>
      </c>
    </row>
    <row r="21" customFormat="false" ht="14.65" hidden="false" customHeight="false" outlineLevel="0" collapsed="false">
      <c r="A21" s="78" t="e">
        <f aca="false"/>
        <v>#NAME?</v>
      </c>
      <c r="B21" s="43" t="e">
        <f aca="false">/1000</f>
        <v>#NAME?</v>
      </c>
      <c r="C21" s="43" t="e">
        <f aca="false"/>
        <v>#NAME?</v>
      </c>
      <c r="D21" s="43" t="e">
        <f aca="false"/>
        <v>#NAME?</v>
      </c>
      <c r="E21" s="43" t="e">
        <f aca="false"/>
        <v>#NAME?</v>
      </c>
      <c r="F21" s="43" t="e">
        <f aca="false"/>
        <v>#NAME?</v>
      </c>
      <c r="G21" s="79" t="e">
        <f aca="false"/>
        <v>#NAME?</v>
      </c>
      <c r="H21" s="43" t="e">
        <f aca="false">IF(G21&lt;0,SUM(F21:G21),F21)</f>
        <v>#NAME?</v>
      </c>
      <c r="I21" s="1" t="e">
        <f aca="false">IF(H21&gt;1000,1,0)</f>
        <v>#NAME?</v>
      </c>
    </row>
    <row r="22" customFormat="false" ht="14.65" hidden="false" customHeight="false" outlineLevel="0" collapsed="false">
      <c r="A22" s="78" t="e">
        <f aca="false"/>
        <v>#NAME?</v>
      </c>
      <c r="B22" s="43" t="e">
        <f aca="false">/1000</f>
        <v>#NAME?</v>
      </c>
      <c r="C22" s="43" t="e">
        <f aca="false"/>
        <v>#NAME?</v>
      </c>
      <c r="D22" s="43" t="e">
        <f aca="false"/>
        <v>#NAME?</v>
      </c>
      <c r="E22" s="43" t="e">
        <f aca="false"/>
        <v>#NAME?</v>
      </c>
      <c r="F22" s="43" t="e">
        <f aca="false"/>
        <v>#NAME?</v>
      </c>
      <c r="G22" s="79" t="e">
        <f aca="false"/>
        <v>#NAME?</v>
      </c>
      <c r="H22" s="43" t="e">
        <f aca="false">IF(G22&lt;0,SUM(F22:G22),F22)</f>
        <v>#NAME?</v>
      </c>
      <c r="I22" s="1" t="e">
        <f aca="false">IF(H22&gt;1000,1,0)</f>
        <v>#NAME?</v>
      </c>
    </row>
    <row r="23" customFormat="false" ht="14.65" hidden="false" customHeight="false" outlineLevel="0" collapsed="false">
      <c r="A23" s="78" t="e">
        <f aca="false"/>
        <v>#NAME?</v>
      </c>
      <c r="B23" s="43" t="e">
        <f aca="false">/1000</f>
        <v>#NAME?</v>
      </c>
      <c r="C23" s="43" t="e">
        <f aca="false"/>
        <v>#NAME?</v>
      </c>
      <c r="D23" s="43" t="e">
        <f aca="false"/>
        <v>#NAME?</v>
      </c>
      <c r="E23" s="43" t="e">
        <f aca="false"/>
        <v>#NAME?</v>
      </c>
      <c r="F23" s="43" t="e">
        <f aca="false"/>
        <v>#NAME?</v>
      </c>
      <c r="G23" s="79" t="e">
        <f aca="false"/>
        <v>#NAME?</v>
      </c>
      <c r="H23" s="43" t="e">
        <f aca="false">IF(G23&lt;0,SUM(F23:G23),F23)</f>
        <v>#NAME?</v>
      </c>
      <c r="I23" s="1" t="e">
        <f aca="false">IF(H23&gt;1000,1,0)</f>
        <v>#NAME?</v>
      </c>
    </row>
    <row r="24" customFormat="false" ht="14.65" hidden="false" customHeight="false" outlineLevel="0" collapsed="false">
      <c r="A24" s="78" t="e">
        <f aca="false"/>
        <v>#NAME?</v>
      </c>
      <c r="B24" s="43" t="e">
        <f aca="false">/1000</f>
        <v>#NAME?</v>
      </c>
      <c r="C24" s="43" t="e">
        <f aca="false"/>
        <v>#NAME?</v>
      </c>
      <c r="D24" s="43" t="e">
        <f aca="false"/>
        <v>#NAME?</v>
      </c>
      <c r="E24" s="43" t="e">
        <f aca="false"/>
        <v>#NAME?</v>
      </c>
      <c r="F24" s="43" t="e">
        <f aca="false"/>
        <v>#NAME?</v>
      </c>
      <c r="G24" s="79" t="e">
        <f aca="false"/>
        <v>#NAME?</v>
      </c>
      <c r="H24" s="43" t="e">
        <f aca="false">IF(G24&lt;0,SUM(F24:G24),F24)</f>
        <v>#NAME?</v>
      </c>
      <c r="I24" s="1" t="e">
        <f aca="false">IF(H24&gt;1000,1,0)</f>
        <v>#NAME?</v>
      </c>
    </row>
    <row r="25" customFormat="false" ht="14.65" hidden="false" customHeight="false" outlineLevel="0" collapsed="false">
      <c r="A25" s="78" t="e">
        <f aca="false"/>
        <v>#NAME?</v>
      </c>
      <c r="B25" s="43" t="e">
        <f aca="false">/1000</f>
        <v>#NAME?</v>
      </c>
      <c r="C25" s="43" t="e">
        <f aca="false"/>
        <v>#NAME?</v>
      </c>
      <c r="D25" s="43" t="e">
        <f aca="false"/>
        <v>#NAME?</v>
      </c>
      <c r="E25" s="43" t="e">
        <f aca="false"/>
        <v>#NAME?</v>
      </c>
      <c r="F25" s="43" t="e">
        <f aca="false"/>
        <v>#NAME?</v>
      </c>
      <c r="G25" s="79" t="e">
        <f aca="false"/>
        <v>#NAME?</v>
      </c>
      <c r="H25" s="43" t="e">
        <f aca="false">IF(G25&lt;0,SUM(F25:G25),F25)</f>
        <v>#NAME?</v>
      </c>
      <c r="I25" s="1" t="e">
        <f aca="false">IF(H25&gt;1000,1,0)</f>
        <v>#NAME?</v>
      </c>
    </row>
    <row r="26" customFormat="false" ht="14.65" hidden="false" customHeight="false" outlineLevel="0" collapsed="false">
      <c r="A26" s="78" t="e">
        <f aca="false"/>
        <v>#NAME?</v>
      </c>
      <c r="B26" s="43" t="e">
        <f aca="false">/1000</f>
        <v>#NAME?</v>
      </c>
      <c r="C26" s="43" t="e">
        <f aca="false"/>
        <v>#NAME?</v>
      </c>
      <c r="D26" s="43" t="e">
        <f aca="false"/>
        <v>#NAME?</v>
      </c>
      <c r="E26" s="43" t="e">
        <f aca="false"/>
        <v>#NAME?</v>
      </c>
      <c r="F26" s="43" t="e">
        <f aca="false"/>
        <v>#NAME?</v>
      </c>
      <c r="G26" s="79" t="e">
        <f aca="false"/>
        <v>#NAME?</v>
      </c>
      <c r="H26" s="43" t="e">
        <f aca="false">IF(G26&lt;0,SUM(F26:G26),F26)</f>
        <v>#NAME?</v>
      </c>
      <c r="I26" s="1" t="e">
        <f aca="false">IF(H26&gt;1000,1,0)</f>
        <v>#NAME?</v>
      </c>
    </row>
    <row r="27" customFormat="false" ht="14.65" hidden="false" customHeight="false" outlineLevel="0" collapsed="false">
      <c r="A27" s="78" t="e">
        <f aca="false"/>
        <v>#NAME?</v>
      </c>
      <c r="B27" s="43" t="e">
        <f aca="false">/1000</f>
        <v>#NAME?</v>
      </c>
      <c r="C27" s="43" t="e">
        <f aca="false"/>
        <v>#NAME?</v>
      </c>
      <c r="D27" s="43" t="e">
        <f aca="false"/>
        <v>#NAME?</v>
      </c>
      <c r="E27" s="43" t="e">
        <f aca="false"/>
        <v>#NAME?</v>
      </c>
      <c r="F27" s="43" t="e">
        <f aca="false"/>
        <v>#NAME?</v>
      </c>
      <c r="G27" s="79" t="e">
        <f aca="false"/>
        <v>#NAME?</v>
      </c>
      <c r="H27" s="43" t="e">
        <f aca="false">IF(G27&lt;0,SUM(F27:G27),F27)</f>
        <v>#NAME?</v>
      </c>
      <c r="I27" s="1" t="e">
        <f aca="false">IF(H27&gt;1000,1,0)</f>
        <v>#NAME?</v>
      </c>
    </row>
    <row r="28" customFormat="false" ht="14.65" hidden="false" customHeight="false" outlineLevel="0" collapsed="false">
      <c r="A28" s="78" t="e">
        <f aca="false"/>
        <v>#NAME?</v>
      </c>
      <c r="B28" s="43" t="e">
        <f aca="false">/1000</f>
        <v>#NAME?</v>
      </c>
      <c r="C28" s="43" t="e">
        <f aca="false"/>
        <v>#NAME?</v>
      </c>
      <c r="D28" s="43" t="e">
        <f aca="false"/>
        <v>#NAME?</v>
      </c>
      <c r="E28" s="43" t="e">
        <f aca="false"/>
        <v>#NAME?</v>
      </c>
      <c r="F28" s="43" t="e">
        <f aca="false"/>
        <v>#NAME?</v>
      </c>
      <c r="G28" s="79" t="e">
        <f aca="false"/>
        <v>#NAME?</v>
      </c>
      <c r="H28" s="43" t="e">
        <f aca="false">IF(G28&lt;0,SUM(F28:G28),F28)</f>
        <v>#NAME?</v>
      </c>
      <c r="I28" s="1" t="e">
        <f aca="false">IF(H28&gt;1000,1,0)</f>
        <v>#NAME?</v>
      </c>
    </row>
    <row r="29" customFormat="false" ht="14.65" hidden="false" customHeight="false" outlineLevel="0" collapsed="false">
      <c r="A29" s="78" t="e">
        <f aca="false"/>
        <v>#NAME?</v>
      </c>
      <c r="B29" s="43" t="e">
        <f aca="false">/1000</f>
        <v>#NAME?</v>
      </c>
      <c r="C29" s="43" t="e">
        <f aca="false"/>
        <v>#NAME?</v>
      </c>
      <c r="D29" s="43" t="e">
        <f aca="false"/>
        <v>#NAME?</v>
      </c>
      <c r="E29" s="43" t="e">
        <f aca="false"/>
        <v>#NAME?</v>
      </c>
      <c r="F29" s="43" t="e">
        <f aca="false"/>
        <v>#NAME?</v>
      </c>
      <c r="G29" s="79" t="e">
        <f aca="false"/>
        <v>#NAME?</v>
      </c>
      <c r="H29" s="43" t="e">
        <f aca="false">IF(G29&lt;0,SUM(F29:G29),F29)</f>
        <v>#NAME?</v>
      </c>
      <c r="I29" s="1" t="e">
        <f aca="false">IF(H29&gt;1000,1,0)</f>
        <v>#NAME?</v>
      </c>
    </row>
    <row r="30" customFormat="false" ht="14.65" hidden="false" customHeight="false" outlineLevel="0" collapsed="false">
      <c r="A30" s="78" t="e">
        <f aca="false"/>
        <v>#NAME?</v>
      </c>
      <c r="B30" s="43" t="e">
        <f aca="false">/1000</f>
        <v>#NAME?</v>
      </c>
      <c r="C30" s="43" t="e">
        <f aca="false"/>
        <v>#NAME?</v>
      </c>
      <c r="D30" s="43" t="e">
        <f aca="false"/>
        <v>#NAME?</v>
      </c>
      <c r="E30" s="43" t="e">
        <f aca="false"/>
        <v>#NAME?</v>
      </c>
      <c r="F30" s="43" t="e">
        <f aca="false"/>
        <v>#NAME?</v>
      </c>
      <c r="G30" s="79" t="e">
        <f aca="false"/>
        <v>#NAME?</v>
      </c>
      <c r="H30" s="43" t="e">
        <f aca="false">IF(G30&lt;0,SUM(F30:G30),F30)</f>
        <v>#NAME?</v>
      </c>
      <c r="I30" s="1" t="e">
        <f aca="false">IF(H30&gt;1000,1,0)</f>
        <v>#NAME?</v>
      </c>
    </row>
    <row r="31" customFormat="false" ht="14.65" hidden="false" customHeight="false" outlineLevel="0" collapsed="false">
      <c r="A31" s="78" t="e">
        <f aca="false"/>
        <v>#NAME?</v>
      </c>
      <c r="B31" s="43" t="e">
        <f aca="false">/1000</f>
        <v>#NAME?</v>
      </c>
      <c r="C31" s="43" t="e">
        <f aca="false"/>
        <v>#NAME?</v>
      </c>
      <c r="D31" s="43" t="e">
        <f aca="false"/>
        <v>#NAME?</v>
      </c>
      <c r="E31" s="43" t="e">
        <f aca="false"/>
        <v>#NAME?</v>
      </c>
      <c r="F31" s="43" t="e">
        <f aca="false"/>
        <v>#NAME?</v>
      </c>
      <c r="G31" s="79" t="e">
        <f aca="false"/>
        <v>#NAME?</v>
      </c>
      <c r="H31" s="43" t="e">
        <f aca="false">IF(G31&lt;0,SUM(F31:G31),F31)</f>
        <v>#NAME?</v>
      </c>
      <c r="I31" s="1" t="e">
        <f aca="false">IF(H31&gt;1000,1,0)</f>
        <v>#NAME?</v>
      </c>
    </row>
    <row r="32" customFormat="false" ht="14.65" hidden="false" customHeight="false" outlineLevel="0" collapsed="false">
      <c r="A32" s="78" t="e">
        <f aca="false"/>
        <v>#NAME?</v>
      </c>
      <c r="B32" s="43" t="e">
        <f aca="false">/1000</f>
        <v>#NAME?</v>
      </c>
      <c r="C32" s="43" t="e">
        <f aca="false"/>
        <v>#NAME?</v>
      </c>
      <c r="D32" s="43" t="e">
        <f aca="false"/>
        <v>#NAME?</v>
      </c>
      <c r="E32" s="43" t="e">
        <f aca="false"/>
        <v>#NAME?</v>
      </c>
      <c r="F32" s="43" t="e">
        <f aca="false"/>
        <v>#NAME?</v>
      </c>
      <c r="G32" s="79" t="e">
        <f aca="false"/>
        <v>#NAME?</v>
      </c>
      <c r="H32" s="43" t="e">
        <f aca="false">IF(G32&lt;0,SUM(F32:G32),F32)</f>
        <v>#NAME?</v>
      </c>
      <c r="I32" s="1" t="e">
        <f aca="false">IF(H32&gt;1000,1,0)</f>
        <v>#NAME?</v>
      </c>
    </row>
    <row r="33" customFormat="false" ht="14.65" hidden="false" customHeight="false" outlineLevel="0" collapsed="false">
      <c r="A33" s="78" t="e">
        <f aca="false"/>
        <v>#NAME?</v>
      </c>
      <c r="B33" s="43" t="e">
        <f aca="false">/1000</f>
        <v>#NAME?</v>
      </c>
      <c r="C33" s="43" t="e">
        <f aca="false"/>
        <v>#NAME?</v>
      </c>
      <c r="D33" s="43" t="e">
        <f aca="false"/>
        <v>#NAME?</v>
      </c>
      <c r="E33" s="43" t="e">
        <f aca="false"/>
        <v>#NAME?</v>
      </c>
      <c r="F33" s="43" t="e">
        <f aca="false"/>
        <v>#NAME?</v>
      </c>
      <c r="G33" s="79" t="e">
        <f aca="false"/>
        <v>#NAME?</v>
      </c>
      <c r="H33" s="43" t="e">
        <f aca="false">IF(G33&lt;0,SUM(F33:G33),F33)</f>
        <v>#NAME?</v>
      </c>
      <c r="I33" s="1" t="e">
        <f aca="false">IF(H33&gt;1000,1,0)</f>
        <v>#NAME?</v>
      </c>
    </row>
    <row r="34" customFormat="false" ht="14.65" hidden="false" customHeight="false" outlineLevel="0" collapsed="false">
      <c r="A34" s="78" t="e">
        <f aca="false"/>
        <v>#NAME?</v>
      </c>
      <c r="B34" s="43" t="e">
        <f aca="false">/1000</f>
        <v>#NAME?</v>
      </c>
      <c r="C34" s="43" t="e">
        <f aca="false"/>
        <v>#NAME?</v>
      </c>
      <c r="D34" s="43" t="e">
        <f aca="false"/>
        <v>#NAME?</v>
      </c>
      <c r="E34" s="43" t="e">
        <f aca="false"/>
        <v>#NAME?</v>
      </c>
      <c r="F34" s="43" t="e">
        <f aca="false"/>
        <v>#NAME?</v>
      </c>
      <c r="G34" s="79" t="e">
        <f aca="false"/>
        <v>#NAME?</v>
      </c>
      <c r="H34" s="43" t="e">
        <f aca="false">IF(G34&lt;0,SUM(F34:G34),F34)</f>
        <v>#NAME?</v>
      </c>
      <c r="I34" s="1" t="e">
        <f aca="false">IF(H34&gt;1000,1,0)</f>
        <v>#NAME?</v>
      </c>
    </row>
    <row r="35" customFormat="false" ht="14.65" hidden="false" customHeight="false" outlineLevel="0" collapsed="false">
      <c r="A35" s="78" t="e">
        <f aca="false"/>
        <v>#NAME?</v>
      </c>
      <c r="B35" s="43" t="e">
        <f aca="false">/1000</f>
        <v>#NAME?</v>
      </c>
      <c r="C35" s="43" t="e">
        <f aca="false"/>
        <v>#NAME?</v>
      </c>
      <c r="D35" s="43" t="e">
        <f aca="false"/>
        <v>#NAME?</v>
      </c>
      <c r="E35" s="43" t="e">
        <f aca="false"/>
        <v>#NAME?</v>
      </c>
      <c r="F35" s="43" t="e">
        <f aca="false"/>
        <v>#NAME?</v>
      </c>
      <c r="G35" s="79" t="e">
        <f aca="false"/>
        <v>#NAME?</v>
      </c>
      <c r="H35" s="43" t="e">
        <f aca="false">IF(G35&lt;0,SUM(F35:G35),F35)</f>
        <v>#NAME?</v>
      </c>
      <c r="I35" s="1" t="e">
        <f aca="false">IF(H35&gt;1000,1,0)</f>
        <v>#NAME?</v>
      </c>
    </row>
    <row r="36" customFormat="false" ht="14.65" hidden="false" customHeight="false" outlineLevel="0" collapsed="false">
      <c r="A36" s="78" t="e">
        <f aca="false"/>
        <v>#NAME?</v>
      </c>
      <c r="B36" s="43" t="e">
        <f aca="false">/1000</f>
        <v>#NAME?</v>
      </c>
      <c r="C36" s="43" t="e">
        <f aca="false"/>
        <v>#NAME?</v>
      </c>
      <c r="D36" s="43" t="e">
        <f aca="false"/>
        <v>#NAME?</v>
      </c>
      <c r="E36" s="43" t="e">
        <f aca="false"/>
        <v>#NAME?</v>
      </c>
      <c r="F36" s="43" t="e">
        <f aca="false"/>
        <v>#NAME?</v>
      </c>
      <c r="G36" s="79" t="e">
        <f aca="false"/>
        <v>#NAME?</v>
      </c>
      <c r="H36" s="43" t="e">
        <f aca="false">IF(G36&lt;0,SUM(F36:G36),F36)</f>
        <v>#NAME?</v>
      </c>
      <c r="I36" s="1" t="e">
        <f aca="false">IF(H36&gt;1000,1,0)</f>
        <v>#NAME?</v>
      </c>
    </row>
    <row r="37" customFormat="false" ht="14.65" hidden="false" customHeight="false" outlineLevel="0" collapsed="false">
      <c r="A37" s="78" t="e">
        <f aca="false"/>
        <v>#NAME?</v>
      </c>
      <c r="B37" s="43" t="e">
        <f aca="false">/1000</f>
        <v>#NAME?</v>
      </c>
      <c r="C37" s="43" t="e">
        <f aca="false"/>
        <v>#NAME?</v>
      </c>
      <c r="D37" s="43" t="e">
        <f aca="false"/>
        <v>#NAME?</v>
      </c>
      <c r="E37" s="43" t="e">
        <f aca="false"/>
        <v>#NAME?</v>
      </c>
      <c r="F37" s="43" t="e">
        <f aca="false"/>
        <v>#NAME?</v>
      </c>
      <c r="G37" s="79" t="e">
        <f aca="false"/>
        <v>#NAME?</v>
      </c>
      <c r="H37" s="43" t="e">
        <f aca="false">IF(G37&lt;0,SUM(F37:G37),F37)</f>
        <v>#NAME?</v>
      </c>
      <c r="I37" s="1" t="e">
        <f aca="false">IF(H37&gt;1000,1,0)</f>
        <v>#NAME?</v>
      </c>
    </row>
    <row r="38" customFormat="false" ht="14.65" hidden="false" customHeight="false" outlineLevel="0" collapsed="false">
      <c r="A38" s="78" t="e">
        <f aca="false"/>
        <v>#NAME?</v>
      </c>
      <c r="B38" s="43" t="e">
        <f aca="false">/1000</f>
        <v>#NAME?</v>
      </c>
      <c r="C38" s="43" t="e">
        <f aca="false"/>
        <v>#NAME?</v>
      </c>
      <c r="D38" s="43" t="e">
        <f aca="false"/>
        <v>#NAME?</v>
      </c>
      <c r="E38" s="43" t="e">
        <f aca="false"/>
        <v>#NAME?</v>
      </c>
      <c r="F38" s="43" t="e">
        <f aca="false"/>
        <v>#NAME?</v>
      </c>
      <c r="G38" s="79" t="e">
        <f aca="false"/>
        <v>#NAME?</v>
      </c>
      <c r="H38" s="43" t="e">
        <f aca="false">IF(G38&lt;0,SUM(F38:G38),F38)</f>
        <v>#NAME?</v>
      </c>
      <c r="I38" s="1" t="e">
        <f aca="false">IF(H38&gt;1000,1,0)</f>
        <v>#NAME?</v>
      </c>
    </row>
    <row r="39" customFormat="false" ht="14.65" hidden="false" customHeight="false" outlineLevel="0" collapsed="false">
      <c r="A39" s="78" t="e">
        <f aca="false"/>
        <v>#NAME?</v>
      </c>
      <c r="B39" s="43" t="e">
        <f aca="false">/1000</f>
        <v>#NAME?</v>
      </c>
      <c r="C39" s="43" t="e">
        <f aca="false"/>
        <v>#NAME?</v>
      </c>
      <c r="D39" s="43" t="e">
        <f aca="false"/>
        <v>#NAME?</v>
      </c>
      <c r="E39" s="43" t="e">
        <f aca="false"/>
        <v>#NAME?</v>
      </c>
      <c r="F39" s="43" t="e">
        <f aca="false"/>
        <v>#NAME?</v>
      </c>
      <c r="G39" s="79" t="e">
        <f aca="false"/>
        <v>#NAME?</v>
      </c>
      <c r="H39" s="43" t="e">
        <f aca="false">IF(G39&lt;0,SUM(F39:G39),F39)</f>
        <v>#NAME?</v>
      </c>
      <c r="I39" s="1" t="e">
        <f aca="false">IF(H39&gt;1000,1,0)</f>
        <v>#NAME?</v>
      </c>
    </row>
    <row r="40" customFormat="false" ht="14.65" hidden="false" customHeight="false" outlineLevel="0" collapsed="false">
      <c r="A40" s="78" t="e">
        <f aca="false"/>
        <v>#NAME?</v>
      </c>
      <c r="B40" s="43" t="e">
        <f aca="false">/1000</f>
        <v>#NAME?</v>
      </c>
      <c r="C40" s="43" t="e">
        <f aca="false"/>
        <v>#NAME?</v>
      </c>
      <c r="D40" s="43" t="e">
        <f aca="false"/>
        <v>#NAME?</v>
      </c>
      <c r="E40" s="43" t="e">
        <f aca="false"/>
        <v>#NAME?</v>
      </c>
      <c r="F40" s="43" t="e">
        <f aca="false"/>
        <v>#NAME?</v>
      </c>
      <c r="G40" s="79" t="e">
        <f aca="false"/>
        <v>#NAME?</v>
      </c>
      <c r="H40" s="43" t="e">
        <f aca="false">IF(G40&lt;0,SUM(F40:G40),F40)</f>
        <v>#NAME?</v>
      </c>
      <c r="I40" s="1" t="e">
        <f aca="false">IF(H40&gt;1000,1,0)</f>
        <v>#NAME?</v>
      </c>
    </row>
    <row r="41" customFormat="false" ht="14.65" hidden="false" customHeight="false" outlineLevel="0" collapsed="false">
      <c r="A41" s="78" t="e">
        <f aca="false"/>
        <v>#NAME?</v>
      </c>
      <c r="B41" s="43" t="e">
        <f aca="false">/1000</f>
        <v>#NAME?</v>
      </c>
      <c r="C41" s="43" t="e">
        <f aca="false"/>
        <v>#NAME?</v>
      </c>
      <c r="D41" s="43" t="e">
        <f aca="false"/>
        <v>#NAME?</v>
      </c>
      <c r="E41" s="43" t="e">
        <f aca="false"/>
        <v>#NAME?</v>
      </c>
      <c r="F41" s="43" t="e">
        <f aca="false"/>
        <v>#NAME?</v>
      </c>
      <c r="G41" s="79" t="e">
        <f aca="false"/>
        <v>#NAME?</v>
      </c>
      <c r="H41" s="43" t="e">
        <f aca="false">IF(G41&lt;0,SUM(F41:G41),F41)</f>
        <v>#NAME?</v>
      </c>
      <c r="I41" s="1" t="e">
        <f aca="false">IF(H41&gt;1000,1,0)</f>
        <v>#NAME?</v>
      </c>
    </row>
    <row r="42" customFormat="false" ht="14.65" hidden="false" customHeight="false" outlineLevel="0" collapsed="false">
      <c r="A42" s="78" t="e">
        <f aca="false"/>
        <v>#NAME?</v>
      </c>
      <c r="B42" s="43" t="e">
        <f aca="false">/1000</f>
        <v>#NAME?</v>
      </c>
      <c r="C42" s="43" t="e">
        <f aca="false"/>
        <v>#NAME?</v>
      </c>
      <c r="D42" s="43" t="e">
        <f aca="false"/>
        <v>#NAME?</v>
      </c>
      <c r="E42" s="43" t="e">
        <f aca="false"/>
        <v>#NAME?</v>
      </c>
      <c r="F42" s="43" t="e">
        <f aca="false"/>
        <v>#NAME?</v>
      </c>
      <c r="G42" s="79" t="e">
        <f aca="false"/>
        <v>#NAME?</v>
      </c>
      <c r="H42" s="43" t="e">
        <f aca="false">IF(G42&lt;0,SUM(F42:G42),F42)</f>
        <v>#NAME?</v>
      </c>
      <c r="I42" s="1" t="e">
        <f aca="false">IF(H42&gt;1000,1,0)</f>
        <v>#NAME?</v>
      </c>
    </row>
    <row r="43" customFormat="false" ht="14.65" hidden="false" customHeight="false" outlineLevel="0" collapsed="false">
      <c r="A43" s="78" t="e">
        <f aca="false"/>
        <v>#NAME?</v>
      </c>
      <c r="B43" s="43" t="e">
        <f aca="false">/1000</f>
        <v>#NAME?</v>
      </c>
      <c r="C43" s="43" t="e">
        <f aca="false"/>
        <v>#NAME?</v>
      </c>
      <c r="D43" s="43" t="e">
        <f aca="false"/>
        <v>#NAME?</v>
      </c>
      <c r="E43" s="43" t="e">
        <f aca="false"/>
        <v>#NAME?</v>
      </c>
      <c r="F43" s="43" t="e">
        <f aca="false"/>
        <v>#NAME?</v>
      </c>
      <c r="G43" s="79" t="e">
        <f aca="false"/>
        <v>#NAME?</v>
      </c>
      <c r="H43" s="43" t="e">
        <f aca="false">IF(G43&lt;0,SUM(F43:G43),F43)</f>
        <v>#NAME?</v>
      </c>
      <c r="I43" s="1" t="e">
        <f aca="false">IF(H43&gt;1000,1,0)</f>
        <v>#NAME?</v>
      </c>
    </row>
    <row r="44" customFormat="false" ht="14.65" hidden="false" customHeight="false" outlineLevel="0" collapsed="false">
      <c r="A44" s="78" t="e">
        <f aca="false"/>
        <v>#NAME?</v>
      </c>
      <c r="B44" s="43" t="e">
        <f aca="false">/1000</f>
        <v>#NAME?</v>
      </c>
      <c r="C44" s="43" t="e">
        <f aca="false"/>
        <v>#NAME?</v>
      </c>
      <c r="D44" s="43" t="e">
        <f aca="false"/>
        <v>#NAME?</v>
      </c>
      <c r="E44" s="43" t="e">
        <f aca="false"/>
        <v>#NAME?</v>
      </c>
      <c r="F44" s="43" t="e">
        <f aca="false"/>
        <v>#NAME?</v>
      </c>
      <c r="G44" s="79" t="e">
        <f aca="false"/>
        <v>#NAME?</v>
      </c>
      <c r="H44" s="43" t="e">
        <f aca="false">IF(G44&lt;0,SUM(F44:G44),F44)</f>
        <v>#NAME?</v>
      </c>
      <c r="I44" s="1" t="e">
        <f aca="false">IF(H44&gt;1000,1,0)</f>
        <v>#NAME?</v>
      </c>
    </row>
    <row r="45" customFormat="false" ht="14.65" hidden="false" customHeight="false" outlineLevel="0" collapsed="false">
      <c r="A45" s="78" t="e">
        <f aca="false"/>
        <v>#NAME?</v>
      </c>
      <c r="B45" s="43" t="e">
        <f aca="false">/1000</f>
        <v>#NAME?</v>
      </c>
      <c r="C45" s="43" t="e">
        <f aca="false"/>
        <v>#NAME?</v>
      </c>
      <c r="D45" s="43" t="e">
        <f aca="false"/>
        <v>#NAME?</v>
      </c>
      <c r="E45" s="43" t="e">
        <f aca="false"/>
        <v>#NAME?</v>
      </c>
      <c r="F45" s="43" t="e">
        <f aca="false"/>
        <v>#NAME?</v>
      </c>
      <c r="G45" s="79" t="e">
        <f aca="false"/>
        <v>#NAME?</v>
      </c>
      <c r="H45" s="43" t="e">
        <f aca="false">IF(G45&lt;0,SUM(F45:G45),F45)</f>
        <v>#NAME?</v>
      </c>
      <c r="I45" s="1" t="e">
        <f aca="false">IF(H45&gt;1000,1,0)</f>
        <v>#NAME?</v>
      </c>
    </row>
    <row r="46" customFormat="false" ht="14.65" hidden="false" customHeight="false" outlineLevel="0" collapsed="false">
      <c r="A46" s="78" t="e">
        <f aca="false"/>
        <v>#NAME?</v>
      </c>
      <c r="B46" s="43" t="e">
        <f aca="false">/1000</f>
        <v>#NAME?</v>
      </c>
      <c r="C46" s="43" t="e">
        <f aca="false"/>
        <v>#NAME?</v>
      </c>
      <c r="D46" s="43" t="e">
        <f aca="false"/>
        <v>#NAME?</v>
      </c>
      <c r="E46" s="43" t="e">
        <f aca="false"/>
        <v>#NAME?</v>
      </c>
      <c r="F46" s="43" t="e">
        <f aca="false"/>
        <v>#NAME?</v>
      </c>
      <c r="G46" s="79" t="e">
        <f aca="false"/>
        <v>#NAME?</v>
      </c>
      <c r="H46" s="43" t="e">
        <f aca="false">IF(G46&lt;0,SUM(F46:G46),F46)</f>
        <v>#NAME?</v>
      </c>
      <c r="I46" s="1" t="e">
        <f aca="false">IF(H46&gt;1000,1,0)</f>
        <v>#NAME?</v>
      </c>
    </row>
    <row r="47" customFormat="false" ht="14.65" hidden="false" customHeight="false" outlineLevel="0" collapsed="false">
      <c r="A47" s="78" t="e">
        <f aca="false"/>
        <v>#NAME?</v>
      </c>
      <c r="B47" s="43" t="e">
        <f aca="false">/1000</f>
        <v>#NAME?</v>
      </c>
      <c r="C47" s="43" t="e">
        <f aca="false"/>
        <v>#NAME?</v>
      </c>
      <c r="D47" s="43" t="e">
        <f aca="false"/>
        <v>#NAME?</v>
      </c>
      <c r="E47" s="43" t="e">
        <f aca="false"/>
        <v>#NAME?</v>
      </c>
      <c r="F47" s="43" t="e">
        <f aca="false"/>
        <v>#NAME?</v>
      </c>
      <c r="G47" s="79" t="e">
        <f aca="false"/>
        <v>#NAME?</v>
      </c>
      <c r="H47" s="43" t="e">
        <f aca="false">IF(G47&lt;0,SUM(F47:G47),F47)</f>
        <v>#NAME?</v>
      </c>
      <c r="I47" s="1" t="e">
        <f aca="false">IF(H47&gt;1000,1,0)</f>
        <v>#NAME?</v>
      </c>
    </row>
    <row r="48" customFormat="false" ht="14.65" hidden="false" customHeight="false" outlineLevel="0" collapsed="false">
      <c r="A48" s="78" t="e">
        <f aca="false"/>
        <v>#NAME?</v>
      </c>
      <c r="B48" s="43" t="e">
        <f aca="false">/1000</f>
        <v>#NAME?</v>
      </c>
      <c r="C48" s="43" t="e">
        <f aca="false"/>
        <v>#NAME?</v>
      </c>
      <c r="D48" s="43" t="e">
        <f aca="false"/>
        <v>#NAME?</v>
      </c>
      <c r="E48" s="43" t="e">
        <f aca="false"/>
        <v>#NAME?</v>
      </c>
      <c r="F48" s="43" t="e">
        <f aca="false"/>
        <v>#NAME?</v>
      </c>
      <c r="G48" s="79" t="e">
        <f aca="false"/>
        <v>#NAME?</v>
      </c>
      <c r="H48" s="43" t="e">
        <f aca="false">IF(G48&lt;0,SUM(F48:G48),F48)</f>
        <v>#NAME?</v>
      </c>
      <c r="I48" s="1" t="e">
        <f aca="false">IF(H48&gt;1000,1,0)</f>
        <v>#NAME?</v>
      </c>
    </row>
    <row r="49" customFormat="false" ht="14.65" hidden="false" customHeight="false" outlineLevel="0" collapsed="false">
      <c r="A49" s="78" t="e">
        <f aca="false"/>
        <v>#NAME?</v>
      </c>
      <c r="B49" s="43" t="e">
        <f aca="false">/1000</f>
        <v>#NAME?</v>
      </c>
      <c r="C49" s="43" t="e">
        <f aca="false"/>
        <v>#NAME?</v>
      </c>
      <c r="D49" s="43" t="e">
        <f aca="false"/>
        <v>#NAME?</v>
      </c>
      <c r="E49" s="43" t="e">
        <f aca="false"/>
        <v>#NAME?</v>
      </c>
      <c r="F49" s="43" t="e">
        <f aca="false"/>
        <v>#NAME?</v>
      </c>
      <c r="G49" s="79" t="e">
        <f aca="false"/>
        <v>#NAME?</v>
      </c>
      <c r="H49" s="43" t="e">
        <f aca="false">IF(G49&lt;0,SUM(F49:G49),F49)</f>
        <v>#NAME?</v>
      </c>
      <c r="I49" s="1" t="e">
        <f aca="false">IF(H49&gt;1000,1,0)</f>
        <v>#NAME?</v>
      </c>
    </row>
    <row r="50" customFormat="false" ht="14.65" hidden="false" customHeight="false" outlineLevel="0" collapsed="false">
      <c r="A50" s="78" t="e">
        <f aca="false"/>
        <v>#NAME?</v>
      </c>
      <c r="B50" s="43" t="e">
        <f aca="false">/1000</f>
        <v>#NAME?</v>
      </c>
      <c r="C50" s="43" t="e">
        <f aca="false"/>
        <v>#NAME?</v>
      </c>
      <c r="D50" s="43" t="e">
        <f aca="false"/>
        <v>#NAME?</v>
      </c>
      <c r="E50" s="43" t="e">
        <f aca="false"/>
        <v>#NAME?</v>
      </c>
      <c r="F50" s="43" t="e">
        <f aca="false"/>
        <v>#NAME?</v>
      </c>
      <c r="G50" s="79" t="e">
        <f aca="false"/>
        <v>#NAME?</v>
      </c>
      <c r="H50" s="43" t="e">
        <f aca="false">IF(G50&lt;0,SUM(F50:G50),F50)</f>
        <v>#NAME?</v>
      </c>
      <c r="I50" s="1" t="e">
        <f aca="false">IF(H50&gt;1000,1,0)</f>
        <v>#NAME?</v>
      </c>
    </row>
    <row r="51" customFormat="false" ht="14.65" hidden="false" customHeight="false" outlineLevel="0" collapsed="false">
      <c r="A51" s="78" t="e">
        <f aca="false"/>
        <v>#NAME?</v>
      </c>
      <c r="B51" s="43" t="e">
        <f aca="false">/1000</f>
        <v>#NAME?</v>
      </c>
      <c r="C51" s="43" t="e">
        <f aca="false"/>
        <v>#NAME?</v>
      </c>
      <c r="D51" s="43" t="e">
        <f aca="false"/>
        <v>#NAME?</v>
      </c>
      <c r="E51" s="43" t="e">
        <f aca="false"/>
        <v>#NAME?</v>
      </c>
      <c r="F51" s="43" t="e">
        <f aca="false"/>
        <v>#NAME?</v>
      </c>
      <c r="G51" s="79" t="e">
        <f aca="false"/>
        <v>#NAME?</v>
      </c>
      <c r="H51" s="43" t="e">
        <f aca="false">IF(G51&lt;0,SUM(F51:G51),F51)</f>
        <v>#NAME?</v>
      </c>
      <c r="I51" s="1" t="e">
        <f aca="false">IF(H51&gt;1000,1,0)</f>
        <v>#NAME?</v>
      </c>
    </row>
    <row r="52" customFormat="false" ht="14.65" hidden="false" customHeight="false" outlineLevel="0" collapsed="false">
      <c r="A52" s="78" t="e">
        <f aca="false"/>
        <v>#NAME?</v>
      </c>
      <c r="B52" s="43" t="e">
        <f aca="false">/1000</f>
        <v>#NAME?</v>
      </c>
      <c r="C52" s="43" t="e">
        <f aca="false"/>
        <v>#NAME?</v>
      </c>
      <c r="D52" s="43" t="e">
        <f aca="false"/>
        <v>#NAME?</v>
      </c>
      <c r="E52" s="43" t="e">
        <f aca="false"/>
        <v>#NAME?</v>
      </c>
      <c r="F52" s="43" t="e">
        <f aca="false"/>
        <v>#NAME?</v>
      </c>
      <c r="G52" s="79" t="e">
        <f aca="false"/>
        <v>#NAME?</v>
      </c>
      <c r="H52" s="43" t="e">
        <f aca="false">IF(G52&lt;0,SUM(F52:G52),F52)</f>
        <v>#NAME?</v>
      </c>
      <c r="I52" s="1" t="e">
        <f aca="false">IF(H52&gt;1000,1,0)</f>
        <v>#NAME?</v>
      </c>
    </row>
    <row r="53" customFormat="false" ht="14.65" hidden="false" customHeight="false" outlineLevel="0" collapsed="false">
      <c r="A53" s="78" t="e">
        <f aca="false"/>
        <v>#NAME?</v>
      </c>
      <c r="B53" s="43" t="e">
        <f aca="false">/1000</f>
        <v>#NAME?</v>
      </c>
      <c r="C53" s="43" t="e">
        <f aca="false"/>
        <v>#NAME?</v>
      </c>
      <c r="D53" s="43" t="e">
        <f aca="false"/>
        <v>#NAME?</v>
      </c>
      <c r="E53" s="43" t="e">
        <f aca="false"/>
        <v>#NAME?</v>
      </c>
      <c r="F53" s="43" t="e">
        <f aca="false"/>
        <v>#NAME?</v>
      </c>
      <c r="G53" s="79" t="e">
        <f aca="false"/>
        <v>#NAME?</v>
      </c>
      <c r="H53" s="43" t="e">
        <f aca="false">IF(G53&lt;0,SUM(F53:G53),F53)</f>
        <v>#NAME?</v>
      </c>
      <c r="I53" s="1" t="e">
        <f aca="false">IF(H53&gt;1000,1,0)</f>
        <v>#NAME?</v>
      </c>
    </row>
    <row r="54" customFormat="false" ht="14.65" hidden="false" customHeight="false" outlineLevel="0" collapsed="false">
      <c r="A54" s="78" t="e">
        <f aca="false"/>
        <v>#NAME?</v>
      </c>
      <c r="B54" s="43" t="e">
        <f aca="false">/1000</f>
        <v>#NAME?</v>
      </c>
      <c r="C54" s="43" t="e">
        <f aca="false"/>
        <v>#NAME?</v>
      </c>
      <c r="D54" s="43" t="e">
        <f aca="false"/>
        <v>#NAME?</v>
      </c>
      <c r="E54" s="43" t="e">
        <f aca="false"/>
        <v>#NAME?</v>
      </c>
      <c r="F54" s="43" t="e">
        <f aca="false"/>
        <v>#NAME?</v>
      </c>
      <c r="G54" s="79" t="e">
        <f aca="false"/>
        <v>#NAME?</v>
      </c>
      <c r="H54" s="43" t="e">
        <f aca="false">IF(G54&lt;0,SUM(F54:G54),F54)</f>
        <v>#NAME?</v>
      </c>
      <c r="I54" s="1" t="e">
        <f aca="false">IF(H54&gt;1000,1,0)</f>
        <v>#NAME?</v>
      </c>
    </row>
    <row r="55" customFormat="false" ht="14.65" hidden="false" customHeight="false" outlineLevel="0" collapsed="false">
      <c r="A55" s="78" t="e">
        <f aca="false"/>
        <v>#NAME?</v>
      </c>
      <c r="B55" s="43" t="e">
        <f aca="false">/1000</f>
        <v>#NAME?</v>
      </c>
      <c r="C55" s="43" t="e">
        <f aca="false"/>
        <v>#NAME?</v>
      </c>
      <c r="D55" s="43" t="e">
        <f aca="false"/>
        <v>#NAME?</v>
      </c>
      <c r="E55" s="43" t="e">
        <f aca="false"/>
        <v>#NAME?</v>
      </c>
      <c r="F55" s="43" t="e">
        <f aca="false"/>
        <v>#NAME?</v>
      </c>
      <c r="G55" s="79" t="e">
        <f aca="false"/>
        <v>#NAME?</v>
      </c>
      <c r="H55" s="43" t="e">
        <f aca="false">IF(G55&lt;0,SUM(F55:G55),F55)</f>
        <v>#NAME?</v>
      </c>
      <c r="I55" s="1" t="e">
        <f aca="false">IF(H55&gt;1000,1,0)</f>
        <v>#NAME?</v>
      </c>
    </row>
    <row r="56" customFormat="false" ht="14.65" hidden="false" customHeight="false" outlineLevel="0" collapsed="false">
      <c r="A56" s="78" t="e">
        <f aca="false"/>
        <v>#NAME?</v>
      </c>
      <c r="B56" s="43" t="e">
        <f aca="false">/1000</f>
        <v>#NAME?</v>
      </c>
      <c r="C56" s="43" t="e">
        <f aca="false"/>
        <v>#NAME?</v>
      </c>
      <c r="D56" s="43" t="e">
        <f aca="false"/>
        <v>#NAME?</v>
      </c>
      <c r="E56" s="43" t="e">
        <f aca="false"/>
        <v>#NAME?</v>
      </c>
      <c r="F56" s="43" t="e">
        <f aca="false"/>
        <v>#NAME?</v>
      </c>
      <c r="G56" s="79" t="e">
        <f aca="false"/>
        <v>#NAME?</v>
      </c>
      <c r="H56" s="43" t="e">
        <f aca="false">IF(G56&lt;0,SUM(F56:G56),F56)</f>
        <v>#NAME?</v>
      </c>
      <c r="I56" s="1" t="e">
        <f aca="false">IF(H56&gt;1000,1,0)</f>
        <v>#NAME?</v>
      </c>
    </row>
    <row r="57" customFormat="false" ht="14.65" hidden="false" customHeight="false" outlineLevel="0" collapsed="false">
      <c r="A57" s="78" t="e">
        <f aca="false"/>
        <v>#NAME?</v>
      </c>
      <c r="B57" s="43" t="e">
        <f aca="false">/1000</f>
        <v>#NAME?</v>
      </c>
      <c r="C57" s="43" t="e">
        <f aca="false"/>
        <v>#NAME?</v>
      </c>
      <c r="D57" s="43" t="e">
        <f aca="false"/>
        <v>#NAME?</v>
      </c>
      <c r="E57" s="43" t="e">
        <f aca="false"/>
        <v>#NAME?</v>
      </c>
      <c r="F57" s="43" t="e">
        <f aca="false"/>
        <v>#NAME?</v>
      </c>
      <c r="G57" s="79" t="e">
        <f aca="false"/>
        <v>#NAME?</v>
      </c>
      <c r="H57" s="43" t="e">
        <f aca="false">IF(G57&lt;0,SUM(F57:G57),F57)</f>
        <v>#NAME?</v>
      </c>
      <c r="I57" s="1" t="e">
        <f aca="false">IF(H57&gt;1000,1,0)</f>
        <v>#NAME?</v>
      </c>
    </row>
    <row r="58" customFormat="false" ht="14.65" hidden="false" customHeight="false" outlineLevel="0" collapsed="false">
      <c r="A58" s="78" t="e">
        <f aca="false"/>
        <v>#NAME?</v>
      </c>
      <c r="B58" s="43" t="e">
        <f aca="false">/1000</f>
        <v>#NAME?</v>
      </c>
      <c r="C58" s="43" t="e">
        <f aca="false"/>
        <v>#NAME?</v>
      </c>
      <c r="D58" s="43" t="e">
        <f aca="false"/>
        <v>#NAME?</v>
      </c>
      <c r="E58" s="43" t="e">
        <f aca="false"/>
        <v>#NAME?</v>
      </c>
      <c r="F58" s="43" t="e">
        <f aca="false"/>
        <v>#NAME?</v>
      </c>
      <c r="G58" s="79" t="e">
        <f aca="false"/>
        <v>#NAME?</v>
      </c>
      <c r="H58" s="43" t="e">
        <f aca="false">IF(G58&lt;0,SUM(F58:G58),F58)</f>
        <v>#NAME?</v>
      </c>
      <c r="I58" s="1" t="e">
        <f aca="false">IF(H58&gt;1000,1,0)</f>
        <v>#NAME?</v>
      </c>
    </row>
    <row r="59" customFormat="false" ht="14.65" hidden="false" customHeight="false" outlineLevel="0" collapsed="false">
      <c r="A59" s="78" t="e">
        <f aca="false"/>
        <v>#NAME?</v>
      </c>
      <c r="B59" s="43" t="e">
        <f aca="false">/1000</f>
        <v>#NAME?</v>
      </c>
      <c r="C59" s="43" t="e">
        <f aca="false"/>
        <v>#NAME?</v>
      </c>
      <c r="D59" s="43" t="e">
        <f aca="false"/>
        <v>#NAME?</v>
      </c>
      <c r="E59" s="43" t="e">
        <f aca="false"/>
        <v>#NAME?</v>
      </c>
      <c r="F59" s="43" t="e">
        <f aca="false"/>
        <v>#NAME?</v>
      </c>
      <c r="G59" s="79" t="e">
        <f aca="false"/>
        <v>#NAME?</v>
      </c>
      <c r="H59" s="43" t="e">
        <f aca="false">IF(G59&lt;0,SUM(F59:G59),F59)</f>
        <v>#NAME?</v>
      </c>
      <c r="I59" s="1" t="e">
        <f aca="false">IF(H59&gt;1000,1,0)</f>
        <v>#NAME?</v>
      </c>
    </row>
    <row r="60" customFormat="false" ht="14.65" hidden="false" customHeight="false" outlineLevel="0" collapsed="false">
      <c r="A60" s="78" t="e">
        <f aca="false"/>
        <v>#NAME?</v>
      </c>
      <c r="B60" s="43" t="e">
        <f aca="false">/1000</f>
        <v>#NAME?</v>
      </c>
      <c r="C60" s="43" t="e">
        <f aca="false"/>
        <v>#NAME?</v>
      </c>
      <c r="D60" s="43" t="e">
        <f aca="false"/>
        <v>#NAME?</v>
      </c>
      <c r="E60" s="43" t="e">
        <f aca="false"/>
        <v>#NAME?</v>
      </c>
      <c r="F60" s="43" t="e">
        <f aca="false"/>
        <v>#NAME?</v>
      </c>
      <c r="G60" s="79" t="e">
        <f aca="false"/>
        <v>#NAME?</v>
      </c>
      <c r="H60" s="43" t="e">
        <f aca="false">IF(G60&lt;0,SUM(F60:G60),F60)</f>
        <v>#NAME?</v>
      </c>
      <c r="I60" s="1" t="e">
        <f aca="false">IF(H60&gt;1000,1,0)</f>
        <v>#NAME?</v>
      </c>
    </row>
    <row r="61" customFormat="false" ht="14.65" hidden="false" customHeight="false" outlineLevel="0" collapsed="false">
      <c r="A61" s="78" t="e">
        <f aca="false"/>
        <v>#NAME?</v>
      </c>
      <c r="B61" s="43" t="e">
        <f aca="false">/1000</f>
        <v>#NAME?</v>
      </c>
      <c r="C61" s="43" t="e">
        <f aca="false"/>
        <v>#NAME?</v>
      </c>
      <c r="D61" s="43" t="e">
        <f aca="false"/>
        <v>#NAME?</v>
      </c>
      <c r="E61" s="43" t="e">
        <f aca="false"/>
        <v>#NAME?</v>
      </c>
      <c r="F61" s="43" t="e">
        <f aca="false"/>
        <v>#NAME?</v>
      </c>
      <c r="G61" s="79" t="e">
        <f aca="false"/>
        <v>#NAME?</v>
      </c>
      <c r="H61" s="43" t="e">
        <f aca="false">IF(G61&lt;0,SUM(F61:G61),F61)</f>
        <v>#NAME?</v>
      </c>
      <c r="I61" s="1" t="e">
        <f aca="false">IF(H61&gt;1000,1,0)</f>
        <v>#NAME?</v>
      </c>
    </row>
    <row r="62" customFormat="false" ht="14.65" hidden="false" customHeight="false" outlineLevel="0" collapsed="false">
      <c r="A62" s="78" t="e">
        <f aca="false"/>
        <v>#NAME?</v>
      </c>
      <c r="B62" s="43" t="e">
        <f aca="false">/1000</f>
        <v>#NAME?</v>
      </c>
      <c r="C62" s="43" t="e">
        <f aca="false"/>
        <v>#NAME?</v>
      </c>
      <c r="D62" s="43" t="e">
        <f aca="false"/>
        <v>#NAME?</v>
      </c>
      <c r="E62" s="43" t="e">
        <f aca="false"/>
        <v>#NAME?</v>
      </c>
      <c r="F62" s="43" t="e">
        <f aca="false"/>
        <v>#NAME?</v>
      </c>
      <c r="G62" s="79" t="e">
        <f aca="false"/>
        <v>#NAME?</v>
      </c>
      <c r="H62" s="43" t="e">
        <f aca="false">IF(G62&lt;0,SUM(F62:G62),F62)</f>
        <v>#NAME?</v>
      </c>
      <c r="I62" s="1" t="e">
        <f aca="false">IF(H62&gt;1000,1,0)</f>
        <v>#NAME?</v>
      </c>
    </row>
    <row r="63" customFormat="false" ht="14.65" hidden="false" customHeight="false" outlineLevel="0" collapsed="false">
      <c r="A63" s="78" t="e">
        <f aca="false"/>
        <v>#NAME?</v>
      </c>
      <c r="B63" s="43" t="e">
        <f aca="false">/1000</f>
        <v>#NAME?</v>
      </c>
      <c r="C63" s="43" t="e">
        <f aca="false"/>
        <v>#NAME?</v>
      </c>
      <c r="D63" s="43" t="e">
        <f aca="false"/>
        <v>#NAME?</v>
      </c>
      <c r="E63" s="43" t="e">
        <f aca="false"/>
        <v>#NAME?</v>
      </c>
      <c r="F63" s="43" t="e">
        <f aca="false"/>
        <v>#NAME?</v>
      </c>
      <c r="G63" s="79" t="e">
        <f aca="false"/>
        <v>#NAME?</v>
      </c>
      <c r="H63" s="43" t="e">
        <f aca="false">IF(G63&lt;0,SUM(F63:G63),F63)</f>
        <v>#NAME?</v>
      </c>
      <c r="I63" s="1" t="e">
        <f aca="false">IF(H63&gt;1000,1,0)</f>
        <v>#NAME?</v>
      </c>
    </row>
    <row r="64" customFormat="false" ht="14.65" hidden="false" customHeight="false" outlineLevel="0" collapsed="false">
      <c r="A64" s="78" t="e">
        <f aca="false"/>
        <v>#NAME?</v>
      </c>
      <c r="B64" s="43" t="e">
        <f aca="false">/1000</f>
        <v>#NAME?</v>
      </c>
      <c r="C64" s="43" t="e">
        <f aca="false"/>
        <v>#NAME?</v>
      </c>
      <c r="D64" s="43" t="e">
        <f aca="false"/>
        <v>#NAME?</v>
      </c>
      <c r="E64" s="43" t="e">
        <f aca="false"/>
        <v>#NAME?</v>
      </c>
      <c r="F64" s="43" t="e">
        <f aca="false"/>
        <v>#NAME?</v>
      </c>
      <c r="G64" s="79" t="e">
        <f aca="false"/>
        <v>#NAME?</v>
      </c>
      <c r="H64" s="43" t="e">
        <f aca="false">IF(G64&lt;0,SUM(F64:G64),F64)</f>
        <v>#NAME?</v>
      </c>
      <c r="I64" s="1" t="e">
        <f aca="false">IF(H64&gt;1000,1,0)</f>
        <v>#NAME?</v>
      </c>
    </row>
    <row r="65" customFormat="false" ht="14.65" hidden="false" customHeight="false" outlineLevel="0" collapsed="false">
      <c r="A65" s="78" t="e">
        <f aca="false"/>
        <v>#NAME?</v>
      </c>
      <c r="B65" s="43" t="e">
        <f aca="false">/1000</f>
        <v>#NAME?</v>
      </c>
      <c r="C65" s="43" t="e">
        <f aca="false"/>
        <v>#NAME?</v>
      </c>
      <c r="D65" s="43" t="e">
        <f aca="false"/>
        <v>#NAME?</v>
      </c>
      <c r="E65" s="43" t="e">
        <f aca="false"/>
        <v>#NAME?</v>
      </c>
      <c r="F65" s="43" t="e">
        <f aca="false"/>
        <v>#NAME?</v>
      </c>
      <c r="G65" s="79" t="e">
        <f aca="false"/>
        <v>#NAME?</v>
      </c>
      <c r="H65" s="43" t="e">
        <f aca="false">IF(G65&lt;0,SUM(F65:G65),F65)</f>
        <v>#NAME?</v>
      </c>
      <c r="I65" s="1" t="e">
        <f aca="false">IF(H65&gt;1000,1,0)</f>
        <v>#NAME?</v>
      </c>
    </row>
    <row r="66" customFormat="false" ht="14.65" hidden="false" customHeight="false" outlineLevel="0" collapsed="false">
      <c r="A66" s="78" t="e">
        <f aca="false"/>
        <v>#NAME?</v>
      </c>
      <c r="B66" s="43" t="e">
        <f aca="false">/1000</f>
        <v>#NAME?</v>
      </c>
      <c r="C66" s="43" t="e">
        <f aca="false"/>
        <v>#NAME?</v>
      </c>
      <c r="D66" s="43" t="e">
        <f aca="false"/>
        <v>#NAME?</v>
      </c>
      <c r="E66" s="43" t="e">
        <f aca="false"/>
        <v>#NAME?</v>
      </c>
      <c r="F66" s="43" t="e">
        <f aca="false"/>
        <v>#NAME?</v>
      </c>
      <c r="G66" s="79" t="e">
        <f aca="false"/>
        <v>#NAME?</v>
      </c>
      <c r="H66" s="43" t="e">
        <f aca="false">IF(G66&lt;0,SUM(F66:G66),F66)</f>
        <v>#NAME?</v>
      </c>
      <c r="I66" s="1" t="e">
        <f aca="false">IF(H66&gt;1000,1,0)</f>
        <v>#NAME?</v>
      </c>
    </row>
    <row r="67" customFormat="false" ht="14.65" hidden="false" customHeight="false" outlineLevel="0" collapsed="false">
      <c r="A67" s="78" t="e">
        <f aca="false"/>
        <v>#NAME?</v>
      </c>
      <c r="B67" s="43" t="e">
        <f aca="false">/1000</f>
        <v>#NAME?</v>
      </c>
      <c r="C67" s="43" t="e">
        <f aca="false"/>
        <v>#NAME?</v>
      </c>
      <c r="D67" s="43" t="e">
        <f aca="false"/>
        <v>#NAME?</v>
      </c>
      <c r="E67" s="43" t="e">
        <f aca="false"/>
        <v>#NAME?</v>
      </c>
      <c r="F67" s="43" t="e">
        <f aca="false"/>
        <v>#NAME?</v>
      </c>
      <c r="G67" s="79" t="e">
        <f aca="false"/>
        <v>#NAME?</v>
      </c>
      <c r="H67" s="43" t="e">
        <f aca="false">IF(G67&lt;0,SUM(F67:G67),F67)</f>
        <v>#NAME?</v>
      </c>
      <c r="I67" s="1" t="e">
        <f aca="false">IF(H67&gt;1000,1,0)</f>
        <v>#NAME?</v>
      </c>
    </row>
    <row r="68" customFormat="false" ht="14.65" hidden="false" customHeight="false" outlineLevel="0" collapsed="false">
      <c r="A68" s="78" t="e">
        <f aca="false"/>
        <v>#NAME?</v>
      </c>
      <c r="B68" s="43" t="e">
        <f aca="false">/1000</f>
        <v>#NAME?</v>
      </c>
      <c r="C68" s="43" t="e">
        <f aca="false"/>
        <v>#NAME?</v>
      </c>
      <c r="D68" s="43" t="e">
        <f aca="false"/>
        <v>#NAME?</v>
      </c>
      <c r="E68" s="43" t="e">
        <f aca="false"/>
        <v>#NAME?</v>
      </c>
      <c r="F68" s="43" t="e">
        <f aca="false"/>
        <v>#NAME?</v>
      </c>
      <c r="G68" s="79" t="e">
        <f aca="false"/>
        <v>#NAME?</v>
      </c>
      <c r="H68" s="43" t="e">
        <f aca="false">IF(G68&lt;0,SUM(F68:G68),F68)</f>
        <v>#NAME?</v>
      </c>
      <c r="I68" s="1" t="e">
        <f aca="false">IF(H68&gt;1000,1,0)</f>
        <v>#NAME?</v>
      </c>
    </row>
    <row r="69" customFormat="false" ht="14.65" hidden="false" customHeight="false" outlineLevel="0" collapsed="false">
      <c r="A69" s="78" t="e">
        <f aca="false"/>
        <v>#NAME?</v>
      </c>
      <c r="B69" s="43" t="e">
        <f aca="false">/1000</f>
        <v>#NAME?</v>
      </c>
      <c r="C69" s="43" t="e">
        <f aca="false"/>
        <v>#NAME?</v>
      </c>
      <c r="D69" s="43" t="e">
        <f aca="false"/>
        <v>#NAME?</v>
      </c>
      <c r="E69" s="43" t="e">
        <f aca="false"/>
        <v>#NAME?</v>
      </c>
      <c r="F69" s="43" t="e">
        <f aca="false"/>
        <v>#NAME?</v>
      </c>
      <c r="G69" s="79" t="e">
        <f aca="false"/>
        <v>#NAME?</v>
      </c>
      <c r="H69" s="43" t="e">
        <f aca="false">IF(G69&lt;0,SUM(F69:G69),F69)</f>
        <v>#NAME?</v>
      </c>
      <c r="I69" s="1" t="e">
        <f aca="false">IF(H69&gt;1000,1,0)</f>
        <v>#NAME?</v>
      </c>
    </row>
    <row r="70" customFormat="false" ht="14.65" hidden="false" customHeight="false" outlineLevel="0" collapsed="false">
      <c r="A70" s="78" t="e">
        <f aca="false"/>
        <v>#NAME?</v>
      </c>
      <c r="B70" s="43" t="e">
        <f aca="false">/1000</f>
        <v>#NAME?</v>
      </c>
      <c r="C70" s="43" t="e">
        <f aca="false"/>
        <v>#NAME?</v>
      </c>
      <c r="D70" s="43" t="e">
        <f aca="false"/>
        <v>#NAME?</v>
      </c>
      <c r="E70" s="43" t="e">
        <f aca="false"/>
        <v>#NAME?</v>
      </c>
      <c r="F70" s="43" t="e">
        <f aca="false"/>
        <v>#NAME?</v>
      </c>
      <c r="G70" s="79" t="e">
        <f aca="false"/>
        <v>#NAME?</v>
      </c>
      <c r="H70" s="43" t="e">
        <f aca="false">IF(G70&lt;0,SUM(F70:G70),F70)</f>
        <v>#NAME?</v>
      </c>
      <c r="I70" s="1" t="e">
        <f aca="false">IF(H70&gt;1000,1,0)</f>
        <v>#NAME?</v>
      </c>
    </row>
    <row r="71" customFormat="false" ht="14.65" hidden="false" customHeight="false" outlineLevel="0" collapsed="false">
      <c r="A71" s="78" t="e">
        <f aca="false"/>
        <v>#NAME?</v>
      </c>
      <c r="B71" s="43" t="e">
        <f aca="false">/1000</f>
        <v>#NAME?</v>
      </c>
      <c r="C71" s="43" t="e">
        <f aca="false"/>
        <v>#NAME?</v>
      </c>
      <c r="D71" s="43" t="e">
        <f aca="false"/>
        <v>#NAME?</v>
      </c>
      <c r="E71" s="43" t="e">
        <f aca="false"/>
        <v>#NAME?</v>
      </c>
      <c r="F71" s="43" t="e">
        <f aca="false"/>
        <v>#NAME?</v>
      </c>
      <c r="G71" s="79" t="e">
        <f aca="false"/>
        <v>#NAME?</v>
      </c>
      <c r="H71" s="43" t="e">
        <f aca="false">IF(G71&lt;0,SUM(F71:G71),F71)</f>
        <v>#NAME?</v>
      </c>
      <c r="I71" s="1" t="e">
        <f aca="false">IF(H71&gt;1000,1,0)</f>
        <v>#NAME?</v>
      </c>
    </row>
    <row r="72" customFormat="false" ht="14.65" hidden="false" customHeight="false" outlineLevel="0" collapsed="false">
      <c r="A72" s="78" t="e">
        <f aca="false"/>
        <v>#NAME?</v>
      </c>
      <c r="B72" s="43" t="e">
        <f aca="false">/1000</f>
        <v>#NAME?</v>
      </c>
      <c r="C72" s="43" t="e">
        <f aca="false"/>
        <v>#NAME?</v>
      </c>
      <c r="D72" s="43" t="e">
        <f aca="false"/>
        <v>#NAME?</v>
      </c>
      <c r="E72" s="43" t="e">
        <f aca="false"/>
        <v>#NAME?</v>
      </c>
      <c r="F72" s="43" t="e">
        <f aca="false"/>
        <v>#NAME?</v>
      </c>
      <c r="G72" s="79" t="e">
        <f aca="false"/>
        <v>#NAME?</v>
      </c>
      <c r="H72" s="43" t="e">
        <f aca="false">IF(G72&lt;0,SUM(F72:G72),F72)</f>
        <v>#NAME?</v>
      </c>
      <c r="I72" s="1" t="e">
        <f aca="false">IF(H72&gt;1000,1,0)</f>
        <v>#NAME?</v>
      </c>
    </row>
    <row r="73" customFormat="false" ht="14.65" hidden="false" customHeight="false" outlineLevel="0" collapsed="false">
      <c r="A73" s="78" t="e">
        <f aca="false"/>
        <v>#NAME?</v>
      </c>
      <c r="B73" s="43" t="e">
        <f aca="false">/1000</f>
        <v>#NAME?</v>
      </c>
      <c r="C73" s="43" t="e">
        <f aca="false"/>
        <v>#NAME?</v>
      </c>
      <c r="D73" s="43" t="e">
        <f aca="false"/>
        <v>#NAME?</v>
      </c>
      <c r="E73" s="43" t="e">
        <f aca="false"/>
        <v>#NAME?</v>
      </c>
      <c r="F73" s="43" t="e">
        <f aca="false"/>
        <v>#NAME?</v>
      </c>
      <c r="G73" s="79" t="e">
        <f aca="false"/>
        <v>#NAME?</v>
      </c>
      <c r="H73" s="43" t="e">
        <f aca="false">IF(G73&lt;0,SUM(F73:G73),F73)</f>
        <v>#NAME?</v>
      </c>
      <c r="I73" s="1" t="e">
        <f aca="false">IF(H73&gt;1000,1,0)</f>
        <v>#NAME?</v>
      </c>
    </row>
    <row r="74" customFormat="false" ht="14.65" hidden="false" customHeight="false" outlineLevel="0" collapsed="false">
      <c r="A74" s="78" t="e">
        <f aca="false"/>
        <v>#NAME?</v>
      </c>
      <c r="B74" s="43" t="e">
        <f aca="false">/1000</f>
        <v>#NAME?</v>
      </c>
      <c r="C74" s="43" t="e">
        <f aca="false"/>
        <v>#NAME?</v>
      </c>
      <c r="D74" s="43" t="e">
        <f aca="false"/>
        <v>#NAME?</v>
      </c>
      <c r="E74" s="43" t="e">
        <f aca="false"/>
        <v>#NAME?</v>
      </c>
      <c r="F74" s="43" t="e">
        <f aca="false"/>
        <v>#NAME?</v>
      </c>
      <c r="G74" s="79" t="e">
        <f aca="false"/>
        <v>#NAME?</v>
      </c>
      <c r="H74" s="43" t="e">
        <f aca="false">IF(G74&lt;0,SUM(F74:G74),F74)</f>
        <v>#NAME?</v>
      </c>
      <c r="I74" s="1" t="e">
        <f aca="false">IF(H74&gt;1000,1,0)</f>
        <v>#NAME?</v>
      </c>
    </row>
    <row r="75" customFormat="false" ht="14.65" hidden="false" customHeight="false" outlineLevel="0" collapsed="false">
      <c r="A75" s="78" t="e">
        <f aca="false"/>
        <v>#NAME?</v>
      </c>
      <c r="B75" s="43" t="e">
        <f aca="false">/1000</f>
        <v>#NAME?</v>
      </c>
      <c r="C75" s="43" t="e">
        <f aca="false"/>
        <v>#NAME?</v>
      </c>
      <c r="D75" s="43" t="e">
        <f aca="false"/>
        <v>#NAME?</v>
      </c>
      <c r="E75" s="43" t="e">
        <f aca="false"/>
        <v>#NAME?</v>
      </c>
      <c r="F75" s="43" t="e">
        <f aca="false"/>
        <v>#NAME?</v>
      </c>
      <c r="G75" s="79" t="e">
        <f aca="false"/>
        <v>#NAME?</v>
      </c>
      <c r="H75" s="43" t="e">
        <f aca="false">IF(G75&lt;0,SUM(F75:G75),F75)</f>
        <v>#NAME?</v>
      </c>
      <c r="I75" s="1" t="e">
        <f aca="false">IF(H75&gt;1000,1,0)</f>
        <v>#NAME?</v>
      </c>
    </row>
    <row r="76" customFormat="false" ht="14.65" hidden="false" customHeight="false" outlineLevel="0" collapsed="false">
      <c r="A76" s="78" t="e">
        <f aca="false"/>
        <v>#NAME?</v>
      </c>
      <c r="B76" s="43" t="e">
        <f aca="false">/1000</f>
        <v>#NAME?</v>
      </c>
      <c r="C76" s="43" t="e">
        <f aca="false"/>
        <v>#NAME?</v>
      </c>
      <c r="D76" s="43" t="e">
        <f aca="false"/>
        <v>#NAME?</v>
      </c>
      <c r="E76" s="43" t="e">
        <f aca="false"/>
        <v>#NAME?</v>
      </c>
      <c r="F76" s="43" t="e">
        <f aca="false"/>
        <v>#NAME?</v>
      </c>
      <c r="G76" s="79" t="e">
        <f aca="false"/>
        <v>#NAME?</v>
      </c>
      <c r="H76" s="43" t="e">
        <f aca="false">IF(G76&lt;0,SUM(F76:G76),F76)</f>
        <v>#NAME?</v>
      </c>
      <c r="I76" s="1" t="e">
        <f aca="false">IF(H76&gt;1000,1,0)</f>
        <v>#NAME?</v>
      </c>
    </row>
    <row r="77" customFormat="false" ht="14.65" hidden="false" customHeight="false" outlineLevel="0" collapsed="false">
      <c r="A77" s="78" t="e">
        <f aca="false"/>
        <v>#NAME?</v>
      </c>
      <c r="B77" s="43" t="e">
        <f aca="false">/1000</f>
        <v>#NAME?</v>
      </c>
      <c r="C77" s="43" t="e">
        <f aca="false"/>
        <v>#NAME?</v>
      </c>
      <c r="D77" s="43" t="e">
        <f aca="false"/>
        <v>#NAME?</v>
      </c>
      <c r="E77" s="43" t="e">
        <f aca="false"/>
        <v>#NAME?</v>
      </c>
      <c r="F77" s="43" t="e">
        <f aca="false"/>
        <v>#NAME?</v>
      </c>
      <c r="G77" s="79" t="e">
        <f aca="false"/>
        <v>#NAME?</v>
      </c>
      <c r="H77" s="43" t="e">
        <f aca="false">IF(G77&lt;0,SUM(F77:G77),F77)</f>
        <v>#NAME?</v>
      </c>
      <c r="I77" s="1" t="e">
        <f aca="false">IF(H77&gt;1000,1,0)</f>
        <v>#NAME?</v>
      </c>
    </row>
    <row r="78" customFormat="false" ht="14.65" hidden="false" customHeight="false" outlineLevel="0" collapsed="false">
      <c r="A78" s="78" t="e">
        <f aca="false"/>
        <v>#NAME?</v>
      </c>
      <c r="B78" s="43" t="e">
        <f aca="false">/1000</f>
        <v>#NAME?</v>
      </c>
      <c r="C78" s="43" t="e">
        <f aca="false"/>
        <v>#NAME?</v>
      </c>
      <c r="D78" s="43" t="e">
        <f aca="false"/>
        <v>#NAME?</v>
      </c>
      <c r="E78" s="43" t="e">
        <f aca="false"/>
        <v>#NAME?</v>
      </c>
      <c r="F78" s="43" t="e">
        <f aca="false"/>
        <v>#NAME?</v>
      </c>
      <c r="G78" s="79" t="e">
        <f aca="false"/>
        <v>#NAME?</v>
      </c>
      <c r="H78" s="43" t="e">
        <f aca="false">IF(G78&lt;0,SUM(F78:G78),F78)</f>
        <v>#NAME?</v>
      </c>
      <c r="I78" s="1" t="e">
        <f aca="false">IF(H78&gt;1000,1,0)</f>
        <v>#NAME?</v>
      </c>
    </row>
    <row r="79" customFormat="false" ht="14.65" hidden="false" customHeight="false" outlineLevel="0" collapsed="false">
      <c r="A79" s="78" t="e">
        <f aca="false"/>
        <v>#NAME?</v>
      </c>
      <c r="B79" s="43" t="e">
        <f aca="false">/1000</f>
        <v>#NAME?</v>
      </c>
      <c r="C79" s="43" t="e">
        <f aca="false"/>
        <v>#NAME?</v>
      </c>
      <c r="D79" s="43" t="e">
        <f aca="false"/>
        <v>#NAME?</v>
      </c>
      <c r="E79" s="43" t="e">
        <f aca="false"/>
        <v>#NAME?</v>
      </c>
      <c r="F79" s="43" t="e">
        <f aca="false"/>
        <v>#NAME?</v>
      </c>
      <c r="G79" s="79" t="e">
        <f aca="false"/>
        <v>#NAME?</v>
      </c>
      <c r="H79" s="43" t="e">
        <f aca="false">IF(G79&lt;0,SUM(F79:G79),F79)</f>
        <v>#NAME?</v>
      </c>
      <c r="I79" s="1" t="e">
        <f aca="false">IF(H79&gt;1000,1,0)</f>
        <v>#NAME?</v>
      </c>
    </row>
    <row r="80" customFormat="false" ht="14.65" hidden="false" customHeight="false" outlineLevel="0" collapsed="false">
      <c r="A80" s="78" t="e">
        <f aca="false"/>
        <v>#NAME?</v>
      </c>
      <c r="B80" s="43" t="e">
        <f aca="false">/1000</f>
        <v>#NAME?</v>
      </c>
      <c r="C80" s="43" t="e">
        <f aca="false"/>
        <v>#NAME?</v>
      </c>
      <c r="D80" s="43" t="e">
        <f aca="false"/>
        <v>#NAME?</v>
      </c>
      <c r="E80" s="43" t="e">
        <f aca="false"/>
        <v>#NAME?</v>
      </c>
      <c r="F80" s="43" t="e">
        <f aca="false"/>
        <v>#NAME?</v>
      </c>
      <c r="G80" s="79" t="e">
        <f aca="false"/>
        <v>#NAME?</v>
      </c>
      <c r="H80" s="43" t="e">
        <f aca="false">IF(G80&lt;0,SUM(F80:G80),F80)</f>
        <v>#NAME?</v>
      </c>
      <c r="I80" s="1" t="e">
        <f aca="false">IF(H80&gt;1000,1,0)</f>
        <v>#NAME?</v>
      </c>
    </row>
    <row r="81" customFormat="false" ht="14.65" hidden="false" customHeight="false" outlineLevel="0" collapsed="false">
      <c r="A81" s="78" t="e">
        <f aca="false"/>
        <v>#NAME?</v>
      </c>
      <c r="B81" s="43" t="e">
        <f aca="false">/1000</f>
        <v>#NAME?</v>
      </c>
      <c r="C81" s="43" t="e">
        <f aca="false"/>
        <v>#NAME?</v>
      </c>
      <c r="D81" s="43" t="e">
        <f aca="false"/>
        <v>#NAME?</v>
      </c>
      <c r="E81" s="43" t="e">
        <f aca="false"/>
        <v>#NAME?</v>
      </c>
      <c r="F81" s="43" t="e">
        <f aca="false"/>
        <v>#NAME?</v>
      </c>
      <c r="G81" s="79" t="e">
        <f aca="false"/>
        <v>#NAME?</v>
      </c>
      <c r="H81" s="43" t="e">
        <f aca="false">IF(G81&lt;0,SUM(F81:G81),F81)</f>
        <v>#NAME?</v>
      </c>
      <c r="I81" s="1" t="e">
        <f aca="false">IF(H81&gt;1000,1,0)</f>
        <v>#NAME?</v>
      </c>
    </row>
    <row r="82" customFormat="false" ht="14.65" hidden="false" customHeight="false" outlineLevel="0" collapsed="false">
      <c r="A82" s="78" t="e">
        <f aca="false"/>
        <v>#NAME?</v>
      </c>
      <c r="B82" s="43" t="e">
        <f aca="false">/1000</f>
        <v>#NAME?</v>
      </c>
      <c r="C82" s="43" t="e">
        <f aca="false"/>
        <v>#NAME?</v>
      </c>
      <c r="D82" s="43" t="e">
        <f aca="false"/>
        <v>#NAME?</v>
      </c>
      <c r="E82" s="43" t="e">
        <f aca="false"/>
        <v>#NAME?</v>
      </c>
      <c r="F82" s="43" t="e">
        <f aca="false"/>
        <v>#NAME?</v>
      </c>
      <c r="G82" s="79" t="e">
        <f aca="false"/>
        <v>#NAME?</v>
      </c>
      <c r="H82" s="43" t="e">
        <f aca="false">IF(G82&lt;0,SUM(F82:G82),F82)</f>
        <v>#NAME?</v>
      </c>
      <c r="I82" s="1" t="e">
        <f aca="false">IF(H82&gt;1000,1,0)</f>
        <v>#NAME?</v>
      </c>
    </row>
    <row r="83" customFormat="false" ht="14.65" hidden="false" customHeight="false" outlineLevel="0" collapsed="false">
      <c r="A83" s="78" t="e">
        <f aca="false"/>
        <v>#NAME?</v>
      </c>
      <c r="B83" s="43" t="e">
        <f aca="false">/1000</f>
        <v>#NAME?</v>
      </c>
      <c r="C83" s="43" t="e">
        <f aca="false"/>
        <v>#NAME?</v>
      </c>
      <c r="D83" s="43" t="e">
        <f aca="false"/>
        <v>#NAME?</v>
      </c>
      <c r="E83" s="43" t="e">
        <f aca="false"/>
        <v>#NAME?</v>
      </c>
      <c r="F83" s="43" t="e">
        <f aca="false"/>
        <v>#NAME?</v>
      </c>
      <c r="G83" s="79" t="e">
        <f aca="false"/>
        <v>#NAME?</v>
      </c>
      <c r="H83" s="43" t="e">
        <f aca="false">IF(G83&lt;0,SUM(F83:G83),F83)</f>
        <v>#NAME?</v>
      </c>
      <c r="I83" s="1" t="e">
        <f aca="false">IF(H83&gt;1000,1,0)</f>
        <v>#NAME?</v>
      </c>
    </row>
    <row r="84" customFormat="false" ht="14.65" hidden="false" customHeight="false" outlineLevel="0" collapsed="false">
      <c r="A84" s="78" t="e">
        <f aca="false"/>
        <v>#NAME?</v>
      </c>
      <c r="B84" s="43" t="e">
        <f aca="false">/1000</f>
        <v>#NAME?</v>
      </c>
      <c r="C84" s="43" t="e">
        <f aca="false"/>
        <v>#NAME?</v>
      </c>
      <c r="D84" s="43" t="e">
        <f aca="false"/>
        <v>#NAME?</v>
      </c>
      <c r="E84" s="43" t="e">
        <f aca="false"/>
        <v>#NAME?</v>
      </c>
      <c r="F84" s="43" t="e">
        <f aca="false"/>
        <v>#NAME?</v>
      </c>
      <c r="G84" s="79" t="e">
        <f aca="false"/>
        <v>#NAME?</v>
      </c>
      <c r="H84" s="43" t="e">
        <f aca="false">IF(G84&lt;0,SUM(F84:G84),F84)</f>
        <v>#NAME?</v>
      </c>
      <c r="I84" s="1" t="e">
        <f aca="false">IF(H84&gt;1000,1,0)</f>
        <v>#NAME?</v>
      </c>
    </row>
    <row r="85" customFormat="false" ht="14.65" hidden="false" customHeight="false" outlineLevel="0" collapsed="false">
      <c r="A85" s="78" t="e">
        <f aca="false"/>
        <v>#NAME?</v>
      </c>
      <c r="B85" s="43" t="e">
        <f aca="false">/1000</f>
        <v>#NAME?</v>
      </c>
      <c r="C85" s="43" t="e">
        <f aca="false"/>
        <v>#NAME?</v>
      </c>
      <c r="D85" s="43" t="e">
        <f aca="false"/>
        <v>#NAME?</v>
      </c>
      <c r="E85" s="43" t="e">
        <f aca="false"/>
        <v>#NAME?</v>
      </c>
      <c r="F85" s="43" t="e">
        <f aca="false"/>
        <v>#NAME?</v>
      </c>
      <c r="G85" s="79" t="e">
        <f aca="false"/>
        <v>#NAME?</v>
      </c>
      <c r="H85" s="43" t="e">
        <f aca="false">IF(G85&lt;0,SUM(F85:G85),F85)</f>
        <v>#NAME?</v>
      </c>
      <c r="I85" s="1" t="e">
        <f aca="false">IF(H85&gt;1000,1,0)</f>
        <v>#NAME?</v>
      </c>
    </row>
    <row r="86" customFormat="false" ht="14.65" hidden="false" customHeight="false" outlineLevel="0" collapsed="false">
      <c r="A86" s="78" t="e">
        <f aca="false"/>
        <v>#NAME?</v>
      </c>
      <c r="B86" s="43" t="e">
        <f aca="false">/1000</f>
        <v>#NAME?</v>
      </c>
      <c r="C86" s="43" t="e">
        <f aca="false"/>
        <v>#NAME?</v>
      </c>
      <c r="D86" s="43" t="e">
        <f aca="false"/>
        <v>#NAME?</v>
      </c>
      <c r="E86" s="43" t="e">
        <f aca="false"/>
        <v>#NAME?</v>
      </c>
      <c r="F86" s="43" t="e">
        <f aca="false"/>
        <v>#NAME?</v>
      </c>
      <c r="G86" s="79" t="e">
        <f aca="false"/>
        <v>#NAME?</v>
      </c>
      <c r="H86" s="43" t="e">
        <f aca="false">IF(G86&lt;0,SUM(F86:G86),F86)</f>
        <v>#NAME?</v>
      </c>
      <c r="I86" s="1" t="e">
        <f aca="false">IF(H86&gt;1000,1,0)</f>
        <v>#NAME?</v>
      </c>
    </row>
    <row r="87" customFormat="false" ht="14.65" hidden="false" customHeight="false" outlineLevel="0" collapsed="false">
      <c r="A87" s="78" t="e">
        <f aca="false"/>
        <v>#NAME?</v>
      </c>
      <c r="B87" s="43" t="e">
        <f aca="false">/1000</f>
        <v>#NAME?</v>
      </c>
      <c r="C87" s="43" t="e">
        <f aca="false"/>
        <v>#NAME?</v>
      </c>
      <c r="D87" s="43" t="e">
        <f aca="false"/>
        <v>#NAME?</v>
      </c>
      <c r="E87" s="43" t="e">
        <f aca="false"/>
        <v>#NAME?</v>
      </c>
      <c r="F87" s="43" t="e">
        <f aca="false"/>
        <v>#NAME?</v>
      </c>
      <c r="G87" s="79" t="e">
        <f aca="false"/>
        <v>#NAME?</v>
      </c>
      <c r="H87" s="43" t="e">
        <f aca="false">IF(G87&lt;0,SUM(F87:G87),F87)</f>
        <v>#NAME?</v>
      </c>
      <c r="I87" s="1" t="e">
        <f aca="false">IF(H87&gt;1000,1,0)</f>
        <v>#NAME?</v>
      </c>
    </row>
    <row r="88" customFormat="false" ht="14.65" hidden="false" customHeight="false" outlineLevel="0" collapsed="false">
      <c r="A88" s="78" t="e">
        <f aca="false"/>
        <v>#NAME?</v>
      </c>
      <c r="B88" s="43" t="e">
        <f aca="false">/1000</f>
        <v>#NAME?</v>
      </c>
      <c r="C88" s="43" t="e">
        <f aca="false"/>
        <v>#NAME?</v>
      </c>
      <c r="D88" s="43" t="e">
        <f aca="false"/>
        <v>#NAME?</v>
      </c>
      <c r="E88" s="43" t="e">
        <f aca="false"/>
        <v>#NAME?</v>
      </c>
      <c r="F88" s="43" t="e">
        <f aca="false"/>
        <v>#NAME?</v>
      </c>
      <c r="G88" s="79" t="e">
        <f aca="false"/>
        <v>#NAME?</v>
      </c>
      <c r="H88" s="43" t="e">
        <f aca="false">IF(G88&lt;0,SUM(F88:G88),F88)</f>
        <v>#NAME?</v>
      </c>
      <c r="I88" s="1" t="e">
        <f aca="false">IF(H88&gt;1000,1,0)</f>
        <v>#NAME?</v>
      </c>
    </row>
    <row r="89" customFormat="false" ht="14.65" hidden="false" customHeight="false" outlineLevel="0" collapsed="false">
      <c r="A89" s="78" t="e">
        <f aca="false"/>
        <v>#NAME?</v>
      </c>
      <c r="B89" s="43" t="e">
        <f aca="false">/1000</f>
        <v>#NAME?</v>
      </c>
      <c r="C89" s="43" t="e">
        <f aca="false"/>
        <v>#NAME?</v>
      </c>
      <c r="D89" s="43" t="e">
        <f aca="false"/>
        <v>#NAME?</v>
      </c>
      <c r="E89" s="43" t="e">
        <f aca="false"/>
        <v>#NAME?</v>
      </c>
      <c r="F89" s="43" t="e">
        <f aca="false"/>
        <v>#NAME?</v>
      </c>
      <c r="G89" s="79" t="e">
        <f aca="false"/>
        <v>#NAME?</v>
      </c>
      <c r="H89" s="43" t="e">
        <f aca="false">IF(G89&lt;0,SUM(F89:G89),F89)</f>
        <v>#NAME?</v>
      </c>
      <c r="I89" s="1" t="e">
        <f aca="false">IF(H89&gt;1000,1,0)</f>
        <v>#NAME?</v>
      </c>
    </row>
    <row r="90" customFormat="false" ht="14.65" hidden="false" customHeight="false" outlineLevel="0" collapsed="false">
      <c r="A90" s="78" t="e">
        <f aca="false"/>
        <v>#NAME?</v>
      </c>
      <c r="B90" s="43" t="e">
        <f aca="false">/1000</f>
        <v>#NAME?</v>
      </c>
      <c r="C90" s="43" t="e">
        <f aca="false"/>
        <v>#NAME?</v>
      </c>
      <c r="D90" s="43" t="e">
        <f aca="false"/>
        <v>#NAME?</v>
      </c>
      <c r="E90" s="43" t="e">
        <f aca="false"/>
        <v>#NAME?</v>
      </c>
      <c r="F90" s="43" t="e">
        <f aca="false"/>
        <v>#NAME?</v>
      </c>
      <c r="G90" s="79" t="e">
        <f aca="false"/>
        <v>#NAME?</v>
      </c>
      <c r="H90" s="43" t="e">
        <f aca="false">IF(G90&lt;0,SUM(F90:G90),F90)</f>
        <v>#NAME?</v>
      </c>
      <c r="I90" s="1" t="e">
        <f aca="false">IF(H90&gt;1000,1,0)</f>
        <v>#NAME?</v>
      </c>
    </row>
    <row r="91" customFormat="false" ht="14.65" hidden="false" customHeight="false" outlineLevel="0" collapsed="false">
      <c r="A91" s="78" t="e">
        <f aca="false"/>
        <v>#NAME?</v>
      </c>
      <c r="B91" s="43" t="e">
        <f aca="false">/1000</f>
        <v>#NAME?</v>
      </c>
      <c r="C91" s="43" t="e">
        <f aca="false"/>
        <v>#NAME?</v>
      </c>
      <c r="D91" s="43" t="e">
        <f aca="false"/>
        <v>#NAME?</v>
      </c>
      <c r="E91" s="43" t="e">
        <f aca="false"/>
        <v>#NAME?</v>
      </c>
      <c r="F91" s="43" t="e">
        <f aca="false"/>
        <v>#NAME?</v>
      </c>
      <c r="G91" s="79" t="e">
        <f aca="false"/>
        <v>#NAME?</v>
      </c>
      <c r="H91" s="43" t="e">
        <f aca="false">IF(G91&lt;0,SUM(F91:G91),F91)</f>
        <v>#NAME?</v>
      </c>
      <c r="I91" s="1" t="e">
        <f aca="false">IF(H91&gt;1000,1,0)</f>
        <v>#NAME?</v>
      </c>
    </row>
    <row r="92" customFormat="false" ht="14.65" hidden="false" customHeight="false" outlineLevel="0" collapsed="false">
      <c r="A92" s="78" t="e">
        <f aca="false"/>
        <v>#NAME?</v>
      </c>
      <c r="B92" s="43" t="e">
        <f aca="false">/1000</f>
        <v>#NAME?</v>
      </c>
      <c r="C92" s="43" t="e">
        <f aca="false"/>
        <v>#NAME?</v>
      </c>
      <c r="D92" s="43" t="e">
        <f aca="false"/>
        <v>#NAME?</v>
      </c>
      <c r="E92" s="43" t="e">
        <f aca="false"/>
        <v>#NAME?</v>
      </c>
      <c r="F92" s="43" t="e">
        <f aca="false"/>
        <v>#NAME?</v>
      </c>
      <c r="G92" s="79" t="e">
        <f aca="false"/>
        <v>#NAME?</v>
      </c>
      <c r="H92" s="43" t="e">
        <f aca="false">IF(G92&lt;0,SUM(F92:G92),F92)</f>
        <v>#NAME?</v>
      </c>
      <c r="I92" s="1" t="e">
        <f aca="false">IF(H92&gt;1000,1,0)</f>
        <v>#NAME?</v>
      </c>
    </row>
    <row r="93" customFormat="false" ht="14.65" hidden="false" customHeight="false" outlineLevel="0" collapsed="false">
      <c r="A93" s="78" t="e">
        <f aca="false"/>
        <v>#NAME?</v>
      </c>
      <c r="B93" s="43" t="e">
        <f aca="false">/1000</f>
        <v>#NAME?</v>
      </c>
      <c r="C93" s="43" t="e">
        <f aca="false"/>
        <v>#NAME?</v>
      </c>
      <c r="D93" s="43" t="e">
        <f aca="false"/>
        <v>#NAME?</v>
      </c>
      <c r="E93" s="43" t="e">
        <f aca="false"/>
        <v>#NAME?</v>
      </c>
      <c r="F93" s="43" t="e">
        <f aca="false"/>
        <v>#NAME?</v>
      </c>
      <c r="G93" s="79" t="e">
        <f aca="false"/>
        <v>#NAME?</v>
      </c>
      <c r="H93" s="43" t="e">
        <f aca="false">IF(G93&lt;0,SUM(F93:G93),F93)</f>
        <v>#NAME?</v>
      </c>
      <c r="I93" s="1" t="e">
        <f aca="false">IF(H93&gt;1000,1,0)</f>
        <v>#NAME?</v>
      </c>
    </row>
    <row r="94" customFormat="false" ht="14.65" hidden="false" customHeight="false" outlineLevel="0" collapsed="false">
      <c r="A94" s="78" t="e">
        <f aca="false"/>
        <v>#NAME?</v>
      </c>
      <c r="B94" s="43" t="e">
        <f aca="false">/1000</f>
        <v>#NAME?</v>
      </c>
      <c r="C94" s="43" t="e">
        <f aca="false"/>
        <v>#NAME?</v>
      </c>
      <c r="D94" s="43" t="e">
        <f aca="false"/>
        <v>#NAME?</v>
      </c>
      <c r="E94" s="43" t="e">
        <f aca="false"/>
        <v>#NAME?</v>
      </c>
      <c r="F94" s="43" t="e">
        <f aca="false"/>
        <v>#NAME?</v>
      </c>
      <c r="G94" s="79" t="e">
        <f aca="false"/>
        <v>#NAME?</v>
      </c>
      <c r="H94" s="43" t="e">
        <f aca="false">IF(G94&lt;0,SUM(F94:G94),F94)</f>
        <v>#NAME?</v>
      </c>
      <c r="I94" s="1" t="e">
        <f aca="false">IF(H94&gt;1000,1,0)</f>
        <v>#NAME?</v>
      </c>
    </row>
    <row r="95" customFormat="false" ht="14.65" hidden="false" customHeight="false" outlineLevel="0" collapsed="false">
      <c r="A95" s="78" t="e">
        <f aca="false"/>
        <v>#NAME?</v>
      </c>
      <c r="B95" s="43" t="e">
        <f aca="false">/1000</f>
        <v>#NAME?</v>
      </c>
      <c r="C95" s="43" t="e">
        <f aca="false"/>
        <v>#NAME?</v>
      </c>
      <c r="D95" s="43" t="e">
        <f aca="false"/>
        <v>#NAME?</v>
      </c>
      <c r="E95" s="43" t="e">
        <f aca="false"/>
        <v>#NAME?</v>
      </c>
      <c r="F95" s="43" t="e">
        <f aca="false"/>
        <v>#NAME?</v>
      </c>
      <c r="G95" s="79" t="e">
        <f aca="false"/>
        <v>#NAME?</v>
      </c>
      <c r="H95" s="43" t="e">
        <f aca="false">IF(G95&lt;0,SUM(F95:G95),F95)</f>
        <v>#NAME?</v>
      </c>
      <c r="I95" s="1" t="e">
        <f aca="false">IF(H95&gt;1000,1,0)</f>
        <v>#NAME?</v>
      </c>
    </row>
    <row r="96" customFormat="false" ht="14.65" hidden="false" customHeight="false" outlineLevel="0" collapsed="false">
      <c r="A96" s="78" t="e">
        <f aca="false"/>
        <v>#NAME?</v>
      </c>
      <c r="B96" s="43" t="e">
        <f aca="false">/1000</f>
        <v>#NAME?</v>
      </c>
      <c r="C96" s="43" t="e">
        <f aca="false"/>
        <v>#NAME?</v>
      </c>
      <c r="D96" s="43" t="e">
        <f aca="false"/>
        <v>#NAME?</v>
      </c>
      <c r="E96" s="43" t="e">
        <f aca="false"/>
        <v>#NAME?</v>
      </c>
      <c r="F96" s="43" t="e">
        <f aca="false"/>
        <v>#NAME?</v>
      </c>
      <c r="G96" s="79" t="e">
        <f aca="false"/>
        <v>#NAME?</v>
      </c>
      <c r="H96" s="43" t="e">
        <f aca="false">IF(G96&lt;0,SUM(F96:G96),F96)</f>
        <v>#NAME?</v>
      </c>
      <c r="I96" s="1" t="e">
        <f aca="false">IF(H96&gt;1000,1,0)</f>
        <v>#NAME?</v>
      </c>
    </row>
    <row r="97" customFormat="false" ht="14.65" hidden="false" customHeight="false" outlineLevel="0" collapsed="false">
      <c r="A97" s="78" t="e">
        <f aca="false"/>
        <v>#NAME?</v>
      </c>
      <c r="B97" s="43" t="e">
        <f aca="false">/1000</f>
        <v>#NAME?</v>
      </c>
      <c r="C97" s="43" t="e">
        <f aca="false"/>
        <v>#NAME?</v>
      </c>
      <c r="D97" s="43" t="e">
        <f aca="false"/>
        <v>#NAME?</v>
      </c>
      <c r="E97" s="43" t="e">
        <f aca="false"/>
        <v>#NAME?</v>
      </c>
      <c r="F97" s="43" t="e">
        <f aca="false"/>
        <v>#NAME?</v>
      </c>
      <c r="G97" s="79" t="e">
        <f aca="false"/>
        <v>#NAME?</v>
      </c>
      <c r="H97" s="43" t="e">
        <f aca="false">IF(G97&lt;0,SUM(F97:G97),F97)</f>
        <v>#NAME?</v>
      </c>
      <c r="I97" s="1" t="e">
        <f aca="false">IF(H97&gt;1000,1,0)</f>
        <v>#NAME?</v>
      </c>
    </row>
    <row r="98" customFormat="false" ht="14.65" hidden="false" customHeight="false" outlineLevel="0" collapsed="false">
      <c r="A98" s="78" t="e">
        <f aca="false"/>
        <v>#NAME?</v>
      </c>
      <c r="B98" s="43" t="e">
        <f aca="false">/1000</f>
        <v>#NAME?</v>
      </c>
      <c r="C98" s="43" t="e">
        <f aca="false"/>
        <v>#NAME?</v>
      </c>
      <c r="D98" s="43" t="e">
        <f aca="false"/>
        <v>#NAME?</v>
      </c>
      <c r="E98" s="43" t="e">
        <f aca="false"/>
        <v>#NAME?</v>
      </c>
      <c r="F98" s="43" t="e">
        <f aca="false"/>
        <v>#NAME?</v>
      </c>
      <c r="G98" s="79" t="e">
        <f aca="false"/>
        <v>#NAME?</v>
      </c>
      <c r="H98" s="43" t="e">
        <f aca="false">IF(G98&lt;0,SUM(F98:G98),F98)</f>
        <v>#NAME?</v>
      </c>
      <c r="I98" s="1" t="e">
        <f aca="false">IF(H98&gt;1000,1,0)</f>
        <v>#NAME?</v>
      </c>
    </row>
    <row r="99" customFormat="false" ht="14.65" hidden="false" customHeight="false" outlineLevel="0" collapsed="false">
      <c r="A99" s="78" t="e">
        <f aca="false"/>
        <v>#NAME?</v>
      </c>
      <c r="B99" s="43" t="e">
        <f aca="false">/1000</f>
        <v>#NAME?</v>
      </c>
      <c r="C99" s="43" t="e">
        <f aca="false"/>
        <v>#NAME?</v>
      </c>
      <c r="D99" s="43" t="e">
        <f aca="false"/>
        <v>#NAME?</v>
      </c>
      <c r="E99" s="43" t="e">
        <f aca="false"/>
        <v>#NAME?</v>
      </c>
      <c r="F99" s="43" t="e">
        <f aca="false"/>
        <v>#NAME?</v>
      </c>
      <c r="G99" s="79" t="e">
        <f aca="false"/>
        <v>#NAME?</v>
      </c>
      <c r="H99" s="43" t="e">
        <f aca="false">IF(G99&lt;0,SUM(F99:G99),F99)</f>
        <v>#NAME?</v>
      </c>
      <c r="I99" s="1" t="e">
        <f aca="false">IF(H99&gt;1000,1,0)</f>
        <v>#NAME?</v>
      </c>
    </row>
    <row r="100" customFormat="false" ht="14.65" hidden="false" customHeight="false" outlineLevel="0" collapsed="false">
      <c r="A100" s="78" t="e">
        <f aca="false"/>
        <v>#NAME?</v>
      </c>
      <c r="B100" s="43" t="e">
        <f aca="false">/1000</f>
        <v>#NAME?</v>
      </c>
      <c r="C100" s="43" t="e">
        <f aca="false"/>
        <v>#NAME?</v>
      </c>
      <c r="D100" s="43" t="e">
        <f aca="false"/>
        <v>#NAME?</v>
      </c>
      <c r="E100" s="43" t="e">
        <f aca="false"/>
        <v>#NAME?</v>
      </c>
      <c r="F100" s="43" t="e">
        <f aca="false"/>
        <v>#NAME?</v>
      </c>
      <c r="G100" s="79" t="e">
        <f aca="false"/>
        <v>#NAME?</v>
      </c>
      <c r="H100" s="43" t="e">
        <f aca="false">IF(G100&lt;0,SUM(F100:G100),F100)</f>
        <v>#NAME?</v>
      </c>
      <c r="I100" s="1" t="e">
        <f aca="false">IF(H100&gt;1000,1,0)</f>
        <v>#NAME?</v>
      </c>
    </row>
    <row r="101" customFormat="false" ht="14.65" hidden="false" customHeight="false" outlineLevel="0" collapsed="false">
      <c r="A101" s="78" t="e">
        <f aca="false"/>
        <v>#NAME?</v>
      </c>
      <c r="B101" s="43" t="e">
        <f aca="false">/1000</f>
        <v>#NAME?</v>
      </c>
      <c r="C101" s="43" t="e">
        <f aca="false"/>
        <v>#NAME?</v>
      </c>
      <c r="D101" s="43" t="e">
        <f aca="false"/>
        <v>#NAME?</v>
      </c>
      <c r="E101" s="43" t="e">
        <f aca="false"/>
        <v>#NAME?</v>
      </c>
      <c r="F101" s="43" t="e">
        <f aca="false"/>
        <v>#NAME?</v>
      </c>
      <c r="G101" s="79" t="e">
        <f aca="false"/>
        <v>#NAME?</v>
      </c>
      <c r="H101" s="43" t="e">
        <f aca="false">IF(G101&lt;0,SUM(F101:G101),F101)</f>
        <v>#NAME?</v>
      </c>
      <c r="I101" s="1" t="e">
        <f aca="false">IF(H101&gt;1000,1,0)</f>
        <v>#NAME?</v>
      </c>
    </row>
    <row r="102" customFormat="false" ht="14.65" hidden="false" customHeight="false" outlineLevel="0" collapsed="false">
      <c r="A102" s="78" t="e">
        <f aca="false"/>
        <v>#NAME?</v>
      </c>
      <c r="B102" s="43" t="e">
        <f aca="false">/1000</f>
        <v>#NAME?</v>
      </c>
      <c r="C102" s="43" t="e">
        <f aca="false"/>
        <v>#NAME?</v>
      </c>
      <c r="D102" s="43" t="e">
        <f aca="false"/>
        <v>#NAME?</v>
      </c>
      <c r="E102" s="43" t="e">
        <f aca="false"/>
        <v>#NAME?</v>
      </c>
      <c r="F102" s="43" t="e">
        <f aca="false"/>
        <v>#NAME?</v>
      </c>
      <c r="G102" s="79" t="e">
        <f aca="false"/>
        <v>#NAME?</v>
      </c>
      <c r="H102" s="43" t="e">
        <f aca="false">IF(G102&lt;0,SUM(F102:G102),F102)</f>
        <v>#NAME?</v>
      </c>
      <c r="I102" s="1" t="e">
        <f aca="false">IF(H102&gt;1000,1,0)</f>
        <v>#NAME?</v>
      </c>
    </row>
    <row r="103" customFormat="false" ht="14.65" hidden="false" customHeight="false" outlineLevel="0" collapsed="false">
      <c r="A103" s="78" t="e">
        <f aca="false"/>
        <v>#NAME?</v>
      </c>
      <c r="B103" s="43" t="e">
        <f aca="false">/1000</f>
        <v>#NAME?</v>
      </c>
      <c r="C103" s="43" t="e">
        <f aca="false"/>
        <v>#NAME?</v>
      </c>
      <c r="D103" s="43" t="e">
        <f aca="false"/>
        <v>#NAME?</v>
      </c>
      <c r="E103" s="43" t="e">
        <f aca="false"/>
        <v>#NAME?</v>
      </c>
      <c r="F103" s="43" t="e">
        <f aca="false"/>
        <v>#NAME?</v>
      </c>
      <c r="G103" s="79" t="e">
        <f aca="false"/>
        <v>#NAME?</v>
      </c>
      <c r="H103" s="43" t="e">
        <f aca="false">IF(G103&lt;0,SUM(F103:G103),F103)</f>
        <v>#NAME?</v>
      </c>
      <c r="I103" s="1" t="e">
        <f aca="false">IF(H103&gt;1000,1,0)</f>
        <v>#NAME?</v>
      </c>
    </row>
    <row r="104" customFormat="false" ht="14.65" hidden="false" customHeight="false" outlineLevel="0" collapsed="false">
      <c r="A104" s="78" t="e">
        <f aca="false"/>
        <v>#NAME?</v>
      </c>
      <c r="B104" s="43" t="e">
        <f aca="false">/1000</f>
        <v>#NAME?</v>
      </c>
      <c r="C104" s="43" t="e">
        <f aca="false"/>
        <v>#NAME?</v>
      </c>
      <c r="D104" s="43" t="e">
        <f aca="false"/>
        <v>#NAME?</v>
      </c>
      <c r="E104" s="43" t="e">
        <f aca="false"/>
        <v>#NAME?</v>
      </c>
      <c r="F104" s="43" t="e">
        <f aca="false"/>
        <v>#NAME?</v>
      </c>
      <c r="G104" s="79" t="e">
        <f aca="false"/>
        <v>#NAME?</v>
      </c>
      <c r="H104" s="43" t="e">
        <f aca="false">IF(G104&lt;0,SUM(F104:G104),F104)</f>
        <v>#NAME?</v>
      </c>
      <c r="I104" s="1" t="e">
        <f aca="false">IF(H104&gt;1000,1,0)</f>
        <v>#NAME?</v>
      </c>
    </row>
    <row r="105" customFormat="false" ht="14.65" hidden="false" customHeight="false" outlineLevel="0" collapsed="false">
      <c r="A105" s="78" t="e">
        <f aca="false"/>
        <v>#NAME?</v>
      </c>
      <c r="B105" s="43" t="e">
        <f aca="false">/1000</f>
        <v>#NAME?</v>
      </c>
      <c r="C105" s="43" t="e">
        <f aca="false"/>
        <v>#NAME?</v>
      </c>
      <c r="D105" s="43" t="e">
        <f aca="false"/>
        <v>#NAME?</v>
      </c>
      <c r="E105" s="43" t="e">
        <f aca="false"/>
        <v>#NAME?</v>
      </c>
      <c r="F105" s="43" t="e">
        <f aca="false"/>
        <v>#NAME?</v>
      </c>
      <c r="G105" s="79" t="e">
        <f aca="false"/>
        <v>#NAME?</v>
      </c>
      <c r="H105" s="43" t="e">
        <f aca="false">IF(G105&lt;0,SUM(F105:G105),F105)</f>
        <v>#NAME?</v>
      </c>
      <c r="I105" s="1" t="e">
        <f aca="false">IF(H105&gt;1000,1,0)</f>
        <v>#NAME?</v>
      </c>
    </row>
    <row r="106" customFormat="false" ht="14.65" hidden="false" customHeight="false" outlineLevel="0" collapsed="false">
      <c r="A106" s="78" t="e">
        <f aca="false"/>
        <v>#NAME?</v>
      </c>
      <c r="B106" s="43" t="e">
        <f aca="false">/1000</f>
        <v>#NAME?</v>
      </c>
      <c r="C106" s="43" t="e">
        <f aca="false"/>
        <v>#NAME?</v>
      </c>
      <c r="D106" s="43" t="e">
        <f aca="false"/>
        <v>#NAME?</v>
      </c>
      <c r="E106" s="43" t="e">
        <f aca="false"/>
        <v>#NAME?</v>
      </c>
      <c r="F106" s="43" t="e">
        <f aca="false"/>
        <v>#NAME?</v>
      </c>
      <c r="G106" s="79" t="e">
        <f aca="false"/>
        <v>#NAME?</v>
      </c>
      <c r="H106" s="43" t="e">
        <f aca="false">IF(G106&lt;0,SUM(F106:G106),F106)</f>
        <v>#NAME?</v>
      </c>
      <c r="I106" s="1" t="e">
        <f aca="false">IF(H106&gt;1000,1,0)</f>
        <v>#NAME?</v>
      </c>
    </row>
    <row r="107" customFormat="false" ht="14.65" hidden="false" customHeight="false" outlineLevel="0" collapsed="false">
      <c r="A107" s="78" t="e">
        <f aca="false"/>
        <v>#NAME?</v>
      </c>
      <c r="B107" s="43" t="e">
        <f aca="false">/1000</f>
        <v>#NAME?</v>
      </c>
      <c r="C107" s="43" t="e">
        <f aca="false"/>
        <v>#NAME?</v>
      </c>
      <c r="D107" s="43" t="e">
        <f aca="false"/>
        <v>#NAME?</v>
      </c>
      <c r="E107" s="43" t="e">
        <f aca="false"/>
        <v>#NAME?</v>
      </c>
      <c r="F107" s="43" t="e">
        <f aca="false"/>
        <v>#NAME?</v>
      </c>
      <c r="G107" s="79" t="e">
        <f aca="false"/>
        <v>#NAME?</v>
      </c>
      <c r="H107" s="43" t="e">
        <f aca="false">IF(G107&lt;0,SUM(F107:G107),F107)</f>
        <v>#NAME?</v>
      </c>
      <c r="I107" s="1" t="e">
        <f aca="false">IF(H107&gt;1000,1,0)</f>
        <v>#NAME?</v>
      </c>
    </row>
    <row r="108" customFormat="false" ht="14.65" hidden="false" customHeight="false" outlineLevel="0" collapsed="false">
      <c r="A108" s="78" t="e">
        <f aca="false"/>
        <v>#NAME?</v>
      </c>
      <c r="B108" s="43" t="e">
        <f aca="false">/1000</f>
        <v>#NAME?</v>
      </c>
      <c r="C108" s="43" t="e">
        <f aca="false"/>
        <v>#NAME?</v>
      </c>
      <c r="D108" s="43" t="e">
        <f aca="false"/>
        <v>#NAME?</v>
      </c>
      <c r="E108" s="43" t="e">
        <f aca="false"/>
        <v>#NAME?</v>
      </c>
      <c r="F108" s="43" t="e">
        <f aca="false"/>
        <v>#NAME?</v>
      </c>
      <c r="G108" s="79" t="e">
        <f aca="false"/>
        <v>#NAME?</v>
      </c>
      <c r="H108" s="43" t="e">
        <f aca="false">IF(G108&lt;0,SUM(F108:G108),F108)</f>
        <v>#NAME?</v>
      </c>
      <c r="I108" s="1" t="e">
        <f aca="false">IF(H108&gt;1000,1,0)</f>
        <v>#NAME?</v>
      </c>
    </row>
    <row r="109" customFormat="false" ht="14.65" hidden="false" customHeight="false" outlineLevel="0" collapsed="false">
      <c r="A109" s="78" t="e">
        <f aca="false"/>
        <v>#NAME?</v>
      </c>
      <c r="B109" s="43" t="e">
        <f aca="false">/1000</f>
        <v>#NAME?</v>
      </c>
      <c r="C109" s="43" t="e">
        <f aca="false"/>
        <v>#NAME?</v>
      </c>
      <c r="D109" s="43" t="e">
        <f aca="false"/>
        <v>#NAME?</v>
      </c>
      <c r="E109" s="43" t="e">
        <f aca="false"/>
        <v>#NAME?</v>
      </c>
      <c r="F109" s="43" t="e">
        <f aca="false"/>
        <v>#NAME?</v>
      </c>
      <c r="G109" s="79" t="e">
        <f aca="false"/>
        <v>#NAME?</v>
      </c>
      <c r="H109" s="43" t="e">
        <f aca="false">IF(G109&lt;0,SUM(F109:G109),F109)</f>
        <v>#NAME?</v>
      </c>
      <c r="I109" s="1" t="e">
        <f aca="false">IF(H109&gt;1000,1,0)</f>
        <v>#NAME?</v>
      </c>
    </row>
    <row r="110" customFormat="false" ht="14.65" hidden="false" customHeight="false" outlineLevel="0" collapsed="false">
      <c r="A110" s="78" t="e">
        <f aca="false"/>
        <v>#NAME?</v>
      </c>
      <c r="B110" s="43" t="e">
        <f aca="false">/1000</f>
        <v>#NAME?</v>
      </c>
      <c r="C110" s="43" t="e">
        <f aca="false"/>
        <v>#NAME?</v>
      </c>
      <c r="D110" s="43" t="e">
        <f aca="false"/>
        <v>#NAME?</v>
      </c>
      <c r="E110" s="43" t="e">
        <f aca="false"/>
        <v>#NAME?</v>
      </c>
      <c r="F110" s="43" t="e">
        <f aca="false"/>
        <v>#NAME?</v>
      </c>
      <c r="G110" s="79" t="e">
        <f aca="false"/>
        <v>#NAME?</v>
      </c>
      <c r="H110" s="43" t="e">
        <f aca="false">IF(G110&lt;0,SUM(F110:G110),F110)</f>
        <v>#NAME?</v>
      </c>
      <c r="I110" s="1" t="e">
        <f aca="false">IF(H110&gt;1000,1,0)</f>
        <v>#NAME?</v>
      </c>
    </row>
    <row r="111" customFormat="false" ht="14.65" hidden="false" customHeight="false" outlineLevel="0" collapsed="false">
      <c r="A111" s="78" t="e">
        <f aca="false"/>
        <v>#NAME?</v>
      </c>
      <c r="B111" s="43" t="e">
        <f aca="false">/1000</f>
        <v>#NAME?</v>
      </c>
      <c r="C111" s="43" t="e">
        <f aca="false"/>
        <v>#NAME?</v>
      </c>
      <c r="D111" s="43" t="e">
        <f aca="false"/>
        <v>#NAME?</v>
      </c>
      <c r="E111" s="43" t="e">
        <f aca="false"/>
        <v>#NAME?</v>
      </c>
      <c r="F111" s="43" t="e">
        <f aca="false"/>
        <v>#NAME?</v>
      </c>
      <c r="G111" s="79" t="e">
        <f aca="false"/>
        <v>#NAME?</v>
      </c>
      <c r="H111" s="43" t="e">
        <f aca="false">IF(G111&lt;0,SUM(F111:G111),F111)</f>
        <v>#NAME?</v>
      </c>
      <c r="I111" s="1" t="e">
        <f aca="false">IF(H111&gt;1000,1,0)</f>
        <v>#NAME?</v>
      </c>
    </row>
    <row r="112" customFormat="false" ht="14.65" hidden="false" customHeight="false" outlineLevel="0" collapsed="false">
      <c r="A112" s="78" t="e">
        <f aca="false"/>
        <v>#NAME?</v>
      </c>
      <c r="B112" s="43" t="e">
        <f aca="false">/1000</f>
        <v>#NAME?</v>
      </c>
      <c r="C112" s="43" t="e">
        <f aca="false"/>
        <v>#NAME?</v>
      </c>
      <c r="D112" s="43" t="e">
        <f aca="false"/>
        <v>#NAME?</v>
      </c>
      <c r="E112" s="43" t="e">
        <f aca="false"/>
        <v>#NAME?</v>
      </c>
      <c r="F112" s="43" t="e">
        <f aca="false"/>
        <v>#NAME?</v>
      </c>
      <c r="G112" s="79" t="e">
        <f aca="false"/>
        <v>#NAME?</v>
      </c>
      <c r="H112" s="43" t="e">
        <f aca="false">IF(G112&lt;0,SUM(F112:G112),F112)</f>
        <v>#NAME?</v>
      </c>
      <c r="I112" s="1" t="e">
        <f aca="false">IF(H112&gt;1000,1,0)</f>
        <v>#NAME?</v>
      </c>
    </row>
    <row r="113" customFormat="false" ht="14.65" hidden="false" customHeight="false" outlineLevel="0" collapsed="false">
      <c r="A113" s="78" t="e">
        <f aca="false"/>
        <v>#NAME?</v>
      </c>
      <c r="B113" s="43" t="e">
        <f aca="false">/1000</f>
        <v>#NAME?</v>
      </c>
      <c r="C113" s="43" t="e">
        <f aca="false"/>
        <v>#NAME?</v>
      </c>
      <c r="D113" s="43" t="e">
        <f aca="false"/>
        <v>#NAME?</v>
      </c>
      <c r="E113" s="43" t="e">
        <f aca="false"/>
        <v>#NAME?</v>
      </c>
      <c r="F113" s="43" t="e">
        <f aca="false"/>
        <v>#NAME?</v>
      </c>
      <c r="G113" s="79" t="e">
        <f aca="false"/>
        <v>#NAME?</v>
      </c>
      <c r="H113" s="43" t="e">
        <f aca="false">IF(G113&lt;0,SUM(F113:G113),F113)</f>
        <v>#NAME?</v>
      </c>
      <c r="I113" s="1" t="e">
        <f aca="false">IF(H113&gt;1000,1,0)</f>
        <v>#NAME?</v>
      </c>
    </row>
    <row r="114" customFormat="false" ht="14.65" hidden="false" customHeight="false" outlineLevel="0" collapsed="false">
      <c r="A114" s="78" t="e">
        <f aca="false"/>
        <v>#NAME?</v>
      </c>
      <c r="B114" s="43" t="e">
        <f aca="false">/1000</f>
        <v>#NAME?</v>
      </c>
      <c r="C114" s="43" t="e">
        <f aca="false"/>
        <v>#NAME?</v>
      </c>
      <c r="D114" s="43" t="e">
        <f aca="false"/>
        <v>#NAME?</v>
      </c>
      <c r="E114" s="43" t="e">
        <f aca="false"/>
        <v>#NAME?</v>
      </c>
      <c r="F114" s="43" t="e">
        <f aca="false"/>
        <v>#NAME?</v>
      </c>
      <c r="G114" s="79" t="e">
        <f aca="false"/>
        <v>#NAME?</v>
      </c>
      <c r="H114" s="43" t="e">
        <f aca="false">IF(G114&lt;0,SUM(F114:G114),F114)</f>
        <v>#NAME?</v>
      </c>
      <c r="I114" s="1" t="e">
        <f aca="false">IF(H114&gt;1000,1,0)</f>
        <v>#NAME?</v>
      </c>
    </row>
    <row r="115" customFormat="false" ht="14.65" hidden="false" customHeight="false" outlineLevel="0" collapsed="false">
      <c r="A115" s="78" t="e">
        <f aca="false"/>
        <v>#NAME?</v>
      </c>
      <c r="B115" s="43" t="e">
        <f aca="false">/1000</f>
        <v>#NAME?</v>
      </c>
      <c r="C115" s="43" t="e">
        <f aca="false"/>
        <v>#NAME?</v>
      </c>
      <c r="D115" s="43" t="e">
        <f aca="false"/>
        <v>#NAME?</v>
      </c>
      <c r="E115" s="43" t="e">
        <f aca="false"/>
        <v>#NAME?</v>
      </c>
      <c r="F115" s="43" t="e">
        <f aca="false"/>
        <v>#NAME?</v>
      </c>
      <c r="G115" s="79" t="e">
        <f aca="false"/>
        <v>#NAME?</v>
      </c>
      <c r="H115" s="43" t="e">
        <f aca="false">IF(G115&lt;0,SUM(F115:G115),F115)</f>
        <v>#NAME?</v>
      </c>
      <c r="I115" s="1" t="e">
        <f aca="false">IF(H115&gt;1000,1,0)</f>
        <v>#NAME?</v>
      </c>
    </row>
    <row r="116" customFormat="false" ht="14.65" hidden="false" customHeight="false" outlineLevel="0" collapsed="false">
      <c r="A116" s="78" t="e">
        <f aca="false"/>
        <v>#NAME?</v>
      </c>
      <c r="B116" s="43" t="e">
        <f aca="false">/1000</f>
        <v>#NAME?</v>
      </c>
      <c r="C116" s="43" t="e">
        <f aca="false"/>
        <v>#NAME?</v>
      </c>
      <c r="D116" s="43" t="e">
        <f aca="false"/>
        <v>#NAME?</v>
      </c>
      <c r="E116" s="43" t="e">
        <f aca="false"/>
        <v>#NAME?</v>
      </c>
      <c r="F116" s="43" t="e">
        <f aca="false"/>
        <v>#NAME?</v>
      </c>
      <c r="G116" s="79" t="e">
        <f aca="false"/>
        <v>#NAME?</v>
      </c>
      <c r="H116" s="43" t="e">
        <f aca="false">IF(G116&lt;0,SUM(F116:G116),F116)</f>
        <v>#NAME?</v>
      </c>
      <c r="I116" s="1" t="e">
        <f aca="false">IF(H116&gt;1000,1,0)</f>
        <v>#NAME?</v>
      </c>
    </row>
    <row r="117" customFormat="false" ht="14.65" hidden="false" customHeight="false" outlineLevel="0" collapsed="false">
      <c r="A117" s="78" t="e">
        <f aca="false"/>
        <v>#NAME?</v>
      </c>
      <c r="B117" s="43" t="e">
        <f aca="false">/1000</f>
        <v>#NAME?</v>
      </c>
      <c r="C117" s="43" t="e">
        <f aca="false"/>
        <v>#NAME?</v>
      </c>
      <c r="D117" s="43" t="e">
        <f aca="false"/>
        <v>#NAME?</v>
      </c>
      <c r="E117" s="43" t="e">
        <f aca="false"/>
        <v>#NAME?</v>
      </c>
      <c r="F117" s="43" t="e">
        <f aca="false"/>
        <v>#NAME?</v>
      </c>
      <c r="G117" s="79" t="e">
        <f aca="false"/>
        <v>#NAME?</v>
      </c>
      <c r="H117" s="43" t="e">
        <f aca="false">IF(G117&lt;0,SUM(F117:G117),F117)</f>
        <v>#NAME?</v>
      </c>
      <c r="I117" s="1" t="e">
        <f aca="false">IF(H117&gt;1000,1,0)</f>
        <v>#NAME?</v>
      </c>
    </row>
    <row r="118" customFormat="false" ht="14.65" hidden="false" customHeight="false" outlineLevel="0" collapsed="false">
      <c r="A118" s="78" t="e">
        <f aca="false"/>
        <v>#NAME?</v>
      </c>
      <c r="B118" s="43" t="e">
        <f aca="false">/1000</f>
        <v>#NAME?</v>
      </c>
      <c r="C118" s="43" t="e">
        <f aca="false"/>
        <v>#NAME?</v>
      </c>
      <c r="D118" s="43" t="e">
        <f aca="false"/>
        <v>#NAME?</v>
      </c>
      <c r="E118" s="43" t="e">
        <f aca="false"/>
        <v>#NAME?</v>
      </c>
      <c r="F118" s="43" t="e">
        <f aca="false"/>
        <v>#NAME?</v>
      </c>
      <c r="G118" s="79" t="e">
        <f aca="false"/>
        <v>#NAME?</v>
      </c>
      <c r="H118" s="43" t="e">
        <f aca="false">IF(G118&lt;0,SUM(F118:G118),F118)</f>
        <v>#NAME?</v>
      </c>
      <c r="I118" s="1" t="e">
        <f aca="false">IF(H118&gt;1000,1,0)</f>
        <v>#NAME?</v>
      </c>
    </row>
    <row r="119" customFormat="false" ht="14.65" hidden="false" customHeight="false" outlineLevel="0" collapsed="false">
      <c r="A119" s="78" t="e">
        <f aca="false"/>
        <v>#NAME?</v>
      </c>
      <c r="B119" s="43" t="e">
        <f aca="false">/1000</f>
        <v>#NAME?</v>
      </c>
      <c r="C119" s="43" t="e">
        <f aca="false"/>
        <v>#NAME?</v>
      </c>
      <c r="D119" s="43" t="e">
        <f aca="false"/>
        <v>#NAME?</v>
      </c>
      <c r="E119" s="43" t="e">
        <f aca="false"/>
        <v>#NAME?</v>
      </c>
      <c r="F119" s="43" t="e">
        <f aca="false"/>
        <v>#NAME?</v>
      </c>
      <c r="G119" s="79" t="e">
        <f aca="false"/>
        <v>#NAME?</v>
      </c>
      <c r="H119" s="43" t="e">
        <f aca="false">IF(G119&lt;0,SUM(F119:G119),F119)</f>
        <v>#NAME?</v>
      </c>
      <c r="I119" s="1" t="e">
        <f aca="false">IF(H119&gt;1000,1,0)</f>
        <v>#NAME?</v>
      </c>
    </row>
    <row r="120" customFormat="false" ht="14.65" hidden="false" customHeight="false" outlineLevel="0" collapsed="false">
      <c r="A120" s="78" t="e">
        <f aca="false"/>
        <v>#NAME?</v>
      </c>
      <c r="B120" s="43" t="e">
        <f aca="false">/1000</f>
        <v>#NAME?</v>
      </c>
      <c r="C120" s="43" t="e">
        <f aca="false"/>
        <v>#NAME?</v>
      </c>
      <c r="D120" s="43" t="e">
        <f aca="false"/>
        <v>#NAME?</v>
      </c>
      <c r="E120" s="43" t="e">
        <f aca="false"/>
        <v>#NAME?</v>
      </c>
      <c r="F120" s="43" t="e">
        <f aca="false"/>
        <v>#NAME?</v>
      </c>
      <c r="G120" s="79" t="e">
        <f aca="false"/>
        <v>#NAME?</v>
      </c>
      <c r="H120" s="43" t="e">
        <f aca="false">IF(G120&lt;0,SUM(F120:G120),F120)</f>
        <v>#NAME?</v>
      </c>
      <c r="I120" s="1" t="e">
        <f aca="false">IF(H120&gt;1000,1,0)</f>
        <v>#NAME?</v>
      </c>
    </row>
    <row r="121" customFormat="false" ht="14.65" hidden="false" customHeight="false" outlineLevel="0" collapsed="false">
      <c r="A121" s="78" t="e">
        <f aca="false"/>
        <v>#NAME?</v>
      </c>
      <c r="B121" s="43" t="e">
        <f aca="false">/1000</f>
        <v>#NAME?</v>
      </c>
      <c r="C121" s="43" t="e">
        <f aca="false"/>
        <v>#NAME?</v>
      </c>
      <c r="D121" s="43" t="e">
        <f aca="false"/>
        <v>#NAME?</v>
      </c>
      <c r="E121" s="43" t="e">
        <f aca="false"/>
        <v>#NAME?</v>
      </c>
      <c r="F121" s="43" t="e">
        <f aca="false"/>
        <v>#NAME?</v>
      </c>
      <c r="G121" s="79" t="e">
        <f aca="false"/>
        <v>#NAME?</v>
      </c>
      <c r="H121" s="43" t="e">
        <f aca="false">IF(G121&lt;0,SUM(F121:G121),F121)</f>
        <v>#NAME?</v>
      </c>
      <c r="I121" s="1" t="e">
        <f aca="false">IF(H121&gt;1000,1,0)</f>
        <v>#NAME?</v>
      </c>
    </row>
    <row r="122" customFormat="false" ht="14.65" hidden="false" customHeight="false" outlineLevel="0" collapsed="false">
      <c r="A122" s="78" t="e">
        <f aca="false"/>
        <v>#NAME?</v>
      </c>
      <c r="B122" s="43" t="e">
        <f aca="false">/1000</f>
        <v>#NAME?</v>
      </c>
      <c r="C122" s="43" t="e">
        <f aca="false"/>
        <v>#NAME?</v>
      </c>
      <c r="D122" s="43" t="e">
        <f aca="false"/>
        <v>#NAME?</v>
      </c>
      <c r="E122" s="43" t="e">
        <f aca="false"/>
        <v>#NAME?</v>
      </c>
      <c r="F122" s="43" t="e">
        <f aca="false"/>
        <v>#NAME?</v>
      </c>
      <c r="G122" s="79" t="e">
        <f aca="false"/>
        <v>#NAME?</v>
      </c>
      <c r="H122" s="43" t="e">
        <f aca="false">IF(G122&lt;0,SUM(F122:G122),F122)</f>
        <v>#NAME?</v>
      </c>
      <c r="I122" s="1" t="e">
        <f aca="false">IF(H122&gt;1000,1,0)</f>
        <v>#NAME?</v>
      </c>
    </row>
    <row r="123" customFormat="false" ht="14.65" hidden="false" customHeight="false" outlineLevel="0" collapsed="false">
      <c r="A123" s="78" t="e">
        <f aca="false"/>
        <v>#NAME?</v>
      </c>
      <c r="B123" s="43" t="e">
        <f aca="false">/1000</f>
        <v>#NAME?</v>
      </c>
      <c r="C123" s="43" t="e">
        <f aca="false"/>
        <v>#NAME?</v>
      </c>
      <c r="D123" s="43" t="e">
        <f aca="false"/>
        <v>#NAME?</v>
      </c>
      <c r="E123" s="43" t="e">
        <f aca="false"/>
        <v>#NAME?</v>
      </c>
      <c r="F123" s="43" t="e">
        <f aca="false"/>
        <v>#NAME?</v>
      </c>
      <c r="G123" s="79" t="e">
        <f aca="false"/>
        <v>#NAME?</v>
      </c>
      <c r="H123" s="43" t="e">
        <f aca="false">IF(G123&lt;0,SUM(F123:G123),F123)</f>
        <v>#NAME?</v>
      </c>
      <c r="I123" s="1" t="e">
        <f aca="false">IF(H123&gt;1000,1,0)</f>
        <v>#NAME?</v>
      </c>
    </row>
    <row r="124" customFormat="false" ht="14.65" hidden="false" customHeight="false" outlineLevel="0" collapsed="false">
      <c r="A124" s="78" t="e">
        <f aca="false"/>
        <v>#NAME?</v>
      </c>
      <c r="B124" s="43" t="e">
        <f aca="false">/1000</f>
        <v>#NAME?</v>
      </c>
      <c r="C124" s="43" t="e">
        <f aca="false"/>
        <v>#NAME?</v>
      </c>
      <c r="D124" s="43" t="e">
        <f aca="false"/>
        <v>#NAME?</v>
      </c>
      <c r="E124" s="43" t="e">
        <f aca="false"/>
        <v>#NAME?</v>
      </c>
      <c r="F124" s="43" t="e">
        <f aca="false"/>
        <v>#NAME?</v>
      </c>
      <c r="G124" s="79" t="e">
        <f aca="false"/>
        <v>#NAME?</v>
      </c>
      <c r="H124" s="43" t="e">
        <f aca="false">IF(G124&lt;0,SUM(F124:G124),F124)</f>
        <v>#NAME?</v>
      </c>
      <c r="I124" s="1" t="e">
        <f aca="false">IF(H124&gt;1000,1,0)</f>
        <v>#NAME?</v>
      </c>
    </row>
    <row r="125" customFormat="false" ht="14.65" hidden="false" customHeight="false" outlineLevel="0" collapsed="false">
      <c r="A125" s="78" t="e">
        <f aca="false"/>
        <v>#NAME?</v>
      </c>
      <c r="B125" s="43" t="e">
        <f aca="false">/1000</f>
        <v>#NAME?</v>
      </c>
      <c r="C125" s="43" t="e">
        <f aca="false"/>
        <v>#NAME?</v>
      </c>
      <c r="D125" s="43" t="e">
        <f aca="false"/>
        <v>#NAME?</v>
      </c>
      <c r="E125" s="43" t="e">
        <f aca="false"/>
        <v>#NAME?</v>
      </c>
      <c r="F125" s="43" t="e">
        <f aca="false"/>
        <v>#NAME?</v>
      </c>
      <c r="G125" s="79" t="e">
        <f aca="false"/>
        <v>#NAME?</v>
      </c>
      <c r="H125" s="43" t="e">
        <f aca="false">IF(G125&lt;0,SUM(F125:G125),F125)</f>
        <v>#NAME?</v>
      </c>
      <c r="I125" s="1" t="e">
        <f aca="false">IF(H125&gt;1000,1,0)</f>
        <v>#NAME?</v>
      </c>
    </row>
    <row r="126" customFormat="false" ht="14.65" hidden="false" customHeight="false" outlineLevel="0" collapsed="false">
      <c r="A126" s="78" t="e">
        <f aca="false"/>
        <v>#NAME?</v>
      </c>
      <c r="B126" s="43" t="e">
        <f aca="false">/1000</f>
        <v>#NAME?</v>
      </c>
      <c r="C126" s="43" t="e">
        <f aca="false"/>
        <v>#NAME?</v>
      </c>
      <c r="D126" s="43" t="e">
        <f aca="false"/>
        <v>#NAME?</v>
      </c>
      <c r="E126" s="43" t="e">
        <f aca="false"/>
        <v>#NAME?</v>
      </c>
      <c r="F126" s="43" t="e">
        <f aca="false"/>
        <v>#NAME?</v>
      </c>
      <c r="G126" s="79" t="e">
        <f aca="false"/>
        <v>#NAME?</v>
      </c>
      <c r="H126" s="43" t="e">
        <f aca="false">IF(G126&lt;0,SUM(F126:G126),F126)</f>
        <v>#NAME?</v>
      </c>
      <c r="I126" s="1" t="e">
        <f aca="false">IF(H126&gt;1000,1,0)</f>
        <v>#NAME?</v>
      </c>
    </row>
    <row r="127" customFormat="false" ht="14.65" hidden="false" customHeight="false" outlineLevel="0" collapsed="false">
      <c r="A127" s="78" t="e">
        <f aca="false"/>
        <v>#NAME?</v>
      </c>
      <c r="B127" s="43" t="e">
        <f aca="false">/1000</f>
        <v>#NAME?</v>
      </c>
      <c r="C127" s="43" t="e">
        <f aca="false"/>
        <v>#NAME?</v>
      </c>
      <c r="D127" s="43" t="e">
        <f aca="false"/>
        <v>#NAME?</v>
      </c>
      <c r="E127" s="43" t="e">
        <f aca="false"/>
        <v>#NAME?</v>
      </c>
      <c r="F127" s="43" t="e">
        <f aca="false"/>
        <v>#NAME?</v>
      </c>
      <c r="G127" s="79" t="e">
        <f aca="false"/>
        <v>#NAME?</v>
      </c>
      <c r="H127" s="43" t="e">
        <f aca="false">IF(G127&lt;0,SUM(F127:G127),F127)</f>
        <v>#NAME?</v>
      </c>
      <c r="I127" s="1" t="e">
        <f aca="false">IF(H127&gt;1000,1,0)</f>
        <v>#NAME?</v>
      </c>
    </row>
    <row r="128" customFormat="false" ht="14.65" hidden="false" customHeight="false" outlineLevel="0" collapsed="false">
      <c r="A128" s="78" t="e">
        <f aca="false"/>
        <v>#NAME?</v>
      </c>
      <c r="B128" s="43" t="e">
        <f aca="false">/1000</f>
        <v>#NAME?</v>
      </c>
      <c r="C128" s="43" t="e">
        <f aca="false"/>
        <v>#NAME?</v>
      </c>
      <c r="D128" s="43" t="e">
        <f aca="false"/>
        <v>#NAME?</v>
      </c>
      <c r="E128" s="43" t="e">
        <f aca="false"/>
        <v>#NAME?</v>
      </c>
      <c r="F128" s="43" t="e">
        <f aca="false"/>
        <v>#NAME?</v>
      </c>
      <c r="G128" s="79" t="e">
        <f aca="false"/>
        <v>#NAME?</v>
      </c>
      <c r="H128" s="43" t="e">
        <f aca="false">IF(G128&lt;0,SUM(F128:G128),F128)</f>
        <v>#NAME?</v>
      </c>
      <c r="I128" s="1" t="e">
        <f aca="false">IF(H128&gt;1000,1,0)</f>
        <v>#NAME?</v>
      </c>
    </row>
    <row r="129" customFormat="false" ht="14.65" hidden="false" customHeight="false" outlineLevel="0" collapsed="false">
      <c r="A129" s="78" t="e">
        <f aca="false"/>
        <v>#NAME?</v>
      </c>
      <c r="B129" s="43" t="e">
        <f aca="false">/1000</f>
        <v>#NAME?</v>
      </c>
      <c r="C129" s="43" t="e">
        <f aca="false"/>
        <v>#NAME?</v>
      </c>
      <c r="D129" s="43" t="e">
        <f aca="false"/>
        <v>#NAME?</v>
      </c>
      <c r="E129" s="43" t="e">
        <f aca="false"/>
        <v>#NAME?</v>
      </c>
      <c r="F129" s="43" t="e">
        <f aca="false"/>
        <v>#NAME?</v>
      </c>
      <c r="G129" s="79" t="e">
        <f aca="false"/>
        <v>#NAME?</v>
      </c>
      <c r="H129" s="43" t="e">
        <f aca="false">IF(G129&lt;0,SUM(F129:G129),F129)</f>
        <v>#NAME?</v>
      </c>
      <c r="I129" s="1" t="e">
        <f aca="false">IF(H129&gt;1000,1,0)</f>
        <v>#NAME?</v>
      </c>
    </row>
    <row r="130" customFormat="false" ht="14.65" hidden="false" customHeight="false" outlineLevel="0" collapsed="false">
      <c r="A130" s="78" t="e">
        <f aca="false"/>
        <v>#NAME?</v>
      </c>
      <c r="B130" s="43" t="e">
        <f aca="false">/1000</f>
        <v>#NAME?</v>
      </c>
      <c r="C130" s="43" t="e">
        <f aca="false"/>
        <v>#NAME?</v>
      </c>
      <c r="D130" s="43" t="e">
        <f aca="false"/>
        <v>#NAME?</v>
      </c>
      <c r="E130" s="43" t="e">
        <f aca="false"/>
        <v>#NAME?</v>
      </c>
      <c r="F130" s="43" t="e">
        <f aca="false"/>
        <v>#NAME?</v>
      </c>
      <c r="G130" s="79" t="e">
        <f aca="false"/>
        <v>#NAME?</v>
      </c>
      <c r="H130" s="43" t="e">
        <f aca="false">IF(G130&lt;0,SUM(F130:G130),F130)</f>
        <v>#NAME?</v>
      </c>
      <c r="I130" s="1" t="e">
        <f aca="false">IF(H130&gt;1000,1,0)</f>
        <v>#NAME?</v>
      </c>
    </row>
    <row r="131" customFormat="false" ht="14.65" hidden="false" customHeight="false" outlineLevel="0" collapsed="false">
      <c r="A131" s="78" t="e">
        <f aca="false"/>
        <v>#NAME?</v>
      </c>
      <c r="B131" s="43" t="e">
        <f aca="false">/1000</f>
        <v>#NAME?</v>
      </c>
      <c r="C131" s="43" t="e">
        <f aca="false"/>
        <v>#NAME?</v>
      </c>
      <c r="D131" s="43" t="e">
        <f aca="false"/>
        <v>#NAME?</v>
      </c>
      <c r="E131" s="43" t="e">
        <f aca="false"/>
        <v>#NAME?</v>
      </c>
      <c r="F131" s="43" t="e">
        <f aca="false"/>
        <v>#NAME?</v>
      </c>
      <c r="G131" s="79" t="e">
        <f aca="false"/>
        <v>#NAME?</v>
      </c>
      <c r="H131" s="43" t="e">
        <f aca="false">IF(G131&lt;0,SUM(F131:G131),F131)</f>
        <v>#NAME?</v>
      </c>
      <c r="I131" s="1" t="e">
        <f aca="false">IF(H131&gt;1000,1,0)</f>
        <v>#NAME?</v>
      </c>
    </row>
    <row r="132" customFormat="false" ht="14.65" hidden="false" customHeight="false" outlineLevel="0" collapsed="false">
      <c r="A132" s="78" t="e">
        <f aca="false"/>
        <v>#NAME?</v>
      </c>
      <c r="B132" s="43" t="e">
        <f aca="false">/1000</f>
        <v>#NAME?</v>
      </c>
      <c r="C132" s="43" t="e">
        <f aca="false"/>
        <v>#NAME?</v>
      </c>
      <c r="D132" s="43" t="e">
        <f aca="false"/>
        <v>#NAME?</v>
      </c>
      <c r="E132" s="43" t="e">
        <f aca="false"/>
        <v>#NAME?</v>
      </c>
      <c r="F132" s="43" t="e">
        <f aca="false"/>
        <v>#NAME?</v>
      </c>
      <c r="G132" s="79" t="e">
        <f aca="false"/>
        <v>#NAME?</v>
      </c>
      <c r="H132" s="43" t="e">
        <f aca="false">IF(G132&lt;0,SUM(F132:G132),F132)</f>
        <v>#NAME?</v>
      </c>
      <c r="I132" s="1" t="e">
        <f aca="false">IF(H132&gt;1000,1,0)</f>
        <v>#NAME?</v>
      </c>
    </row>
    <row r="133" customFormat="false" ht="14.65" hidden="false" customHeight="false" outlineLevel="0" collapsed="false">
      <c r="A133" s="78" t="e">
        <f aca="false"/>
        <v>#NAME?</v>
      </c>
      <c r="B133" s="43" t="e">
        <f aca="false">/1000</f>
        <v>#NAME?</v>
      </c>
      <c r="C133" s="43" t="e">
        <f aca="false"/>
        <v>#NAME?</v>
      </c>
      <c r="D133" s="43" t="e">
        <f aca="false"/>
        <v>#NAME?</v>
      </c>
      <c r="E133" s="43" t="e">
        <f aca="false"/>
        <v>#NAME?</v>
      </c>
      <c r="F133" s="43" t="e">
        <f aca="false"/>
        <v>#NAME?</v>
      </c>
      <c r="G133" s="79" t="e">
        <f aca="false"/>
        <v>#NAME?</v>
      </c>
      <c r="H133" s="43" t="e">
        <f aca="false">IF(G133&lt;0,SUM(F133:G133),F133)</f>
        <v>#NAME?</v>
      </c>
      <c r="I133" s="1" t="e">
        <f aca="false">IF(H133&gt;1000,1,0)</f>
        <v>#NAME?</v>
      </c>
    </row>
    <row r="134" customFormat="false" ht="14.65" hidden="false" customHeight="false" outlineLevel="0" collapsed="false">
      <c r="A134" s="78" t="e">
        <f aca="false"/>
        <v>#NAME?</v>
      </c>
      <c r="B134" s="43" t="e">
        <f aca="false">/1000</f>
        <v>#NAME?</v>
      </c>
      <c r="C134" s="43" t="e">
        <f aca="false"/>
        <v>#NAME?</v>
      </c>
      <c r="D134" s="43" t="e">
        <f aca="false"/>
        <v>#NAME?</v>
      </c>
      <c r="E134" s="43" t="e">
        <f aca="false"/>
        <v>#NAME?</v>
      </c>
      <c r="F134" s="43" t="e">
        <f aca="false"/>
        <v>#NAME?</v>
      </c>
      <c r="G134" s="79" t="e">
        <f aca="false"/>
        <v>#NAME?</v>
      </c>
      <c r="H134" s="43" t="e">
        <f aca="false">IF(G134&lt;0,SUM(F134:G134),F134)</f>
        <v>#NAME?</v>
      </c>
      <c r="I134" s="1" t="e">
        <f aca="false">IF(H134&gt;1000,1,0)</f>
        <v>#NAME?</v>
      </c>
    </row>
    <row r="135" customFormat="false" ht="14.65" hidden="false" customHeight="false" outlineLevel="0" collapsed="false">
      <c r="A135" s="78" t="e">
        <f aca="false"/>
        <v>#NAME?</v>
      </c>
      <c r="B135" s="43" t="e">
        <f aca="false">/1000</f>
        <v>#NAME?</v>
      </c>
      <c r="C135" s="43" t="e">
        <f aca="false"/>
        <v>#NAME?</v>
      </c>
      <c r="D135" s="43" t="e">
        <f aca="false"/>
        <v>#NAME?</v>
      </c>
      <c r="E135" s="43" t="e">
        <f aca="false"/>
        <v>#NAME?</v>
      </c>
      <c r="F135" s="43" t="e">
        <f aca="false"/>
        <v>#NAME?</v>
      </c>
      <c r="G135" s="79" t="e">
        <f aca="false"/>
        <v>#NAME?</v>
      </c>
      <c r="H135" s="43" t="e">
        <f aca="false">IF(G135&lt;0,SUM(F135:G135),F135)</f>
        <v>#NAME?</v>
      </c>
      <c r="I135" s="1" t="e">
        <f aca="false">IF(H135&gt;1000,1,0)</f>
        <v>#NAME?</v>
      </c>
    </row>
    <row r="136" customFormat="false" ht="14.65" hidden="false" customHeight="false" outlineLevel="0" collapsed="false">
      <c r="A136" s="78" t="e">
        <f aca="false"/>
        <v>#NAME?</v>
      </c>
      <c r="B136" s="43" t="e">
        <f aca="false">/1000</f>
        <v>#NAME?</v>
      </c>
      <c r="C136" s="43" t="e">
        <f aca="false"/>
        <v>#NAME?</v>
      </c>
      <c r="D136" s="43" t="e">
        <f aca="false"/>
        <v>#NAME?</v>
      </c>
      <c r="E136" s="43" t="e">
        <f aca="false"/>
        <v>#NAME?</v>
      </c>
      <c r="F136" s="43" t="e">
        <f aca="false"/>
        <v>#NAME?</v>
      </c>
      <c r="G136" s="79" t="e">
        <f aca="false"/>
        <v>#NAME?</v>
      </c>
      <c r="H136" s="43" t="e">
        <f aca="false">IF(G136&lt;0,SUM(F136:G136),F136)</f>
        <v>#NAME?</v>
      </c>
      <c r="I136" s="1" t="e">
        <f aca="false">IF(H136&gt;1000,1,0)</f>
        <v>#NAME?</v>
      </c>
    </row>
    <row r="137" customFormat="false" ht="14.65" hidden="false" customHeight="false" outlineLevel="0" collapsed="false">
      <c r="A137" s="78" t="e">
        <f aca="false"/>
        <v>#NAME?</v>
      </c>
      <c r="B137" s="43" t="e">
        <f aca="false">/1000</f>
        <v>#NAME?</v>
      </c>
      <c r="C137" s="43" t="e">
        <f aca="false"/>
        <v>#NAME?</v>
      </c>
      <c r="D137" s="43" t="e">
        <f aca="false"/>
        <v>#NAME?</v>
      </c>
      <c r="E137" s="43" t="e">
        <f aca="false"/>
        <v>#NAME?</v>
      </c>
      <c r="F137" s="43" t="e">
        <f aca="false"/>
        <v>#NAME?</v>
      </c>
      <c r="G137" s="79" t="e">
        <f aca="false"/>
        <v>#NAME?</v>
      </c>
      <c r="H137" s="43" t="e">
        <f aca="false">IF(G137&lt;0,SUM(F137:G137),F137)</f>
        <v>#NAME?</v>
      </c>
      <c r="I137" s="1" t="e">
        <f aca="false">IF(H137&gt;1000,1,0)</f>
        <v>#NAME?</v>
      </c>
    </row>
    <row r="138" customFormat="false" ht="14.65" hidden="false" customHeight="false" outlineLevel="0" collapsed="false">
      <c r="A138" s="78" t="e">
        <f aca="false"/>
        <v>#NAME?</v>
      </c>
      <c r="B138" s="43" t="e">
        <f aca="false">/1000</f>
        <v>#NAME?</v>
      </c>
      <c r="C138" s="43" t="e">
        <f aca="false"/>
        <v>#NAME?</v>
      </c>
      <c r="D138" s="43" t="e">
        <f aca="false"/>
        <v>#NAME?</v>
      </c>
      <c r="E138" s="43" t="e">
        <f aca="false"/>
        <v>#NAME?</v>
      </c>
      <c r="F138" s="43" t="e">
        <f aca="false"/>
        <v>#NAME?</v>
      </c>
      <c r="G138" s="79" t="e">
        <f aca="false"/>
        <v>#NAME?</v>
      </c>
      <c r="H138" s="43" t="e">
        <f aca="false">IF(G138&lt;0,SUM(F138:G138),F138)</f>
        <v>#NAME?</v>
      </c>
      <c r="I138" s="1" t="e">
        <f aca="false">IF(H138&gt;1000,1,0)</f>
        <v>#NAME?</v>
      </c>
    </row>
    <row r="139" customFormat="false" ht="14.65" hidden="false" customHeight="false" outlineLevel="0" collapsed="false">
      <c r="A139" s="78" t="e">
        <f aca="false"/>
        <v>#NAME?</v>
      </c>
      <c r="B139" s="43" t="e">
        <f aca="false">/1000</f>
        <v>#NAME?</v>
      </c>
      <c r="C139" s="43" t="e">
        <f aca="false"/>
        <v>#NAME?</v>
      </c>
      <c r="D139" s="43" t="e">
        <f aca="false"/>
        <v>#NAME?</v>
      </c>
      <c r="E139" s="43" t="e">
        <f aca="false"/>
        <v>#NAME?</v>
      </c>
      <c r="F139" s="43" t="e">
        <f aca="false"/>
        <v>#NAME?</v>
      </c>
      <c r="G139" s="79" t="e">
        <f aca="false"/>
        <v>#NAME?</v>
      </c>
      <c r="H139" s="43" t="e">
        <f aca="false">IF(G139&lt;0,SUM(F139:G139),F139)</f>
        <v>#NAME?</v>
      </c>
      <c r="I139" s="1" t="e">
        <f aca="false">IF(H139&gt;1000,1,0)</f>
        <v>#NAME?</v>
      </c>
    </row>
    <row r="140" customFormat="false" ht="14.65" hidden="false" customHeight="false" outlineLevel="0" collapsed="false">
      <c r="A140" s="78" t="e">
        <f aca="false"/>
        <v>#NAME?</v>
      </c>
      <c r="B140" s="43" t="e">
        <f aca="false">/1000</f>
        <v>#NAME?</v>
      </c>
      <c r="C140" s="43" t="e">
        <f aca="false"/>
        <v>#NAME?</v>
      </c>
      <c r="D140" s="43" t="e">
        <f aca="false"/>
        <v>#NAME?</v>
      </c>
      <c r="E140" s="43" t="e">
        <f aca="false"/>
        <v>#NAME?</v>
      </c>
      <c r="F140" s="43" t="e">
        <f aca="false"/>
        <v>#NAME?</v>
      </c>
      <c r="G140" s="79" t="e">
        <f aca="false"/>
        <v>#NAME?</v>
      </c>
      <c r="H140" s="43" t="e">
        <f aca="false">IF(G140&lt;0,SUM(F140:G140),F140)</f>
        <v>#NAME?</v>
      </c>
      <c r="I140" s="1" t="e">
        <f aca="false">IF(H140&gt;1000,1,0)</f>
        <v>#NAME?</v>
      </c>
    </row>
    <row r="141" customFormat="false" ht="14.65" hidden="false" customHeight="false" outlineLevel="0" collapsed="false">
      <c r="A141" s="78" t="e">
        <f aca="false"/>
        <v>#NAME?</v>
      </c>
      <c r="B141" s="43" t="e">
        <f aca="false">/1000</f>
        <v>#NAME?</v>
      </c>
      <c r="C141" s="43" t="e">
        <f aca="false"/>
        <v>#NAME?</v>
      </c>
      <c r="D141" s="43" t="e">
        <f aca="false"/>
        <v>#NAME?</v>
      </c>
      <c r="E141" s="43" t="e">
        <f aca="false"/>
        <v>#NAME?</v>
      </c>
      <c r="F141" s="43" t="e">
        <f aca="false"/>
        <v>#NAME?</v>
      </c>
      <c r="G141" s="79" t="e">
        <f aca="false"/>
        <v>#NAME?</v>
      </c>
      <c r="H141" s="43" t="e">
        <f aca="false">IF(G141&lt;0,SUM(F141:G141),F141)</f>
        <v>#NAME?</v>
      </c>
      <c r="I141" s="1" t="e">
        <f aca="false">IF(H141&gt;1000,1,0)</f>
        <v>#NAME?</v>
      </c>
    </row>
    <row r="142" customFormat="false" ht="14.65" hidden="false" customHeight="false" outlineLevel="0" collapsed="false">
      <c r="A142" s="78" t="e">
        <f aca="false"/>
        <v>#NAME?</v>
      </c>
      <c r="B142" s="43" t="e">
        <f aca="false">/1000</f>
        <v>#NAME?</v>
      </c>
      <c r="C142" s="43" t="e">
        <f aca="false"/>
        <v>#NAME?</v>
      </c>
      <c r="D142" s="43" t="e">
        <f aca="false"/>
        <v>#NAME?</v>
      </c>
      <c r="E142" s="43" t="e">
        <f aca="false"/>
        <v>#NAME?</v>
      </c>
      <c r="F142" s="43" t="e">
        <f aca="false"/>
        <v>#NAME?</v>
      </c>
      <c r="G142" s="79" t="e">
        <f aca="false"/>
        <v>#NAME?</v>
      </c>
      <c r="H142" s="43" t="e">
        <f aca="false">IF(G142&lt;0,SUM(F142:G142),F142)</f>
        <v>#NAME?</v>
      </c>
      <c r="I142" s="1" t="e">
        <f aca="false">IF(H142&gt;1000,1,0)</f>
        <v>#NAME?</v>
      </c>
    </row>
    <row r="143" customFormat="false" ht="14.65" hidden="false" customHeight="false" outlineLevel="0" collapsed="false">
      <c r="A143" s="78" t="e">
        <f aca="false"/>
        <v>#NAME?</v>
      </c>
      <c r="B143" s="43" t="e">
        <f aca="false">/1000</f>
        <v>#NAME?</v>
      </c>
      <c r="C143" s="43" t="e">
        <f aca="false"/>
        <v>#NAME?</v>
      </c>
      <c r="D143" s="43" t="e">
        <f aca="false"/>
        <v>#NAME?</v>
      </c>
      <c r="E143" s="43" t="e">
        <f aca="false"/>
        <v>#NAME?</v>
      </c>
      <c r="F143" s="43" t="e">
        <f aca="false"/>
        <v>#NAME?</v>
      </c>
      <c r="G143" s="79" t="e">
        <f aca="false"/>
        <v>#NAME?</v>
      </c>
      <c r="H143" s="43" t="e">
        <f aca="false">IF(G143&lt;0,SUM(F143:G143),F143)</f>
        <v>#NAME?</v>
      </c>
      <c r="I143" s="1" t="e">
        <f aca="false">IF(H143&gt;1000,1,0)</f>
        <v>#NAME?</v>
      </c>
    </row>
    <row r="144" customFormat="false" ht="14.65" hidden="false" customHeight="false" outlineLevel="0" collapsed="false">
      <c r="A144" s="78" t="e">
        <f aca="false"/>
        <v>#NAME?</v>
      </c>
      <c r="B144" s="43" t="e">
        <f aca="false">/1000</f>
        <v>#NAME?</v>
      </c>
      <c r="C144" s="43" t="e">
        <f aca="false"/>
        <v>#NAME?</v>
      </c>
      <c r="D144" s="43" t="e">
        <f aca="false"/>
        <v>#NAME?</v>
      </c>
      <c r="E144" s="43" t="e">
        <f aca="false"/>
        <v>#NAME?</v>
      </c>
      <c r="F144" s="43" t="e">
        <f aca="false"/>
        <v>#NAME?</v>
      </c>
      <c r="G144" s="79" t="e">
        <f aca="false"/>
        <v>#NAME?</v>
      </c>
      <c r="H144" s="43" t="e">
        <f aca="false">IF(G144&lt;0,SUM(F144:G144),F144)</f>
        <v>#NAME?</v>
      </c>
      <c r="I144" s="1" t="e">
        <f aca="false">IF(H144&gt;1000,1,0)</f>
        <v>#NAME?</v>
      </c>
    </row>
    <row r="145" customFormat="false" ht="14.65" hidden="false" customHeight="false" outlineLevel="0" collapsed="false">
      <c r="A145" s="78" t="e">
        <f aca="false"/>
        <v>#NAME?</v>
      </c>
      <c r="B145" s="43" t="e">
        <f aca="false">/1000</f>
        <v>#NAME?</v>
      </c>
      <c r="C145" s="43" t="e">
        <f aca="false"/>
        <v>#NAME?</v>
      </c>
      <c r="D145" s="43" t="e">
        <f aca="false"/>
        <v>#NAME?</v>
      </c>
      <c r="E145" s="43" t="e">
        <f aca="false"/>
        <v>#NAME?</v>
      </c>
      <c r="F145" s="43" t="e">
        <f aca="false"/>
        <v>#NAME?</v>
      </c>
      <c r="G145" s="79" t="e">
        <f aca="false"/>
        <v>#NAME?</v>
      </c>
      <c r="H145" s="43" t="e">
        <f aca="false">IF(G145&lt;0,SUM(F145:G145),F145)</f>
        <v>#NAME?</v>
      </c>
      <c r="I145" s="1" t="e">
        <f aca="false">IF(H145&gt;1000,1,0)</f>
        <v>#NAME?</v>
      </c>
    </row>
    <row r="146" customFormat="false" ht="14.65" hidden="false" customHeight="false" outlineLevel="0" collapsed="false">
      <c r="A146" s="78" t="e">
        <f aca="false"/>
        <v>#NAME?</v>
      </c>
      <c r="B146" s="43" t="e">
        <f aca="false">/1000</f>
        <v>#NAME?</v>
      </c>
      <c r="C146" s="43" t="e">
        <f aca="false"/>
        <v>#NAME?</v>
      </c>
      <c r="D146" s="43" t="e">
        <f aca="false"/>
        <v>#NAME?</v>
      </c>
      <c r="E146" s="43" t="e">
        <f aca="false"/>
        <v>#NAME?</v>
      </c>
      <c r="F146" s="43" t="e">
        <f aca="false"/>
        <v>#NAME?</v>
      </c>
      <c r="G146" s="79" t="e">
        <f aca="false"/>
        <v>#NAME?</v>
      </c>
      <c r="H146" s="43" t="e">
        <f aca="false">IF(G146&lt;0,SUM(F146:G146),F146)</f>
        <v>#NAME?</v>
      </c>
      <c r="I146" s="1" t="e">
        <f aca="false">IF(H146&gt;1000,1,0)</f>
        <v>#NAME?</v>
      </c>
    </row>
    <row r="147" customFormat="false" ht="14.65" hidden="false" customHeight="false" outlineLevel="0" collapsed="false">
      <c r="A147" s="78" t="e">
        <f aca="false"/>
        <v>#NAME?</v>
      </c>
      <c r="B147" s="43" t="e">
        <f aca="false">/1000</f>
        <v>#NAME?</v>
      </c>
      <c r="C147" s="43" t="e">
        <f aca="false"/>
        <v>#NAME?</v>
      </c>
      <c r="D147" s="43" t="e">
        <f aca="false"/>
        <v>#NAME?</v>
      </c>
      <c r="E147" s="43" t="e">
        <f aca="false"/>
        <v>#NAME?</v>
      </c>
      <c r="F147" s="43" t="e">
        <f aca="false"/>
        <v>#NAME?</v>
      </c>
      <c r="G147" s="79" t="e">
        <f aca="false"/>
        <v>#NAME?</v>
      </c>
      <c r="H147" s="43" t="e">
        <f aca="false">IF(G147&lt;0,SUM(F147:G147),F147)</f>
        <v>#NAME?</v>
      </c>
      <c r="I147" s="1" t="e">
        <f aca="false">IF(H147&gt;1000,1,0)</f>
        <v>#NAME?</v>
      </c>
    </row>
    <row r="148" customFormat="false" ht="14.65" hidden="false" customHeight="false" outlineLevel="0" collapsed="false">
      <c r="A148" s="78" t="e">
        <f aca="false"/>
        <v>#NAME?</v>
      </c>
      <c r="B148" s="43" t="e">
        <f aca="false">/1000</f>
        <v>#NAME?</v>
      </c>
      <c r="C148" s="43" t="e">
        <f aca="false"/>
        <v>#NAME?</v>
      </c>
      <c r="D148" s="43" t="e">
        <f aca="false"/>
        <v>#NAME?</v>
      </c>
      <c r="E148" s="43" t="e">
        <f aca="false"/>
        <v>#NAME?</v>
      </c>
      <c r="F148" s="43" t="e">
        <f aca="false"/>
        <v>#NAME?</v>
      </c>
      <c r="G148" s="79" t="e">
        <f aca="false"/>
        <v>#NAME?</v>
      </c>
      <c r="H148" s="43" t="e">
        <f aca="false">IF(G148&lt;0,SUM(F148:G148),F148)</f>
        <v>#NAME?</v>
      </c>
      <c r="I148" s="1" t="e">
        <f aca="false">IF(H148&gt;1000,1,0)</f>
        <v>#NAME?</v>
      </c>
    </row>
    <row r="149" customFormat="false" ht="14.65" hidden="false" customHeight="false" outlineLevel="0" collapsed="false">
      <c r="A149" s="78" t="e">
        <f aca="false"/>
        <v>#NAME?</v>
      </c>
      <c r="B149" s="43" t="e">
        <f aca="false">/1000</f>
        <v>#NAME?</v>
      </c>
      <c r="C149" s="43" t="e">
        <f aca="false"/>
        <v>#NAME?</v>
      </c>
      <c r="D149" s="43" t="e">
        <f aca="false"/>
        <v>#NAME?</v>
      </c>
      <c r="E149" s="43" t="e">
        <f aca="false"/>
        <v>#NAME?</v>
      </c>
      <c r="F149" s="43" t="e">
        <f aca="false"/>
        <v>#NAME?</v>
      </c>
      <c r="G149" s="79" t="e">
        <f aca="false"/>
        <v>#NAME?</v>
      </c>
      <c r="H149" s="43" t="e">
        <f aca="false">IF(G149&lt;0,SUM(F149:G149),F149)</f>
        <v>#NAME?</v>
      </c>
      <c r="I149" s="1" t="e">
        <f aca="false">IF(H149&gt;1000,1,0)</f>
        <v>#NAME?</v>
      </c>
    </row>
    <row r="150" customFormat="false" ht="14.65" hidden="false" customHeight="false" outlineLevel="0" collapsed="false">
      <c r="A150" s="78" t="e">
        <f aca="false"/>
        <v>#NAME?</v>
      </c>
      <c r="B150" s="43" t="e">
        <f aca="false">/1000</f>
        <v>#NAME?</v>
      </c>
      <c r="C150" s="43" t="e">
        <f aca="false"/>
        <v>#NAME?</v>
      </c>
      <c r="D150" s="43" t="e">
        <f aca="false"/>
        <v>#NAME?</v>
      </c>
      <c r="E150" s="43" t="e">
        <f aca="false"/>
        <v>#NAME?</v>
      </c>
      <c r="F150" s="43" t="e">
        <f aca="false"/>
        <v>#NAME?</v>
      </c>
      <c r="G150" s="79" t="e">
        <f aca="false"/>
        <v>#NAME?</v>
      </c>
      <c r="H150" s="43" t="e">
        <f aca="false">IF(G150&lt;0,SUM(F150:G150),F150)</f>
        <v>#NAME?</v>
      </c>
      <c r="I150" s="1" t="e">
        <f aca="false">IF(H150&gt;1000,1,0)</f>
        <v>#NAME?</v>
      </c>
    </row>
    <row r="151" customFormat="false" ht="14.65" hidden="false" customHeight="false" outlineLevel="0" collapsed="false">
      <c r="A151" s="78" t="e">
        <f aca="false"/>
        <v>#NAME?</v>
      </c>
      <c r="B151" s="43" t="e">
        <f aca="false">/1000</f>
        <v>#NAME?</v>
      </c>
      <c r="C151" s="43" t="e">
        <f aca="false"/>
        <v>#NAME?</v>
      </c>
      <c r="D151" s="43" t="e">
        <f aca="false"/>
        <v>#NAME?</v>
      </c>
      <c r="E151" s="43" t="e">
        <f aca="false"/>
        <v>#NAME?</v>
      </c>
      <c r="F151" s="43" t="e">
        <f aca="false"/>
        <v>#NAME?</v>
      </c>
      <c r="G151" s="79" t="e">
        <f aca="false"/>
        <v>#NAME?</v>
      </c>
      <c r="H151" s="43" t="e">
        <f aca="false">IF(G151&lt;0,SUM(F151:G151),F151)</f>
        <v>#NAME?</v>
      </c>
      <c r="I151" s="1" t="e">
        <f aca="false">IF(H151&gt;1000,1,0)</f>
        <v>#NAME?</v>
      </c>
    </row>
    <row r="152" customFormat="false" ht="14.65" hidden="false" customHeight="false" outlineLevel="0" collapsed="false">
      <c r="A152" s="78" t="e">
        <f aca="false"/>
        <v>#NAME?</v>
      </c>
      <c r="B152" s="43" t="e">
        <f aca="false">/1000</f>
        <v>#NAME?</v>
      </c>
      <c r="C152" s="43" t="e">
        <f aca="false"/>
        <v>#NAME?</v>
      </c>
      <c r="D152" s="43" t="e">
        <f aca="false"/>
        <v>#NAME?</v>
      </c>
      <c r="E152" s="43" t="e">
        <f aca="false"/>
        <v>#NAME?</v>
      </c>
      <c r="F152" s="43" t="e">
        <f aca="false"/>
        <v>#NAME?</v>
      </c>
      <c r="G152" s="79" t="e">
        <f aca="false"/>
        <v>#NAME?</v>
      </c>
      <c r="H152" s="43" t="e">
        <f aca="false">IF(G152&lt;0,SUM(F152:G152),F152)</f>
        <v>#NAME?</v>
      </c>
      <c r="I152" s="1" t="e">
        <f aca="false">IF(H152&gt;1000,1,0)</f>
        <v>#NAME?</v>
      </c>
    </row>
    <row r="153" customFormat="false" ht="14.65" hidden="false" customHeight="false" outlineLevel="0" collapsed="false">
      <c r="A153" s="78" t="e">
        <f aca="false"/>
        <v>#NAME?</v>
      </c>
      <c r="B153" s="43" t="e">
        <f aca="false">/1000</f>
        <v>#NAME?</v>
      </c>
      <c r="C153" s="43" t="e">
        <f aca="false"/>
        <v>#NAME?</v>
      </c>
      <c r="D153" s="43" t="e">
        <f aca="false"/>
        <v>#NAME?</v>
      </c>
      <c r="E153" s="43" t="e">
        <f aca="false"/>
        <v>#NAME?</v>
      </c>
      <c r="F153" s="43" t="e">
        <f aca="false"/>
        <v>#NAME?</v>
      </c>
      <c r="G153" s="79" t="e">
        <f aca="false"/>
        <v>#NAME?</v>
      </c>
      <c r="H153" s="43" t="e">
        <f aca="false">IF(G153&lt;0,SUM(F153:G153),F153)</f>
        <v>#NAME?</v>
      </c>
      <c r="I153" s="1" t="e">
        <f aca="false">IF(H153&gt;1000,1,0)</f>
        <v>#NAME?</v>
      </c>
    </row>
    <row r="154" customFormat="false" ht="14.65" hidden="false" customHeight="false" outlineLevel="0" collapsed="false">
      <c r="A154" s="78" t="e">
        <f aca="false"/>
        <v>#NAME?</v>
      </c>
      <c r="B154" s="43" t="e">
        <f aca="false">/1000</f>
        <v>#NAME?</v>
      </c>
      <c r="C154" s="43" t="e">
        <f aca="false"/>
        <v>#NAME?</v>
      </c>
      <c r="D154" s="43" t="e">
        <f aca="false"/>
        <v>#NAME?</v>
      </c>
      <c r="E154" s="43" t="e">
        <f aca="false"/>
        <v>#NAME?</v>
      </c>
      <c r="F154" s="43" t="e">
        <f aca="false"/>
        <v>#NAME?</v>
      </c>
      <c r="G154" s="79" t="e">
        <f aca="false"/>
        <v>#NAME?</v>
      </c>
      <c r="H154" s="43" t="e">
        <f aca="false">IF(G154&lt;0,SUM(F154:G154),F154)</f>
        <v>#NAME?</v>
      </c>
      <c r="I154" s="1" t="e">
        <f aca="false">IF(H154&gt;1000,1,0)</f>
        <v>#NAME?</v>
      </c>
    </row>
    <row r="155" customFormat="false" ht="14.65" hidden="false" customHeight="false" outlineLevel="0" collapsed="false">
      <c r="A155" s="78" t="e">
        <f aca="false"/>
        <v>#NAME?</v>
      </c>
      <c r="B155" s="43" t="e">
        <f aca="false">/1000</f>
        <v>#NAME?</v>
      </c>
      <c r="C155" s="43" t="e">
        <f aca="false"/>
        <v>#NAME?</v>
      </c>
      <c r="D155" s="43" t="e">
        <f aca="false"/>
        <v>#NAME?</v>
      </c>
      <c r="E155" s="43" t="e">
        <f aca="false"/>
        <v>#NAME?</v>
      </c>
      <c r="F155" s="43" t="e">
        <f aca="false"/>
        <v>#NAME?</v>
      </c>
      <c r="G155" s="79" t="e">
        <f aca="false"/>
        <v>#NAME?</v>
      </c>
      <c r="H155" s="43" t="e">
        <f aca="false">IF(G155&lt;0,SUM(F155:G155),F155)</f>
        <v>#NAME?</v>
      </c>
      <c r="I155" s="1" t="e">
        <f aca="false">IF(H155&gt;1000,1,0)</f>
        <v>#NAME?</v>
      </c>
    </row>
    <row r="156" customFormat="false" ht="14.65" hidden="false" customHeight="false" outlineLevel="0" collapsed="false">
      <c r="A156" s="78" t="e">
        <f aca="false"/>
        <v>#NAME?</v>
      </c>
      <c r="B156" s="43" t="e">
        <f aca="false">/1000</f>
        <v>#NAME?</v>
      </c>
      <c r="C156" s="43" t="e">
        <f aca="false"/>
        <v>#NAME?</v>
      </c>
      <c r="D156" s="43" t="e">
        <f aca="false"/>
        <v>#NAME?</v>
      </c>
      <c r="E156" s="43" t="e">
        <f aca="false"/>
        <v>#NAME?</v>
      </c>
      <c r="F156" s="43" t="e">
        <f aca="false"/>
        <v>#NAME?</v>
      </c>
      <c r="G156" s="79" t="e">
        <f aca="false"/>
        <v>#NAME?</v>
      </c>
      <c r="H156" s="43" t="e">
        <f aca="false">IF(G156&lt;0,SUM(F156:G156),F156)</f>
        <v>#NAME?</v>
      </c>
      <c r="I156" s="1" t="e">
        <f aca="false">IF(H156&gt;1000,1,0)</f>
        <v>#NAME?</v>
      </c>
    </row>
    <row r="157" customFormat="false" ht="14.65" hidden="false" customHeight="false" outlineLevel="0" collapsed="false">
      <c r="A157" s="78" t="e">
        <f aca="false"/>
        <v>#NAME?</v>
      </c>
      <c r="B157" s="43" t="e">
        <f aca="false">/1000</f>
        <v>#NAME?</v>
      </c>
      <c r="C157" s="43" t="e">
        <f aca="false"/>
        <v>#NAME?</v>
      </c>
      <c r="D157" s="43" t="e">
        <f aca="false"/>
        <v>#NAME?</v>
      </c>
      <c r="E157" s="43" t="e">
        <f aca="false"/>
        <v>#NAME?</v>
      </c>
      <c r="F157" s="43" t="e">
        <f aca="false"/>
        <v>#NAME?</v>
      </c>
      <c r="G157" s="79" t="e">
        <f aca="false"/>
        <v>#NAME?</v>
      </c>
      <c r="H157" s="43" t="e">
        <f aca="false">IF(G157&lt;0,SUM(F157:G157),F157)</f>
        <v>#NAME?</v>
      </c>
      <c r="I157" s="1" t="e">
        <f aca="false">IF(H157&gt;1000,1,0)</f>
        <v>#NAME?</v>
      </c>
    </row>
    <row r="158" customFormat="false" ht="14.65" hidden="false" customHeight="false" outlineLevel="0" collapsed="false">
      <c r="A158" s="78" t="e">
        <f aca="false"/>
        <v>#NAME?</v>
      </c>
      <c r="B158" s="43" t="e">
        <f aca="false">/1000</f>
        <v>#NAME?</v>
      </c>
      <c r="C158" s="43" t="e">
        <f aca="false"/>
        <v>#NAME?</v>
      </c>
      <c r="D158" s="43" t="e">
        <f aca="false"/>
        <v>#NAME?</v>
      </c>
      <c r="E158" s="43" t="e">
        <f aca="false"/>
        <v>#NAME?</v>
      </c>
      <c r="F158" s="43" t="e">
        <f aca="false"/>
        <v>#NAME?</v>
      </c>
      <c r="G158" s="79" t="e">
        <f aca="false"/>
        <v>#NAME?</v>
      </c>
      <c r="H158" s="43" t="e">
        <f aca="false">IF(G158&lt;0,SUM(F158:G158),F158)</f>
        <v>#NAME?</v>
      </c>
      <c r="I158" s="1" t="e">
        <f aca="false">IF(H158&gt;1000,1,0)</f>
        <v>#NAME?</v>
      </c>
    </row>
    <row r="159" customFormat="false" ht="14.65" hidden="false" customHeight="false" outlineLevel="0" collapsed="false">
      <c r="A159" s="78" t="e">
        <f aca="false"/>
        <v>#NAME?</v>
      </c>
      <c r="B159" s="43" t="e">
        <f aca="false">/1000</f>
        <v>#NAME?</v>
      </c>
      <c r="C159" s="43" t="e">
        <f aca="false"/>
        <v>#NAME?</v>
      </c>
      <c r="D159" s="43" t="e">
        <f aca="false"/>
        <v>#NAME?</v>
      </c>
      <c r="E159" s="43" t="e">
        <f aca="false"/>
        <v>#NAME?</v>
      </c>
      <c r="F159" s="43" t="e">
        <f aca="false"/>
        <v>#NAME?</v>
      </c>
      <c r="G159" s="79" t="e">
        <f aca="false"/>
        <v>#NAME?</v>
      </c>
      <c r="H159" s="43" t="e">
        <f aca="false">IF(G159&lt;0,SUM(F159:G159),F159)</f>
        <v>#NAME?</v>
      </c>
      <c r="I159" s="1" t="e">
        <f aca="false">IF(H159&gt;1000,1,0)</f>
        <v>#NAME?</v>
      </c>
    </row>
    <row r="160" customFormat="false" ht="14.65" hidden="false" customHeight="false" outlineLevel="0" collapsed="false">
      <c r="A160" s="78" t="e">
        <f aca="false"/>
        <v>#NAME?</v>
      </c>
      <c r="B160" s="43" t="e">
        <f aca="false">/1000</f>
        <v>#NAME?</v>
      </c>
      <c r="C160" s="43" t="e">
        <f aca="false"/>
        <v>#NAME?</v>
      </c>
      <c r="D160" s="43" t="e">
        <f aca="false"/>
        <v>#NAME?</v>
      </c>
      <c r="E160" s="43" t="e">
        <f aca="false"/>
        <v>#NAME?</v>
      </c>
      <c r="F160" s="43" t="e">
        <f aca="false"/>
        <v>#NAME?</v>
      </c>
      <c r="G160" s="79" t="e">
        <f aca="false"/>
        <v>#NAME?</v>
      </c>
      <c r="H160" s="43" t="e">
        <f aca="false">IF(G160&lt;0,SUM(F160:G160),F160)</f>
        <v>#NAME?</v>
      </c>
      <c r="I160" s="1" t="e">
        <f aca="false">IF(H160&gt;1000,1,0)</f>
        <v>#NAME?</v>
      </c>
    </row>
    <row r="161" customFormat="false" ht="14.65" hidden="false" customHeight="false" outlineLevel="0" collapsed="false">
      <c r="A161" s="78" t="e">
        <f aca="false"/>
        <v>#NAME?</v>
      </c>
      <c r="B161" s="43" t="e">
        <f aca="false">/1000</f>
        <v>#NAME?</v>
      </c>
      <c r="C161" s="43" t="e">
        <f aca="false"/>
        <v>#NAME?</v>
      </c>
      <c r="D161" s="43" t="e">
        <f aca="false"/>
        <v>#NAME?</v>
      </c>
      <c r="E161" s="43" t="e">
        <f aca="false"/>
        <v>#NAME?</v>
      </c>
      <c r="F161" s="43" t="e">
        <f aca="false"/>
        <v>#NAME?</v>
      </c>
      <c r="G161" s="79" t="e">
        <f aca="false"/>
        <v>#NAME?</v>
      </c>
      <c r="H161" s="43" t="e">
        <f aca="false">IF(G161&lt;0,SUM(F161:G161),F161)</f>
        <v>#NAME?</v>
      </c>
      <c r="I161" s="1" t="e">
        <f aca="false">IF(H161&gt;1000,1,0)</f>
        <v>#NAME?</v>
      </c>
    </row>
    <row r="162" customFormat="false" ht="14.65" hidden="false" customHeight="false" outlineLevel="0" collapsed="false">
      <c r="A162" s="78" t="e">
        <f aca="false"/>
        <v>#NAME?</v>
      </c>
      <c r="B162" s="43" t="e">
        <f aca="false">/1000</f>
        <v>#NAME?</v>
      </c>
      <c r="C162" s="43" t="e">
        <f aca="false"/>
        <v>#NAME?</v>
      </c>
      <c r="D162" s="43" t="e">
        <f aca="false"/>
        <v>#NAME?</v>
      </c>
      <c r="E162" s="43" t="e">
        <f aca="false"/>
        <v>#NAME?</v>
      </c>
      <c r="F162" s="43" t="e">
        <f aca="false"/>
        <v>#NAME?</v>
      </c>
      <c r="G162" s="79" t="e">
        <f aca="false"/>
        <v>#NAME?</v>
      </c>
      <c r="H162" s="43" t="e">
        <f aca="false">IF(G162&lt;0,SUM(F162:G162),F162)</f>
        <v>#NAME?</v>
      </c>
      <c r="I162" s="1" t="e">
        <f aca="false">IF(H162&gt;1000,1,0)</f>
        <v>#NAME?</v>
      </c>
    </row>
    <row r="163" customFormat="false" ht="14.65" hidden="false" customHeight="false" outlineLevel="0" collapsed="false">
      <c r="A163" s="78" t="e">
        <f aca="false"/>
        <v>#NAME?</v>
      </c>
      <c r="B163" s="43" t="e">
        <f aca="false">/1000</f>
        <v>#NAME?</v>
      </c>
      <c r="C163" s="43" t="e">
        <f aca="false"/>
        <v>#NAME?</v>
      </c>
      <c r="D163" s="43" t="e">
        <f aca="false"/>
        <v>#NAME?</v>
      </c>
      <c r="E163" s="43" t="e">
        <f aca="false"/>
        <v>#NAME?</v>
      </c>
      <c r="F163" s="43" t="e">
        <f aca="false"/>
        <v>#NAME?</v>
      </c>
      <c r="G163" s="79" t="e">
        <f aca="false"/>
        <v>#NAME?</v>
      </c>
      <c r="H163" s="43" t="e">
        <f aca="false">IF(G163&lt;0,SUM(F163:G163),F163)</f>
        <v>#NAME?</v>
      </c>
      <c r="I163" s="1" t="e">
        <f aca="false">IF(H163&gt;1000,1,0)</f>
        <v>#NAME?</v>
      </c>
    </row>
    <row r="164" customFormat="false" ht="14.65" hidden="false" customHeight="false" outlineLevel="0" collapsed="false">
      <c r="A164" s="78" t="e">
        <f aca="false"/>
        <v>#NAME?</v>
      </c>
      <c r="B164" s="43" t="e">
        <f aca="false">/1000</f>
        <v>#NAME?</v>
      </c>
      <c r="C164" s="43" t="e">
        <f aca="false"/>
        <v>#NAME?</v>
      </c>
      <c r="D164" s="43" t="e">
        <f aca="false"/>
        <v>#NAME?</v>
      </c>
      <c r="E164" s="43" t="e">
        <f aca="false"/>
        <v>#NAME?</v>
      </c>
      <c r="F164" s="43" t="e">
        <f aca="false"/>
        <v>#NAME?</v>
      </c>
      <c r="G164" s="79" t="e">
        <f aca="false"/>
        <v>#NAME?</v>
      </c>
      <c r="H164" s="43" t="e">
        <f aca="false">IF(G164&lt;0,SUM(F164:G164),F164)</f>
        <v>#NAME?</v>
      </c>
      <c r="I164" s="1" t="e">
        <f aca="false">IF(H164&gt;1000,1,0)</f>
        <v>#NAME?</v>
      </c>
    </row>
    <row r="165" customFormat="false" ht="14.65" hidden="false" customHeight="false" outlineLevel="0" collapsed="false">
      <c r="A165" s="78" t="e">
        <f aca="false"/>
        <v>#NAME?</v>
      </c>
      <c r="B165" s="43" t="e">
        <f aca="false">/1000</f>
        <v>#NAME?</v>
      </c>
      <c r="C165" s="43" t="e">
        <f aca="false"/>
        <v>#NAME?</v>
      </c>
      <c r="D165" s="43" t="e">
        <f aca="false"/>
        <v>#NAME?</v>
      </c>
      <c r="E165" s="43" t="e">
        <f aca="false"/>
        <v>#NAME?</v>
      </c>
      <c r="F165" s="43" t="e">
        <f aca="false"/>
        <v>#NAME?</v>
      </c>
      <c r="G165" s="79" t="e">
        <f aca="false"/>
        <v>#NAME?</v>
      </c>
      <c r="H165" s="43" t="e">
        <f aca="false">IF(G165&lt;0,SUM(F165:G165),F165)</f>
        <v>#NAME?</v>
      </c>
      <c r="I165" s="1" t="e">
        <f aca="false">IF(H165&gt;1000,1,0)</f>
        <v>#NAME?</v>
      </c>
    </row>
    <row r="166" customFormat="false" ht="14.65" hidden="false" customHeight="false" outlineLevel="0" collapsed="false">
      <c r="A166" s="78" t="e">
        <f aca="false"/>
        <v>#NAME?</v>
      </c>
      <c r="B166" s="43" t="e">
        <f aca="false">/1000</f>
        <v>#NAME?</v>
      </c>
      <c r="C166" s="43" t="e">
        <f aca="false"/>
        <v>#NAME?</v>
      </c>
      <c r="D166" s="43" t="e">
        <f aca="false"/>
        <v>#NAME?</v>
      </c>
      <c r="E166" s="43" t="e">
        <f aca="false"/>
        <v>#NAME?</v>
      </c>
      <c r="F166" s="43" t="e">
        <f aca="false"/>
        <v>#NAME?</v>
      </c>
      <c r="G166" s="79" t="e">
        <f aca="false"/>
        <v>#NAME?</v>
      </c>
      <c r="H166" s="43" t="e">
        <f aca="false">IF(G166&lt;0,SUM(F166:G166),F166)</f>
        <v>#NAME?</v>
      </c>
      <c r="I166" s="1" t="e">
        <f aca="false">IF(H166&gt;1000,1,0)</f>
        <v>#NAME?</v>
      </c>
    </row>
    <row r="167" customFormat="false" ht="14.65" hidden="false" customHeight="false" outlineLevel="0" collapsed="false">
      <c r="A167" s="78" t="e">
        <f aca="false"/>
        <v>#NAME?</v>
      </c>
      <c r="B167" s="43" t="e">
        <f aca="false">/1000</f>
        <v>#NAME?</v>
      </c>
      <c r="C167" s="43" t="e">
        <f aca="false"/>
        <v>#NAME?</v>
      </c>
      <c r="D167" s="43" t="e">
        <f aca="false"/>
        <v>#NAME?</v>
      </c>
      <c r="E167" s="43" t="e">
        <f aca="false"/>
        <v>#NAME?</v>
      </c>
      <c r="F167" s="43" t="e">
        <f aca="false"/>
        <v>#NAME?</v>
      </c>
      <c r="G167" s="79" t="e">
        <f aca="false"/>
        <v>#NAME?</v>
      </c>
      <c r="H167" s="43" t="e">
        <f aca="false">IF(G167&lt;0,SUM(F167:G167),F167)</f>
        <v>#NAME?</v>
      </c>
      <c r="I167" s="1" t="e">
        <f aca="false">IF(H167&gt;1000,1,0)</f>
        <v>#NAME?</v>
      </c>
    </row>
    <row r="168" customFormat="false" ht="14.65" hidden="false" customHeight="false" outlineLevel="0" collapsed="false">
      <c r="A168" s="78" t="e">
        <f aca="false"/>
        <v>#NAME?</v>
      </c>
      <c r="B168" s="43" t="e">
        <f aca="false">/1000</f>
        <v>#NAME?</v>
      </c>
      <c r="C168" s="43" t="e">
        <f aca="false"/>
        <v>#NAME?</v>
      </c>
      <c r="D168" s="43" t="e">
        <f aca="false"/>
        <v>#NAME?</v>
      </c>
      <c r="E168" s="43" t="e">
        <f aca="false"/>
        <v>#NAME?</v>
      </c>
      <c r="F168" s="43" t="e">
        <f aca="false"/>
        <v>#NAME?</v>
      </c>
      <c r="G168" s="79" t="e">
        <f aca="false"/>
        <v>#NAME?</v>
      </c>
      <c r="H168" s="43" t="e">
        <f aca="false">IF(G168&lt;0,SUM(F168:G168),F168)</f>
        <v>#NAME?</v>
      </c>
      <c r="I168" s="1" t="e">
        <f aca="false">IF(H168&gt;1000,1,0)</f>
        <v>#NAME?</v>
      </c>
    </row>
    <row r="169" customFormat="false" ht="14.65" hidden="false" customHeight="false" outlineLevel="0" collapsed="false">
      <c r="A169" s="78" t="e">
        <f aca="false"/>
        <v>#NAME?</v>
      </c>
      <c r="B169" s="43" t="e">
        <f aca="false">/1000</f>
        <v>#NAME?</v>
      </c>
      <c r="C169" s="43" t="e">
        <f aca="false"/>
        <v>#NAME?</v>
      </c>
      <c r="D169" s="43" t="e">
        <f aca="false"/>
        <v>#NAME?</v>
      </c>
      <c r="E169" s="43" t="e">
        <f aca="false"/>
        <v>#NAME?</v>
      </c>
      <c r="F169" s="43" t="e">
        <f aca="false"/>
        <v>#NAME?</v>
      </c>
      <c r="G169" s="79" t="e">
        <f aca="false"/>
        <v>#NAME?</v>
      </c>
      <c r="H169" s="43" t="e">
        <f aca="false">IF(G169&lt;0,SUM(F169:G169),F169)</f>
        <v>#NAME?</v>
      </c>
      <c r="I169" s="1" t="e">
        <f aca="false">IF(H169&gt;1000,1,0)</f>
        <v>#NAME?</v>
      </c>
    </row>
    <row r="170" customFormat="false" ht="14.65" hidden="false" customHeight="false" outlineLevel="0" collapsed="false">
      <c r="A170" s="78" t="e">
        <f aca="false"/>
        <v>#NAME?</v>
      </c>
      <c r="B170" s="43" t="e">
        <f aca="false">/1000</f>
        <v>#NAME?</v>
      </c>
      <c r="C170" s="43" t="e">
        <f aca="false"/>
        <v>#NAME?</v>
      </c>
      <c r="D170" s="43" t="e">
        <f aca="false"/>
        <v>#NAME?</v>
      </c>
      <c r="E170" s="43" t="e">
        <f aca="false"/>
        <v>#NAME?</v>
      </c>
      <c r="F170" s="43" t="e">
        <f aca="false"/>
        <v>#NAME?</v>
      </c>
      <c r="G170" s="79" t="e">
        <f aca="false"/>
        <v>#NAME?</v>
      </c>
      <c r="H170" s="43" t="e">
        <f aca="false">IF(G170&lt;0,SUM(F170:G170),F170)</f>
        <v>#NAME?</v>
      </c>
      <c r="I170" s="1" t="e">
        <f aca="false">IF(H170&gt;1000,1,0)</f>
        <v>#NAME?</v>
      </c>
    </row>
    <row r="171" customFormat="false" ht="14.65" hidden="false" customHeight="false" outlineLevel="0" collapsed="false">
      <c r="A171" s="78" t="e">
        <f aca="false"/>
        <v>#NAME?</v>
      </c>
      <c r="B171" s="43" t="e">
        <f aca="false">/1000</f>
        <v>#NAME?</v>
      </c>
      <c r="C171" s="43" t="e">
        <f aca="false"/>
        <v>#NAME?</v>
      </c>
      <c r="D171" s="43" t="e">
        <f aca="false"/>
        <v>#NAME?</v>
      </c>
      <c r="E171" s="43" t="e">
        <f aca="false"/>
        <v>#NAME?</v>
      </c>
      <c r="F171" s="43" t="e">
        <f aca="false"/>
        <v>#NAME?</v>
      </c>
      <c r="G171" s="79" t="e">
        <f aca="false"/>
        <v>#NAME?</v>
      </c>
      <c r="H171" s="43" t="e">
        <f aca="false">IF(G171&lt;0,SUM(F171:G171),F171)</f>
        <v>#NAME?</v>
      </c>
      <c r="I171" s="1" t="e">
        <f aca="false">IF(H171&gt;1000,1,0)</f>
        <v>#NAME?</v>
      </c>
    </row>
    <row r="172" customFormat="false" ht="14.65" hidden="false" customHeight="false" outlineLevel="0" collapsed="false">
      <c r="A172" s="78" t="e">
        <f aca="false"/>
        <v>#NAME?</v>
      </c>
      <c r="B172" s="43" t="e">
        <f aca="false">/1000</f>
        <v>#NAME?</v>
      </c>
      <c r="C172" s="43" t="e">
        <f aca="false"/>
        <v>#NAME?</v>
      </c>
      <c r="D172" s="43" t="e">
        <f aca="false"/>
        <v>#NAME?</v>
      </c>
      <c r="E172" s="43" t="e">
        <f aca="false"/>
        <v>#NAME?</v>
      </c>
      <c r="F172" s="43" t="e">
        <f aca="false"/>
        <v>#NAME?</v>
      </c>
      <c r="G172" s="79" t="e">
        <f aca="false"/>
        <v>#NAME?</v>
      </c>
      <c r="H172" s="43" t="e">
        <f aca="false">IF(G172&lt;0,SUM(F172:G172),F172)</f>
        <v>#NAME?</v>
      </c>
      <c r="I172" s="1" t="e">
        <f aca="false">IF(H172&gt;1000,1,0)</f>
        <v>#NAME?</v>
      </c>
    </row>
    <row r="173" customFormat="false" ht="14.65" hidden="false" customHeight="false" outlineLevel="0" collapsed="false">
      <c r="A173" s="78" t="e">
        <f aca="false"/>
        <v>#NAME?</v>
      </c>
      <c r="B173" s="43" t="e">
        <f aca="false">/1000</f>
        <v>#NAME?</v>
      </c>
      <c r="C173" s="43" t="e">
        <f aca="false"/>
        <v>#NAME?</v>
      </c>
      <c r="D173" s="43" t="e">
        <f aca="false"/>
        <v>#NAME?</v>
      </c>
      <c r="E173" s="43" t="e">
        <f aca="false"/>
        <v>#NAME?</v>
      </c>
      <c r="F173" s="43" t="e">
        <f aca="false"/>
        <v>#NAME?</v>
      </c>
      <c r="G173" s="79" t="e">
        <f aca="false"/>
        <v>#NAME?</v>
      </c>
      <c r="H173" s="43" t="e">
        <f aca="false">IF(G173&lt;0,SUM(F173:G173),F173)</f>
        <v>#NAME?</v>
      </c>
      <c r="I173" s="1" t="e">
        <f aca="false">IF(H173&gt;1000,1,0)</f>
        <v>#NAME?</v>
      </c>
    </row>
    <row r="174" customFormat="false" ht="14.65" hidden="false" customHeight="false" outlineLevel="0" collapsed="false">
      <c r="A174" s="78" t="e">
        <f aca="false"/>
        <v>#NAME?</v>
      </c>
      <c r="B174" s="43" t="e">
        <f aca="false">/1000</f>
        <v>#NAME?</v>
      </c>
      <c r="C174" s="43" t="e">
        <f aca="false"/>
        <v>#NAME?</v>
      </c>
      <c r="D174" s="43" t="e">
        <f aca="false"/>
        <v>#NAME?</v>
      </c>
      <c r="E174" s="43" t="e">
        <f aca="false"/>
        <v>#NAME?</v>
      </c>
      <c r="F174" s="43" t="e">
        <f aca="false"/>
        <v>#NAME?</v>
      </c>
      <c r="G174" s="79" t="e">
        <f aca="false"/>
        <v>#NAME?</v>
      </c>
      <c r="H174" s="43" t="e">
        <f aca="false">IF(G174&lt;0,SUM(F174:G174),F174)</f>
        <v>#NAME?</v>
      </c>
      <c r="I174" s="1" t="e">
        <f aca="false">IF(H174&gt;1000,1,0)</f>
        <v>#NAME?</v>
      </c>
    </row>
    <row r="175" customFormat="false" ht="14.65" hidden="false" customHeight="false" outlineLevel="0" collapsed="false">
      <c r="A175" s="78" t="e">
        <f aca="false"/>
        <v>#NAME?</v>
      </c>
      <c r="B175" s="43" t="e">
        <f aca="false">/1000</f>
        <v>#NAME?</v>
      </c>
      <c r="C175" s="43" t="e">
        <f aca="false"/>
        <v>#NAME?</v>
      </c>
      <c r="D175" s="43" t="e">
        <f aca="false"/>
        <v>#NAME?</v>
      </c>
      <c r="E175" s="43" t="e">
        <f aca="false"/>
        <v>#NAME?</v>
      </c>
      <c r="F175" s="43" t="e">
        <f aca="false"/>
        <v>#NAME?</v>
      </c>
      <c r="G175" s="79" t="e">
        <f aca="false"/>
        <v>#NAME?</v>
      </c>
      <c r="H175" s="43" t="e">
        <f aca="false">IF(G175&lt;0,SUM(F175:G175),F175)</f>
        <v>#NAME?</v>
      </c>
      <c r="I175" s="1" t="e">
        <f aca="false">IF(H175&gt;1000,1,0)</f>
        <v>#NAME?</v>
      </c>
    </row>
    <row r="176" customFormat="false" ht="14.65" hidden="false" customHeight="false" outlineLevel="0" collapsed="false">
      <c r="A176" s="78" t="e">
        <f aca="false"/>
        <v>#NAME?</v>
      </c>
      <c r="B176" s="43" t="e">
        <f aca="false">/1000</f>
        <v>#NAME?</v>
      </c>
      <c r="C176" s="43" t="e">
        <f aca="false"/>
        <v>#NAME?</v>
      </c>
      <c r="D176" s="43" t="e">
        <f aca="false"/>
        <v>#NAME?</v>
      </c>
      <c r="E176" s="43" t="e">
        <f aca="false"/>
        <v>#NAME?</v>
      </c>
      <c r="F176" s="43" t="e">
        <f aca="false"/>
        <v>#NAME?</v>
      </c>
      <c r="G176" s="79" t="e">
        <f aca="false"/>
        <v>#NAME?</v>
      </c>
      <c r="H176" s="43" t="e">
        <f aca="false">IF(G176&lt;0,SUM(F176:G176),F176)</f>
        <v>#NAME?</v>
      </c>
      <c r="I176" s="1" t="e">
        <f aca="false">IF(H176&gt;1000,1,0)</f>
        <v>#NAME?</v>
      </c>
    </row>
    <row r="177" customFormat="false" ht="14.65" hidden="false" customHeight="false" outlineLevel="0" collapsed="false">
      <c r="A177" s="78" t="e">
        <f aca="false"/>
        <v>#NAME?</v>
      </c>
      <c r="B177" s="43" t="e">
        <f aca="false">/1000</f>
        <v>#NAME?</v>
      </c>
      <c r="C177" s="43" t="e">
        <f aca="false"/>
        <v>#NAME?</v>
      </c>
      <c r="D177" s="43" t="e">
        <f aca="false"/>
        <v>#NAME?</v>
      </c>
      <c r="E177" s="43" t="e">
        <f aca="false"/>
        <v>#NAME?</v>
      </c>
      <c r="F177" s="43" t="e">
        <f aca="false"/>
        <v>#NAME?</v>
      </c>
      <c r="G177" s="79" t="e">
        <f aca="false"/>
        <v>#NAME?</v>
      </c>
      <c r="H177" s="43" t="e">
        <f aca="false">IF(G177&lt;0,SUM(F177:G177),F177)</f>
        <v>#NAME?</v>
      </c>
      <c r="I177" s="1" t="e">
        <f aca="false">IF(H177&gt;1000,1,0)</f>
        <v>#NAME?</v>
      </c>
    </row>
    <row r="178" customFormat="false" ht="14.65" hidden="false" customHeight="false" outlineLevel="0" collapsed="false">
      <c r="A178" s="78" t="e">
        <f aca="false"/>
        <v>#NAME?</v>
      </c>
      <c r="B178" s="43" t="e">
        <f aca="false">/1000</f>
        <v>#NAME?</v>
      </c>
      <c r="C178" s="43" t="e">
        <f aca="false"/>
        <v>#NAME?</v>
      </c>
      <c r="D178" s="43" t="e">
        <f aca="false"/>
        <v>#NAME?</v>
      </c>
      <c r="E178" s="43" t="e">
        <f aca="false"/>
        <v>#NAME?</v>
      </c>
      <c r="F178" s="43" t="e">
        <f aca="false"/>
        <v>#NAME?</v>
      </c>
      <c r="G178" s="79" t="e">
        <f aca="false"/>
        <v>#NAME?</v>
      </c>
      <c r="H178" s="43" t="e">
        <f aca="false">IF(G178&lt;0,SUM(F178:G178),F178)</f>
        <v>#NAME?</v>
      </c>
      <c r="I178" s="1" t="e">
        <f aca="false">IF(H178&gt;1000,1,0)</f>
        <v>#NAME?</v>
      </c>
    </row>
    <row r="179" customFormat="false" ht="14.65" hidden="false" customHeight="false" outlineLevel="0" collapsed="false">
      <c r="A179" s="78" t="e">
        <f aca="false"/>
        <v>#NAME?</v>
      </c>
      <c r="B179" s="43" t="e">
        <f aca="false">/1000</f>
        <v>#NAME?</v>
      </c>
      <c r="C179" s="43" t="e">
        <f aca="false"/>
        <v>#NAME?</v>
      </c>
      <c r="D179" s="43" t="e">
        <f aca="false"/>
        <v>#NAME?</v>
      </c>
      <c r="E179" s="43" t="e">
        <f aca="false"/>
        <v>#NAME?</v>
      </c>
      <c r="F179" s="43" t="e">
        <f aca="false"/>
        <v>#NAME?</v>
      </c>
      <c r="G179" s="79" t="e">
        <f aca="false"/>
        <v>#NAME?</v>
      </c>
      <c r="H179" s="43" t="e">
        <f aca="false">IF(G179&lt;0,SUM(F179:G179),F179)</f>
        <v>#NAME?</v>
      </c>
      <c r="I179" s="1" t="e">
        <f aca="false">IF(H179&gt;1000,1,0)</f>
        <v>#NAME?</v>
      </c>
    </row>
    <row r="180" customFormat="false" ht="14.65" hidden="false" customHeight="false" outlineLevel="0" collapsed="false">
      <c r="A180" s="78" t="e">
        <f aca="false"/>
        <v>#NAME?</v>
      </c>
      <c r="B180" s="43" t="e">
        <f aca="false">/1000</f>
        <v>#NAME?</v>
      </c>
      <c r="C180" s="43" t="e">
        <f aca="false"/>
        <v>#NAME?</v>
      </c>
      <c r="D180" s="43" t="e">
        <f aca="false"/>
        <v>#NAME?</v>
      </c>
      <c r="E180" s="43" t="e">
        <f aca="false"/>
        <v>#NAME?</v>
      </c>
      <c r="F180" s="43" t="e">
        <f aca="false"/>
        <v>#NAME?</v>
      </c>
      <c r="G180" s="79" t="e">
        <f aca="false"/>
        <v>#NAME?</v>
      </c>
      <c r="H180" s="43" t="e">
        <f aca="false">IF(G180&lt;0,SUM(F180:G180),F180)</f>
        <v>#NAME?</v>
      </c>
      <c r="I180" s="1" t="e">
        <f aca="false">IF(H180&gt;1000,1,0)</f>
        <v>#NAME?</v>
      </c>
    </row>
    <row r="181" customFormat="false" ht="14.65" hidden="false" customHeight="false" outlineLevel="0" collapsed="false">
      <c r="A181" s="78" t="e">
        <f aca="false"/>
        <v>#NAME?</v>
      </c>
      <c r="B181" s="43" t="e">
        <f aca="false">/1000</f>
        <v>#NAME?</v>
      </c>
      <c r="C181" s="43" t="e">
        <f aca="false"/>
        <v>#NAME?</v>
      </c>
      <c r="D181" s="43" t="e">
        <f aca="false"/>
        <v>#NAME?</v>
      </c>
      <c r="E181" s="43" t="e">
        <f aca="false"/>
        <v>#NAME?</v>
      </c>
      <c r="F181" s="43" t="e">
        <f aca="false"/>
        <v>#NAME?</v>
      </c>
      <c r="G181" s="79" t="e">
        <f aca="false"/>
        <v>#NAME?</v>
      </c>
      <c r="H181" s="43" t="e">
        <f aca="false">IF(G181&lt;0,SUM(F181:G181),F181)</f>
        <v>#NAME?</v>
      </c>
      <c r="I181" s="1" t="e">
        <f aca="false">IF(H181&gt;1000,1,0)</f>
        <v>#NAME?</v>
      </c>
    </row>
    <row r="182" customFormat="false" ht="14.65" hidden="false" customHeight="false" outlineLevel="0" collapsed="false">
      <c r="A182" s="78" t="e">
        <f aca="false"/>
        <v>#NAME?</v>
      </c>
      <c r="B182" s="43" t="e">
        <f aca="false">/1000</f>
        <v>#NAME?</v>
      </c>
      <c r="C182" s="43" t="e">
        <f aca="false"/>
        <v>#NAME?</v>
      </c>
      <c r="D182" s="43" t="e">
        <f aca="false"/>
        <v>#NAME?</v>
      </c>
      <c r="E182" s="43" t="e">
        <f aca="false"/>
        <v>#NAME?</v>
      </c>
      <c r="F182" s="43" t="e">
        <f aca="false"/>
        <v>#NAME?</v>
      </c>
      <c r="G182" s="79" t="e">
        <f aca="false"/>
        <v>#NAME?</v>
      </c>
      <c r="H182" s="43" t="e">
        <f aca="false">IF(G182&lt;0,SUM(F182:G182),F182)</f>
        <v>#NAME?</v>
      </c>
      <c r="I182" s="1" t="e">
        <f aca="false">IF(H182&gt;1000,1,0)</f>
        <v>#NAME?</v>
      </c>
    </row>
    <row r="183" customFormat="false" ht="14.65" hidden="false" customHeight="false" outlineLevel="0" collapsed="false">
      <c r="A183" s="78" t="e">
        <f aca="false"/>
        <v>#NAME?</v>
      </c>
      <c r="B183" s="43" t="e">
        <f aca="false">/1000</f>
        <v>#NAME?</v>
      </c>
      <c r="C183" s="43" t="e">
        <f aca="false"/>
        <v>#NAME?</v>
      </c>
      <c r="D183" s="43" t="e">
        <f aca="false"/>
        <v>#NAME?</v>
      </c>
      <c r="E183" s="43" t="e">
        <f aca="false"/>
        <v>#NAME?</v>
      </c>
      <c r="F183" s="43" t="e">
        <f aca="false"/>
        <v>#NAME?</v>
      </c>
      <c r="G183" s="79" t="e">
        <f aca="false"/>
        <v>#NAME?</v>
      </c>
      <c r="H183" s="43" t="e">
        <f aca="false">IF(G183&lt;0,SUM(F183:G183),F183)</f>
        <v>#NAME?</v>
      </c>
      <c r="I183" s="1" t="e">
        <f aca="false">IF(H183&gt;1000,1,0)</f>
        <v>#NAME?</v>
      </c>
    </row>
    <row r="184" customFormat="false" ht="14.65" hidden="false" customHeight="false" outlineLevel="0" collapsed="false">
      <c r="A184" s="78" t="e">
        <f aca="false"/>
        <v>#NAME?</v>
      </c>
      <c r="B184" s="43" t="e">
        <f aca="false">/1000</f>
        <v>#NAME?</v>
      </c>
      <c r="C184" s="43" t="e">
        <f aca="false"/>
        <v>#NAME?</v>
      </c>
      <c r="D184" s="43" t="e">
        <f aca="false"/>
        <v>#NAME?</v>
      </c>
      <c r="E184" s="43" t="e">
        <f aca="false"/>
        <v>#NAME?</v>
      </c>
      <c r="F184" s="43" t="e">
        <f aca="false"/>
        <v>#NAME?</v>
      </c>
      <c r="G184" s="79" t="e">
        <f aca="false"/>
        <v>#NAME?</v>
      </c>
      <c r="H184" s="43" t="e">
        <f aca="false">IF(G184&lt;0,SUM(F184:G184),F184)</f>
        <v>#NAME?</v>
      </c>
      <c r="I184" s="1" t="e">
        <f aca="false">IF(H184&gt;1000,1,0)</f>
        <v>#NAME?</v>
      </c>
    </row>
    <row r="185" customFormat="false" ht="14.65" hidden="false" customHeight="false" outlineLevel="0" collapsed="false">
      <c r="A185" s="78" t="e">
        <f aca="false"/>
        <v>#NAME?</v>
      </c>
      <c r="B185" s="43" t="e">
        <f aca="false">/1000</f>
        <v>#NAME?</v>
      </c>
      <c r="C185" s="43" t="e">
        <f aca="false"/>
        <v>#NAME?</v>
      </c>
      <c r="D185" s="43" t="e">
        <f aca="false"/>
        <v>#NAME?</v>
      </c>
      <c r="E185" s="43" t="e">
        <f aca="false"/>
        <v>#NAME?</v>
      </c>
      <c r="F185" s="43" t="e">
        <f aca="false"/>
        <v>#NAME?</v>
      </c>
      <c r="G185" s="79" t="e">
        <f aca="false"/>
        <v>#NAME?</v>
      </c>
      <c r="H185" s="43" t="e">
        <f aca="false">IF(G185&lt;0,SUM(F185:G185),F185)</f>
        <v>#NAME?</v>
      </c>
      <c r="I185" s="1" t="e">
        <f aca="false">IF(H185&gt;1000,1,0)</f>
        <v>#NAME?</v>
      </c>
    </row>
    <row r="186" customFormat="false" ht="14.65" hidden="false" customHeight="false" outlineLevel="0" collapsed="false">
      <c r="A186" s="78" t="e">
        <f aca="false"/>
        <v>#NAME?</v>
      </c>
      <c r="B186" s="43" t="e">
        <f aca="false">/1000</f>
        <v>#NAME?</v>
      </c>
      <c r="C186" s="43" t="e">
        <f aca="false"/>
        <v>#NAME?</v>
      </c>
      <c r="D186" s="43" t="e">
        <f aca="false"/>
        <v>#NAME?</v>
      </c>
      <c r="E186" s="43" t="e">
        <f aca="false"/>
        <v>#NAME?</v>
      </c>
      <c r="F186" s="43" t="e">
        <f aca="false"/>
        <v>#NAME?</v>
      </c>
      <c r="G186" s="79" t="e">
        <f aca="false"/>
        <v>#NAME?</v>
      </c>
      <c r="H186" s="43" t="e">
        <f aca="false">IF(G186&lt;0,SUM(F186:G186),F186)</f>
        <v>#NAME?</v>
      </c>
      <c r="I186" s="1" t="e">
        <f aca="false">IF(H186&gt;1000,1,0)</f>
        <v>#NAME?</v>
      </c>
    </row>
    <row r="187" customFormat="false" ht="14.65" hidden="false" customHeight="false" outlineLevel="0" collapsed="false">
      <c r="A187" s="78" t="e">
        <f aca="false"/>
        <v>#NAME?</v>
      </c>
      <c r="B187" s="43" t="e">
        <f aca="false">/1000</f>
        <v>#NAME?</v>
      </c>
      <c r="C187" s="43" t="e">
        <f aca="false"/>
        <v>#NAME?</v>
      </c>
      <c r="D187" s="43" t="e">
        <f aca="false"/>
        <v>#NAME?</v>
      </c>
      <c r="E187" s="43" t="e">
        <f aca="false"/>
        <v>#NAME?</v>
      </c>
      <c r="F187" s="43" t="e">
        <f aca="false"/>
        <v>#NAME?</v>
      </c>
      <c r="G187" s="79" t="e">
        <f aca="false"/>
        <v>#NAME?</v>
      </c>
      <c r="H187" s="43" t="e">
        <f aca="false">IF(G187&lt;0,SUM(F187:G187),F187)</f>
        <v>#NAME?</v>
      </c>
      <c r="I187" s="1" t="e">
        <f aca="false">IF(H187&gt;1000,1,0)</f>
        <v>#NAME?</v>
      </c>
    </row>
    <row r="188" customFormat="false" ht="14.65" hidden="false" customHeight="false" outlineLevel="0" collapsed="false">
      <c r="A188" s="78" t="e">
        <f aca="false"/>
        <v>#NAME?</v>
      </c>
      <c r="B188" s="43" t="e">
        <f aca="false">/1000</f>
        <v>#NAME?</v>
      </c>
      <c r="C188" s="43" t="e">
        <f aca="false"/>
        <v>#NAME?</v>
      </c>
      <c r="D188" s="43" t="e">
        <f aca="false"/>
        <v>#NAME?</v>
      </c>
      <c r="E188" s="43" t="e">
        <f aca="false"/>
        <v>#NAME?</v>
      </c>
      <c r="F188" s="43" t="e">
        <f aca="false"/>
        <v>#NAME?</v>
      </c>
      <c r="G188" s="79" t="e">
        <f aca="false"/>
        <v>#NAME?</v>
      </c>
      <c r="H188" s="43" t="e">
        <f aca="false">IF(G188&lt;0,SUM(F188:G188),F188)</f>
        <v>#NAME?</v>
      </c>
      <c r="I188" s="1" t="e">
        <f aca="false">IF(H188&gt;1000,1,0)</f>
        <v>#NAME?</v>
      </c>
    </row>
    <row r="189" customFormat="false" ht="14.65" hidden="false" customHeight="false" outlineLevel="0" collapsed="false">
      <c r="A189" s="78" t="e">
        <f aca="false"/>
        <v>#NAME?</v>
      </c>
      <c r="B189" s="43" t="e">
        <f aca="false">/1000</f>
        <v>#NAME?</v>
      </c>
      <c r="C189" s="43" t="e">
        <f aca="false"/>
        <v>#NAME?</v>
      </c>
      <c r="D189" s="43" t="e">
        <f aca="false"/>
        <v>#NAME?</v>
      </c>
      <c r="E189" s="43" t="e">
        <f aca="false"/>
        <v>#NAME?</v>
      </c>
      <c r="F189" s="43" t="e">
        <f aca="false"/>
        <v>#NAME?</v>
      </c>
      <c r="G189" s="79" t="e">
        <f aca="false"/>
        <v>#NAME?</v>
      </c>
      <c r="H189" s="43" t="e">
        <f aca="false">IF(G189&lt;0,SUM(F189:G189),F189)</f>
        <v>#NAME?</v>
      </c>
      <c r="I189" s="1" t="e">
        <f aca="false">IF(H189&gt;1000,1,0)</f>
        <v>#NAME?</v>
      </c>
    </row>
    <row r="190" customFormat="false" ht="14.65" hidden="false" customHeight="false" outlineLevel="0" collapsed="false">
      <c r="A190" s="78" t="e">
        <f aca="false"/>
        <v>#NAME?</v>
      </c>
      <c r="B190" s="43" t="e">
        <f aca="false">/1000</f>
        <v>#NAME?</v>
      </c>
      <c r="C190" s="43" t="e">
        <f aca="false"/>
        <v>#NAME?</v>
      </c>
      <c r="D190" s="43" t="e">
        <f aca="false"/>
        <v>#NAME?</v>
      </c>
      <c r="E190" s="43" t="e">
        <f aca="false"/>
        <v>#NAME?</v>
      </c>
      <c r="F190" s="43" t="e">
        <f aca="false"/>
        <v>#NAME?</v>
      </c>
      <c r="G190" s="79" t="e">
        <f aca="false"/>
        <v>#NAME?</v>
      </c>
      <c r="H190" s="43" t="e">
        <f aca="false">IF(G190&lt;0,SUM(F190:G190),F190)</f>
        <v>#NAME?</v>
      </c>
      <c r="I190" s="1" t="e">
        <f aca="false">IF(H190&gt;1000,1,0)</f>
        <v>#NAME?</v>
      </c>
    </row>
    <row r="191" customFormat="false" ht="14.65" hidden="false" customHeight="false" outlineLevel="0" collapsed="false">
      <c r="A191" s="78" t="e">
        <f aca="false"/>
        <v>#NAME?</v>
      </c>
      <c r="B191" s="43" t="e">
        <f aca="false">/1000</f>
        <v>#NAME?</v>
      </c>
      <c r="C191" s="43" t="e">
        <f aca="false"/>
        <v>#NAME?</v>
      </c>
      <c r="D191" s="43" t="e">
        <f aca="false"/>
        <v>#NAME?</v>
      </c>
      <c r="E191" s="43" t="e">
        <f aca="false"/>
        <v>#NAME?</v>
      </c>
      <c r="F191" s="43" t="e">
        <f aca="false"/>
        <v>#NAME?</v>
      </c>
      <c r="G191" s="79" t="e">
        <f aca="false"/>
        <v>#NAME?</v>
      </c>
      <c r="H191" s="43" t="e">
        <f aca="false">IF(G191&lt;0,SUM(F191:G191),F191)</f>
        <v>#NAME?</v>
      </c>
      <c r="I191" s="1" t="e">
        <f aca="false">IF(H191&gt;1000,1,0)</f>
        <v>#NAME?</v>
      </c>
    </row>
    <row r="192" customFormat="false" ht="14.65" hidden="false" customHeight="false" outlineLevel="0" collapsed="false">
      <c r="A192" s="78" t="e">
        <f aca="false"/>
        <v>#NAME?</v>
      </c>
      <c r="B192" s="43" t="e">
        <f aca="false">/1000</f>
        <v>#NAME?</v>
      </c>
      <c r="C192" s="43" t="e">
        <f aca="false"/>
        <v>#NAME?</v>
      </c>
      <c r="D192" s="43" t="e">
        <f aca="false"/>
        <v>#NAME?</v>
      </c>
      <c r="E192" s="43" t="e">
        <f aca="false"/>
        <v>#NAME?</v>
      </c>
      <c r="F192" s="43" t="e">
        <f aca="false"/>
        <v>#NAME?</v>
      </c>
      <c r="G192" s="79" t="e">
        <f aca="false"/>
        <v>#NAME?</v>
      </c>
      <c r="H192" s="43" t="e">
        <f aca="false">IF(G192&lt;0,SUM(F192:G192),F192)</f>
        <v>#NAME?</v>
      </c>
      <c r="I192" s="1" t="e">
        <f aca="false">IF(H192&gt;1000,1,0)</f>
        <v>#NAME?</v>
      </c>
    </row>
    <row r="193" customFormat="false" ht="14.65" hidden="false" customHeight="false" outlineLevel="0" collapsed="false">
      <c r="A193" s="78" t="e">
        <f aca="false"/>
        <v>#NAME?</v>
      </c>
      <c r="B193" s="43" t="e">
        <f aca="false">/1000</f>
        <v>#NAME?</v>
      </c>
      <c r="C193" s="43" t="e">
        <f aca="false"/>
        <v>#NAME?</v>
      </c>
      <c r="D193" s="43" t="e">
        <f aca="false"/>
        <v>#NAME?</v>
      </c>
      <c r="E193" s="43" t="e">
        <f aca="false"/>
        <v>#NAME?</v>
      </c>
      <c r="F193" s="43" t="e">
        <f aca="false"/>
        <v>#NAME?</v>
      </c>
      <c r="G193" s="79" t="e">
        <f aca="false"/>
        <v>#NAME?</v>
      </c>
      <c r="H193" s="43" t="e">
        <f aca="false">IF(G193&lt;0,SUM(F193:G193),F193)</f>
        <v>#NAME?</v>
      </c>
      <c r="I193" s="1" t="e">
        <f aca="false">IF(H193&gt;1000,1,0)</f>
        <v>#NAME?</v>
      </c>
    </row>
    <row r="194" customFormat="false" ht="14.65" hidden="false" customHeight="false" outlineLevel="0" collapsed="false">
      <c r="A194" s="78" t="e">
        <f aca="false"/>
        <v>#NAME?</v>
      </c>
      <c r="B194" s="43" t="e">
        <f aca="false">/1000</f>
        <v>#NAME?</v>
      </c>
      <c r="C194" s="43" t="e">
        <f aca="false"/>
        <v>#NAME?</v>
      </c>
      <c r="D194" s="43" t="e">
        <f aca="false"/>
        <v>#NAME?</v>
      </c>
      <c r="E194" s="43" t="e">
        <f aca="false"/>
        <v>#NAME?</v>
      </c>
      <c r="F194" s="43" t="e">
        <f aca="false"/>
        <v>#NAME?</v>
      </c>
      <c r="G194" s="79" t="e">
        <f aca="false"/>
        <v>#NAME?</v>
      </c>
      <c r="H194" s="43" t="e">
        <f aca="false">IF(G194&lt;0,SUM(F194:G194),F194)</f>
        <v>#NAME?</v>
      </c>
      <c r="I194" s="1" t="e">
        <f aca="false">IF(H194&gt;1000,1,0)</f>
        <v>#NAME?</v>
      </c>
    </row>
    <row r="195" customFormat="false" ht="14.65" hidden="false" customHeight="false" outlineLevel="0" collapsed="false">
      <c r="A195" s="78" t="e">
        <f aca="false"/>
        <v>#NAME?</v>
      </c>
      <c r="B195" s="43" t="e">
        <f aca="false">/1000</f>
        <v>#NAME?</v>
      </c>
      <c r="C195" s="43" t="e">
        <f aca="false"/>
        <v>#NAME?</v>
      </c>
      <c r="D195" s="43" t="e">
        <f aca="false"/>
        <v>#NAME?</v>
      </c>
      <c r="E195" s="43" t="e">
        <f aca="false"/>
        <v>#NAME?</v>
      </c>
      <c r="F195" s="43" t="e">
        <f aca="false"/>
        <v>#NAME?</v>
      </c>
      <c r="G195" s="79" t="e">
        <f aca="false"/>
        <v>#NAME?</v>
      </c>
      <c r="H195" s="43" t="e">
        <f aca="false">IF(G195&lt;0,SUM(F195:G195),F195)</f>
        <v>#NAME?</v>
      </c>
      <c r="I195" s="1" t="e">
        <f aca="false">IF(H195&gt;1000,1,0)</f>
        <v>#NAME?</v>
      </c>
    </row>
    <row r="196" customFormat="false" ht="14.65" hidden="false" customHeight="false" outlineLevel="0" collapsed="false">
      <c r="A196" s="78" t="e">
        <f aca="false"/>
        <v>#NAME?</v>
      </c>
      <c r="B196" s="43" t="e">
        <f aca="false">/1000</f>
        <v>#NAME?</v>
      </c>
      <c r="C196" s="43" t="e">
        <f aca="false"/>
        <v>#NAME?</v>
      </c>
      <c r="D196" s="43" t="e">
        <f aca="false"/>
        <v>#NAME?</v>
      </c>
      <c r="E196" s="43" t="e">
        <f aca="false"/>
        <v>#NAME?</v>
      </c>
      <c r="F196" s="43" t="e">
        <f aca="false"/>
        <v>#NAME?</v>
      </c>
      <c r="G196" s="79" t="e">
        <f aca="false"/>
        <v>#NAME?</v>
      </c>
      <c r="H196" s="43" t="e">
        <f aca="false">IF(G196&lt;0,SUM(F196:G196),F196)</f>
        <v>#NAME?</v>
      </c>
      <c r="I196" s="1" t="e">
        <f aca="false">IF(H196&gt;1000,1,0)</f>
        <v>#NAME?</v>
      </c>
    </row>
    <row r="197" customFormat="false" ht="14.65" hidden="false" customHeight="false" outlineLevel="0" collapsed="false">
      <c r="A197" s="78" t="e">
        <f aca="false"/>
        <v>#NAME?</v>
      </c>
      <c r="B197" s="43" t="e">
        <f aca="false">/1000</f>
        <v>#NAME?</v>
      </c>
      <c r="C197" s="43" t="e">
        <f aca="false"/>
        <v>#NAME?</v>
      </c>
      <c r="D197" s="43" t="e">
        <f aca="false"/>
        <v>#NAME?</v>
      </c>
      <c r="E197" s="43" t="e">
        <f aca="false"/>
        <v>#NAME?</v>
      </c>
      <c r="F197" s="43" t="e">
        <f aca="false"/>
        <v>#NAME?</v>
      </c>
      <c r="G197" s="79" t="e">
        <f aca="false"/>
        <v>#NAME?</v>
      </c>
      <c r="H197" s="43" t="e">
        <f aca="false">IF(G197&lt;0,SUM(F197:G197),F197)</f>
        <v>#NAME?</v>
      </c>
      <c r="I197" s="1" t="e">
        <f aca="false">IF(H197&gt;1000,1,0)</f>
        <v>#NAME?</v>
      </c>
    </row>
    <row r="198" customFormat="false" ht="14.65" hidden="false" customHeight="false" outlineLevel="0" collapsed="false">
      <c r="A198" s="78" t="e">
        <f aca="false"/>
        <v>#NAME?</v>
      </c>
      <c r="B198" s="43" t="e">
        <f aca="false">/1000</f>
        <v>#NAME?</v>
      </c>
      <c r="C198" s="43" t="e">
        <f aca="false"/>
        <v>#NAME?</v>
      </c>
      <c r="D198" s="43" t="e">
        <f aca="false"/>
        <v>#NAME?</v>
      </c>
      <c r="E198" s="43" t="e">
        <f aca="false"/>
        <v>#NAME?</v>
      </c>
      <c r="F198" s="43" t="e">
        <f aca="false"/>
        <v>#NAME?</v>
      </c>
      <c r="G198" s="79" t="e">
        <f aca="false"/>
        <v>#NAME?</v>
      </c>
      <c r="H198" s="43" t="e">
        <f aca="false">IF(G198&lt;0,SUM(F198:G198),F198)</f>
        <v>#NAME?</v>
      </c>
      <c r="I198" s="1" t="e">
        <f aca="false">IF(H198&gt;1000,1,0)</f>
        <v>#NAME?</v>
      </c>
    </row>
    <row r="199" customFormat="false" ht="14.65" hidden="false" customHeight="false" outlineLevel="0" collapsed="false">
      <c r="A199" s="78" t="e">
        <f aca="false"/>
        <v>#NAME?</v>
      </c>
      <c r="B199" s="43" t="e">
        <f aca="false">/1000</f>
        <v>#NAME?</v>
      </c>
      <c r="C199" s="43" t="e">
        <f aca="false"/>
        <v>#NAME?</v>
      </c>
      <c r="D199" s="43" t="e">
        <f aca="false"/>
        <v>#NAME?</v>
      </c>
      <c r="E199" s="43" t="e">
        <f aca="false"/>
        <v>#NAME?</v>
      </c>
      <c r="F199" s="43" t="e">
        <f aca="false"/>
        <v>#NAME?</v>
      </c>
      <c r="G199" s="79" t="e">
        <f aca="false"/>
        <v>#NAME?</v>
      </c>
      <c r="H199" s="43" t="e">
        <f aca="false">IF(G199&lt;0,SUM(F199:G199),F199)</f>
        <v>#NAME?</v>
      </c>
      <c r="I199" s="1" t="e">
        <f aca="false">IF(H199&gt;1000,1,0)</f>
        <v>#NAME?</v>
      </c>
    </row>
    <row r="200" customFormat="false" ht="14.65" hidden="false" customHeight="false" outlineLevel="0" collapsed="false">
      <c r="A200" s="78" t="e">
        <f aca="false"/>
        <v>#NAME?</v>
      </c>
      <c r="B200" s="43" t="e">
        <f aca="false">/1000</f>
        <v>#NAME?</v>
      </c>
      <c r="C200" s="43" t="e">
        <f aca="false"/>
        <v>#NAME?</v>
      </c>
      <c r="D200" s="43" t="e">
        <f aca="false"/>
        <v>#NAME?</v>
      </c>
      <c r="E200" s="43" t="e">
        <f aca="false"/>
        <v>#NAME?</v>
      </c>
      <c r="F200" s="43" t="e">
        <f aca="false"/>
        <v>#NAME?</v>
      </c>
      <c r="G200" s="79" t="e">
        <f aca="false"/>
        <v>#NAME?</v>
      </c>
      <c r="H200" s="43" t="e">
        <f aca="false">IF(G200&lt;0,SUM(F200:G200),F200)</f>
        <v>#NAME?</v>
      </c>
      <c r="I200" s="1" t="e">
        <f aca="false">IF(H200&gt;1000,1,0)</f>
        <v>#NAME?</v>
      </c>
    </row>
    <row r="201" customFormat="false" ht="14.65" hidden="false" customHeight="false" outlineLevel="0" collapsed="false">
      <c r="A201" s="78" t="e">
        <f aca="false"/>
        <v>#NAME?</v>
      </c>
      <c r="B201" s="43" t="e">
        <f aca="false">/1000</f>
        <v>#NAME?</v>
      </c>
      <c r="C201" s="43" t="e">
        <f aca="false"/>
        <v>#NAME?</v>
      </c>
      <c r="D201" s="43" t="e">
        <f aca="false"/>
        <v>#NAME?</v>
      </c>
      <c r="E201" s="43" t="e">
        <f aca="false"/>
        <v>#NAME?</v>
      </c>
      <c r="F201" s="43" t="e">
        <f aca="false"/>
        <v>#NAME?</v>
      </c>
      <c r="G201" s="79" t="e">
        <f aca="false"/>
        <v>#NAME?</v>
      </c>
      <c r="H201" s="43" t="e">
        <f aca="false">IF(G201&lt;0,SUM(F201:G201),F201)</f>
        <v>#NAME?</v>
      </c>
      <c r="I201" s="1" t="e">
        <f aca="false">IF(H201&gt;1000,1,0)</f>
        <v>#NAME?</v>
      </c>
    </row>
    <row r="202" customFormat="false" ht="14.65" hidden="false" customHeight="false" outlineLevel="0" collapsed="false">
      <c r="A202" s="78" t="e">
        <f aca="false"/>
        <v>#NAME?</v>
      </c>
      <c r="B202" s="43" t="e">
        <f aca="false">/1000</f>
        <v>#NAME?</v>
      </c>
      <c r="C202" s="43" t="e">
        <f aca="false"/>
        <v>#NAME?</v>
      </c>
      <c r="D202" s="43" t="e">
        <f aca="false"/>
        <v>#NAME?</v>
      </c>
      <c r="E202" s="43" t="e">
        <f aca="false"/>
        <v>#NAME?</v>
      </c>
      <c r="F202" s="43" t="e">
        <f aca="false"/>
        <v>#NAME?</v>
      </c>
      <c r="G202" s="79" t="e">
        <f aca="false"/>
        <v>#NAME?</v>
      </c>
      <c r="H202" s="43" t="e">
        <f aca="false">IF(G202&lt;0,SUM(F202:G202),F202)</f>
        <v>#NAME?</v>
      </c>
      <c r="I202" s="1" t="e">
        <f aca="false">IF(H202&gt;1000,1,0)</f>
        <v>#NAME?</v>
      </c>
    </row>
    <row r="203" customFormat="false" ht="14.65" hidden="false" customHeight="false" outlineLevel="0" collapsed="false">
      <c r="A203" s="78" t="e">
        <f aca="false"/>
        <v>#NAME?</v>
      </c>
      <c r="B203" s="43" t="e">
        <f aca="false">/1000</f>
        <v>#NAME?</v>
      </c>
      <c r="C203" s="43" t="e">
        <f aca="false"/>
        <v>#NAME?</v>
      </c>
      <c r="D203" s="43" t="e">
        <f aca="false"/>
        <v>#NAME?</v>
      </c>
      <c r="E203" s="43" t="e">
        <f aca="false"/>
        <v>#NAME?</v>
      </c>
      <c r="F203" s="43" t="e">
        <f aca="false"/>
        <v>#NAME?</v>
      </c>
      <c r="G203" s="79" t="e">
        <f aca="false"/>
        <v>#NAME?</v>
      </c>
      <c r="H203" s="43" t="e">
        <f aca="false">IF(G203&lt;0,SUM(F203:G203),F203)</f>
        <v>#NAME?</v>
      </c>
      <c r="I203" s="1" t="e">
        <f aca="false">IF(H203&gt;1000,1,0)</f>
        <v>#NAME?</v>
      </c>
    </row>
    <row r="204" customFormat="false" ht="14.65" hidden="false" customHeight="false" outlineLevel="0" collapsed="false">
      <c r="A204" s="78" t="e">
        <f aca="false"/>
        <v>#NAME?</v>
      </c>
      <c r="B204" s="43" t="e">
        <f aca="false">/1000</f>
        <v>#NAME?</v>
      </c>
      <c r="C204" s="43" t="e">
        <f aca="false"/>
        <v>#NAME?</v>
      </c>
      <c r="D204" s="43" t="e">
        <f aca="false"/>
        <v>#NAME?</v>
      </c>
      <c r="E204" s="43" t="e">
        <f aca="false"/>
        <v>#NAME?</v>
      </c>
      <c r="F204" s="43" t="e">
        <f aca="false"/>
        <v>#NAME?</v>
      </c>
      <c r="G204" s="79" t="e">
        <f aca="false"/>
        <v>#NAME?</v>
      </c>
      <c r="H204" s="43" t="e">
        <f aca="false">IF(G204&lt;0,SUM(F204:G204),F204)</f>
        <v>#NAME?</v>
      </c>
      <c r="I204" s="1" t="e">
        <f aca="false">IF(H204&gt;1000,1,0)</f>
        <v>#NAME?</v>
      </c>
    </row>
    <row r="205" customFormat="false" ht="14.65" hidden="false" customHeight="false" outlineLevel="0" collapsed="false">
      <c r="A205" s="78" t="e">
        <f aca="false"/>
        <v>#NAME?</v>
      </c>
      <c r="B205" s="43" t="e">
        <f aca="false">/1000</f>
        <v>#NAME?</v>
      </c>
      <c r="C205" s="43" t="e">
        <f aca="false"/>
        <v>#NAME?</v>
      </c>
      <c r="D205" s="43" t="e">
        <f aca="false"/>
        <v>#NAME?</v>
      </c>
      <c r="E205" s="43" t="e">
        <f aca="false"/>
        <v>#NAME?</v>
      </c>
      <c r="F205" s="43" t="e">
        <f aca="false"/>
        <v>#NAME?</v>
      </c>
      <c r="G205" s="79" t="e">
        <f aca="false"/>
        <v>#NAME?</v>
      </c>
      <c r="H205" s="43" t="e">
        <f aca="false">IF(G205&lt;0,SUM(F205:G205),F205)</f>
        <v>#NAME?</v>
      </c>
      <c r="I205" s="1" t="e">
        <f aca="false">IF(H205&gt;1000,1,0)</f>
        <v>#NAME?</v>
      </c>
    </row>
    <row r="206" customFormat="false" ht="14.65" hidden="false" customHeight="false" outlineLevel="0" collapsed="false">
      <c r="A206" s="78" t="e">
        <f aca="false"/>
        <v>#NAME?</v>
      </c>
      <c r="B206" s="43" t="e">
        <f aca="false">/1000</f>
        <v>#NAME?</v>
      </c>
      <c r="C206" s="43" t="e">
        <f aca="false"/>
        <v>#NAME?</v>
      </c>
      <c r="D206" s="43" t="e">
        <f aca="false"/>
        <v>#NAME?</v>
      </c>
      <c r="E206" s="43" t="e">
        <f aca="false"/>
        <v>#NAME?</v>
      </c>
      <c r="F206" s="43" t="e">
        <f aca="false"/>
        <v>#NAME?</v>
      </c>
      <c r="G206" s="79" t="e">
        <f aca="false"/>
        <v>#NAME?</v>
      </c>
      <c r="H206" s="43" t="e">
        <f aca="false">IF(G206&lt;0,SUM(F206:G206),F206)</f>
        <v>#NAME?</v>
      </c>
      <c r="I206" s="1" t="e">
        <f aca="false">IF(H206&gt;1000,1,0)</f>
        <v>#NAME?</v>
      </c>
    </row>
    <row r="207" customFormat="false" ht="14.65" hidden="false" customHeight="false" outlineLevel="0" collapsed="false">
      <c r="A207" s="78" t="e">
        <f aca="false"/>
        <v>#NAME?</v>
      </c>
      <c r="B207" s="43" t="e">
        <f aca="false">/1000</f>
        <v>#NAME?</v>
      </c>
      <c r="C207" s="43" t="e">
        <f aca="false"/>
        <v>#NAME?</v>
      </c>
      <c r="D207" s="43" t="e">
        <f aca="false"/>
        <v>#NAME?</v>
      </c>
      <c r="E207" s="43" t="e">
        <f aca="false"/>
        <v>#NAME?</v>
      </c>
      <c r="F207" s="43" t="e">
        <f aca="false"/>
        <v>#NAME?</v>
      </c>
      <c r="G207" s="79" t="e">
        <f aca="false"/>
        <v>#NAME?</v>
      </c>
      <c r="H207" s="43" t="e">
        <f aca="false">IF(G207&lt;0,SUM(F207:G207),F207)</f>
        <v>#NAME?</v>
      </c>
      <c r="I207" s="1" t="e">
        <f aca="false">IF(H207&gt;1000,1,0)</f>
        <v>#NAME?</v>
      </c>
    </row>
    <row r="208" customFormat="false" ht="14.65" hidden="false" customHeight="false" outlineLevel="0" collapsed="false">
      <c r="A208" s="78" t="e">
        <f aca="false"/>
        <v>#NAME?</v>
      </c>
      <c r="B208" s="43" t="e">
        <f aca="false">/1000</f>
        <v>#NAME?</v>
      </c>
      <c r="C208" s="43" t="e">
        <f aca="false"/>
        <v>#NAME?</v>
      </c>
      <c r="D208" s="43" t="e">
        <f aca="false"/>
        <v>#NAME?</v>
      </c>
      <c r="E208" s="43" t="e">
        <f aca="false"/>
        <v>#NAME?</v>
      </c>
      <c r="F208" s="43" t="e">
        <f aca="false"/>
        <v>#NAME?</v>
      </c>
      <c r="G208" s="79" t="e">
        <f aca="false"/>
        <v>#NAME?</v>
      </c>
      <c r="H208" s="43" t="e">
        <f aca="false">IF(G208&lt;0,SUM(F208:G208),F208)</f>
        <v>#NAME?</v>
      </c>
      <c r="I208" s="1" t="e">
        <f aca="false">IF(H208&gt;1000,1,0)</f>
        <v>#NAME?</v>
      </c>
    </row>
    <row r="209" customFormat="false" ht="14.65" hidden="false" customHeight="false" outlineLevel="0" collapsed="false">
      <c r="A209" s="78" t="e">
        <f aca="false"/>
        <v>#NAME?</v>
      </c>
      <c r="B209" s="43" t="e">
        <f aca="false">/1000</f>
        <v>#NAME?</v>
      </c>
      <c r="C209" s="43" t="e">
        <f aca="false"/>
        <v>#NAME?</v>
      </c>
      <c r="D209" s="43" t="e">
        <f aca="false"/>
        <v>#NAME?</v>
      </c>
      <c r="E209" s="43" t="e">
        <f aca="false"/>
        <v>#NAME?</v>
      </c>
      <c r="F209" s="43" t="e">
        <f aca="false"/>
        <v>#NAME?</v>
      </c>
      <c r="G209" s="79" t="e">
        <f aca="false"/>
        <v>#NAME?</v>
      </c>
      <c r="H209" s="43" t="e">
        <f aca="false">IF(G209&lt;0,SUM(F209:G209),F209)</f>
        <v>#NAME?</v>
      </c>
      <c r="I209" s="1" t="e">
        <f aca="false">IF(H209&gt;1000,1,0)</f>
        <v>#NAME?</v>
      </c>
    </row>
    <row r="210" customFormat="false" ht="14.65" hidden="false" customHeight="false" outlineLevel="0" collapsed="false">
      <c r="A210" s="78" t="e">
        <f aca="false"/>
        <v>#NAME?</v>
      </c>
      <c r="B210" s="43" t="e">
        <f aca="false">/1000</f>
        <v>#NAME?</v>
      </c>
      <c r="C210" s="43" t="e">
        <f aca="false"/>
        <v>#NAME?</v>
      </c>
      <c r="D210" s="43" t="e">
        <f aca="false"/>
        <v>#NAME?</v>
      </c>
      <c r="E210" s="43" t="e">
        <f aca="false"/>
        <v>#NAME?</v>
      </c>
      <c r="F210" s="43" t="e">
        <f aca="false"/>
        <v>#NAME?</v>
      </c>
      <c r="G210" s="79" t="e">
        <f aca="false"/>
        <v>#NAME?</v>
      </c>
      <c r="H210" s="43" t="e">
        <f aca="false">IF(G210&lt;0,SUM(F210:G210),F210)</f>
        <v>#NAME?</v>
      </c>
      <c r="I210" s="1" t="e">
        <f aca="false">IF(H210&gt;1000,1,0)</f>
        <v>#NAME?</v>
      </c>
    </row>
    <row r="211" customFormat="false" ht="14.65" hidden="false" customHeight="false" outlineLevel="0" collapsed="false">
      <c r="A211" s="78" t="e">
        <f aca="false"/>
        <v>#NAME?</v>
      </c>
      <c r="B211" s="43" t="e">
        <f aca="false">/1000</f>
        <v>#NAME?</v>
      </c>
      <c r="C211" s="43" t="e">
        <f aca="false"/>
        <v>#NAME?</v>
      </c>
      <c r="D211" s="43" t="e">
        <f aca="false"/>
        <v>#NAME?</v>
      </c>
      <c r="E211" s="43" t="e">
        <f aca="false"/>
        <v>#NAME?</v>
      </c>
      <c r="F211" s="43" t="e">
        <f aca="false"/>
        <v>#NAME?</v>
      </c>
      <c r="G211" s="79" t="e">
        <f aca="false"/>
        <v>#NAME?</v>
      </c>
      <c r="H211" s="43" t="e">
        <f aca="false">IF(G211&lt;0,SUM(F211:G211),F211)</f>
        <v>#NAME?</v>
      </c>
      <c r="I211" s="1" t="e">
        <f aca="false">IF(H211&gt;1000,1,0)</f>
        <v>#NAME?</v>
      </c>
    </row>
    <row r="212" customFormat="false" ht="14.65" hidden="false" customHeight="false" outlineLevel="0" collapsed="false">
      <c r="A212" s="78" t="e">
        <f aca="false"/>
        <v>#NAME?</v>
      </c>
      <c r="B212" s="43" t="e">
        <f aca="false">/1000</f>
        <v>#NAME?</v>
      </c>
      <c r="C212" s="43" t="e">
        <f aca="false"/>
        <v>#NAME?</v>
      </c>
      <c r="D212" s="43" t="e">
        <f aca="false"/>
        <v>#NAME?</v>
      </c>
      <c r="E212" s="43" t="e">
        <f aca="false"/>
        <v>#NAME?</v>
      </c>
      <c r="F212" s="43" t="e">
        <f aca="false"/>
        <v>#NAME?</v>
      </c>
      <c r="G212" s="79" t="e">
        <f aca="false"/>
        <v>#NAME?</v>
      </c>
      <c r="H212" s="43" t="e">
        <f aca="false">IF(G212&lt;0,SUM(F212:G212),F212)</f>
        <v>#NAME?</v>
      </c>
      <c r="I212" s="1" t="e">
        <f aca="false">IF(H212&gt;1000,1,0)</f>
        <v>#NAME?</v>
      </c>
    </row>
    <row r="213" customFormat="false" ht="14.65" hidden="false" customHeight="false" outlineLevel="0" collapsed="false">
      <c r="A213" s="78" t="e">
        <f aca="false"/>
        <v>#NAME?</v>
      </c>
      <c r="B213" s="43" t="e">
        <f aca="false">/1000</f>
        <v>#NAME?</v>
      </c>
      <c r="C213" s="43" t="e">
        <f aca="false"/>
        <v>#NAME?</v>
      </c>
      <c r="D213" s="43" t="e">
        <f aca="false"/>
        <v>#NAME?</v>
      </c>
      <c r="E213" s="43" t="e">
        <f aca="false"/>
        <v>#NAME?</v>
      </c>
      <c r="F213" s="43" t="e">
        <f aca="false"/>
        <v>#NAME?</v>
      </c>
      <c r="G213" s="79" t="e">
        <f aca="false"/>
        <v>#NAME?</v>
      </c>
      <c r="H213" s="43" t="e">
        <f aca="false">IF(G213&lt;0,SUM(F213:G213),F213)</f>
        <v>#NAME?</v>
      </c>
      <c r="I213" s="1" t="e">
        <f aca="false">IF(H213&gt;1000,1,0)</f>
        <v>#NAME?</v>
      </c>
    </row>
    <row r="214" customFormat="false" ht="14.65" hidden="false" customHeight="false" outlineLevel="0" collapsed="false">
      <c r="A214" s="78" t="e">
        <f aca="false"/>
        <v>#NAME?</v>
      </c>
      <c r="B214" s="43" t="e">
        <f aca="false">/1000</f>
        <v>#NAME?</v>
      </c>
      <c r="C214" s="43" t="e">
        <f aca="false"/>
        <v>#NAME?</v>
      </c>
      <c r="D214" s="43" t="e">
        <f aca="false"/>
        <v>#NAME?</v>
      </c>
      <c r="E214" s="43" t="e">
        <f aca="false"/>
        <v>#NAME?</v>
      </c>
      <c r="F214" s="43" t="e">
        <f aca="false"/>
        <v>#NAME?</v>
      </c>
      <c r="G214" s="79" t="e">
        <f aca="false"/>
        <v>#NAME?</v>
      </c>
      <c r="H214" s="43" t="e">
        <f aca="false">IF(G214&lt;0,SUM(F214:G214),F214)</f>
        <v>#NAME?</v>
      </c>
      <c r="I214" s="1" t="e">
        <f aca="false">IF(H214&gt;1000,1,0)</f>
        <v>#NAME?</v>
      </c>
    </row>
    <row r="215" customFormat="false" ht="14.65" hidden="false" customHeight="false" outlineLevel="0" collapsed="false">
      <c r="A215" s="78" t="e">
        <f aca="false"/>
        <v>#NAME?</v>
      </c>
      <c r="B215" s="43" t="e">
        <f aca="false">/1000</f>
        <v>#NAME?</v>
      </c>
      <c r="C215" s="43" t="e">
        <f aca="false"/>
        <v>#NAME?</v>
      </c>
      <c r="D215" s="43" t="e">
        <f aca="false"/>
        <v>#NAME?</v>
      </c>
      <c r="E215" s="43" t="e">
        <f aca="false"/>
        <v>#NAME?</v>
      </c>
      <c r="F215" s="43" t="e">
        <f aca="false"/>
        <v>#NAME?</v>
      </c>
      <c r="G215" s="79" t="e">
        <f aca="false"/>
        <v>#NAME?</v>
      </c>
      <c r="H215" s="43" t="e">
        <f aca="false">IF(G215&lt;0,SUM(F215:G215),F215)</f>
        <v>#NAME?</v>
      </c>
      <c r="I215" s="1" t="e">
        <f aca="false">IF(H215&gt;1000,1,0)</f>
        <v>#NAME?</v>
      </c>
    </row>
    <row r="216" customFormat="false" ht="14.65" hidden="false" customHeight="false" outlineLevel="0" collapsed="false">
      <c r="A216" s="78" t="e">
        <f aca="false"/>
        <v>#NAME?</v>
      </c>
      <c r="B216" s="43" t="e">
        <f aca="false">/1000</f>
        <v>#NAME?</v>
      </c>
      <c r="C216" s="43" t="e">
        <f aca="false"/>
        <v>#NAME?</v>
      </c>
      <c r="D216" s="43" t="e">
        <f aca="false"/>
        <v>#NAME?</v>
      </c>
      <c r="E216" s="43" t="e">
        <f aca="false"/>
        <v>#NAME?</v>
      </c>
      <c r="F216" s="43" t="e">
        <f aca="false"/>
        <v>#NAME?</v>
      </c>
      <c r="G216" s="79" t="e">
        <f aca="false"/>
        <v>#NAME?</v>
      </c>
      <c r="H216" s="43" t="e">
        <f aca="false">IF(G216&lt;0,SUM(F216:G216),F216)</f>
        <v>#NAME?</v>
      </c>
      <c r="I216" s="1" t="e">
        <f aca="false">IF(H216&gt;1000,1,0)</f>
        <v>#NAME?</v>
      </c>
    </row>
    <row r="217" customFormat="false" ht="14.65" hidden="false" customHeight="false" outlineLevel="0" collapsed="false">
      <c r="A217" s="78" t="e">
        <f aca="false"/>
        <v>#NAME?</v>
      </c>
      <c r="B217" s="43" t="e">
        <f aca="false">/1000</f>
        <v>#NAME?</v>
      </c>
      <c r="C217" s="43" t="e">
        <f aca="false"/>
        <v>#NAME?</v>
      </c>
      <c r="D217" s="43" t="e">
        <f aca="false"/>
        <v>#NAME?</v>
      </c>
      <c r="E217" s="43" t="e">
        <f aca="false"/>
        <v>#NAME?</v>
      </c>
      <c r="F217" s="43" t="e">
        <f aca="false"/>
        <v>#NAME?</v>
      </c>
      <c r="G217" s="79" t="e">
        <f aca="false"/>
        <v>#NAME?</v>
      </c>
      <c r="H217" s="43" t="e">
        <f aca="false">IF(G217&lt;0,SUM(F217:G217),F217)</f>
        <v>#NAME?</v>
      </c>
      <c r="I217" s="1" t="e">
        <f aca="false">IF(H217&gt;1000,1,0)</f>
        <v>#NAME?</v>
      </c>
    </row>
    <row r="218" customFormat="false" ht="14.65" hidden="false" customHeight="false" outlineLevel="0" collapsed="false">
      <c r="A218" s="78" t="e">
        <f aca="false"/>
        <v>#NAME?</v>
      </c>
      <c r="B218" s="43" t="e">
        <f aca="false">/1000</f>
        <v>#NAME?</v>
      </c>
      <c r="C218" s="43" t="e">
        <f aca="false"/>
        <v>#NAME?</v>
      </c>
      <c r="D218" s="43" t="e">
        <f aca="false"/>
        <v>#NAME?</v>
      </c>
      <c r="E218" s="43" t="e">
        <f aca="false"/>
        <v>#NAME?</v>
      </c>
      <c r="F218" s="43" t="e">
        <f aca="false"/>
        <v>#NAME?</v>
      </c>
      <c r="G218" s="79" t="e">
        <f aca="false"/>
        <v>#NAME?</v>
      </c>
      <c r="H218" s="43" t="e">
        <f aca="false">IF(G218&lt;0,SUM(F218:G218),F218)</f>
        <v>#NAME?</v>
      </c>
      <c r="I218" s="1" t="e">
        <f aca="false">IF(H218&gt;1000,1,0)</f>
        <v>#NAME?</v>
      </c>
    </row>
    <row r="219" customFormat="false" ht="14.65" hidden="false" customHeight="false" outlineLevel="0" collapsed="false">
      <c r="A219" s="78" t="e">
        <f aca="false"/>
        <v>#NAME?</v>
      </c>
      <c r="B219" s="43" t="e">
        <f aca="false">/1000</f>
        <v>#NAME?</v>
      </c>
      <c r="C219" s="43" t="e">
        <f aca="false"/>
        <v>#NAME?</v>
      </c>
      <c r="D219" s="43" t="e">
        <f aca="false"/>
        <v>#NAME?</v>
      </c>
      <c r="E219" s="43" t="e">
        <f aca="false"/>
        <v>#NAME?</v>
      </c>
      <c r="F219" s="43" t="e">
        <f aca="false"/>
        <v>#NAME?</v>
      </c>
      <c r="G219" s="79" t="e">
        <f aca="false"/>
        <v>#NAME?</v>
      </c>
      <c r="H219" s="43" t="e">
        <f aca="false">IF(G219&lt;0,SUM(F219:G219),F219)</f>
        <v>#NAME?</v>
      </c>
      <c r="I219" s="1" t="e">
        <f aca="false">IF(H219&gt;1000,1,0)</f>
        <v>#NAME?</v>
      </c>
    </row>
    <row r="220" customFormat="false" ht="14.65" hidden="false" customHeight="false" outlineLevel="0" collapsed="false">
      <c r="A220" s="78" t="e">
        <f aca="false"/>
        <v>#NAME?</v>
      </c>
      <c r="B220" s="43" t="e">
        <f aca="false">/1000</f>
        <v>#NAME?</v>
      </c>
      <c r="C220" s="43" t="e">
        <f aca="false"/>
        <v>#NAME?</v>
      </c>
      <c r="D220" s="43" t="e">
        <f aca="false"/>
        <v>#NAME?</v>
      </c>
      <c r="E220" s="43" t="e">
        <f aca="false"/>
        <v>#NAME?</v>
      </c>
      <c r="F220" s="43" t="e">
        <f aca="false"/>
        <v>#NAME?</v>
      </c>
      <c r="G220" s="79" t="e">
        <f aca="false"/>
        <v>#NAME?</v>
      </c>
      <c r="H220" s="43" t="e">
        <f aca="false">IF(G220&lt;0,SUM(F220:G220),F220)</f>
        <v>#NAME?</v>
      </c>
      <c r="I220" s="1" t="e">
        <f aca="false">IF(H220&gt;1000,1,0)</f>
        <v>#NAME?</v>
      </c>
    </row>
    <row r="221" customFormat="false" ht="14.65" hidden="false" customHeight="false" outlineLevel="0" collapsed="false">
      <c r="A221" s="78" t="e">
        <f aca="false"/>
        <v>#NAME?</v>
      </c>
      <c r="B221" s="43" t="e">
        <f aca="false">/1000</f>
        <v>#NAME?</v>
      </c>
      <c r="C221" s="43" t="e">
        <f aca="false"/>
        <v>#NAME?</v>
      </c>
      <c r="D221" s="43" t="e">
        <f aca="false"/>
        <v>#NAME?</v>
      </c>
      <c r="E221" s="43" t="e">
        <f aca="false"/>
        <v>#NAME?</v>
      </c>
      <c r="F221" s="43" t="e">
        <f aca="false"/>
        <v>#NAME?</v>
      </c>
      <c r="G221" s="79" t="e">
        <f aca="false"/>
        <v>#NAME?</v>
      </c>
      <c r="H221" s="43" t="e">
        <f aca="false">IF(G221&lt;0,SUM(F221:G221),F221)</f>
        <v>#NAME?</v>
      </c>
      <c r="I221" s="1" t="e">
        <f aca="false">IF(H221&gt;1000,1,0)</f>
        <v>#NAME?</v>
      </c>
    </row>
    <row r="222" customFormat="false" ht="14.65" hidden="false" customHeight="false" outlineLevel="0" collapsed="false">
      <c r="A222" s="78" t="e">
        <f aca="false"/>
        <v>#NAME?</v>
      </c>
      <c r="B222" s="43" t="e">
        <f aca="false">/1000</f>
        <v>#NAME?</v>
      </c>
      <c r="C222" s="43" t="e">
        <f aca="false"/>
        <v>#NAME?</v>
      </c>
      <c r="D222" s="43" t="e">
        <f aca="false"/>
        <v>#NAME?</v>
      </c>
      <c r="E222" s="43" t="e">
        <f aca="false"/>
        <v>#NAME?</v>
      </c>
      <c r="F222" s="43" t="e">
        <f aca="false"/>
        <v>#NAME?</v>
      </c>
      <c r="G222" s="79" t="e">
        <f aca="false"/>
        <v>#NAME?</v>
      </c>
      <c r="H222" s="43" t="e">
        <f aca="false">IF(G222&lt;0,SUM(F222:G222),F222)</f>
        <v>#NAME?</v>
      </c>
      <c r="I222" s="1" t="e">
        <f aca="false">IF(H222&gt;1000,1,0)</f>
        <v>#NAME?</v>
      </c>
    </row>
    <row r="223" customFormat="false" ht="14.65" hidden="false" customHeight="false" outlineLevel="0" collapsed="false">
      <c r="A223" s="78" t="e">
        <f aca="false"/>
        <v>#NAME?</v>
      </c>
      <c r="B223" s="43" t="e">
        <f aca="false">/1000</f>
        <v>#NAME?</v>
      </c>
      <c r="C223" s="43" t="e">
        <f aca="false"/>
        <v>#NAME?</v>
      </c>
      <c r="D223" s="43" t="e">
        <f aca="false"/>
        <v>#NAME?</v>
      </c>
      <c r="E223" s="43" t="e">
        <f aca="false"/>
        <v>#NAME?</v>
      </c>
      <c r="F223" s="43" t="e">
        <f aca="false"/>
        <v>#NAME?</v>
      </c>
      <c r="G223" s="79" t="e">
        <f aca="false"/>
        <v>#NAME?</v>
      </c>
      <c r="H223" s="43" t="e">
        <f aca="false">IF(G223&lt;0,SUM(F223:G223),F223)</f>
        <v>#NAME?</v>
      </c>
      <c r="I223" s="1" t="e">
        <f aca="false">IF(H223&gt;1000,1,0)</f>
        <v>#NAME?</v>
      </c>
    </row>
    <row r="224" customFormat="false" ht="14.65" hidden="false" customHeight="false" outlineLevel="0" collapsed="false">
      <c r="A224" s="78" t="e">
        <f aca="false"/>
        <v>#NAME?</v>
      </c>
      <c r="B224" s="43" t="e">
        <f aca="false">/1000</f>
        <v>#NAME?</v>
      </c>
      <c r="C224" s="43" t="e">
        <f aca="false"/>
        <v>#NAME?</v>
      </c>
      <c r="D224" s="43" t="e">
        <f aca="false"/>
        <v>#NAME?</v>
      </c>
      <c r="E224" s="43" t="e">
        <f aca="false"/>
        <v>#NAME?</v>
      </c>
      <c r="F224" s="43" t="e">
        <f aca="false"/>
        <v>#NAME?</v>
      </c>
      <c r="G224" s="79" t="e">
        <f aca="false"/>
        <v>#NAME?</v>
      </c>
      <c r="H224" s="43" t="e">
        <f aca="false">IF(G224&lt;0,SUM(F224:G224),F224)</f>
        <v>#NAME?</v>
      </c>
      <c r="I224" s="1" t="e">
        <f aca="false">IF(H224&gt;1000,1,0)</f>
        <v>#NAME?</v>
      </c>
    </row>
    <row r="225" customFormat="false" ht="14.65" hidden="false" customHeight="false" outlineLevel="0" collapsed="false">
      <c r="A225" s="78" t="e">
        <f aca="false"/>
        <v>#NAME?</v>
      </c>
      <c r="B225" s="43" t="e">
        <f aca="false">/1000</f>
        <v>#NAME?</v>
      </c>
      <c r="C225" s="43" t="e">
        <f aca="false"/>
        <v>#NAME?</v>
      </c>
      <c r="D225" s="43" t="e">
        <f aca="false"/>
        <v>#NAME?</v>
      </c>
      <c r="E225" s="43" t="e">
        <f aca="false"/>
        <v>#NAME?</v>
      </c>
      <c r="F225" s="43" t="e">
        <f aca="false"/>
        <v>#NAME?</v>
      </c>
      <c r="G225" s="79" t="e">
        <f aca="false"/>
        <v>#NAME?</v>
      </c>
      <c r="H225" s="43" t="e">
        <f aca="false">IF(G225&lt;0,SUM(F225:G225),F225)</f>
        <v>#NAME?</v>
      </c>
      <c r="I225" s="1" t="e">
        <f aca="false">IF(H225&gt;1000,1,0)</f>
        <v>#NAME?</v>
      </c>
    </row>
    <row r="226" customFormat="false" ht="14.65" hidden="false" customHeight="false" outlineLevel="0" collapsed="false">
      <c r="A226" s="78" t="e">
        <f aca="false"/>
        <v>#NAME?</v>
      </c>
      <c r="B226" s="43" t="e">
        <f aca="false">/1000</f>
        <v>#NAME?</v>
      </c>
      <c r="C226" s="43" t="e">
        <f aca="false"/>
        <v>#NAME?</v>
      </c>
      <c r="D226" s="43" t="e">
        <f aca="false"/>
        <v>#NAME?</v>
      </c>
      <c r="E226" s="43" t="e">
        <f aca="false"/>
        <v>#NAME?</v>
      </c>
      <c r="F226" s="43" t="e">
        <f aca="false"/>
        <v>#NAME?</v>
      </c>
      <c r="G226" s="79" t="e">
        <f aca="false"/>
        <v>#NAME?</v>
      </c>
      <c r="H226" s="43" t="e">
        <f aca="false">IF(G226&lt;0,SUM(F226:G226),F226)</f>
        <v>#NAME?</v>
      </c>
      <c r="I226" s="1" t="e">
        <f aca="false">IF(H226&gt;1000,1,0)</f>
        <v>#NAME?</v>
      </c>
    </row>
    <row r="227" customFormat="false" ht="14.65" hidden="false" customHeight="false" outlineLevel="0" collapsed="false">
      <c r="A227" s="78" t="e">
        <f aca="false"/>
        <v>#NAME?</v>
      </c>
      <c r="B227" s="43" t="e">
        <f aca="false">/1000</f>
        <v>#NAME?</v>
      </c>
      <c r="C227" s="43" t="e">
        <f aca="false"/>
        <v>#NAME?</v>
      </c>
      <c r="D227" s="43" t="e">
        <f aca="false"/>
        <v>#NAME?</v>
      </c>
      <c r="E227" s="43" t="e">
        <f aca="false"/>
        <v>#NAME?</v>
      </c>
      <c r="F227" s="43" t="e">
        <f aca="false"/>
        <v>#NAME?</v>
      </c>
      <c r="G227" s="79" t="e">
        <f aca="false"/>
        <v>#NAME?</v>
      </c>
      <c r="H227" s="43" t="e">
        <f aca="false">IF(G227&lt;0,SUM(F227:G227),F227)</f>
        <v>#NAME?</v>
      </c>
      <c r="I227" s="1" t="e">
        <f aca="false">IF(H227&gt;1000,1,0)</f>
        <v>#NAME?</v>
      </c>
    </row>
    <row r="228" customFormat="false" ht="14.65" hidden="false" customHeight="false" outlineLevel="0" collapsed="false">
      <c r="A228" s="78" t="e">
        <f aca="false"/>
        <v>#NAME?</v>
      </c>
      <c r="B228" s="43" t="e">
        <f aca="false">/1000</f>
        <v>#NAME?</v>
      </c>
      <c r="C228" s="43" t="e">
        <f aca="false"/>
        <v>#NAME?</v>
      </c>
      <c r="D228" s="43" t="e">
        <f aca="false"/>
        <v>#NAME?</v>
      </c>
      <c r="E228" s="43" t="e">
        <f aca="false"/>
        <v>#NAME?</v>
      </c>
      <c r="F228" s="43" t="e">
        <f aca="false"/>
        <v>#NAME?</v>
      </c>
      <c r="G228" s="79" t="e">
        <f aca="false"/>
        <v>#NAME?</v>
      </c>
      <c r="H228" s="43" t="e">
        <f aca="false">IF(G228&lt;0,SUM(F228:G228),F228)</f>
        <v>#NAME?</v>
      </c>
      <c r="I228" s="1" t="e">
        <f aca="false">IF(H228&gt;1000,1,0)</f>
        <v>#NAME?</v>
      </c>
    </row>
    <row r="229" customFormat="false" ht="14.65" hidden="false" customHeight="false" outlineLevel="0" collapsed="false">
      <c r="A229" s="78" t="e">
        <f aca="false"/>
        <v>#NAME?</v>
      </c>
      <c r="B229" s="43" t="e">
        <f aca="false">/1000</f>
        <v>#NAME?</v>
      </c>
      <c r="C229" s="43" t="e">
        <f aca="false"/>
        <v>#NAME?</v>
      </c>
      <c r="D229" s="43" t="e">
        <f aca="false"/>
        <v>#NAME?</v>
      </c>
      <c r="E229" s="43" t="e">
        <f aca="false"/>
        <v>#NAME?</v>
      </c>
      <c r="F229" s="43" t="e">
        <f aca="false"/>
        <v>#NAME?</v>
      </c>
      <c r="G229" s="79" t="e">
        <f aca="false"/>
        <v>#NAME?</v>
      </c>
      <c r="H229" s="43" t="e">
        <f aca="false">IF(G229&lt;0,SUM(F229:G229),F229)</f>
        <v>#NAME?</v>
      </c>
      <c r="I229" s="1" t="e">
        <f aca="false">IF(H229&gt;1000,1,0)</f>
        <v>#NAME?</v>
      </c>
    </row>
    <row r="230" customFormat="false" ht="14.65" hidden="false" customHeight="false" outlineLevel="0" collapsed="false">
      <c r="A230" s="78" t="e">
        <f aca="false"/>
        <v>#NAME?</v>
      </c>
      <c r="B230" s="43" t="e">
        <f aca="false">/1000</f>
        <v>#NAME?</v>
      </c>
      <c r="C230" s="43" t="e">
        <f aca="false"/>
        <v>#NAME?</v>
      </c>
      <c r="D230" s="43" t="e">
        <f aca="false"/>
        <v>#NAME?</v>
      </c>
      <c r="E230" s="43" t="e">
        <f aca="false"/>
        <v>#NAME?</v>
      </c>
      <c r="F230" s="43" t="e">
        <f aca="false"/>
        <v>#NAME?</v>
      </c>
      <c r="G230" s="79" t="e">
        <f aca="false"/>
        <v>#NAME?</v>
      </c>
      <c r="H230" s="43" t="e">
        <f aca="false">IF(G230&lt;0,SUM(F230:G230),F230)</f>
        <v>#NAME?</v>
      </c>
      <c r="I230" s="1" t="e">
        <f aca="false">IF(H230&gt;1000,1,0)</f>
        <v>#NAME?</v>
      </c>
    </row>
    <row r="231" customFormat="false" ht="14.65" hidden="false" customHeight="false" outlineLevel="0" collapsed="false">
      <c r="A231" s="78" t="e">
        <f aca="false"/>
        <v>#NAME?</v>
      </c>
      <c r="B231" s="43" t="e">
        <f aca="false">/1000</f>
        <v>#NAME?</v>
      </c>
      <c r="C231" s="43" t="e">
        <f aca="false"/>
        <v>#NAME?</v>
      </c>
      <c r="D231" s="43" t="e">
        <f aca="false"/>
        <v>#NAME?</v>
      </c>
      <c r="E231" s="43" t="e">
        <f aca="false"/>
        <v>#NAME?</v>
      </c>
      <c r="F231" s="43" t="e">
        <f aca="false"/>
        <v>#NAME?</v>
      </c>
      <c r="G231" s="79" t="e">
        <f aca="false"/>
        <v>#NAME?</v>
      </c>
      <c r="H231" s="43" t="e">
        <f aca="false">IF(G231&lt;0,SUM(F231:G231),F231)</f>
        <v>#NAME?</v>
      </c>
      <c r="I231" s="1" t="e">
        <f aca="false">IF(H231&gt;1000,1,0)</f>
        <v>#NAME?</v>
      </c>
    </row>
    <row r="232" customFormat="false" ht="14.65" hidden="false" customHeight="false" outlineLevel="0" collapsed="false">
      <c r="A232" s="78" t="e">
        <f aca="false"/>
        <v>#NAME?</v>
      </c>
      <c r="B232" s="43" t="e">
        <f aca="false">/1000</f>
        <v>#NAME?</v>
      </c>
      <c r="C232" s="43" t="e">
        <f aca="false"/>
        <v>#NAME?</v>
      </c>
      <c r="D232" s="43" t="e">
        <f aca="false"/>
        <v>#NAME?</v>
      </c>
      <c r="E232" s="43" t="e">
        <f aca="false"/>
        <v>#NAME?</v>
      </c>
      <c r="F232" s="43" t="e">
        <f aca="false"/>
        <v>#NAME?</v>
      </c>
      <c r="G232" s="79" t="e">
        <f aca="false"/>
        <v>#NAME?</v>
      </c>
      <c r="H232" s="43" t="e">
        <f aca="false">IF(G232&lt;0,SUM(F232:G232),F232)</f>
        <v>#NAME?</v>
      </c>
      <c r="I232" s="1" t="e">
        <f aca="false">IF(H232&gt;1000,1,0)</f>
        <v>#NAME?</v>
      </c>
    </row>
    <row r="233" customFormat="false" ht="14.65" hidden="false" customHeight="false" outlineLevel="0" collapsed="false">
      <c r="A233" s="78" t="e">
        <f aca="false"/>
        <v>#NAME?</v>
      </c>
      <c r="B233" s="43" t="e">
        <f aca="false">/1000</f>
        <v>#NAME?</v>
      </c>
      <c r="C233" s="43" t="e">
        <f aca="false"/>
        <v>#NAME?</v>
      </c>
      <c r="D233" s="43" t="e">
        <f aca="false"/>
        <v>#NAME?</v>
      </c>
      <c r="E233" s="43" t="e">
        <f aca="false"/>
        <v>#NAME?</v>
      </c>
      <c r="F233" s="43" t="e">
        <f aca="false"/>
        <v>#NAME?</v>
      </c>
      <c r="G233" s="79" t="e">
        <f aca="false"/>
        <v>#NAME?</v>
      </c>
      <c r="H233" s="43" t="e">
        <f aca="false">IF(G233&lt;0,SUM(F233:G233),F233)</f>
        <v>#NAME?</v>
      </c>
      <c r="I233" s="1" t="e">
        <f aca="false">IF(H233&gt;1000,1,0)</f>
        <v>#NAME?</v>
      </c>
    </row>
    <row r="234" customFormat="false" ht="14.65" hidden="false" customHeight="false" outlineLevel="0" collapsed="false">
      <c r="A234" s="78" t="e">
        <f aca="false"/>
        <v>#NAME?</v>
      </c>
      <c r="B234" s="43" t="e">
        <f aca="false">/1000</f>
        <v>#NAME?</v>
      </c>
      <c r="C234" s="43" t="e">
        <f aca="false"/>
        <v>#NAME?</v>
      </c>
      <c r="D234" s="43" t="e">
        <f aca="false"/>
        <v>#NAME?</v>
      </c>
      <c r="E234" s="43" t="e">
        <f aca="false"/>
        <v>#NAME?</v>
      </c>
      <c r="F234" s="43" t="e">
        <f aca="false"/>
        <v>#NAME?</v>
      </c>
      <c r="G234" s="79" t="e">
        <f aca="false"/>
        <v>#NAME?</v>
      </c>
      <c r="H234" s="43" t="e">
        <f aca="false">IF(G234&lt;0,SUM(F234:G234),F234)</f>
        <v>#NAME?</v>
      </c>
      <c r="I234" s="1" t="e">
        <f aca="false">IF(H234&gt;1000,1,0)</f>
        <v>#NAME?</v>
      </c>
    </row>
    <row r="235" customFormat="false" ht="14.65" hidden="false" customHeight="false" outlineLevel="0" collapsed="false">
      <c r="A235" s="78" t="e">
        <f aca="false"/>
        <v>#NAME?</v>
      </c>
      <c r="B235" s="43" t="e">
        <f aca="false">/1000</f>
        <v>#NAME?</v>
      </c>
      <c r="C235" s="43" t="e">
        <f aca="false"/>
        <v>#NAME?</v>
      </c>
      <c r="D235" s="43" t="e">
        <f aca="false"/>
        <v>#NAME?</v>
      </c>
      <c r="E235" s="43" t="e">
        <f aca="false"/>
        <v>#NAME?</v>
      </c>
      <c r="F235" s="43" t="e">
        <f aca="false"/>
        <v>#NAME?</v>
      </c>
      <c r="G235" s="79" t="e">
        <f aca="false"/>
        <v>#NAME?</v>
      </c>
      <c r="H235" s="43" t="e">
        <f aca="false">IF(G235&lt;0,SUM(F235:G235),F235)</f>
        <v>#NAME?</v>
      </c>
      <c r="I235" s="1" t="e">
        <f aca="false">IF(H235&gt;1000,1,0)</f>
        <v>#NAME?</v>
      </c>
    </row>
    <row r="236" customFormat="false" ht="14.65" hidden="false" customHeight="false" outlineLevel="0" collapsed="false">
      <c r="A236" s="78" t="e">
        <f aca="false"/>
        <v>#NAME?</v>
      </c>
      <c r="B236" s="43" t="e">
        <f aca="false">/1000</f>
        <v>#NAME?</v>
      </c>
      <c r="C236" s="43" t="e">
        <f aca="false"/>
        <v>#NAME?</v>
      </c>
      <c r="D236" s="43" t="e">
        <f aca="false"/>
        <v>#NAME?</v>
      </c>
      <c r="E236" s="43" t="e">
        <f aca="false"/>
        <v>#NAME?</v>
      </c>
      <c r="F236" s="43" t="e">
        <f aca="false"/>
        <v>#NAME?</v>
      </c>
      <c r="G236" s="79" t="e">
        <f aca="false"/>
        <v>#NAME?</v>
      </c>
      <c r="H236" s="43" t="e">
        <f aca="false">IF(G236&lt;0,SUM(F236:G236),F236)</f>
        <v>#NAME?</v>
      </c>
      <c r="I236" s="1" t="e">
        <f aca="false">IF(H236&gt;1000,1,0)</f>
        <v>#NAME?</v>
      </c>
    </row>
    <row r="237" customFormat="false" ht="14.65" hidden="false" customHeight="false" outlineLevel="0" collapsed="false">
      <c r="A237" s="78" t="e">
        <f aca="false"/>
        <v>#NAME?</v>
      </c>
      <c r="B237" s="43" t="e">
        <f aca="false">/1000</f>
        <v>#NAME?</v>
      </c>
      <c r="C237" s="43" t="e">
        <f aca="false"/>
        <v>#NAME?</v>
      </c>
      <c r="D237" s="43" t="e">
        <f aca="false"/>
        <v>#NAME?</v>
      </c>
      <c r="E237" s="43" t="e">
        <f aca="false"/>
        <v>#NAME?</v>
      </c>
      <c r="F237" s="43" t="e">
        <f aca="false"/>
        <v>#NAME?</v>
      </c>
      <c r="G237" s="79" t="e">
        <f aca="false"/>
        <v>#NAME?</v>
      </c>
      <c r="H237" s="43" t="e">
        <f aca="false">IF(G237&lt;0,SUM(F237:G237),F237)</f>
        <v>#NAME?</v>
      </c>
      <c r="I237" s="1" t="e">
        <f aca="false">IF(H237&gt;1000,1,0)</f>
        <v>#NAME?</v>
      </c>
    </row>
    <row r="238" customFormat="false" ht="14.65" hidden="false" customHeight="false" outlineLevel="0" collapsed="false">
      <c r="A238" s="78" t="e">
        <f aca="false"/>
        <v>#NAME?</v>
      </c>
      <c r="B238" s="43" t="e">
        <f aca="false">/1000</f>
        <v>#NAME?</v>
      </c>
      <c r="C238" s="43" t="e">
        <f aca="false"/>
        <v>#NAME?</v>
      </c>
      <c r="D238" s="43" t="e">
        <f aca="false"/>
        <v>#NAME?</v>
      </c>
      <c r="E238" s="43" t="e">
        <f aca="false"/>
        <v>#NAME?</v>
      </c>
      <c r="F238" s="43" t="e">
        <f aca="false"/>
        <v>#NAME?</v>
      </c>
      <c r="G238" s="79" t="e">
        <f aca="false"/>
        <v>#NAME?</v>
      </c>
      <c r="H238" s="43" t="e">
        <f aca="false">IF(G238&lt;0,SUM(F238:G238),F238)</f>
        <v>#NAME?</v>
      </c>
      <c r="I238" s="1" t="e">
        <f aca="false">IF(H238&gt;1000,1,0)</f>
        <v>#NAME?</v>
      </c>
    </row>
    <row r="239" customFormat="false" ht="14.65" hidden="false" customHeight="false" outlineLevel="0" collapsed="false">
      <c r="A239" s="78" t="e">
        <f aca="false"/>
        <v>#NAME?</v>
      </c>
      <c r="B239" s="43" t="e">
        <f aca="false">/1000</f>
        <v>#NAME?</v>
      </c>
      <c r="C239" s="43" t="e">
        <f aca="false"/>
        <v>#NAME?</v>
      </c>
      <c r="D239" s="43" t="e">
        <f aca="false"/>
        <v>#NAME?</v>
      </c>
      <c r="E239" s="43" t="e">
        <f aca="false"/>
        <v>#NAME?</v>
      </c>
      <c r="F239" s="43" t="e">
        <f aca="false"/>
        <v>#NAME?</v>
      </c>
      <c r="G239" s="79" t="e">
        <f aca="false"/>
        <v>#NAME?</v>
      </c>
      <c r="H239" s="43" t="e">
        <f aca="false">IF(G239&lt;0,SUM(F239:G239),F239)</f>
        <v>#NAME?</v>
      </c>
      <c r="I239" s="1" t="e">
        <f aca="false">IF(H239&gt;1000,1,0)</f>
        <v>#NAME?</v>
      </c>
    </row>
    <row r="240" customFormat="false" ht="14.65" hidden="false" customHeight="false" outlineLevel="0" collapsed="false">
      <c r="A240" s="78" t="e">
        <f aca="false"/>
        <v>#NAME?</v>
      </c>
      <c r="B240" s="43" t="e">
        <f aca="false">/1000</f>
        <v>#NAME?</v>
      </c>
      <c r="C240" s="43" t="e">
        <f aca="false"/>
        <v>#NAME?</v>
      </c>
      <c r="D240" s="43" t="e">
        <f aca="false"/>
        <v>#NAME?</v>
      </c>
      <c r="E240" s="43" t="e">
        <f aca="false"/>
        <v>#NAME?</v>
      </c>
      <c r="F240" s="43" t="e">
        <f aca="false"/>
        <v>#NAME?</v>
      </c>
      <c r="G240" s="79" t="e">
        <f aca="false"/>
        <v>#NAME?</v>
      </c>
      <c r="H240" s="43" t="e">
        <f aca="false">IF(G240&lt;0,SUM(F240:G240),F240)</f>
        <v>#NAME?</v>
      </c>
      <c r="I240" s="1" t="e">
        <f aca="false">IF(H240&gt;1000,1,0)</f>
        <v>#NAME?</v>
      </c>
    </row>
    <row r="241" customFormat="false" ht="14.65" hidden="false" customHeight="false" outlineLevel="0" collapsed="false">
      <c r="A241" s="78" t="e">
        <f aca="false"/>
        <v>#NAME?</v>
      </c>
      <c r="B241" s="43" t="e">
        <f aca="false">/1000</f>
        <v>#NAME?</v>
      </c>
      <c r="C241" s="43" t="e">
        <f aca="false"/>
        <v>#NAME?</v>
      </c>
      <c r="D241" s="43" t="e">
        <f aca="false"/>
        <v>#NAME?</v>
      </c>
      <c r="E241" s="43" t="e">
        <f aca="false"/>
        <v>#NAME?</v>
      </c>
      <c r="F241" s="43" t="e">
        <f aca="false"/>
        <v>#NAME?</v>
      </c>
      <c r="G241" s="79" t="e">
        <f aca="false"/>
        <v>#NAME?</v>
      </c>
      <c r="H241" s="43" t="e">
        <f aca="false">IF(G241&lt;0,SUM(F241:G241),F241)</f>
        <v>#NAME?</v>
      </c>
      <c r="I241" s="1" t="e">
        <f aca="false">IF(H241&gt;1000,1,0)</f>
        <v>#NAME?</v>
      </c>
    </row>
    <row r="242" customFormat="false" ht="14.65" hidden="false" customHeight="false" outlineLevel="0" collapsed="false">
      <c r="A242" s="78" t="e">
        <f aca="false"/>
        <v>#NAME?</v>
      </c>
      <c r="B242" s="43" t="e">
        <f aca="false">/1000</f>
        <v>#NAME?</v>
      </c>
      <c r="C242" s="43" t="e">
        <f aca="false"/>
        <v>#NAME?</v>
      </c>
      <c r="D242" s="43" t="e">
        <f aca="false"/>
        <v>#NAME?</v>
      </c>
      <c r="E242" s="43" t="e">
        <f aca="false"/>
        <v>#NAME?</v>
      </c>
      <c r="F242" s="43" t="e">
        <f aca="false"/>
        <v>#NAME?</v>
      </c>
      <c r="G242" s="79" t="e">
        <f aca="false"/>
        <v>#NAME?</v>
      </c>
      <c r="H242" s="43" t="e">
        <f aca="false">IF(G242&lt;0,SUM(F242:G242),F242)</f>
        <v>#NAME?</v>
      </c>
      <c r="I242" s="1" t="e">
        <f aca="false">IF(H242&gt;1000,1,0)</f>
        <v>#NAME?</v>
      </c>
    </row>
    <row r="243" customFormat="false" ht="14.65" hidden="false" customHeight="false" outlineLevel="0" collapsed="false">
      <c r="A243" s="78" t="e">
        <f aca="false"/>
        <v>#NAME?</v>
      </c>
      <c r="B243" s="43" t="e">
        <f aca="false">/1000</f>
        <v>#NAME?</v>
      </c>
      <c r="C243" s="43" t="e">
        <f aca="false"/>
        <v>#NAME?</v>
      </c>
      <c r="D243" s="43" t="e">
        <f aca="false"/>
        <v>#NAME?</v>
      </c>
      <c r="E243" s="43" t="e">
        <f aca="false"/>
        <v>#NAME?</v>
      </c>
      <c r="F243" s="43" t="e">
        <f aca="false"/>
        <v>#NAME?</v>
      </c>
      <c r="G243" s="79" t="e">
        <f aca="false"/>
        <v>#NAME?</v>
      </c>
      <c r="H243" s="43" t="e">
        <f aca="false">IF(G243&lt;0,SUM(F243:G243),F243)</f>
        <v>#NAME?</v>
      </c>
      <c r="I243" s="1" t="e">
        <f aca="false">IF(H243&gt;1000,1,0)</f>
        <v>#NAME?</v>
      </c>
    </row>
    <row r="244" customFormat="false" ht="14.65" hidden="false" customHeight="false" outlineLevel="0" collapsed="false">
      <c r="A244" s="78" t="e">
        <f aca="false"/>
        <v>#NAME?</v>
      </c>
      <c r="B244" s="43" t="e">
        <f aca="false">/1000</f>
        <v>#NAME?</v>
      </c>
      <c r="C244" s="43" t="e">
        <f aca="false"/>
        <v>#NAME?</v>
      </c>
      <c r="D244" s="43" t="e">
        <f aca="false"/>
        <v>#NAME?</v>
      </c>
      <c r="E244" s="43" t="e">
        <f aca="false"/>
        <v>#NAME?</v>
      </c>
      <c r="F244" s="43" t="e">
        <f aca="false"/>
        <v>#NAME?</v>
      </c>
      <c r="G244" s="79" t="e">
        <f aca="false"/>
        <v>#NAME?</v>
      </c>
      <c r="H244" s="43" t="e">
        <f aca="false">IF(G244&lt;0,SUM(F244:G244),F244)</f>
        <v>#NAME?</v>
      </c>
      <c r="I244" s="1" t="e">
        <f aca="false">IF(H244&gt;1000,1,0)</f>
        <v>#NAME?</v>
      </c>
    </row>
    <row r="245" customFormat="false" ht="14.65" hidden="false" customHeight="false" outlineLevel="0" collapsed="false">
      <c r="A245" s="78" t="e">
        <f aca="false"/>
        <v>#NAME?</v>
      </c>
      <c r="B245" s="43" t="e">
        <f aca="false">/1000</f>
        <v>#NAME?</v>
      </c>
      <c r="C245" s="43" t="e">
        <f aca="false"/>
        <v>#NAME?</v>
      </c>
      <c r="D245" s="43" t="e">
        <f aca="false"/>
        <v>#NAME?</v>
      </c>
      <c r="E245" s="43" t="e">
        <f aca="false"/>
        <v>#NAME?</v>
      </c>
      <c r="F245" s="43" t="e">
        <f aca="false"/>
        <v>#NAME?</v>
      </c>
      <c r="G245" s="79" t="e">
        <f aca="false"/>
        <v>#NAME?</v>
      </c>
      <c r="H245" s="43" t="e">
        <f aca="false">IF(G245&lt;0,SUM(F245:G245),F245)</f>
        <v>#NAME?</v>
      </c>
      <c r="I245" s="1" t="e">
        <f aca="false">IF(H245&gt;1000,1,0)</f>
        <v>#NAME?</v>
      </c>
    </row>
    <row r="246" customFormat="false" ht="14.65" hidden="false" customHeight="false" outlineLevel="0" collapsed="false">
      <c r="A246" s="78" t="e">
        <f aca="false"/>
        <v>#NAME?</v>
      </c>
      <c r="B246" s="43" t="e">
        <f aca="false">/1000</f>
        <v>#NAME?</v>
      </c>
      <c r="C246" s="43" t="e">
        <f aca="false"/>
        <v>#NAME?</v>
      </c>
      <c r="D246" s="43" t="e">
        <f aca="false"/>
        <v>#NAME?</v>
      </c>
      <c r="E246" s="43" t="e">
        <f aca="false"/>
        <v>#NAME?</v>
      </c>
      <c r="F246" s="43" t="e">
        <f aca="false"/>
        <v>#NAME?</v>
      </c>
      <c r="G246" s="79" t="e">
        <f aca="false"/>
        <v>#NAME?</v>
      </c>
      <c r="H246" s="43" t="e">
        <f aca="false">IF(G246&lt;0,SUM(F246:G246),F246)</f>
        <v>#NAME?</v>
      </c>
      <c r="I246" s="1" t="e">
        <f aca="false">IF(H246&gt;1000,1,0)</f>
        <v>#NAME?</v>
      </c>
    </row>
    <row r="247" customFormat="false" ht="14.65" hidden="false" customHeight="false" outlineLevel="0" collapsed="false">
      <c r="A247" s="78" t="e">
        <f aca="false"/>
        <v>#NAME?</v>
      </c>
      <c r="B247" s="43" t="e">
        <f aca="false">/1000</f>
        <v>#NAME?</v>
      </c>
      <c r="C247" s="43" t="e">
        <f aca="false"/>
        <v>#NAME?</v>
      </c>
      <c r="D247" s="43" t="e">
        <f aca="false"/>
        <v>#NAME?</v>
      </c>
      <c r="E247" s="43" t="e">
        <f aca="false"/>
        <v>#NAME?</v>
      </c>
      <c r="F247" s="43" t="e">
        <f aca="false"/>
        <v>#NAME?</v>
      </c>
      <c r="G247" s="79" t="e">
        <f aca="false"/>
        <v>#NAME?</v>
      </c>
      <c r="H247" s="43" t="e">
        <f aca="false">IF(G247&lt;0,SUM(F247:G247),F247)</f>
        <v>#NAME?</v>
      </c>
      <c r="I247" s="1" t="e">
        <f aca="false">IF(H247&gt;1000,1,0)</f>
        <v>#NAME?</v>
      </c>
    </row>
    <row r="248" customFormat="false" ht="14.65" hidden="false" customHeight="false" outlineLevel="0" collapsed="false">
      <c r="A248" s="78" t="e">
        <f aca="false"/>
        <v>#NAME?</v>
      </c>
      <c r="B248" s="43" t="e">
        <f aca="false">/1000</f>
        <v>#NAME?</v>
      </c>
      <c r="C248" s="43" t="e">
        <f aca="false"/>
        <v>#NAME?</v>
      </c>
      <c r="D248" s="43" t="e">
        <f aca="false"/>
        <v>#NAME?</v>
      </c>
      <c r="E248" s="43" t="e">
        <f aca="false"/>
        <v>#NAME?</v>
      </c>
      <c r="F248" s="43" t="e">
        <f aca="false"/>
        <v>#NAME?</v>
      </c>
      <c r="G248" s="79" t="e">
        <f aca="false"/>
        <v>#NAME?</v>
      </c>
      <c r="H248" s="43" t="e">
        <f aca="false">IF(G248&lt;0,SUM(F248:G248),F248)</f>
        <v>#NAME?</v>
      </c>
      <c r="I248" s="1" t="e">
        <f aca="false">IF(H248&gt;1000,1,0)</f>
        <v>#NAME?</v>
      </c>
    </row>
    <row r="249" customFormat="false" ht="14.65" hidden="false" customHeight="false" outlineLevel="0" collapsed="false">
      <c r="A249" s="78" t="e">
        <f aca="false"/>
        <v>#NAME?</v>
      </c>
      <c r="B249" s="43" t="e">
        <f aca="false">/1000</f>
        <v>#NAME?</v>
      </c>
      <c r="C249" s="43" t="e">
        <f aca="false"/>
        <v>#NAME?</v>
      </c>
      <c r="D249" s="43" t="e">
        <f aca="false"/>
        <v>#NAME?</v>
      </c>
      <c r="E249" s="43" t="e">
        <f aca="false"/>
        <v>#NAME?</v>
      </c>
      <c r="F249" s="43" t="e">
        <f aca="false"/>
        <v>#NAME?</v>
      </c>
      <c r="G249" s="79" t="e">
        <f aca="false"/>
        <v>#NAME?</v>
      </c>
      <c r="H249" s="43" t="e">
        <f aca="false">IF(G249&lt;0,SUM(F249:G249),F249)</f>
        <v>#NAME?</v>
      </c>
      <c r="I249" s="1" t="e">
        <f aca="false">IF(H249&gt;1000,1,0)</f>
        <v>#NAME?</v>
      </c>
    </row>
    <row r="250" customFormat="false" ht="14.65" hidden="false" customHeight="false" outlineLevel="0" collapsed="false">
      <c r="A250" s="78" t="e">
        <f aca="false"/>
        <v>#NAME?</v>
      </c>
      <c r="B250" s="43" t="e">
        <f aca="false">/1000</f>
        <v>#NAME?</v>
      </c>
      <c r="C250" s="43" t="e">
        <f aca="false"/>
        <v>#NAME?</v>
      </c>
      <c r="D250" s="43" t="e">
        <f aca="false"/>
        <v>#NAME?</v>
      </c>
      <c r="E250" s="43" t="e">
        <f aca="false"/>
        <v>#NAME?</v>
      </c>
      <c r="F250" s="43" t="e">
        <f aca="false"/>
        <v>#NAME?</v>
      </c>
      <c r="G250" s="79" t="e">
        <f aca="false"/>
        <v>#NAME?</v>
      </c>
      <c r="H250" s="43" t="e">
        <f aca="false">IF(G250&lt;0,SUM(F250:G250),F250)</f>
        <v>#NAME?</v>
      </c>
      <c r="I250" s="1" t="e">
        <f aca="false">IF(H250&gt;1000,1,0)</f>
        <v>#NAME?</v>
      </c>
    </row>
    <row r="251" customFormat="false" ht="14.65" hidden="false" customHeight="false" outlineLevel="0" collapsed="false">
      <c r="A251" s="78" t="e">
        <f aca="false"/>
        <v>#NAME?</v>
      </c>
      <c r="B251" s="43" t="e">
        <f aca="false">/1000</f>
        <v>#NAME?</v>
      </c>
      <c r="C251" s="43" t="e">
        <f aca="false"/>
        <v>#NAME?</v>
      </c>
      <c r="D251" s="43" t="e">
        <f aca="false"/>
        <v>#NAME?</v>
      </c>
      <c r="E251" s="43" t="e">
        <f aca="false"/>
        <v>#NAME?</v>
      </c>
      <c r="F251" s="43" t="e">
        <f aca="false"/>
        <v>#NAME?</v>
      </c>
      <c r="G251" s="79" t="e">
        <f aca="false"/>
        <v>#NAME?</v>
      </c>
      <c r="H251" s="43" t="e">
        <f aca="false">IF(G251&lt;0,SUM(F251:G251),F251)</f>
        <v>#NAME?</v>
      </c>
      <c r="I251" s="1" t="e">
        <f aca="false">IF(H251&gt;1000,1,0)</f>
        <v>#NAME?</v>
      </c>
    </row>
    <row r="252" customFormat="false" ht="14.65" hidden="false" customHeight="false" outlineLevel="0" collapsed="false">
      <c r="A252" s="78" t="e">
        <f aca="false"/>
        <v>#NAME?</v>
      </c>
      <c r="B252" s="43" t="e">
        <f aca="false">/1000</f>
        <v>#NAME?</v>
      </c>
      <c r="C252" s="43" t="e">
        <f aca="false"/>
        <v>#NAME?</v>
      </c>
      <c r="D252" s="43" t="e">
        <f aca="false"/>
        <v>#NAME?</v>
      </c>
      <c r="E252" s="43" t="e">
        <f aca="false"/>
        <v>#NAME?</v>
      </c>
      <c r="F252" s="43" t="e">
        <f aca="false"/>
        <v>#NAME?</v>
      </c>
      <c r="G252" s="79" t="e">
        <f aca="false"/>
        <v>#NAME?</v>
      </c>
      <c r="H252" s="43" t="e">
        <f aca="false">IF(G252&lt;0,SUM(F252:G252),F252)</f>
        <v>#NAME?</v>
      </c>
      <c r="I252" s="1" t="e">
        <f aca="false">IF(H252&gt;1000,1,0)</f>
        <v>#NAME?</v>
      </c>
    </row>
    <row r="253" customFormat="false" ht="14.65" hidden="false" customHeight="false" outlineLevel="0" collapsed="false">
      <c r="A253" s="78" t="e">
        <f aca="false"/>
        <v>#NAME?</v>
      </c>
      <c r="B253" s="43" t="e">
        <f aca="false">/1000</f>
        <v>#NAME?</v>
      </c>
      <c r="C253" s="43" t="e">
        <f aca="false"/>
        <v>#NAME?</v>
      </c>
      <c r="D253" s="43" t="e">
        <f aca="false"/>
        <v>#NAME?</v>
      </c>
      <c r="E253" s="43" t="e">
        <f aca="false"/>
        <v>#NAME?</v>
      </c>
      <c r="F253" s="43" t="e">
        <f aca="false"/>
        <v>#NAME?</v>
      </c>
      <c r="G253" s="79" t="e">
        <f aca="false"/>
        <v>#NAME?</v>
      </c>
      <c r="H253" s="43" t="e">
        <f aca="false">IF(G253&lt;0,SUM(F253:G253),F253)</f>
        <v>#NAME?</v>
      </c>
      <c r="I253" s="1" t="e">
        <f aca="false">IF(H253&gt;1000,1,0)</f>
        <v>#NAME?</v>
      </c>
    </row>
    <row r="254" customFormat="false" ht="14.65" hidden="false" customHeight="false" outlineLevel="0" collapsed="false">
      <c r="A254" s="78" t="e">
        <f aca="false"/>
        <v>#NAME?</v>
      </c>
      <c r="B254" s="43" t="e">
        <f aca="false">/1000</f>
        <v>#NAME?</v>
      </c>
      <c r="C254" s="43" t="e">
        <f aca="false"/>
        <v>#NAME?</v>
      </c>
      <c r="D254" s="43" t="e">
        <f aca="false"/>
        <v>#NAME?</v>
      </c>
      <c r="E254" s="43" t="e">
        <f aca="false"/>
        <v>#NAME?</v>
      </c>
      <c r="F254" s="43" t="e">
        <f aca="false"/>
        <v>#NAME?</v>
      </c>
      <c r="G254" s="79" t="e">
        <f aca="false"/>
        <v>#NAME?</v>
      </c>
      <c r="H254" s="43" t="e">
        <f aca="false">IF(G254&lt;0,SUM(F254:G254),F254)</f>
        <v>#NAME?</v>
      </c>
      <c r="I254" s="1" t="e">
        <f aca="false">IF(H254&gt;1000,1,0)</f>
        <v>#NAME?</v>
      </c>
    </row>
    <row r="255" customFormat="false" ht="14.65" hidden="false" customHeight="false" outlineLevel="0" collapsed="false">
      <c r="A255" s="78" t="e">
        <f aca="false"/>
        <v>#NAME?</v>
      </c>
      <c r="B255" s="43" t="e">
        <f aca="false">/1000</f>
        <v>#NAME?</v>
      </c>
      <c r="C255" s="43" t="e">
        <f aca="false"/>
        <v>#NAME?</v>
      </c>
      <c r="D255" s="43" t="e">
        <f aca="false"/>
        <v>#NAME?</v>
      </c>
      <c r="E255" s="43" t="e">
        <f aca="false"/>
        <v>#NAME?</v>
      </c>
      <c r="F255" s="43" t="e">
        <f aca="false"/>
        <v>#NAME?</v>
      </c>
      <c r="G255" s="79" t="e">
        <f aca="false"/>
        <v>#NAME?</v>
      </c>
      <c r="H255" s="43" t="e">
        <f aca="false">IF(G255&lt;0,SUM(F255:G255),F255)</f>
        <v>#NAME?</v>
      </c>
      <c r="I255" s="1" t="e">
        <f aca="false">IF(H255&gt;1000,1,0)</f>
        <v>#NAME?</v>
      </c>
    </row>
    <row r="256" customFormat="false" ht="14.65" hidden="false" customHeight="false" outlineLevel="0" collapsed="false">
      <c r="A256" s="78" t="e">
        <f aca="false"/>
        <v>#NAME?</v>
      </c>
      <c r="B256" s="43" t="e">
        <f aca="false">/1000</f>
        <v>#NAME?</v>
      </c>
      <c r="C256" s="43" t="e">
        <f aca="false"/>
        <v>#NAME?</v>
      </c>
      <c r="D256" s="43" t="e">
        <f aca="false"/>
        <v>#NAME?</v>
      </c>
      <c r="E256" s="43" t="e">
        <f aca="false"/>
        <v>#NAME?</v>
      </c>
      <c r="F256" s="43" t="e">
        <f aca="false"/>
        <v>#NAME?</v>
      </c>
      <c r="G256" s="79" t="e">
        <f aca="false"/>
        <v>#NAME?</v>
      </c>
      <c r="H256" s="43" t="e">
        <f aca="false">IF(G256&lt;0,SUM(F256:G256),F256)</f>
        <v>#NAME?</v>
      </c>
      <c r="I256" s="1" t="e">
        <f aca="false">IF(H256&gt;1000,1,0)</f>
        <v>#NAME?</v>
      </c>
    </row>
    <row r="257" customFormat="false" ht="14.65" hidden="false" customHeight="false" outlineLevel="0" collapsed="false">
      <c r="A257" s="78" t="e">
        <f aca="false"/>
        <v>#NAME?</v>
      </c>
      <c r="B257" s="43" t="e">
        <f aca="false">/1000</f>
        <v>#NAME?</v>
      </c>
      <c r="C257" s="43" t="e">
        <f aca="false"/>
        <v>#NAME?</v>
      </c>
      <c r="D257" s="43" t="e">
        <f aca="false"/>
        <v>#NAME?</v>
      </c>
      <c r="E257" s="43" t="e">
        <f aca="false"/>
        <v>#NAME?</v>
      </c>
      <c r="F257" s="43" t="e">
        <f aca="false"/>
        <v>#NAME?</v>
      </c>
      <c r="G257" s="79" t="e">
        <f aca="false"/>
        <v>#NAME?</v>
      </c>
      <c r="H257" s="43" t="e">
        <f aca="false">IF(G257&lt;0,SUM(F257:G257),F257)</f>
        <v>#NAME?</v>
      </c>
      <c r="I257" s="1" t="e">
        <f aca="false">IF(H257&gt;1000,1,0)</f>
        <v>#NAME?</v>
      </c>
    </row>
    <row r="258" customFormat="false" ht="14.65" hidden="false" customHeight="false" outlineLevel="0" collapsed="false">
      <c r="A258" s="78" t="e">
        <f aca="false"/>
        <v>#NAME?</v>
      </c>
      <c r="B258" s="43" t="e">
        <f aca="false">/1000</f>
        <v>#NAME?</v>
      </c>
      <c r="C258" s="43" t="e">
        <f aca="false"/>
        <v>#NAME?</v>
      </c>
      <c r="D258" s="43" t="e">
        <f aca="false"/>
        <v>#NAME?</v>
      </c>
      <c r="E258" s="43" t="e">
        <f aca="false"/>
        <v>#NAME?</v>
      </c>
      <c r="F258" s="43" t="e">
        <f aca="false"/>
        <v>#NAME?</v>
      </c>
      <c r="G258" s="79" t="e">
        <f aca="false"/>
        <v>#NAME?</v>
      </c>
      <c r="H258" s="43" t="e">
        <f aca="false">IF(G258&lt;0,SUM(F258:G258),F258)</f>
        <v>#NAME?</v>
      </c>
      <c r="I258" s="1" t="e">
        <f aca="false">IF(H258&gt;1000,1,0)</f>
        <v>#NAME?</v>
      </c>
    </row>
    <row r="259" customFormat="false" ht="14.65" hidden="false" customHeight="false" outlineLevel="0" collapsed="false">
      <c r="A259" s="78" t="e">
        <f aca="false"/>
        <v>#NAME?</v>
      </c>
      <c r="B259" s="43" t="e">
        <f aca="false">/1000</f>
        <v>#NAME?</v>
      </c>
      <c r="C259" s="43" t="e">
        <f aca="false"/>
        <v>#NAME?</v>
      </c>
      <c r="D259" s="43" t="e">
        <f aca="false"/>
        <v>#NAME?</v>
      </c>
      <c r="E259" s="43" t="e">
        <f aca="false"/>
        <v>#NAME?</v>
      </c>
      <c r="F259" s="43" t="e">
        <f aca="false"/>
        <v>#NAME?</v>
      </c>
      <c r="G259" s="79" t="e">
        <f aca="false"/>
        <v>#NAME?</v>
      </c>
      <c r="H259" s="43" t="e">
        <f aca="false">IF(G259&lt;0,SUM(F259:G259),F259)</f>
        <v>#NAME?</v>
      </c>
      <c r="I259" s="1" t="e">
        <f aca="false">IF(H259&gt;1000,1,0)</f>
        <v>#NAME?</v>
      </c>
    </row>
    <row r="260" customFormat="false" ht="14.65" hidden="false" customHeight="false" outlineLevel="0" collapsed="false">
      <c r="A260" s="78" t="e">
        <f aca="false"/>
        <v>#NAME?</v>
      </c>
      <c r="B260" s="43" t="e">
        <f aca="false">/1000</f>
        <v>#NAME?</v>
      </c>
      <c r="C260" s="43" t="e">
        <f aca="false"/>
        <v>#NAME?</v>
      </c>
      <c r="D260" s="43" t="e">
        <f aca="false"/>
        <v>#NAME?</v>
      </c>
      <c r="E260" s="43" t="e">
        <f aca="false"/>
        <v>#NAME?</v>
      </c>
      <c r="F260" s="43" t="e">
        <f aca="false"/>
        <v>#NAME?</v>
      </c>
      <c r="G260" s="79" t="e">
        <f aca="false"/>
        <v>#NAME?</v>
      </c>
      <c r="H260" s="43" t="e">
        <f aca="false">IF(G260&lt;0,SUM(F260:G260),F260)</f>
        <v>#NAME?</v>
      </c>
      <c r="I260" s="1" t="e">
        <f aca="false">IF(H260&gt;1000,1,0)</f>
        <v>#NAME?</v>
      </c>
    </row>
    <row r="261" customFormat="false" ht="14.65" hidden="false" customHeight="false" outlineLevel="0" collapsed="false">
      <c r="A261" s="78" t="e">
        <f aca="false"/>
        <v>#NAME?</v>
      </c>
      <c r="B261" s="43" t="e">
        <f aca="false">/1000</f>
        <v>#NAME?</v>
      </c>
      <c r="C261" s="43" t="e">
        <f aca="false"/>
        <v>#NAME?</v>
      </c>
      <c r="D261" s="43" t="e">
        <f aca="false"/>
        <v>#NAME?</v>
      </c>
      <c r="E261" s="43" t="e">
        <f aca="false"/>
        <v>#NAME?</v>
      </c>
      <c r="F261" s="43" t="e">
        <f aca="false"/>
        <v>#NAME?</v>
      </c>
      <c r="G261" s="79" t="e">
        <f aca="false"/>
        <v>#NAME?</v>
      </c>
      <c r="H261" s="43" t="e">
        <f aca="false">IF(G261&lt;0,SUM(F261:G261),F261)</f>
        <v>#NAME?</v>
      </c>
      <c r="I261" s="1" t="e">
        <f aca="false">IF(H261&gt;1000,1,0)</f>
        <v>#NAME?</v>
      </c>
    </row>
    <row r="262" customFormat="false" ht="14.65" hidden="false" customHeight="false" outlineLevel="0" collapsed="false">
      <c r="A262" s="78" t="e">
        <f aca="false"/>
        <v>#NAME?</v>
      </c>
      <c r="B262" s="43" t="e">
        <f aca="false">/1000</f>
        <v>#NAME?</v>
      </c>
      <c r="C262" s="43" t="e">
        <f aca="false"/>
        <v>#NAME?</v>
      </c>
      <c r="D262" s="43" t="e">
        <f aca="false"/>
        <v>#NAME?</v>
      </c>
      <c r="E262" s="43" t="e">
        <f aca="false"/>
        <v>#NAME?</v>
      </c>
      <c r="F262" s="43" t="e">
        <f aca="false"/>
        <v>#NAME?</v>
      </c>
      <c r="G262" s="79" t="e">
        <f aca="false"/>
        <v>#NAME?</v>
      </c>
      <c r="H262" s="43" t="e">
        <f aca="false">IF(G262&lt;0,SUM(F262:G262),F262)</f>
        <v>#NAME?</v>
      </c>
      <c r="I262" s="1" t="e">
        <f aca="false">IF(H262&gt;1000,1,0)</f>
        <v>#NAME?</v>
      </c>
    </row>
    <row r="263" customFormat="false" ht="14.65" hidden="false" customHeight="false" outlineLevel="0" collapsed="false">
      <c r="A263" s="78" t="e">
        <f aca="false"/>
        <v>#NAME?</v>
      </c>
      <c r="B263" s="43" t="e">
        <f aca="false">/1000</f>
        <v>#NAME?</v>
      </c>
      <c r="C263" s="43" t="e">
        <f aca="false"/>
        <v>#NAME?</v>
      </c>
      <c r="D263" s="43" t="e">
        <f aca="false"/>
        <v>#NAME?</v>
      </c>
      <c r="E263" s="43" t="e">
        <f aca="false"/>
        <v>#NAME?</v>
      </c>
      <c r="F263" s="43" t="e">
        <f aca="false"/>
        <v>#NAME?</v>
      </c>
      <c r="G263" s="79" t="e">
        <f aca="false"/>
        <v>#NAME?</v>
      </c>
      <c r="H263" s="43" t="e">
        <f aca="false">IF(G263&lt;0,SUM(F263:G263),F263)</f>
        <v>#NAME?</v>
      </c>
      <c r="I263" s="1" t="e">
        <f aca="false">IF(H263&gt;1000,1,0)</f>
        <v>#NAME?</v>
      </c>
    </row>
    <row r="264" customFormat="false" ht="14.65" hidden="false" customHeight="false" outlineLevel="0" collapsed="false">
      <c r="A264" s="78" t="e">
        <f aca="false"/>
        <v>#NAME?</v>
      </c>
      <c r="B264" s="43" t="e">
        <f aca="false">/1000</f>
        <v>#NAME?</v>
      </c>
      <c r="C264" s="43" t="e">
        <f aca="false"/>
        <v>#NAME?</v>
      </c>
      <c r="D264" s="43" t="e">
        <f aca="false"/>
        <v>#NAME?</v>
      </c>
      <c r="E264" s="43" t="e">
        <f aca="false"/>
        <v>#NAME?</v>
      </c>
      <c r="F264" s="43" t="e">
        <f aca="false"/>
        <v>#NAME?</v>
      </c>
      <c r="G264" s="79" t="e">
        <f aca="false"/>
        <v>#NAME?</v>
      </c>
      <c r="H264" s="43" t="e">
        <f aca="false">IF(G264&lt;0,SUM(F264:G264),F264)</f>
        <v>#NAME?</v>
      </c>
      <c r="I264" s="1" t="e">
        <f aca="false">IF(H264&gt;1000,1,0)</f>
        <v>#NAME?</v>
      </c>
    </row>
    <row r="265" customFormat="false" ht="14.65" hidden="false" customHeight="false" outlineLevel="0" collapsed="false">
      <c r="A265" s="78" t="e">
        <f aca="false"/>
        <v>#NAME?</v>
      </c>
      <c r="B265" s="43" t="e">
        <f aca="false">/1000</f>
        <v>#NAME?</v>
      </c>
      <c r="C265" s="43" t="e">
        <f aca="false"/>
        <v>#NAME?</v>
      </c>
      <c r="D265" s="43" t="e">
        <f aca="false"/>
        <v>#NAME?</v>
      </c>
      <c r="E265" s="43" t="e">
        <f aca="false"/>
        <v>#NAME?</v>
      </c>
      <c r="F265" s="43" t="e">
        <f aca="false"/>
        <v>#NAME?</v>
      </c>
      <c r="G265" s="79" t="e">
        <f aca="false"/>
        <v>#NAME?</v>
      </c>
      <c r="H265" s="43" t="e">
        <f aca="false">IF(G265&lt;0,SUM(F265:G265),F265)</f>
        <v>#NAME?</v>
      </c>
      <c r="I265" s="1" t="e">
        <f aca="false">IF(H265&gt;1000,1,0)</f>
        <v>#NAME?</v>
      </c>
    </row>
    <row r="266" customFormat="false" ht="14.65" hidden="false" customHeight="false" outlineLevel="0" collapsed="false">
      <c r="A266" s="78" t="e">
        <f aca="false"/>
        <v>#NAME?</v>
      </c>
      <c r="B266" s="43" t="e">
        <f aca="false">/1000</f>
        <v>#NAME?</v>
      </c>
      <c r="C266" s="43" t="e">
        <f aca="false"/>
        <v>#NAME?</v>
      </c>
      <c r="D266" s="43" t="e">
        <f aca="false"/>
        <v>#NAME?</v>
      </c>
      <c r="E266" s="43" t="e">
        <f aca="false"/>
        <v>#NAME?</v>
      </c>
      <c r="F266" s="43" t="e">
        <f aca="false"/>
        <v>#NAME?</v>
      </c>
      <c r="G266" s="79" t="e">
        <f aca="false"/>
        <v>#NAME?</v>
      </c>
      <c r="H266" s="43" t="e">
        <f aca="false">IF(G266&lt;0,SUM(F266:G266),F266)</f>
        <v>#NAME?</v>
      </c>
      <c r="I266" s="1" t="e">
        <f aca="false">IF(H266&gt;1000,1,0)</f>
        <v>#NAME?</v>
      </c>
    </row>
    <row r="267" customFormat="false" ht="14.65" hidden="false" customHeight="false" outlineLevel="0" collapsed="false">
      <c r="A267" s="78" t="e">
        <f aca="false"/>
        <v>#NAME?</v>
      </c>
      <c r="B267" s="43" t="e">
        <f aca="false">/1000</f>
        <v>#NAME?</v>
      </c>
      <c r="C267" s="43" t="e">
        <f aca="false"/>
        <v>#NAME?</v>
      </c>
      <c r="D267" s="43" t="e">
        <f aca="false"/>
        <v>#NAME?</v>
      </c>
      <c r="E267" s="43" t="e">
        <f aca="false"/>
        <v>#NAME?</v>
      </c>
      <c r="F267" s="43" t="e">
        <f aca="false"/>
        <v>#NAME?</v>
      </c>
      <c r="G267" s="79" t="e">
        <f aca="false"/>
        <v>#NAME?</v>
      </c>
      <c r="H267" s="43" t="e">
        <f aca="false">IF(G267&lt;0,SUM(F267:G267),F267)</f>
        <v>#NAME?</v>
      </c>
      <c r="I267" s="1" t="e">
        <f aca="false">IF(H267&gt;1000,1,0)</f>
        <v>#NAME?</v>
      </c>
    </row>
    <row r="268" customFormat="false" ht="14.65" hidden="false" customHeight="false" outlineLevel="0" collapsed="false">
      <c r="A268" s="78" t="e">
        <f aca="false"/>
        <v>#NAME?</v>
      </c>
      <c r="B268" s="43" t="e">
        <f aca="false">/1000</f>
        <v>#NAME?</v>
      </c>
      <c r="C268" s="43" t="e">
        <f aca="false"/>
        <v>#NAME?</v>
      </c>
      <c r="D268" s="43" t="e">
        <f aca="false"/>
        <v>#NAME?</v>
      </c>
      <c r="E268" s="43" t="e">
        <f aca="false"/>
        <v>#NAME?</v>
      </c>
      <c r="F268" s="43" t="e">
        <f aca="false"/>
        <v>#NAME?</v>
      </c>
      <c r="G268" s="79" t="e">
        <f aca="false"/>
        <v>#NAME?</v>
      </c>
      <c r="H268" s="43" t="e">
        <f aca="false">IF(G268&lt;0,SUM(F268:G268),F268)</f>
        <v>#NAME?</v>
      </c>
      <c r="I268" s="1" t="e">
        <f aca="false">IF(H268&gt;1000,1,0)</f>
        <v>#NAME?</v>
      </c>
    </row>
    <row r="269" customFormat="false" ht="14.65" hidden="false" customHeight="false" outlineLevel="0" collapsed="false">
      <c r="A269" s="78" t="e">
        <f aca="false"/>
        <v>#NAME?</v>
      </c>
      <c r="B269" s="43" t="e">
        <f aca="false">/1000</f>
        <v>#NAME?</v>
      </c>
      <c r="C269" s="43" t="e">
        <f aca="false"/>
        <v>#NAME?</v>
      </c>
      <c r="D269" s="43" t="e">
        <f aca="false"/>
        <v>#NAME?</v>
      </c>
      <c r="E269" s="43" t="e">
        <f aca="false"/>
        <v>#NAME?</v>
      </c>
      <c r="F269" s="43" t="e">
        <f aca="false"/>
        <v>#NAME?</v>
      </c>
      <c r="G269" s="79" t="e">
        <f aca="false"/>
        <v>#NAME?</v>
      </c>
      <c r="H269" s="43" t="e">
        <f aca="false">IF(G269&lt;0,SUM(F269:G269),F269)</f>
        <v>#NAME?</v>
      </c>
      <c r="I269" s="1" t="e">
        <f aca="false">IF(H269&gt;1000,1,0)</f>
        <v>#NAME?</v>
      </c>
    </row>
    <row r="270" customFormat="false" ht="14.65" hidden="false" customHeight="false" outlineLevel="0" collapsed="false">
      <c r="A270" s="78" t="e">
        <f aca="false"/>
        <v>#NAME?</v>
      </c>
      <c r="B270" s="43" t="e">
        <f aca="false">/1000</f>
        <v>#NAME?</v>
      </c>
      <c r="C270" s="43" t="e">
        <f aca="false"/>
        <v>#NAME?</v>
      </c>
      <c r="D270" s="43" t="e">
        <f aca="false"/>
        <v>#NAME?</v>
      </c>
      <c r="E270" s="43" t="e">
        <f aca="false"/>
        <v>#NAME?</v>
      </c>
      <c r="F270" s="43" t="e">
        <f aca="false"/>
        <v>#NAME?</v>
      </c>
      <c r="G270" s="79" t="e">
        <f aca="false"/>
        <v>#NAME?</v>
      </c>
      <c r="H270" s="43" t="e">
        <f aca="false">IF(G270&lt;0,SUM(F270:G270),F270)</f>
        <v>#NAME?</v>
      </c>
      <c r="I270" s="1" t="e">
        <f aca="false">IF(H270&gt;1000,1,0)</f>
        <v>#NAME?</v>
      </c>
    </row>
    <row r="271" customFormat="false" ht="14.65" hidden="false" customHeight="false" outlineLevel="0" collapsed="false">
      <c r="A271" s="78" t="e">
        <f aca="false"/>
        <v>#NAME?</v>
      </c>
      <c r="B271" s="43" t="e">
        <f aca="false">/1000</f>
        <v>#NAME?</v>
      </c>
      <c r="C271" s="43" t="e">
        <f aca="false"/>
        <v>#NAME?</v>
      </c>
      <c r="D271" s="43" t="e">
        <f aca="false"/>
        <v>#NAME?</v>
      </c>
      <c r="E271" s="43" t="e">
        <f aca="false"/>
        <v>#NAME?</v>
      </c>
      <c r="F271" s="43" t="e">
        <f aca="false"/>
        <v>#NAME?</v>
      </c>
      <c r="G271" s="79" t="e">
        <f aca="false"/>
        <v>#NAME?</v>
      </c>
      <c r="H271" s="43" t="e">
        <f aca="false">IF(G271&lt;0,SUM(F271:G271),F271)</f>
        <v>#NAME?</v>
      </c>
      <c r="I271" s="1" t="e">
        <f aca="false">IF(H271&gt;1000,1,0)</f>
        <v>#NAME?</v>
      </c>
    </row>
    <row r="272" customFormat="false" ht="14.65" hidden="false" customHeight="false" outlineLevel="0" collapsed="false">
      <c r="A272" s="78" t="e">
        <f aca="false"/>
        <v>#NAME?</v>
      </c>
      <c r="B272" s="43" t="e">
        <f aca="false">/1000</f>
        <v>#NAME?</v>
      </c>
      <c r="C272" s="43" t="e">
        <f aca="false"/>
        <v>#NAME?</v>
      </c>
      <c r="D272" s="43" t="e">
        <f aca="false"/>
        <v>#NAME?</v>
      </c>
      <c r="E272" s="43" t="e">
        <f aca="false"/>
        <v>#NAME?</v>
      </c>
      <c r="F272" s="43" t="e">
        <f aca="false"/>
        <v>#NAME?</v>
      </c>
      <c r="G272" s="79" t="e">
        <f aca="false"/>
        <v>#NAME?</v>
      </c>
      <c r="H272" s="43" t="e">
        <f aca="false">IF(G272&lt;0,SUM(F272:G272),F272)</f>
        <v>#NAME?</v>
      </c>
      <c r="I272" s="1" t="e">
        <f aca="false">IF(H272&gt;1000,1,0)</f>
        <v>#NAME?</v>
      </c>
    </row>
    <row r="273" customFormat="false" ht="14.65" hidden="false" customHeight="false" outlineLevel="0" collapsed="false">
      <c r="A273" s="78" t="e">
        <f aca="false"/>
        <v>#NAME?</v>
      </c>
      <c r="B273" s="43" t="e">
        <f aca="false">/1000</f>
        <v>#NAME?</v>
      </c>
      <c r="C273" s="43" t="e">
        <f aca="false"/>
        <v>#NAME?</v>
      </c>
      <c r="D273" s="43" t="e">
        <f aca="false"/>
        <v>#NAME?</v>
      </c>
      <c r="E273" s="43" t="e">
        <f aca="false"/>
        <v>#NAME?</v>
      </c>
      <c r="F273" s="43" t="e">
        <f aca="false"/>
        <v>#NAME?</v>
      </c>
      <c r="G273" s="79" t="e">
        <f aca="false"/>
        <v>#NAME?</v>
      </c>
      <c r="H273" s="43" t="e">
        <f aca="false">IF(G273&lt;0,SUM(F273:G273),F273)</f>
        <v>#NAME?</v>
      </c>
      <c r="I273" s="1" t="e">
        <f aca="false">IF(H273&gt;1000,1,0)</f>
        <v>#NAME?</v>
      </c>
    </row>
    <row r="274" customFormat="false" ht="14.65" hidden="false" customHeight="false" outlineLevel="0" collapsed="false">
      <c r="A274" s="78" t="e">
        <f aca="false"/>
        <v>#NAME?</v>
      </c>
      <c r="B274" s="43" t="e">
        <f aca="false">/1000</f>
        <v>#NAME?</v>
      </c>
      <c r="C274" s="43" t="e">
        <f aca="false"/>
        <v>#NAME?</v>
      </c>
      <c r="D274" s="43" t="e">
        <f aca="false"/>
        <v>#NAME?</v>
      </c>
      <c r="E274" s="43" t="e">
        <f aca="false"/>
        <v>#NAME?</v>
      </c>
      <c r="F274" s="43" t="e">
        <f aca="false"/>
        <v>#NAME?</v>
      </c>
      <c r="G274" s="79" t="e">
        <f aca="false"/>
        <v>#NAME?</v>
      </c>
      <c r="H274" s="43" t="e">
        <f aca="false">IF(G274&lt;0,SUM(F274:G274),F274)</f>
        <v>#NAME?</v>
      </c>
      <c r="I274" s="1" t="e">
        <f aca="false">IF(H274&gt;1000,1,0)</f>
        <v>#NAME?</v>
      </c>
    </row>
    <row r="275" customFormat="false" ht="14.65" hidden="false" customHeight="false" outlineLevel="0" collapsed="false">
      <c r="A275" s="78" t="e">
        <f aca="false"/>
        <v>#NAME?</v>
      </c>
      <c r="B275" s="43" t="e">
        <f aca="false">/1000</f>
        <v>#NAME?</v>
      </c>
      <c r="C275" s="43" t="e">
        <f aca="false"/>
        <v>#NAME?</v>
      </c>
      <c r="D275" s="43" t="e">
        <f aca="false"/>
        <v>#NAME?</v>
      </c>
      <c r="E275" s="43" t="e">
        <f aca="false"/>
        <v>#NAME?</v>
      </c>
      <c r="F275" s="43" t="e">
        <f aca="false"/>
        <v>#NAME?</v>
      </c>
      <c r="G275" s="79" t="e">
        <f aca="false"/>
        <v>#NAME?</v>
      </c>
      <c r="H275" s="43" t="e">
        <f aca="false">IF(G275&lt;0,SUM(F275:G275),F275)</f>
        <v>#NAME?</v>
      </c>
      <c r="I275" s="1" t="e">
        <f aca="false">IF(H275&gt;1000,1,0)</f>
        <v>#NAME?</v>
      </c>
    </row>
    <row r="276" customFormat="false" ht="14.65" hidden="false" customHeight="false" outlineLevel="0" collapsed="false">
      <c r="A276" s="78" t="e">
        <f aca="false"/>
        <v>#NAME?</v>
      </c>
      <c r="B276" s="43" t="e">
        <f aca="false">/1000</f>
        <v>#NAME?</v>
      </c>
      <c r="C276" s="43" t="e">
        <f aca="false"/>
        <v>#NAME?</v>
      </c>
      <c r="D276" s="43" t="e">
        <f aca="false"/>
        <v>#NAME?</v>
      </c>
      <c r="E276" s="43" t="e">
        <f aca="false"/>
        <v>#NAME?</v>
      </c>
      <c r="F276" s="43" t="e">
        <f aca="false"/>
        <v>#NAME?</v>
      </c>
      <c r="G276" s="79" t="e">
        <f aca="false"/>
        <v>#NAME?</v>
      </c>
      <c r="H276" s="43" t="e">
        <f aca="false">IF(G276&lt;0,SUM(F276:G276),F276)</f>
        <v>#NAME?</v>
      </c>
      <c r="I276" s="1" t="e">
        <f aca="false">IF(H276&gt;1000,1,0)</f>
        <v>#NAME?</v>
      </c>
    </row>
    <row r="277" customFormat="false" ht="14.65" hidden="false" customHeight="false" outlineLevel="0" collapsed="false">
      <c r="A277" s="78" t="e">
        <f aca="false"/>
        <v>#NAME?</v>
      </c>
      <c r="B277" s="43" t="e">
        <f aca="false">/1000</f>
        <v>#NAME?</v>
      </c>
      <c r="C277" s="43" t="e">
        <f aca="false"/>
        <v>#NAME?</v>
      </c>
      <c r="D277" s="43" t="e">
        <f aca="false"/>
        <v>#NAME?</v>
      </c>
      <c r="E277" s="43" t="e">
        <f aca="false"/>
        <v>#NAME?</v>
      </c>
      <c r="F277" s="43" t="e">
        <f aca="false"/>
        <v>#NAME?</v>
      </c>
      <c r="G277" s="79" t="e">
        <f aca="false"/>
        <v>#NAME?</v>
      </c>
      <c r="H277" s="43" t="e">
        <f aca="false">IF(G277&lt;0,SUM(F277:G277),F277)</f>
        <v>#NAME?</v>
      </c>
      <c r="I277" s="1" t="e">
        <f aca="false">IF(H277&gt;1000,1,0)</f>
        <v>#NAME?</v>
      </c>
    </row>
    <row r="278" customFormat="false" ht="14.65" hidden="false" customHeight="false" outlineLevel="0" collapsed="false">
      <c r="A278" s="78" t="e">
        <f aca="false"/>
        <v>#NAME?</v>
      </c>
      <c r="B278" s="43" t="e">
        <f aca="false">/1000</f>
        <v>#NAME?</v>
      </c>
      <c r="C278" s="43" t="e">
        <f aca="false"/>
        <v>#NAME?</v>
      </c>
      <c r="D278" s="43" t="e">
        <f aca="false"/>
        <v>#NAME?</v>
      </c>
      <c r="E278" s="43" t="e">
        <f aca="false"/>
        <v>#NAME?</v>
      </c>
      <c r="F278" s="43" t="e">
        <f aca="false"/>
        <v>#NAME?</v>
      </c>
      <c r="G278" s="79" t="e">
        <f aca="false"/>
        <v>#NAME?</v>
      </c>
      <c r="H278" s="43" t="e">
        <f aca="false">IF(G278&lt;0,SUM(F278:G278),F278)</f>
        <v>#NAME?</v>
      </c>
      <c r="I278" s="1" t="e">
        <f aca="false">IF(H278&gt;1000,1,0)</f>
        <v>#NAME?</v>
      </c>
    </row>
    <row r="279" customFormat="false" ht="14.65" hidden="false" customHeight="false" outlineLevel="0" collapsed="false">
      <c r="A279" s="78" t="e">
        <f aca="false"/>
        <v>#NAME?</v>
      </c>
      <c r="B279" s="43" t="e">
        <f aca="false">/1000</f>
        <v>#NAME?</v>
      </c>
      <c r="C279" s="43" t="e">
        <f aca="false"/>
        <v>#NAME?</v>
      </c>
      <c r="D279" s="43" t="e">
        <f aca="false"/>
        <v>#NAME?</v>
      </c>
      <c r="E279" s="43" t="e">
        <f aca="false"/>
        <v>#NAME?</v>
      </c>
      <c r="F279" s="43" t="e">
        <f aca="false"/>
        <v>#NAME?</v>
      </c>
      <c r="G279" s="79" t="e">
        <f aca="false"/>
        <v>#NAME?</v>
      </c>
      <c r="H279" s="43" t="e">
        <f aca="false">IF(G279&lt;0,SUM(F279:G279),F279)</f>
        <v>#NAME?</v>
      </c>
      <c r="I279" s="1" t="e">
        <f aca="false">IF(H279&gt;1000,1,0)</f>
        <v>#NAME?</v>
      </c>
    </row>
    <row r="280" customFormat="false" ht="14.65" hidden="false" customHeight="false" outlineLevel="0" collapsed="false">
      <c r="A280" s="78" t="e">
        <f aca="false"/>
        <v>#NAME?</v>
      </c>
      <c r="B280" s="43" t="e">
        <f aca="false">/1000</f>
        <v>#NAME?</v>
      </c>
      <c r="C280" s="43" t="e">
        <f aca="false"/>
        <v>#NAME?</v>
      </c>
      <c r="D280" s="43" t="e">
        <f aca="false"/>
        <v>#NAME?</v>
      </c>
      <c r="E280" s="43" t="e">
        <f aca="false"/>
        <v>#NAME?</v>
      </c>
      <c r="F280" s="43" t="e">
        <f aca="false"/>
        <v>#NAME?</v>
      </c>
      <c r="G280" s="79" t="e">
        <f aca="false"/>
        <v>#NAME?</v>
      </c>
      <c r="H280" s="43" t="e">
        <f aca="false">IF(G280&lt;0,SUM(F280:G280),F280)</f>
        <v>#NAME?</v>
      </c>
      <c r="I280" s="1" t="e">
        <f aca="false">IF(H280&gt;1000,1,0)</f>
        <v>#NAME?</v>
      </c>
    </row>
    <row r="281" customFormat="false" ht="14.65" hidden="false" customHeight="false" outlineLevel="0" collapsed="false">
      <c r="A281" s="78" t="e">
        <f aca="false"/>
        <v>#NAME?</v>
      </c>
      <c r="B281" s="43" t="e">
        <f aca="false">/1000</f>
        <v>#NAME?</v>
      </c>
      <c r="C281" s="43" t="e">
        <f aca="false"/>
        <v>#NAME?</v>
      </c>
      <c r="D281" s="43" t="e">
        <f aca="false"/>
        <v>#NAME?</v>
      </c>
      <c r="E281" s="43" t="e">
        <f aca="false"/>
        <v>#NAME?</v>
      </c>
      <c r="F281" s="43" t="e">
        <f aca="false"/>
        <v>#NAME?</v>
      </c>
      <c r="G281" s="79" t="e">
        <f aca="false"/>
        <v>#NAME?</v>
      </c>
      <c r="H281" s="43" t="e">
        <f aca="false">IF(G281&lt;0,SUM(F281:G281),F281)</f>
        <v>#NAME?</v>
      </c>
      <c r="I281" s="1" t="e">
        <f aca="false">IF(H281&gt;1000,1,0)</f>
        <v>#NAME?</v>
      </c>
    </row>
    <row r="282" customFormat="false" ht="14.65" hidden="false" customHeight="false" outlineLevel="0" collapsed="false">
      <c r="A282" s="78" t="e">
        <f aca="false"/>
        <v>#NAME?</v>
      </c>
      <c r="B282" s="43" t="e">
        <f aca="false">/1000</f>
        <v>#NAME?</v>
      </c>
      <c r="C282" s="43" t="e">
        <f aca="false"/>
        <v>#NAME?</v>
      </c>
      <c r="D282" s="43" t="e">
        <f aca="false"/>
        <v>#NAME?</v>
      </c>
      <c r="E282" s="43" t="e">
        <f aca="false"/>
        <v>#NAME?</v>
      </c>
      <c r="F282" s="43" t="e">
        <f aca="false"/>
        <v>#NAME?</v>
      </c>
      <c r="G282" s="79" t="e">
        <f aca="false"/>
        <v>#NAME?</v>
      </c>
      <c r="H282" s="43" t="e">
        <f aca="false">IF(G282&lt;0,SUM(F282:G282),F282)</f>
        <v>#NAME?</v>
      </c>
      <c r="I282" s="1" t="e">
        <f aca="false">IF(H282&gt;1000,1,0)</f>
        <v>#NAME?</v>
      </c>
    </row>
    <row r="283" customFormat="false" ht="14.65" hidden="false" customHeight="false" outlineLevel="0" collapsed="false">
      <c r="A283" s="78" t="e">
        <f aca="false"/>
        <v>#NAME?</v>
      </c>
      <c r="B283" s="43" t="e">
        <f aca="false">/1000</f>
        <v>#NAME?</v>
      </c>
      <c r="C283" s="43" t="e">
        <f aca="false"/>
        <v>#NAME?</v>
      </c>
      <c r="D283" s="43" t="e">
        <f aca="false"/>
        <v>#NAME?</v>
      </c>
      <c r="E283" s="43" t="e">
        <f aca="false"/>
        <v>#NAME?</v>
      </c>
      <c r="F283" s="43" t="e">
        <f aca="false"/>
        <v>#NAME?</v>
      </c>
      <c r="G283" s="79" t="e">
        <f aca="false"/>
        <v>#NAME?</v>
      </c>
      <c r="H283" s="43" t="e">
        <f aca="false">IF(G283&lt;0,SUM(F283:G283),F283)</f>
        <v>#NAME?</v>
      </c>
      <c r="I283" s="1" t="e">
        <f aca="false">IF(H283&gt;1000,1,0)</f>
        <v>#NAME?</v>
      </c>
    </row>
    <row r="284" customFormat="false" ht="14.65" hidden="false" customHeight="false" outlineLevel="0" collapsed="false">
      <c r="A284" s="78" t="e">
        <f aca="false"/>
        <v>#NAME?</v>
      </c>
      <c r="B284" s="43" t="e">
        <f aca="false">/1000</f>
        <v>#NAME?</v>
      </c>
      <c r="C284" s="43" t="e">
        <f aca="false"/>
        <v>#NAME?</v>
      </c>
      <c r="D284" s="43" t="e">
        <f aca="false"/>
        <v>#NAME?</v>
      </c>
      <c r="E284" s="43" t="e">
        <f aca="false"/>
        <v>#NAME?</v>
      </c>
      <c r="F284" s="43" t="e">
        <f aca="false"/>
        <v>#NAME?</v>
      </c>
      <c r="G284" s="79" t="e">
        <f aca="false"/>
        <v>#NAME?</v>
      </c>
      <c r="H284" s="43" t="e">
        <f aca="false">IF(G284&lt;0,SUM(F284:G284),F284)</f>
        <v>#NAME?</v>
      </c>
      <c r="I284" s="1" t="e">
        <f aca="false">IF(H284&gt;1000,1,0)</f>
        <v>#NAME?</v>
      </c>
    </row>
    <row r="285" customFormat="false" ht="14.65" hidden="false" customHeight="false" outlineLevel="0" collapsed="false">
      <c r="A285" s="78" t="e">
        <f aca="false"/>
        <v>#NAME?</v>
      </c>
      <c r="B285" s="43" t="e">
        <f aca="false">/1000</f>
        <v>#NAME?</v>
      </c>
      <c r="C285" s="43" t="e">
        <f aca="false"/>
        <v>#NAME?</v>
      </c>
      <c r="D285" s="43" t="e">
        <f aca="false"/>
        <v>#NAME?</v>
      </c>
      <c r="E285" s="43" t="e">
        <f aca="false"/>
        <v>#NAME?</v>
      </c>
      <c r="F285" s="43" t="e">
        <f aca="false"/>
        <v>#NAME?</v>
      </c>
      <c r="G285" s="79" t="e">
        <f aca="false"/>
        <v>#NAME?</v>
      </c>
      <c r="H285" s="43" t="e">
        <f aca="false">IF(G285&lt;0,SUM(F285:G285),F285)</f>
        <v>#NAME?</v>
      </c>
      <c r="I285" s="1" t="e">
        <f aca="false">IF(H285&gt;1000,1,0)</f>
        <v>#NAME?</v>
      </c>
    </row>
    <row r="286" customFormat="false" ht="14.65" hidden="false" customHeight="false" outlineLevel="0" collapsed="false">
      <c r="A286" s="78" t="e">
        <f aca="false"/>
        <v>#NAME?</v>
      </c>
      <c r="B286" s="43" t="e">
        <f aca="false">/1000</f>
        <v>#NAME?</v>
      </c>
      <c r="C286" s="43" t="e">
        <f aca="false"/>
        <v>#NAME?</v>
      </c>
      <c r="D286" s="43" t="e">
        <f aca="false"/>
        <v>#NAME?</v>
      </c>
      <c r="E286" s="43" t="e">
        <f aca="false"/>
        <v>#NAME?</v>
      </c>
      <c r="F286" s="43" t="e">
        <f aca="false"/>
        <v>#NAME?</v>
      </c>
      <c r="G286" s="79" t="e">
        <f aca="false"/>
        <v>#NAME?</v>
      </c>
      <c r="H286" s="43" t="e">
        <f aca="false">IF(G286&lt;0,SUM(F286:G286),F286)</f>
        <v>#NAME?</v>
      </c>
      <c r="I286" s="1" t="e">
        <f aca="false">IF(H286&gt;1000,1,0)</f>
        <v>#NAME?</v>
      </c>
    </row>
    <row r="287" customFormat="false" ht="14.65" hidden="false" customHeight="false" outlineLevel="0" collapsed="false">
      <c r="A287" s="78" t="e">
        <f aca="false"/>
        <v>#NAME?</v>
      </c>
      <c r="B287" s="43" t="e">
        <f aca="false">/1000</f>
        <v>#NAME?</v>
      </c>
      <c r="C287" s="43" t="e">
        <f aca="false"/>
        <v>#NAME?</v>
      </c>
      <c r="D287" s="43" t="e">
        <f aca="false"/>
        <v>#NAME?</v>
      </c>
      <c r="E287" s="43" t="e">
        <f aca="false"/>
        <v>#NAME?</v>
      </c>
      <c r="F287" s="43" t="e">
        <f aca="false"/>
        <v>#NAME?</v>
      </c>
      <c r="G287" s="79" t="e">
        <f aca="false"/>
        <v>#NAME?</v>
      </c>
      <c r="H287" s="43" t="e">
        <f aca="false">IF(G287&lt;0,SUM(F287:G287),F287)</f>
        <v>#NAME?</v>
      </c>
      <c r="I287" s="1" t="e">
        <f aca="false">IF(H287&gt;1000,1,0)</f>
        <v>#NAME?</v>
      </c>
    </row>
    <row r="288" customFormat="false" ht="14.65" hidden="false" customHeight="false" outlineLevel="0" collapsed="false">
      <c r="A288" s="78" t="e">
        <f aca="false"/>
        <v>#NAME?</v>
      </c>
      <c r="B288" s="43" t="e">
        <f aca="false">/1000</f>
        <v>#NAME?</v>
      </c>
      <c r="C288" s="43" t="e">
        <f aca="false"/>
        <v>#NAME?</v>
      </c>
      <c r="D288" s="43" t="e">
        <f aca="false"/>
        <v>#NAME?</v>
      </c>
      <c r="E288" s="43" t="e">
        <f aca="false"/>
        <v>#NAME?</v>
      </c>
      <c r="F288" s="43" t="e">
        <f aca="false"/>
        <v>#NAME?</v>
      </c>
      <c r="G288" s="79" t="e">
        <f aca="false"/>
        <v>#NAME?</v>
      </c>
      <c r="H288" s="43" t="e">
        <f aca="false">IF(G288&lt;0,SUM(F288:G288),F288)</f>
        <v>#NAME?</v>
      </c>
      <c r="I288" s="1" t="e">
        <f aca="false">IF(H288&gt;1000,1,0)</f>
        <v>#NAME?</v>
      </c>
    </row>
    <row r="289" customFormat="false" ht="14.65" hidden="false" customHeight="false" outlineLevel="0" collapsed="false">
      <c r="A289" s="78" t="e">
        <f aca="false"/>
        <v>#NAME?</v>
      </c>
      <c r="B289" s="43" t="e">
        <f aca="false">/1000</f>
        <v>#NAME?</v>
      </c>
      <c r="C289" s="43" t="e">
        <f aca="false"/>
        <v>#NAME?</v>
      </c>
      <c r="D289" s="43" t="e">
        <f aca="false"/>
        <v>#NAME?</v>
      </c>
      <c r="E289" s="43" t="e">
        <f aca="false"/>
        <v>#NAME?</v>
      </c>
      <c r="F289" s="43" t="e">
        <f aca="false"/>
        <v>#NAME?</v>
      </c>
      <c r="G289" s="79" t="e">
        <f aca="false"/>
        <v>#NAME?</v>
      </c>
      <c r="H289" s="43" t="e">
        <f aca="false">IF(G289&lt;0,SUM(F289:G289),F289)</f>
        <v>#NAME?</v>
      </c>
      <c r="I289" s="1" t="e">
        <f aca="false">IF(H289&gt;1000,1,0)</f>
        <v>#NAME?</v>
      </c>
    </row>
    <row r="290" customFormat="false" ht="14.65" hidden="false" customHeight="false" outlineLevel="0" collapsed="false">
      <c r="A290" s="78" t="e">
        <f aca="false"/>
        <v>#NAME?</v>
      </c>
      <c r="B290" s="43" t="e">
        <f aca="false">/1000</f>
        <v>#NAME?</v>
      </c>
      <c r="C290" s="43" t="e">
        <f aca="false"/>
        <v>#NAME?</v>
      </c>
      <c r="D290" s="43" t="e">
        <f aca="false"/>
        <v>#NAME?</v>
      </c>
      <c r="E290" s="43" t="e">
        <f aca="false"/>
        <v>#NAME?</v>
      </c>
      <c r="F290" s="43" t="e">
        <f aca="false"/>
        <v>#NAME?</v>
      </c>
      <c r="G290" s="79" t="e">
        <f aca="false"/>
        <v>#NAME?</v>
      </c>
      <c r="H290" s="43" t="e">
        <f aca="false">IF(G290&lt;0,SUM(F290:G290),F290)</f>
        <v>#NAME?</v>
      </c>
      <c r="I290" s="1" t="e">
        <f aca="false">IF(H290&gt;1000,1,0)</f>
        <v>#NAME?</v>
      </c>
    </row>
    <row r="291" customFormat="false" ht="14.65" hidden="false" customHeight="false" outlineLevel="0" collapsed="false">
      <c r="A291" s="78" t="e">
        <f aca="false"/>
        <v>#NAME?</v>
      </c>
      <c r="B291" s="43" t="e">
        <f aca="false">/1000</f>
        <v>#NAME?</v>
      </c>
      <c r="C291" s="43" t="e">
        <f aca="false"/>
        <v>#NAME?</v>
      </c>
      <c r="D291" s="43" t="e">
        <f aca="false"/>
        <v>#NAME?</v>
      </c>
      <c r="E291" s="43" t="e">
        <f aca="false"/>
        <v>#NAME?</v>
      </c>
      <c r="F291" s="43" t="e">
        <f aca="false"/>
        <v>#NAME?</v>
      </c>
      <c r="G291" s="79" t="e">
        <f aca="false"/>
        <v>#NAME?</v>
      </c>
      <c r="H291" s="43" t="e">
        <f aca="false">IF(G291&lt;0,SUM(F291:G291),F291)</f>
        <v>#NAME?</v>
      </c>
      <c r="I291" s="1" t="e">
        <f aca="false">IF(H291&gt;1000,1,0)</f>
        <v>#NAME?</v>
      </c>
    </row>
    <row r="292" customFormat="false" ht="14.65" hidden="false" customHeight="false" outlineLevel="0" collapsed="false">
      <c r="A292" s="78" t="e">
        <f aca="false"/>
        <v>#NAME?</v>
      </c>
      <c r="B292" s="43" t="e">
        <f aca="false">/1000</f>
        <v>#NAME?</v>
      </c>
      <c r="C292" s="43" t="e">
        <f aca="false"/>
        <v>#NAME?</v>
      </c>
      <c r="D292" s="43" t="e">
        <f aca="false"/>
        <v>#NAME?</v>
      </c>
      <c r="E292" s="43" t="e">
        <f aca="false"/>
        <v>#NAME?</v>
      </c>
      <c r="F292" s="43" t="e">
        <f aca="false"/>
        <v>#NAME?</v>
      </c>
      <c r="G292" s="79" t="e">
        <f aca="false"/>
        <v>#NAME?</v>
      </c>
      <c r="H292" s="43" t="e">
        <f aca="false">IF(G292&lt;0,SUM(F292:G292),F292)</f>
        <v>#NAME?</v>
      </c>
      <c r="I292" s="1" t="e">
        <f aca="false">IF(H292&gt;1000,1,0)</f>
        <v>#NAME?</v>
      </c>
    </row>
    <row r="293" customFormat="false" ht="14.65" hidden="false" customHeight="false" outlineLevel="0" collapsed="false">
      <c r="A293" s="78" t="e">
        <f aca="false"/>
        <v>#NAME?</v>
      </c>
      <c r="B293" s="43" t="e">
        <f aca="false">/1000</f>
        <v>#NAME?</v>
      </c>
      <c r="C293" s="43" t="e">
        <f aca="false"/>
        <v>#NAME?</v>
      </c>
      <c r="D293" s="43" t="e">
        <f aca="false"/>
        <v>#NAME?</v>
      </c>
      <c r="E293" s="43" t="e">
        <f aca="false"/>
        <v>#NAME?</v>
      </c>
      <c r="F293" s="43" t="e">
        <f aca="false"/>
        <v>#NAME?</v>
      </c>
      <c r="G293" s="79" t="e">
        <f aca="false"/>
        <v>#NAME?</v>
      </c>
      <c r="H293" s="43" t="e">
        <f aca="false">IF(G293&lt;0,SUM(F293:G293),F293)</f>
        <v>#NAME?</v>
      </c>
      <c r="I293" s="1" t="e">
        <f aca="false">IF(H293&gt;1000,1,0)</f>
        <v>#NAME?</v>
      </c>
    </row>
    <row r="294" customFormat="false" ht="14.65" hidden="false" customHeight="false" outlineLevel="0" collapsed="false">
      <c r="A294" s="78" t="e">
        <f aca="false"/>
        <v>#NAME?</v>
      </c>
      <c r="B294" s="43" t="e">
        <f aca="false">/1000</f>
        <v>#NAME?</v>
      </c>
      <c r="C294" s="43" t="e">
        <f aca="false"/>
        <v>#NAME?</v>
      </c>
      <c r="D294" s="43" t="e">
        <f aca="false"/>
        <v>#NAME?</v>
      </c>
      <c r="E294" s="43" t="e">
        <f aca="false"/>
        <v>#NAME?</v>
      </c>
      <c r="F294" s="43" t="e">
        <f aca="false"/>
        <v>#NAME?</v>
      </c>
      <c r="G294" s="79" t="e">
        <f aca="false"/>
        <v>#NAME?</v>
      </c>
      <c r="H294" s="43" t="e">
        <f aca="false">IF(G294&lt;0,SUM(F294:G294),F294)</f>
        <v>#NAME?</v>
      </c>
      <c r="I294" s="1" t="e">
        <f aca="false">IF(H294&gt;1000,1,0)</f>
        <v>#NAME?</v>
      </c>
    </row>
    <row r="295" customFormat="false" ht="14.65" hidden="false" customHeight="false" outlineLevel="0" collapsed="false">
      <c r="A295" s="78" t="e">
        <f aca="false"/>
        <v>#NAME?</v>
      </c>
      <c r="B295" s="43" t="e">
        <f aca="false">/1000</f>
        <v>#NAME?</v>
      </c>
      <c r="C295" s="43" t="e">
        <f aca="false"/>
        <v>#NAME?</v>
      </c>
      <c r="D295" s="43" t="e">
        <f aca="false"/>
        <v>#NAME?</v>
      </c>
      <c r="E295" s="43" t="e">
        <f aca="false"/>
        <v>#NAME?</v>
      </c>
      <c r="F295" s="43" t="e">
        <f aca="false"/>
        <v>#NAME?</v>
      </c>
      <c r="G295" s="79" t="e">
        <f aca="false"/>
        <v>#NAME?</v>
      </c>
      <c r="H295" s="43" t="e">
        <f aca="false">IF(G295&lt;0,SUM(F295:G295),F295)</f>
        <v>#NAME?</v>
      </c>
      <c r="I295" s="1" t="e">
        <f aca="false">IF(H295&gt;1000,1,0)</f>
        <v>#NAME?</v>
      </c>
    </row>
    <row r="296" customFormat="false" ht="14.65" hidden="false" customHeight="false" outlineLevel="0" collapsed="false">
      <c r="A296" s="78" t="e">
        <f aca="false"/>
        <v>#NAME?</v>
      </c>
      <c r="B296" s="43" t="e">
        <f aca="false">/1000</f>
        <v>#NAME?</v>
      </c>
      <c r="C296" s="43" t="e">
        <f aca="false"/>
        <v>#NAME?</v>
      </c>
      <c r="D296" s="43" t="e">
        <f aca="false"/>
        <v>#NAME?</v>
      </c>
      <c r="E296" s="43" t="e">
        <f aca="false"/>
        <v>#NAME?</v>
      </c>
      <c r="F296" s="43" t="e">
        <f aca="false"/>
        <v>#NAME?</v>
      </c>
      <c r="G296" s="79" t="e">
        <f aca="false"/>
        <v>#NAME?</v>
      </c>
      <c r="H296" s="43" t="e">
        <f aca="false">IF(G296&lt;0,SUM(F296:G296),F296)</f>
        <v>#NAME?</v>
      </c>
      <c r="I296" s="1" t="e">
        <f aca="false">IF(H296&gt;1000,1,0)</f>
        <v>#NAME?</v>
      </c>
    </row>
    <row r="297" customFormat="false" ht="14.65" hidden="false" customHeight="false" outlineLevel="0" collapsed="false">
      <c r="A297" s="78" t="e">
        <f aca="false"/>
        <v>#NAME?</v>
      </c>
      <c r="B297" s="43" t="e">
        <f aca="false">/1000</f>
        <v>#NAME?</v>
      </c>
      <c r="C297" s="43" t="e">
        <f aca="false"/>
        <v>#NAME?</v>
      </c>
      <c r="D297" s="43" t="e">
        <f aca="false"/>
        <v>#NAME?</v>
      </c>
      <c r="E297" s="43" t="e">
        <f aca="false"/>
        <v>#NAME?</v>
      </c>
      <c r="F297" s="43" t="e">
        <f aca="false"/>
        <v>#NAME?</v>
      </c>
      <c r="G297" s="79" t="e">
        <f aca="false"/>
        <v>#NAME?</v>
      </c>
      <c r="H297" s="43" t="e">
        <f aca="false">IF(G297&lt;0,SUM(F297:G297),F297)</f>
        <v>#NAME?</v>
      </c>
      <c r="I297" s="1" t="e">
        <f aca="false">IF(H297&gt;1000,1,0)</f>
        <v>#NAME?</v>
      </c>
    </row>
    <row r="298" customFormat="false" ht="14.65" hidden="false" customHeight="false" outlineLevel="0" collapsed="false">
      <c r="A298" s="78" t="e">
        <f aca="false"/>
        <v>#NAME?</v>
      </c>
      <c r="B298" s="43" t="e">
        <f aca="false">/1000</f>
        <v>#NAME?</v>
      </c>
      <c r="C298" s="43" t="e">
        <f aca="false"/>
        <v>#NAME?</v>
      </c>
      <c r="D298" s="43" t="e">
        <f aca="false"/>
        <v>#NAME?</v>
      </c>
      <c r="E298" s="43" t="e">
        <f aca="false"/>
        <v>#NAME?</v>
      </c>
      <c r="F298" s="43" t="e">
        <f aca="false"/>
        <v>#NAME?</v>
      </c>
      <c r="G298" s="79" t="e">
        <f aca="false"/>
        <v>#NAME?</v>
      </c>
      <c r="H298" s="43" t="e">
        <f aca="false">IF(G298&lt;0,SUM(F298:G298),F298)</f>
        <v>#NAME?</v>
      </c>
      <c r="I298" s="1" t="e">
        <f aca="false">IF(H298&gt;1000,1,0)</f>
        <v>#NAME?</v>
      </c>
    </row>
    <row r="299" customFormat="false" ht="14.65" hidden="false" customHeight="false" outlineLevel="0" collapsed="false">
      <c r="A299" s="78" t="e">
        <f aca="false"/>
        <v>#NAME?</v>
      </c>
      <c r="B299" s="43" t="e">
        <f aca="false">/1000</f>
        <v>#NAME?</v>
      </c>
      <c r="C299" s="43" t="e">
        <f aca="false"/>
        <v>#NAME?</v>
      </c>
      <c r="D299" s="43" t="e">
        <f aca="false"/>
        <v>#NAME?</v>
      </c>
      <c r="E299" s="43" t="e">
        <f aca="false"/>
        <v>#NAME?</v>
      </c>
      <c r="F299" s="43" t="e">
        <f aca="false"/>
        <v>#NAME?</v>
      </c>
      <c r="G299" s="79" t="e">
        <f aca="false"/>
        <v>#NAME?</v>
      </c>
      <c r="H299" s="43" t="e">
        <f aca="false">IF(G299&lt;0,SUM(F299:G299),F299)</f>
        <v>#NAME?</v>
      </c>
      <c r="I299" s="1" t="e">
        <f aca="false">IF(H299&gt;1000,1,0)</f>
        <v>#NAME?</v>
      </c>
    </row>
    <row r="300" customFormat="false" ht="14.65" hidden="false" customHeight="false" outlineLevel="0" collapsed="false">
      <c r="A300" s="78" t="e">
        <f aca="false"/>
        <v>#NAME?</v>
      </c>
      <c r="B300" s="43" t="e">
        <f aca="false">/1000</f>
        <v>#NAME?</v>
      </c>
      <c r="C300" s="43" t="e">
        <f aca="false"/>
        <v>#NAME?</v>
      </c>
      <c r="D300" s="43" t="e">
        <f aca="false"/>
        <v>#NAME?</v>
      </c>
      <c r="E300" s="43" t="e">
        <f aca="false"/>
        <v>#NAME?</v>
      </c>
      <c r="F300" s="43" t="e">
        <f aca="false"/>
        <v>#NAME?</v>
      </c>
      <c r="G300" s="79" t="e">
        <f aca="false"/>
        <v>#NAME?</v>
      </c>
      <c r="H300" s="43" t="e">
        <f aca="false">IF(G300&lt;0,SUM(F300:G300),F300)</f>
        <v>#NAME?</v>
      </c>
      <c r="I300" s="1" t="e">
        <f aca="false">IF(H300&gt;1000,1,0)</f>
        <v>#NAME?</v>
      </c>
    </row>
    <row r="301" customFormat="false" ht="14.65" hidden="false" customHeight="false" outlineLevel="0" collapsed="false">
      <c r="A301" s="78" t="e">
        <f aca="false"/>
        <v>#NAME?</v>
      </c>
      <c r="B301" s="43" t="e">
        <f aca="false">/1000</f>
        <v>#NAME?</v>
      </c>
      <c r="C301" s="43" t="e">
        <f aca="false"/>
        <v>#NAME?</v>
      </c>
      <c r="D301" s="43" t="e">
        <f aca="false"/>
        <v>#NAME?</v>
      </c>
      <c r="E301" s="43" t="e">
        <f aca="false"/>
        <v>#NAME?</v>
      </c>
      <c r="F301" s="43" t="e">
        <f aca="false"/>
        <v>#NAME?</v>
      </c>
      <c r="G301" s="79" t="e">
        <f aca="false"/>
        <v>#NAME?</v>
      </c>
      <c r="H301" s="43" t="e">
        <f aca="false">IF(G301&lt;0,SUM(F301:G301),F301)</f>
        <v>#NAME?</v>
      </c>
      <c r="I301" s="1" t="e">
        <f aca="false">IF(H301&gt;1000,1,0)</f>
        <v>#NAME?</v>
      </c>
    </row>
    <row r="302" customFormat="false" ht="14.65" hidden="false" customHeight="false" outlineLevel="0" collapsed="false">
      <c r="A302" s="78" t="e">
        <f aca="false"/>
        <v>#NAME?</v>
      </c>
      <c r="B302" s="43" t="e">
        <f aca="false">/1000</f>
        <v>#NAME?</v>
      </c>
      <c r="C302" s="43" t="e">
        <f aca="false"/>
        <v>#NAME?</v>
      </c>
      <c r="D302" s="43" t="e">
        <f aca="false"/>
        <v>#NAME?</v>
      </c>
      <c r="E302" s="43" t="e">
        <f aca="false"/>
        <v>#NAME?</v>
      </c>
      <c r="F302" s="43" t="e">
        <f aca="false"/>
        <v>#NAME?</v>
      </c>
      <c r="G302" s="79" t="e">
        <f aca="false"/>
        <v>#NAME?</v>
      </c>
      <c r="H302" s="43" t="e">
        <f aca="false">IF(G302&lt;0,SUM(F302:G302),F302)</f>
        <v>#NAME?</v>
      </c>
      <c r="I302" s="1" t="e">
        <f aca="false">IF(H302&gt;1000,1,0)</f>
        <v>#NAME?</v>
      </c>
    </row>
    <row r="303" customFormat="false" ht="14.65" hidden="false" customHeight="false" outlineLevel="0" collapsed="false">
      <c r="A303" s="78" t="e">
        <f aca="false"/>
        <v>#NAME?</v>
      </c>
      <c r="B303" s="43" t="e">
        <f aca="false">/1000</f>
        <v>#NAME?</v>
      </c>
      <c r="C303" s="43" t="e">
        <f aca="false"/>
        <v>#NAME?</v>
      </c>
      <c r="D303" s="43" t="e">
        <f aca="false"/>
        <v>#NAME?</v>
      </c>
      <c r="E303" s="43" t="e">
        <f aca="false"/>
        <v>#NAME?</v>
      </c>
      <c r="F303" s="43" t="e">
        <f aca="false"/>
        <v>#NAME?</v>
      </c>
      <c r="G303" s="79" t="e">
        <f aca="false"/>
        <v>#NAME?</v>
      </c>
      <c r="H303" s="43" t="e">
        <f aca="false">IF(G303&lt;0,SUM(F303:G303),F303)</f>
        <v>#NAME?</v>
      </c>
      <c r="I303" s="1" t="e">
        <f aca="false">IF(H303&gt;1000,1,0)</f>
        <v>#NAME?</v>
      </c>
    </row>
    <row r="304" customFormat="false" ht="14.65" hidden="false" customHeight="false" outlineLevel="0" collapsed="false">
      <c r="A304" s="78" t="e">
        <f aca="false"/>
        <v>#NAME?</v>
      </c>
      <c r="B304" s="43" t="e">
        <f aca="false">/1000</f>
        <v>#NAME?</v>
      </c>
      <c r="C304" s="43" t="e">
        <f aca="false"/>
        <v>#NAME?</v>
      </c>
      <c r="D304" s="43" t="e">
        <f aca="false"/>
        <v>#NAME?</v>
      </c>
      <c r="E304" s="43" t="e">
        <f aca="false"/>
        <v>#NAME?</v>
      </c>
      <c r="F304" s="43" t="e">
        <f aca="false"/>
        <v>#NAME?</v>
      </c>
      <c r="G304" s="79" t="e">
        <f aca="false"/>
        <v>#NAME?</v>
      </c>
      <c r="H304" s="43" t="e">
        <f aca="false">IF(G304&lt;0,SUM(F304:G304),F304)</f>
        <v>#NAME?</v>
      </c>
      <c r="I304" s="1" t="e">
        <f aca="false">IF(H304&gt;1000,1,0)</f>
        <v>#NAME?</v>
      </c>
    </row>
    <row r="305" customFormat="false" ht="14.65" hidden="false" customHeight="false" outlineLevel="0" collapsed="false">
      <c r="A305" s="78" t="e">
        <f aca="false"/>
        <v>#NAME?</v>
      </c>
      <c r="B305" s="43" t="e">
        <f aca="false">/1000</f>
        <v>#NAME?</v>
      </c>
      <c r="C305" s="43" t="e">
        <f aca="false"/>
        <v>#NAME?</v>
      </c>
      <c r="D305" s="43" t="e">
        <f aca="false"/>
        <v>#NAME?</v>
      </c>
      <c r="E305" s="43" t="e">
        <f aca="false"/>
        <v>#NAME?</v>
      </c>
      <c r="F305" s="43" t="e">
        <f aca="false"/>
        <v>#NAME?</v>
      </c>
      <c r="G305" s="79" t="e">
        <f aca="false"/>
        <v>#NAME?</v>
      </c>
      <c r="H305" s="43" t="e">
        <f aca="false">IF(G305&lt;0,SUM(F305:G305),F305)</f>
        <v>#NAME?</v>
      </c>
      <c r="I305" s="1" t="e">
        <f aca="false">IF(H305&gt;1000,1,0)</f>
        <v>#NAME?</v>
      </c>
    </row>
    <row r="306" customFormat="false" ht="14.65" hidden="false" customHeight="false" outlineLevel="0" collapsed="false">
      <c r="A306" s="78" t="e">
        <f aca="false"/>
        <v>#NAME?</v>
      </c>
      <c r="B306" s="43" t="e">
        <f aca="false">/1000</f>
        <v>#NAME?</v>
      </c>
      <c r="C306" s="43" t="e">
        <f aca="false"/>
        <v>#NAME?</v>
      </c>
      <c r="D306" s="43" t="e">
        <f aca="false"/>
        <v>#NAME?</v>
      </c>
      <c r="E306" s="43" t="e">
        <f aca="false"/>
        <v>#NAME?</v>
      </c>
      <c r="F306" s="43" t="e">
        <f aca="false"/>
        <v>#NAME?</v>
      </c>
      <c r="G306" s="79" t="e">
        <f aca="false"/>
        <v>#NAME?</v>
      </c>
      <c r="H306" s="43" t="e">
        <f aca="false">IF(G306&lt;0,SUM(F306:G306),F306)</f>
        <v>#NAME?</v>
      </c>
      <c r="I306" s="1" t="e">
        <f aca="false">IF(H306&gt;1000,1,0)</f>
        <v>#NAME?</v>
      </c>
    </row>
    <row r="307" customFormat="false" ht="14.65" hidden="false" customHeight="false" outlineLevel="0" collapsed="false">
      <c r="A307" s="78" t="e">
        <f aca="false"/>
        <v>#NAME?</v>
      </c>
      <c r="B307" s="43" t="e">
        <f aca="false">/1000</f>
        <v>#NAME?</v>
      </c>
      <c r="C307" s="43" t="e">
        <f aca="false"/>
        <v>#NAME?</v>
      </c>
      <c r="D307" s="43" t="e">
        <f aca="false"/>
        <v>#NAME?</v>
      </c>
      <c r="E307" s="43" t="e">
        <f aca="false"/>
        <v>#NAME?</v>
      </c>
      <c r="F307" s="43" t="e">
        <f aca="false"/>
        <v>#NAME?</v>
      </c>
      <c r="G307" s="79" t="e">
        <f aca="false"/>
        <v>#NAME?</v>
      </c>
      <c r="H307" s="43" t="e">
        <f aca="false">IF(G307&lt;0,SUM(F307:G307),F307)</f>
        <v>#NAME?</v>
      </c>
      <c r="I307" s="1" t="e">
        <f aca="false">IF(H307&gt;1000,1,0)</f>
        <v>#NAME?</v>
      </c>
    </row>
    <row r="308" customFormat="false" ht="14.65" hidden="false" customHeight="false" outlineLevel="0" collapsed="false">
      <c r="A308" s="78" t="e">
        <f aca="false"/>
        <v>#NAME?</v>
      </c>
      <c r="B308" s="43" t="e">
        <f aca="false">/1000</f>
        <v>#NAME?</v>
      </c>
      <c r="C308" s="43" t="e">
        <f aca="false"/>
        <v>#NAME?</v>
      </c>
      <c r="D308" s="43" t="e">
        <f aca="false"/>
        <v>#NAME?</v>
      </c>
      <c r="E308" s="43" t="e">
        <f aca="false"/>
        <v>#NAME?</v>
      </c>
      <c r="F308" s="43" t="e">
        <f aca="false"/>
        <v>#NAME?</v>
      </c>
      <c r="G308" s="79" t="e">
        <f aca="false"/>
        <v>#NAME?</v>
      </c>
      <c r="H308" s="43" t="e">
        <f aca="false">IF(G308&lt;0,SUM(F308:G308),F308)</f>
        <v>#NAME?</v>
      </c>
      <c r="I308" s="1" t="e">
        <f aca="false">IF(H308&gt;1000,1,0)</f>
        <v>#NAME?</v>
      </c>
    </row>
    <row r="309" customFormat="false" ht="14.65" hidden="false" customHeight="false" outlineLevel="0" collapsed="false">
      <c r="A309" s="78" t="e">
        <f aca="false"/>
        <v>#NAME?</v>
      </c>
      <c r="B309" s="43" t="e">
        <f aca="false">/1000</f>
        <v>#NAME?</v>
      </c>
      <c r="C309" s="43" t="e">
        <f aca="false"/>
        <v>#NAME?</v>
      </c>
      <c r="D309" s="43" t="e">
        <f aca="false"/>
        <v>#NAME?</v>
      </c>
      <c r="E309" s="43" t="e">
        <f aca="false"/>
        <v>#NAME?</v>
      </c>
      <c r="F309" s="43" t="e">
        <f aca="false"/>
        <v>#NAME?</v>
      </c>
      <c r="G309" s="79" t="e">
        <f aca="false"/>
        <v>#NAME?</v>
      </c>
      <c r="H309" s="43" t="e">
        <f aca="false">IF(G309&lt;0,SUM(F309:G309),F309)</f>
        <v>#NAME?</v>
      </c>
      <c r="I309" s="1" t="e">
        <f aca="false">IF(H309&gt;1000,1,0)</f>
        <v>#NAME?</v>
      </c>
    </row>
    <row r="310" customFormat="false" ht="14.65" hidden="false" customHeight="false" outlineLevel="0" collapsed="false">
      <c r="A310" s="78" t="e">
        <f aca="false"/>
        <v>#NAME?</v>
      </c>
      <c r="B310" s="43" t="e">
        <f aca="false">/1000</f>
        <v>#NAME?</v>
      </c>
      <c r="C310" s="43" t="e">
        <f aca="false"/>
        <v>#NAME?</v>
      </c>
      <c r="D310" s="43" t="e">
        <f aca="false"/>
        <v>#NAME?</v>
      </c>
      <c r="E310" s="43" t="e">
        <f aca="false"/>
        <v>#NAME?</v>
      </c>
      <c r="F310" s="43" t="e">
        <f aca="false"/>
        <v>#NAME?</v>
      </c>
      <c r="G310" s="79" t="e">
        <f aca="false"/>
        <v>#NAME?</v>
      </c>
      <c r="H310" s="43" t="e">
        <f aca="false">IF(G310&lt;0,SUM(F310:G310),F310)</f>
        <v>#NAME?</v>
      </c>
      <c r="I310" s="1" t="e">
        <f aca="false">IF(H310&gt;1000,1,0)</f>
        <v>#NAME?</v>
      </c>
    </row>
    <row r="311" customFormat="false" ht="14.65" hidden="false" customHeight="false" outlineLevel="0" collapsed="false">
      <c r="A311" s="78" t="e">
        <f aca="false"/>
        <v>#NAME?</v>
      </c>
      <c r="B311" s="43" t="e">
        <f aca="false">/1000</f>
        <v>#NAME?</v>
      </c>
      <c r="C311" s="43" t="e">
        <f aca="false"/>
        <v>#NAME?</v>
      </c>
      <c r="D311" s="43" t="e">
        <f aca="false"/>
        <v>#NAME?</v>
      </c>
      <c r="E311" s="43" t="e">
        <f aca="false"/>
        <v>#NAME?</v>
      </c>
      <c r="F311" s="43" t="e">
        <f aca="false"/>
        <v>#NAME?</v>
      </c>
      <c r="G311" s="79" t="e">
        <f aca="false"/>
        <v>#NAME?</v>
      </c>
      <c r="H311" s="43" t="e">
        <f aca="false">IF(G311&lt;0,SUM(F311:G311),F311)</f>
        <v>#NAME?</v>
      </c>
      <c r="I311" s="1" t="e">
        <f aca="false">IF(H311&gt;1000,1,0)</f>
        <v>#NAME?</v>
      </c>
    </row>
    <row r="312" customFormat="false" ht="14.65" hidden="false" customHeight="false" outlineLevel="0" collapsed="false">
      <c r="A312" s="78" t="e">
        <f aca="false"/>
        <v>#NAME?</v>
      </c>
      <c r="B312" s="43" t="e">
        <f aca="false">/1000</f>
        <v>#NAME?</v>
      </c>
      <c r="C312" s="43" t="e">
        <f aca="false"/>
        <v>#NAME?</v>
      </c>
      <c r="D312" s="43" t="e">
        <f aca="false"/>
        <v>#NAME?</v>
      </c>
      <c r="E312" s="43" t="e">
        <f aca="false"/>
        <v>#NAME?</v>
      </c>
      <c r="F312" s="43" t="e">
        <f aca="false"/>
        <v>#NAME?</v>
      </c>
      <c r="G312" s="79" t="e">
        <f aca="false"/>
        <v>#NAME?</v>
      </c>
      <c r="H312" s="43" t="e">
        <f aca="false">IF(G312&lt;0,SUM(F312:G312),F312)</f>
        <v>#NAME?</v>
      </c>
      <c r="I312" s="1" t="e">
        <f aca="false">IF(H312&gt;1000,1,0)</f>
        <v>#NAME?</v>
      </c>
    </row>
    <row r="313" customFormat="false" ht="14.65" hidden="false" customHeight="false" outlineLevel="0" collapsed="false">
      <c r="A313" s="78" t="e">
        <f aca="false"/>
        <v>#NAME?</v>
      </c>
      <c r="B313" s="43" t="e">
        <f aca="false">/1000</f>
        <v>#NAME?</v>
      </c>
      <c r="C313" s="43" t="e">
        <f aca="false"/>
        <v>#NAME?</v>
      </c>
      <c r="D313" s="43" t="e">
        <f aca="false"/>
        <v>#NAME?</v>
      </c>
      <c r="E313" s="43" t="e">
        <f aca="false"/>
        <v>#NAME?</v>
      </c>
      <c r="F313" s="43" t="e">
        <f aca="false"/>
        <v>#NAME?</v>
      </c>
      <c r="G313" s="79" t="e">
        <f aca="false"/>
        <v>#NAME?</v>
      </c>
      <c r="H313" s="43" t="e">
        <f aca="false">IF(G313&lt;0,SUM(F313:G313),F313)</f>
        <v>#NAME?</v>
      </c>
      <c r="I313" s="1" t="e">
        <f aca="false">IF(H313&gt;1000,1,0)</f>
        <v>#NAME?</v>
      </c>
    </row>
    <row r="314" customFormat="false" ht="14.65" hidden="false" customHeight="false" outlineLevel="0" collapsed="false">
      <c r="A314" s="78" t="e">
        <f aca="false"/>
        <v>#NAME?</v>
      </c>
      <c r="B314" s="43" t="e">
        <f aca="false">/1000</f>
        <v>#NAME?</v>
      </c>
      <c r="C314" s="43" t="e">
        <f aca="false"/>
        <v>#NAME?</v>
      </c>
      <c r="D314" s="43" t="e">
        <f aca="false"/>
        <v>#NAME?</v>
      </c>
      <c r="E314" s="43" t="e">
        <f aca="false"/>
        <v>#NAME?</v>
      </c>
      <c r="F314" s="43" t="e">
        <f aca="false"/>
        <v>#NAME?</v>
      </c>
      <c r="G314" s="79" t="e">
        <f aca="false"/>
        <v>#NAME?</v>
      </c>
      <c r="H314" s="43" t="e">
        <f aca="false">IF(G314&lt;0,SUM(F314:G314),F314)</f>
        <v>#NAME?</v>
      </c>
      <c r="I314" s="1" t="e">
        <f aca="false">IF(H314&gt;1000,1,0)</f>
        <v>#NAME?</v>
      </c>
    </row>
    <row r="315" customFormat="false" ht="14.65" hidden="false" customHeight="false" outlineLevel="0" collapsed="false">
      <c r="A315" s="78" t="e">
        <f aca="false"/>
        <v>#NAME?</v>
      </c>
      <c r="B315" s="43" t="e">
        <f aca="false">/1000</f>
        <v>#NAME?</v>
      </c>
      <c r="C315" s="43" t="e">
        <f aca="false"/>
        <v>#NAME?</v>
      </c>
      <c r="D315" s="43" t="e">
        <f aca="false"/>
        <v>#NAME?</v>
      </c>
      <c r="E315" s="43" t="e">
        <f aca="false"/>
        <v>#NAME?</v>
      </c>
      <c r="F315" s="43" t="e">
        <f aca="false"/>
        <v>#NAME?</v>
      </c>
      <c r="G315" s="79" t="e">
        <f aca="false"/>
        <v>#NAME?</v>
      </c>
      <c r="H315" s="43" t="e">
        <f aca="false">IF(G315&lt;0,SUM(F315:G315),F315)</f>
        <v>#NAME?</v>
      </c>
      <c r="I315" s="1" t="e">
        <f aca="false">IF(H315&gt;1000,1,0)</f>
        <v>#NAME?</v>
      </c>
    </row>
    <row r="316" customFormat="false" ht="14.65" hidden="false" customHeight="false" outlineLevel="0" collapsed="false">
      <c r="A316" s="78" t="e">
        <f aca="false"/>
        <v>#NAME?</v>
      </c>
      <c r="B316" s="43" t="e">
        <f aca="false">/1000</f>
        <v>#NAME?</v>
      </c>
      <c r="C316" s="43" t="e">
        <f aca="false"/>
        <v>#NAME?</v>
      </c>
      <c r="D316" s="43" t="e">
        <f aca="false"/>
        <v>#NAME?</v>
      </c>
      <c r="E316" s="43" t="e">
        <f aca="false"/>
        <v>#NAME?</v>
      </c>
      <c r="F316" s="43" t="e">
        <f aca="false"/>
        <v>#NAME?</v>
      </c>
      <c r="G316" s="79" t="e">
        <f aca="false"/>
        <v>#NAME?</v>
      </c>
      <c r="H316" s="43" t="e">
        <f aca="false">IF(G316&lt;0,SUM(F316:G316),F316)</f>
        <v>#NAME?</v>
      </c>
      <c r="I316" s="1" t="e">
        <f aca="false">IF(H316&gt;1000,1,0)</f>
        <v>#NAME?</v>
      </c>
    </row>
    <row r="317" customFormat="false" ht="14.65" hidden="false" customHeight="false" outlineLevel="0" collapsed="false">
      <c r="A317" s="78" t="e">
        <f aca="false"/>
        <v>#NAME?</v>
      </c>
      <c r="B317" s="43" t="e">
        <f aca="false">/1000</f>
        <v>#NAME?</v>
      </c>
      <c r="C317" s="43" t="e">
        <f aca="false"/>
        <v>#NAME?</v>
      </c>
      <c r="D317" s="43" t="e">
        <f aca="false"/>
        <v>#NAME?</v>
      </c>
      <c r="E317" s="43" t="e">
        <f aca="false"/>
        <v>#NAME?</v>
      </c>
      <c r="F317" s="43" t="e">
        <f aca="false"/>
        <v>#NAME?</v>
      </c>
      <c r="G317" s="79" t="e">
        <f aca="false"/>
        <v>#NAME?</v>
      </c>
      <c r="H317" s="43" t="e">
        <f aca="false">IF(G317&lt;0,SUM(F317:G317),F317)</f>
        <v>#NAME?</v>
      </c>
      <c r="I317" s="1" t="e">
        <f aca="false">IF(H317&gt;1000,1,0)</f>
        <v>#NAME?</v>
      </c>
    </row>
    <row r="318" customFormat="false" ht="14.65" hidden="false" customHeight="false" outlineLevel="0" collapsed="false">
      <c r="A318" s="78" t="e">
        <f aca="false"/>
        <v>#NAME?</v>
      </c>
      <c r="B318" s="43" t="e">
        <f aca="false">/1000</f>
        <v>#NAME?</v>
      </c>
      <c r="C318" s="43" t="e">
        <f aca="false"/>
        <v>#NAME?</v>
      </c>
      <c r="D318" s="43" t="e">
        <f aca="false"/>
        <v>#NAME?</v>
      </c>
      <c r="E318" s="43" t="e">
        <f aca="false"/>
        <v>#NAME?</v>
      </c>
      <c r="F318" s="43" t="e">
        <f aca="false"/>
        <v>#NAME?</v>
      </c>
      <c r="G318" s="79" t="e">
        <f aca="false"/>
        <v>#NAME?</v>
      </c>
      <c r="H318" s="43" t="e">
        <f aca="false">IF(G318&lt;0,SUM(F318:G318),F318)</f>
        <v>#NAME?</v>
      </c>
      <c r="I318" s="1" t="e">
        <f aca="false">IF(H318&gt;1000,1,0)</f>
        <v>#NAME?</v>
      </c>
    </row>
    <row r="319" customFormat="false" ht="14.65" hidden="false" customHeight="false" outlineLevel="0" collapsed="false">
      <c r="A319" s="78" t="e">
        <f aca="false"/>
        <v>#NAME?</v>
      </c>
      <c r="B319" s="43" t="e">
        <f aca="false">/1000</f>
        <v>#NAME?</v>
      </c>
      <c r="C319" s="43" t="e">
        <f aca="false"/>
        <v>#NAME?</v>
      </c>
      <c r="D319" s="43" t="e">
        <f aca="false"/>
        <v>#NAME?</v>
      </c>
      <c r="E319" s="43" t="e">
        <f aca="false"/>
        <v>#NAME?</v>
      </c>
      <c r="F319" s="43" t="e">
        <f aca="false"/>
        <v>#NAME?</v>
      </c>
      <c r="G319" s="79" t="e">
        <f aca="false"/>
        <v>#NAME?</v>
      </c>
      <c r="H319" s="43" t="e">
        <f aca="false">IF(G319&lt;0,SUM(F319:G319),F319)</f>
        <v>#NAME?</v>
      </c>
      <c r="I319" s="1" t="e">
        <f aca="false">IF(H319&gt;1000,1,0)</f>
        <v>#NAME?</v>
      </c>
    </row>
    <row r="320" customFormat="false" ht="14.65" hidden="false" customHeight="false" outlineLevel="0" collapsed="false">
      <c r="A320" s="78" t="e">
        <f aca="false"/>
        <v>#NAME?</v>
      </c>
      <c r="B320" s="43" t="e">
        <f aca="false">/1000</f>
        <v>#NAME?</v>
      </c>
      <c r="C320" s="43" t="e">
        <f aca="false"/>
        <v>#NAME?</v>
      </c>
      <c r="D320" s="43" t="e">
        <f aca="false"/>
        <v>#NAME?</v>
      </c>
      <c r="E320" s="43" t="e">
        <f aca="false"/>
        <v>#NAME?</v>
      </c>
      <c r="F320" s="43" t="e">
        <f aca="false"/>
        <v>#NAME?</v>
      </c>
      <c r="G320" s="79" t="e">
        <f aca="false"/>
        <v>#NAME?</v>
      </c>
      <c r="H320" s="43" t="e">
        <f aca="false">IF(G320&lt;0,SUM(F320:G320),F320)</f>
        <v>#NAME?</v>
      </c>
      <c r="I320" s="1" t="e">
        <f aca="false">IF(H320&gt;1000,1,0)</f>
        <v>#NAME?</v>
      </c>
    </row>
    <row r="321" customFormat="false" ht="14.65" hidden="false" customHeight="false" outlineLevel="0" collapsed="false">
      <c r="A321" s="78" t="e">
        <f aca="false"/>
        <v>#NAME?</v>
      </c>
      <c r="B321" s="43" t="e">
        <f aca="false">/1000</f>
        <v>#NAME?</v>
      </c>
      <c r="C321" s="43" t="e">
        <f aca="false"/>
        <v>#NAME?</v>
      </c>
      <c r="D321" s="43" t="e">
        <f aca="false"/>
        <v>#NAME?</v>
      </c>
      <c r="E321" s="43" t="e">
        <f aca="false"/>
        <v>#NAME?</v>
      </c>
      <c r="F321" s="43" t="e">
        <f aca="false"/>
        <v>#NAME?</v>
      </c>
      <c r="G321" s="79" t="e">
        <f aca="false"/>
        <v>#NAME?</v>
      </c>
      <c r="H321" s="43" t="e">
        <f aca="false">IF(G321&lt;0,SUM(F321:G321),F321)</f>
        <v>#NAME?</v>
      </c>
      <c r="I321" s="1" t="e">
        <f aca="false">IF(H321&gt;1000,1,0)</f>
        <v>#NAME?</v>
      </c>
    </row>
    <row r="322" customFormat="false" ht="14.65" hidden="false" customHeight="false" outlineLevel="0" collapsed="false">
      <c r="A322" s="78" t="e">
        <f aca="false"/>
        <v>#NAME?</v>
      </c>
      <c r="B322" s="43" t="e">
        <f aca="false">/1000</f>
        <v>#NAME?</v>
      </c>
      <c r="C322" s="43" t="e">
        <f aca="false"/>
        <v>#NAME?</v>
      </c>
      <c r="D322" s="43" t="e">
        <f aca="false"/>
        <v>#NAME?</v>
      </c>
      <c r="E322" s="43" t="e">
        <f aca="false"/>
        <v>#NAME?</v>
      </c>
      <c r="F322" s="43" t="e">
        <f aca="false"/>
        <v>#NAME?</v>
      </c>
      <c r="G322" s="79" t="e">
        <f aca="false"/>
        <v>#NAME?</v>
      </c>
      <c r="H322" s="43" t="e">
        <f aca="false">IF(G322&lt;0,SUM(F322:G322),F322)</f>
        <v>#NAME?</v>
      </c>
      <c r="I322" s="1" t="e">
        <f aca="false">IF(H322&gt;1000,1,0)</f>
        <v>#NAME?</v>
      </c>
    </row>
    <row r="323" customFormat="false" ht="14.65" hidden="false" customHeight="false" outlineLevel="0" collapsed="false">
      <c r="A323" s="78" t="e">
        <f aca="false"/>
        <v>#NAME?</v>
      </c>
      <c r="B323" s="43" t="e">
        <f aca="false">/1000</f>
        <v>#NAME?</v>
      </c>
      <c r="C323" s="43" t="e">
        <f aca="false"/>
        <v>#NAME?</v>
      </c>
      <c r="D323" s="43" t="e">
        <f aca="false"/>
        <v>#NAME?</v>
      </c>
      <c r="E323" s="43" t="e">
        <f aca="false"/>
        <v>#NAME?</v>
      </c>
      <c r="F323" s="43" t="e">
        <f aca="false"/>
        <v>#NAME?</v>
      </c>
      <c r="G323" s="79" t="e">
        <f aca="false"/>
        <v>#NAME?</v>
      </c>
      <c r="H323" s="43" t="e">
        <f aca="false">IF(G323&lt;0,SUM(F323:G323),F323)</f>
        <v>#NAME?</v>
      </c>
      <c r="I323" s="1" t="e">
        <f aca="false">IF(H323&gt;1000,1,0)</f>
        <v>#NAME?</v>
      </c>
    </row>
    <row r="324" customFormat="false" ht="14.65" hidden="false" customHeight="false" outlineLevel="0" collapsed="false">
      <c r="A324" s="78" t="e">
        <f aca="false"/>
        <v>#NAME?</v>
      </c>
      <c r="B324" s="43" t="e">
        <f aca="false">/1000</f>
        <v>#NAME?</v>
      </c>
      <c r="C324" s="43" t="e">
        <f aca="false"/>
        <v>#NAME?</v>
      </c>
      <c r="D324" s="43" t="e">
        <f aca="false"/>
        <v>#NAME?</v>
      </c>
      <c r="E324" s="43" t="e">
        <f aca="false"/>
        <v>#NAME?</v>
      </c>
      <c r="F324" s="43" t="e">
        <f aca="false"/>
        <v>#NAME?</v>
      </c>
      <c r="G324" s="79" t="e">
        <f aca="false"/>
        <v>#NAME?</v>
      </c>
      <c r="H324" s="43" t="e">
        <f aca="false">IF(G324&lt;0,SUM(F324:G324),F324)</f>
        <v>#NAME?</v>
      </c>
      <c r="I324" s="1" t="e">
        <f aca="false">IF(H324&gt;1000,1,0)</f>
        <v>#NAME?</v>
      </c>
    </row>
    <row r="325" customFormat="false" ht="14.65" hidden="false" customHeight="false" outlineLevel="0" collapsed="false">
      <c r="A325" s="78" t="e">
        <f aca="false"/>
        <v>#NAME?</v>
      </c>
      <c r="B325" s="43" t="e">
        <f aca="false">/1000</f>
        <v>#NAME?</v>
      </c>
      <c r="C325" s="43" t="e">
        <f aca="false"/>
        <v>#NAME?</v>
      </c>
      <c r="D325" s="43" t="e">
        <f aca="false"/>
        <v>#NAME?</v>
      </c>
      <c r="E325" s="43" t="e">
        <f aca="false"/>
        <v>#NAME?</v>
      </c>
      <c r="F325" s="43" t="e">
        <f aca="false"/>
        <v>#NAME?</v>
      </c>
      <c r="G325" s="79" t="e">
        <f aca="false"/>
        <v>#NAME?</v>
      </c>
      <c r="H325" s="43" t="e">
        <f aca="false">IF(G325&lt;0,SUM(F325:G325),F325)</f>
        <v>#NAME?</v>
      </c>
      <c r="I325" s="1" t="e">
        <f aca="false">IF(H325&gt;1000,1,0)</f>
        <v>#NAME?</v>
      </c>
    </row>
    <row r="326" customFormat="false" ht="14.65" hidden="false" customHeight="false" outlineLevel="0" collapsed="false">
      <c r="A326" s="78" t="e">
        <f aca="false"/>
        <v>#NAME?</v>
      </c>
      <c r="B326" s="43" t="e">
        <f aca="false">/1000</f>
        <v>#NAME?</v>
      </c>
      <c r="C326" s="43" t="e">
        <f aca="false"/>
        <v>#NAME?</v>
      </c>
      <c r="D326" s="43" t="e">
        <f aca="false"/>
        <v>#NAME?</v>
      </c>
      <c r="E326" s="43" t="e">
        <f aca="false"/>
        <v>#NAME?</v>
      </c>
      <c r="F326" s="43" t="e">
        <f aca="false"/>
        <v>#NAME?</v>
      </c>
      <c r="G326" s="79" t="e">
        <f aca="false"/>
        <v>#NAME?</v>
      </c>
      <c r="H326" s="43" t="e">
        <f aca="false">IF(G326&lt;0,SUM(F326:G326),F326)</f>
        <v>#NAME?</v>
      </c>
      <c r="I326" s="1" t="e">
        <f aca="false">IF(H326&gt;1000,1,0)</f>
        <v>#NAME?</v>
      </c>
    </row>
    <row r="327" customFormat="false" ht="14.65" hidden="false" customHeight="false" outlineLevel="0" collapsed="false">
      <c r="A327" s="78" t="e">
        <f aca="false"/>
        <v>#NAME?</v>
      </c>
      <c r="B327" s="43" t="e">
        <f aca="false">/1000</f>
        <v>#NAME?</v>
      </c>
      <c r="C327" s="43" t="e">
        <f aca="false"/>
        <v>#NAME?</v>
      </c>
      <c r="D327" s="43" t="e">
        <f aca="false"/>
        <v>#NAME?</v>
      </c>
      <c r="E327" s="43" t="e">
        <f aca="false"/>
        <v>#NAME?</v>
      </c>
      <c r="F327" s="43" t="e">
        <f aca="false"/>
        <v>#NAME?</v>
      </c>
      <c r="G327" s="79" t="e">
        <f aca="false"/>
        <v>#NAME?</v>
      </c>
      <c r="H327" s="43" t="e">
        <f aca="false">IF(G327&lt;0,SUM(F327:G327),F327)</f>
        <v>#NAME?</v>
      </c>
      <c r="I327" s="1" t="e">
        <f aca="false">IF(H327&gt;1000,1,0)</f>
        <v>#NAME?</v>
      </c>
    </row>
    <row r="328" customFormat="false" ht="14.65" hidden="false" customHeight="false" outlineLevel="0" collapsed="false">
      <c r="A328" s="78" t="e">
        <f aca="false"/>
        <v>#NAME?</v>
      </c>
      <c r="B328" s="43" t="e">
        <f aca="false">/1000</f>
        <v>#NAME?</v>
      </c>
      <c r="C328" s="43" t="e">
        <f aca="false"/>
        <v>#NAME?</v>
      </c>
      <c r="D328" s="43" t="e">
        <f aca="false"/>
        <v>#NAME?</v>
      </c>
      <c r="E328" s="43" t="e">
        <f aca="false"/>
        <v>#NAME?</v>
      </c>
      <c r="F328" s="43" t="e">
        <f aca="false"/>
        <v>#NAME?</v>
      </c>
      <c r="G328" s="79" t="e">
        <f aca="false"/>
        <v>#NAME?</v>
      </c>
      <c r="H328" s="43" t="e">
        <f aca="false">IF(G328&lt;0,SUM(F328:G328),F328)</f>
        <v>#NAME?</v>
      </c>
      <c r="I328" s="1" t="e">
        <f aca="false">IF(H328&gt;1000,1,0)</f>
        <v>#NAME?</v>
      </c>
    </row>
    <row r="329" customFormat="false" ht="14.65" hidden="false" customHeight="false" outlineLevel="0" collapsed="false">
      <c r="A329" s="78" t="e">
        <f aca="false"/>
        <v>#NAME?</v>
      </c>
      <c r="B329" s="43" t="e">
        <f aca="false">/1000</f>
        <v>#NAME?</v>
      </c>
      <c r="C329" s="43" t="e">
        <f aca="false"/>
        <v>#NAME?</v>
      </c>
      <c r="D329" s="43" t="e">
        <f aca="false"/>
        <v>#NAME?</v>
      </c>
      <c r="E329" s="43" t="e">
        <f aca="false"/>
        <v>#NAME?</v>
      </c>
      <c r="F329" s="43" t="e">
        <f aca="false"/>
        <v>#NAME?</v>
      </c>
      <c r="G329" s="79" t="e">
        <f aca="false"/>
        <v>#NAME?</v>
      </c>
      <c r="H329" s="43" t="e">
        <f aca="false">IF(G329&lt;0,SUM(F329:G329),F329)</f>
        <v>#NAME?</v>
      </c>
      <c r="I329" s="1" t="e">
        <f aca="false">IF(H329&gt;1000,1,0)</f>
        <v>#NAME?</v>
      </c>
    </row>
    <row r="330" customFormat="false" ht="14.65" hidden="false" customHeight="false" outlineLevel="0" collapsed="false">
      <c r="A330" s="78" t="e">
        <f aca="false"/>
        <v>#NAME?</v>
      </c>
      <c r="B330" s="43" t="e">
        <f aca="false">/1000</f>
        <v>#NAME?</v>
      </c>
      <c r="C330" s="43" t="e">
        <f aca="false"/>
        <v>#NAME?</v>
      </c>
      <c r="D330" s="43" t="e">
        <f aca="false"/>
        <v>#NAME?</v>
      </c>
      <c r="E330" s="43" t="e">
        <f aca="false"/>
        <v>#NAME?</v>
      </c>
      <c r="F330" s="43" t="e">
        <f aca="false"/>
        <v>#NAME?</v>
      </c>
      <c r="G330" s="79" t="e">
        <f aca="false"/>
        <v>#NAME?</v>
      </c>
      <c r="H330" s="43" t="e">
        <f aca="false">IF(G330&lt;0,SUM(F330:G330),F330)</f>
        <v>#NAME?</v>
      </c>
      <c r="I330" s="1" t="e">
        <f aca="false">IF(H330&gt;1000,1,0)</f>
        <v>#NAME?</v>
      </c>
    </row>
    <row r="331" customFormat="false" ht="14.65" hidden="false" customHeight="false" outlineLevel="0" collapsed="false">
      <c r="A331" s="78" t="e">
        <f aca="false"/>
        <v>#NAME?</v>
      </c>
      <c r="B331" s="43" t="e">
        <f aca="false">/1000</f>
        <v>#NAME?</v>
      </c>
      <c r="C331" s="43" t="e">
        <f aca="false"/>
        <v>#NAME?</v>
      </c>
      <c r="D331" s="43" t="e">
        <f aca="false"/>
        <v>#NAME?</v>
      </c>
      <c r="E331" s="43" t="e">
        <f aca="false"/>
        <v>#NAME?</v>
      </c>
      <c r="F331" s="43" t="e">
        <f aca="false"/>
        <v>#NAME?</v>
      </c>
      <c r="G331" s="79" t="e">
        <f aca="false"/>
        <v>#NAME?</v>
      </c>
      <c r="H331" s="43" t="e">
        <f aca="false">IF(G331&lt;0,SUM(F331:G331),F331)</f>
        <v>#NAME?</v>
      </c>
      <c r="I331" s="1" t="e">
        <f aca="false">IF(H331&gt;1000,1,0)</f>
        <v>#NAME?</v>
      </c>
    </row>
    <row r="332" customFormat="false" ht="14.65" hidden="false" customHeight="false" outlineLevel="0" collapsed="false">
      <c r="A332" s="78" t="e">
        <f aca="false"/>
        <v>#NAME?</v>
      </c>
      <c r="B332" s="43" t="e">
        <f aca="false">/1000</f>
        <v>#NAME?</v>
      </c>
      <c r="C332" s="43" t="e">
        <f aca="false"/>
        <v>#NAME?</v>
      </c>
      <c r="D332" s="43" t="e">
        <f aca="false"/>
        <v>#NAME?</v>
      </c>
      <c r="E332" s="43" t="e">
        <f aca="false"/>
        <v>#NAME?</v>
      </c>
      <c r="F332" s="43" t="e">
        <f aca="false"/>
        <v>#NAME?</v>
      </c>
      <c r="G332" s="79" t="e">
        <f aca="false"/>
        <v>#NAME?</v>
      </c>
      <c r="H332" s="43" t="e">
        <f aca="false">IF(G332&lt;0,SUM(F332:G332),F332)</f>
        <v>#NAME?</v>
      </c>
      <c r="I332" s="1" t="e">
        <f aca="false">IF(H332&gt;1000,1,0)</f>
        <v>#NAME?</v>
      </c>
    </row>
    <row r="333" customFormat="false" ht="14.65" hidden="false" customHeight="false" outlineLevel="0" collapsed="false">
      <c r="A333" s="78" t="e">
        <f aca="false"/>
        <v>#NAME?</v>
      </c>
      <c r="B333" s="43" t="e">
        <f aca="false">/1000</f>
        <v>#NAME?</v>
      </c>
      <c r="C333" s="43" t="e">
        <f aca="false"/>
        <v>#NAME?</v>
      </c>
      <c r="D333" s="43" t="e">
        <f aca="false"/>
        <v>#NAME?</v>
      </c>
      <c r="E333" s="43" t="e">
        <f aca="false"/>
        <v>#NAME?</v>
      </c>
      <c r="F333" s="43" t="e">
        <f aca="false"/>
        <v>#NAME?</v>
      </c>
      <c r="G333" s="79" t="e">
        <f aca="false"/>
        <v>#NAME?</v>
      </c>
      <c r="H333" s="43" t="e">
        <f aca="false">IF(G333&lt;0,SUM(F333:G333),F333)</f>
        <v>#NAME?</v>
      </c>
      <c r="I333" s="1" t="e">
        <f aca="false">IF(H333&gt;1000,1,0)</f>
        <v>#NAME?</v>
      </c>
    </row>
    <row r="334" customFormat="false" ht="14.65" hidden="false" customHeight="false" outlineLevel="0" collapsed="false">
      <c r="A334" s="78" t="e">
        <f aca="false"/>
        <v>#NAME?</v>
      </c>
      <c r="B334" s="43" t="e">
        <f aca="false">/1000</f>
        <v>#NAME?</v>
      </c>
      <c r="C334" s="43" t="e">
        <f aca="false"/>
        <v>#NAME?</v>
      </c>
      <c r="D334" s="43" t="e">
        <f aca="false"/>
        <v>#NAME?</v>
      </c>
      <c r="E334" s="43" t="e">
        <f aca="false"/>
        <v>#NAME?</v>
      </c>
      <c r="F334" s="43" t="e">
        <f aca="false"/>
        <v>#NAME?</v>
      </c>
      <c r="G334" s="79" t="e">
        <f aca="false"/>
        <v>#NAME?</v>
      </c>
      <c r="H334" s="43" t="e">
        <f aca="false">IF(G334&lt;0,SUM(F334:G334),F334)</f>
        <v>#NAME?</v>
      </c>
      <c r="I334" s="1" t="e">
        <f aca="false">IF(H334&gt;1000,1,0)</f>
        <v>#NAME?</v>
      </c>
    </row>
    <row r="335" customFormat="false" ht="14.65" hidden="false" customHeight="false" outlineLevel="0" collapsed="false">
      <c r="A335" s="78" t="e">
        <f aca="false"/>
        <v>#NAME?</v>
      </c>
      <c r="B335" s="43" t="e">
        <f aca="false">/1000</f>
        <v>#NAME?</v>
      </c>
      <c r="C335" s="43" t="e">
        <f aca="false"/>
        <v>#NAME?</v>
      </c>
      <c r="D335" s="43" t="e">
        <f aca="false"/>
        <v>#NAME?</v>
      </c>
      <c r="E335" s="43" t="e">
        <f aca="false"/>
        <v>#NAME?</v>
      </c>
      <c r="F335" s="43" t="e">
        <f aca="false"/>
        <v>#NAME?</v>
      </c>
      <c r="G335" s="79" t="e">
        <f aca="false"/>
        <v>#NAME?</v>
      </c>
      <c r="H335" s="43" t="e">
        <f aca="false">IF(G335&lt;0,SUM(F335:G335),F335)</f>
        <v>#NAME?</v>
      </c>
      <c r="I335" s="1" t="e">
        <f aca="false">IF(H335&gt;1000,1,0)</f>
        <v>#NAME?</v>
      </c>
    </row>
    <row r="336" customFormat="false" ht="14.65" hidden="false" customHeight="false" outlineLevel="0" collapsed="false">
      <c r="A336" s="78" t="e">
        <f aca="false"/>
        <v>#NAME?</v>
      </c>
      <c r="B336" s="43" t="e">
        <f aca="false">/1000</f>
        <v>#NAME?</v>
      </c>
      <c r="C336" s="43" t="e">
        <f aca="false"/>
        <v>#NAME?</v>
      </c>
      <c r="D336" s="43" t="e">
        <f aca="false"/>
        <v>#NAME?</v>
      </c>
      <c r="E336" s="43" t="e">
        <f aca="false"/>
        <v>#NAME?</v>
      </c>
      <c r="F336" s="43" t="e">
        <f aca="false"/>
        <v>#NAME?</v>
      </c>
      <c r="G336" s="79" t="e">
        <f aca="false"/>
        <v>#NAME?</v>
      </c>
      <c r="H336" s="43" t="e">
        <f aca="false">IF(G336&lt;0,SUM(F336:G336),F336)</f>
        <v>#NAME?</v>
      </c>
      <c r="I336" s="1" t="e">
        <f aca="false">IF(H336&gt;1000,1,0)</f>
        <v>#NAME?</v>
      </c>
    </row>
    <row r="337" customFormat="false" ht="14.65" hidden="false" customHeight="false" outlineLevel="0" collapsed="false">
      <c r="A337" s="78" t="e">
        <f aca="false"/>
        <v>#NAME?</v>
      </c>
      <c r="B337" s="43" t="e">
        <f aca="false">/1000</f>
        <v>#NAME?</v>
      </c>
      <c r="C337" s="43" t="e">
        <f aca="false"/>
        <v>#NAME?</v>
      </c>
      <c r="D337" s="43" t="e">
        <f aca="false"/>
        <v>#NAME?</v>
      </c>
      <c r="E337" s="43" t="e">
        <f aca="false"/>
        <v>#NAME?</v>
      </c>
      <c r="F337" s="43" t="e">
        <f aca="false"/>
        <v>#NAME?</v>
      </c>
      <c r="G337" s="79" t="e">
        <f aca="false"/>
        <v>#NAME?</v>
      </c>
      <c r="H337" s="43" t="e">
        <f aca="false">IF(G337&lt;0,SUM(F337:G337),F337)</f>
        <v>#NAME?</v>
      </c>
      <c r="I337" s="1" t="e">
        <f aca="false">IF(H337&gt;1000,1,0)</f>
        <v>#NAME?</v>
      </c>
    </row>
    <row r="338" customFormat="false" ht="14.65" hidden="false" customHeight="false" outlineLevel="0" collapsed="false">
      <c r="A338" s="78" t="e">
        <f aca="false"/>
        <v>#NAME?</v>
      </c>
      <c r="B338" s="43" t="e">
        <f aca="false">/1000</f>
        <v>#NAME?</v>
      </c>
      <c r="C338" s="43" t="e">
        <f aca="false"/>
        <v>#NAME?</v>
      </c>
      <c r="D338" s="43" t="e">
        <f aca="false"/>
        <v>#NAME?</v>
      </c>
      <c r="E338" s="43" t="e">
        <f aca="false"/>
        <v>#NAME?</v>
      </c>
      <c r="F338" s="43" t="e">
        <f aca="false"/>
        <v>#NAME?</v>
      </c>
      <c r="G338" s="79" t="e">
        <f aca="false"/>
        <v>#NAME?</v>
      </c>
      <c r="H338" s="43" t="e">
        <f aca="false">IF(G338&lt;0,SUM(F338:G338),F338)</f>
        <v>#NAME?</v>
      </c>
      <c r="I338" s="1" t="e">
        <f aca="false">IF(H338&gt;1000,1,0)</f>
        <v>#NAME?</v>
      </c>
    </row>
    <row r="339" customFormat="false" ht="14.65" hidden="false" customHeight="false" outlineLevel="0" collapsed="false">
      <c r="A339" s="78" t="e">
        <f aca="false"/>
        <v>#NAME?</v>
      </c>
      <c r="B339" s="43" t="e">
        <f aca="false">/1000</f>
        <v>#NAME?</v>
      </c>
      <c r="C339" s="43" t="e">
        <f aca="false"/>
        <v>#NAME?</v>
      </c>
      <c r="D339" s="43" t="e">
        <f aca="false"/>
        <v>#NAME?</v>
      </c>
      <c r="E339" s="43" t="e">
        <f aca="false"/>
        <v>#NAME?</v>
      </c>
      <c r="F339" s="43" t="e">
        <f aca="false"/>
        <v>#NAME?</v>
      </c>
      <c r="G339" s="79" t="e">
        <f aca="false"/>
        <v>#NAME?</v>
      </c>
      <c r="H339" s="43" t="e">
        <f aca="false">IF(G339&lt;0,SUM(F339:G339),F339)</f>
        <v>#NAME?</v>
      </c>
      <c r="I339" s="1" t="e">
        <f aca="false">IF(H339&gt;1000,1,0)</f>
        <v>#NAME?</v>
      </c>
    </row>
    <row r="340" customFormat="false" ht="14.65" hidden="false" customHeight="false" outlineLevel="0" collapsed="false">
      <c r="A340" s="78" t="e">
        <f aca="false"/>
        <v>#NAME?</v>
      </c>
      <c r="B340" s="43" t="e">
        <f aca="false">/1000</f>
        <v>#NAME?</v>
      </c>
      <c r="C340" s="43" t="e">
        <f aca="false"/>
        <v>#NAME?</v>
      </c>
      <c r="D340" s="43" t="e">
        <f aca="false"/>
        <v>#NAME?</v>
      </c>
      <c r="E340" s="43" t="e">
        <f aca="false"/>
        <v>#NAME?</v>
      </c>
      <c r="F340" s="43" t="e">
        <f aca="false"/>
        <v>#NAME?</v>
      </c>
      <c r="G340" s="79" t="e">
        <f aca="false"/>
        <v>#NAME?</v>
      </c>
      <c r="H340" s="43" t="e">
        <f aca="false">IF(G340&lt;0,SUM(F340:G340),F340)</f>
        <v>#NAME?</v>
      </c>
      <c r="I340" s="1" t="e">
        <f aca="false">IF(H340&gt;1000,1,0)</f>
        <v>#NAME?</v>
      </c>
    </row>
    <row r="341" customFormat="false" ht="14.65" hidden="false" customHeight="false" outlineLevel="0" collapsed="false">
      <c r="A341" s="78" t="e">
        <f aca="false"/>
        <v>#NAME?</v>
      </c>
      <c r="B341" s="43" t="e">
        <f aca="false">/1000</f>
        <v>#NAME?</v>
      </c>
      <c r="C341" s="43" t="e">
        <f aca="false"/>
        <v>#NAME?</v>
      </c>
      <c r="D341" s="43" t="e">
        <f aca="false"/>
        <v>#NAME?</v>
      </c>
      <c r="E341" s="43" t="e">
        <f aca="false"/>
        <v>#NAME?</v>
      </c>
      <c r="F341" s="43" t="e">
        <f aca="false"/>
        <v>#NAME?</v>
      </c>
      <c r="G341" s="79" t="e">
        <f aca="false"/>
        <v>#NAME?</v>
      </c>
      <c r="H341" s="43" t="e">
        <f aca="false">IF(G341&lt;0,SUM(F341:G341),F341)</f>
        <v>#NAME?</v>
      </c>
      <c r="I341" s="1" t="e">
        <f aca="false">IF(H341&gt;1000,1,0)</f>
        <v>#NAME?</v>
      </c>
    </row>
    <row r="342" customFormat="false" ht="14.65" hidden="false" customHeight="false" outlineLevel="0" collapsed="false">
      <c r="A342" s="78" t="e">
        <f aca="false"/>
        <v>#NAME?</v>
      </c>
      <c r="B342" s="43" t="e">
        <f aca="false">/1000</f>
        <v>#NAME?</v>
      </c>
      <c r="C342" s="43" t="e">
        <f aca="false"/>
        <v>#NAME?</v>
      </c>
      <c r="D342" s="43" t="e">
        <f aca="false"/>
        <v>#NAME?</v>
      </c>
      <c r="E342" s="43" t="e">
        <f aca="false"/>
        <v>#NAME?</v>
      </c>
      <c r="F342" s="43" t="e">
        <f aca="false"/>
        <v>#NAME?</v>
      </c>
      <c r="G342" s="79" t="e">
        <f aca="false"/>
        <v>#NAME?</v>
      </c>
      <c r="H342" s="43" t="e">
        <f aca="false">IF(G342&lt;0,SUM(F342:G342),F342)</f>
        <v>#NAME?</v>
      </c>
      <c r="I342" s="1" t="e">
        <f aca="false">IF(H342&gt;1000,1,0)</f>
        <v>#NAME?</v>
      </c>
    </row>
    <row r="343" customFormat="false" ht="14.65" hidden="false" customHeight="false" outlineLevel="0" collapsed="false">
      <c r="A343" s="78" t="e">
        <f aca="false"/>
        <v>#NAME?</v>
      </c>
      <c r="B343" s="43" t="e">
        <f aca="false">/1000</f>
        <v>#NAME?</v>
      </c>
      <c r="C343" s="43" t="e">
        <f aca="false"/>
        <v>#NAME?</v>
      </c>
      <c r="D343" s="43" t="e">
        <f aca="false"/>
        <v>#NAME?</v>
      </c>
      <c r="E343" s="43" t="e">
        <f aca="false"/>
        <v>#NAME?</v>
      </c>
      <c r="F343" s="43" t="e">
        <f aca="false"/>
        <v>#NAME?</v>
      </c>
      <c r="G343" s="79" t="e">
        <f aca="false"/>
        <v>#NAME?</v>
      </c>
      <c r="H343" s="43" t="e">
        <f aca="false">IF(G343&lt;0,SUM(F343:G343),F343)</f>
        <v>#NAME?</v>
      </c>
      <c r="I343" s="1" t="e">
        <f aca="false">IF(H343&gt;1000,1,0)</f>
        <v>#NAME?</v>
      </c>
    </row>
    <row r="344" customFormat="false" ht="14.65" hidden="false" customHeight="false" outlineLevel="0" collapsed="false">
      <c r="A344" s="78" t="e">
        <f aca="false"/>
        <v>#NAME?</v>
      </c>
      <c r="B344" s="43" t="e">
        <f aca="false">/1000</f>
        <v>#NAME?</v>
      </c>
      <c r="C344" s="43" t="e">
        <f aca="false"/>
        <v>#NAME?</v>
      </c>
      <c r="D344" s="43" t="e">
        <f aca="false"/>
        <v>#NAME?</v>
      </c>
      <c r="E344" s="43" t="e">
        <f aca="false"/>
        <v>#NAME?</v>
      </c>
      <c r="F344" s="43" t="e">
        <f aca="false"/>
        <v>#NAME?</v>
      </c>
      <c r="G344" s="79" t="e">
        <f aca="false"/>
        <v>#NAME?</v>
      </c>
      <c r="H344" s="43" t="e">
        <f aca="false">IF(G344&lt;0,SUM(F344:G344),F344)</f>
        <v>#NAME?</v>
      </c>
      <c r="I344" s="1" t="e">
        <f aca="false">IF(H344&gt;1000,1,0)</f>
        <v>#NAME?</v>
      </c>
    </row>
    <row r="345" customFormat="false" ht="14.65" hidden="false" customHeight="false" outlineLevel="0" collapsed="false">
      <c r="A345" s="78" t="e">
        <f aca="false"/>
        <v>#NAME?</v>
      </c>
      <c r="B345" s="43" t="e">
        <f aca="false">/1000</f>
        <v>#NAME?</v>
      </c>
      <c r="C345" s="43" t="e">
        <f aca="false"/>
        <v>#NAME?</v>
      </c>
      <c r="D345" s="43" t="e">
        <f aca="false"/>
        <v>#NAME?</v>
      </c>
      <c r="E345" s="43" t="e">
        <f aca="false"/>
        <v>#NAME?</v>
      </c>
      <c r="F345" s="43" t="e">
        <f aca="false"/>
        <v>#NAME?</v>
      </c>
      <c r="G345" s="79" t="e">
        <f aca="false"/>
        <v>#NAME?</v>
      </c>
      <c r="H345" s="43" t="e">
        <f aca="false">IF(G345&lt;0,SUM(F345:G345),F345)</f>
        <v>#NAME?</v>
      </c>
      <c r="I345" s="1" t="e">
        <f aca="false">IF(H345&gt;1000,1,0)</f>
        <v>#NAME?</v>
      </c>
    </row>
    <row r="346" customFormat="false" ht="14.65" hidden="false" customHeight="false" outlineLevel="0" collapsed="false">
      <c r="A346" s="78" t="e">
        <f aca="false"/>
        <v>#NAME?</v>
      </c>
      <c r="B346" s="43" t="e">
        <f aca="false">/1000</f>
        <v>#NAME?</v>
      </c>
      <c r="C346" s="43" t="e">
        <f aca="false"/>
        <v>#NAME?</v>
      </c>
      <c r="D346" s="43" t="e">
        <f aca="false"/>
        <v>#NAME?</v>
      </c>
      <c r="E346" s="43" t="e">
        <f aca="false"/>
        <v>#NAME?</v>
      </c>
      <c r="F346" s="43" t="e">
        <f aca="false"/>
        <v>#NAME?</v>
      </c>
      <c r="G346" s="79" t="e">
        <f aca="false"/>
        <v>#NAME?</v>
      </c>
      <c r="H346" s="43" t="e">
        <f aca="false">IF(G346&lt;0,SUM(F346:G346),F346)</f>
        <v>#NAME?</v>
      </c>
      <c r="I346" s="1" t="e">
        <f aca="false">IF(H346&gt;1000,1,0)</f>
        <v>#NAME?</v>
      </c>
    </row>
    <row r="347" customFormat="false" ht="14.65" hidden="false" customHeight="false" outlineLevel="0" collapsed="false">
      <c r="A347" s="78" t="e">
        <f aca="false"/>
        <v>#NAME?</v>
      </c>
      <c r="B347" s="43" t="e">
        <f aca="false">/1000</f>
        <v>#NAME?</v>
      </c>
      <c r="C347" s="43" t="e">
        <f aca="false"/>
        <v>#NAME?</v>
      </c>
      <c r="D347" s="43" t="e">
        <f aca="false"/>
        <v>#NAME?</v>
      </c>
      <c r="E347" s="43" t="e">
        <f aca="false"/>
        <v>#NAME?</v>
      </c>
      <c r="F347" s="43" t="e">
        <f aca="false"/>
        <v>#NAME?</v>
      </c>
      <c r="G347" s="79" t="e">
        <f aca="false"/>
        <v>#NAME?</v>
      </c>
      <c r="H347" s="43" t="e">
        <f aca="false">IF(G347&lt;0,SUM(F347:G347),F347)</f>
        <v>#NAME?</v>
      </c>
      <c r="I347" s="1" t="e">
        <f aca="false">IF(H347&gt;1000,1,0)</f>
        <v>#NAME?</v>
      </c>
    </row>
    <row r="348" customFormat="false" ht="14.65" hidden="false" customHeight="false" outlineLevel="0" collapsed="false">
      <c r="A348" s="78" t="e">
        <f aca="false"/>
        <v>#NAME?</v>
      </c>
      <c r="B348" s="43" t="e">
        <f aca="false">/1000</f>
        <v>#NAME?</v>
      </c>
      <c r="C348" s="43" t="e">
        <f aca="false"/>
        <v>#NAME?</v>
      </c>
      <c r="D348" s="43" t="e">
        <f aca="false"/>
        <v>#NAME?</v>
      </c>
      <c r="E348" s="43" t="e">
        <f aca="false"/>
        <v>#NAME?</v>
      </c>
      <c r="F348" s="43" t="e">
        <f aca="false"/>
        <v>#NAME?</v>
      </c>
      <c r="G348" s="79" t="e">
        <f aca="false"/>
        <v>#NAME?</v>
      </c>
      <c r="H348" s="43" t="e">
        <f aca="false">IF(G348&lt;0,SUM(F348:G348),F348)</f>
        <v>#NAME?</v>
      </c>
      <c r="I348" s="1" t="e">
        <f aca="false">IF(H348&gt;1000,1,0)</f>
        <v>#NAME?</v>
      </c>
    </row>
    <row r="349" customFormat="false" ht="14.65" hidden="false" customHeight="false" outlineLevel="0" collapsed="false">
      <c r="A349" s="78" t="e">
        <f aca="false"/>
        <v>#NAME?</v>
      </c>
      <c r="B349" s="43" t="e">
        <f aca="false">/1000</f>
        <v>#NAME?</v>
      </c>
      <c r="C349" s="43" t="e">
        <f aca="false"/>
        <v>#NAME?</v>
      </c>
      <c r="D349" s="43" t="e">
        <f aca="false"/>
        <v>#NAME?</v>
      </c>
      <c r="E349" s="43" t="e">
        <f aca="false"/>
        <v>#NAME?</v>
      </c>
      <c r="F349" s="43" t="e">
        <f aca="false"/>
        <v>#NAME?</v>
      </c>
      <c r="G349" s="79" t="e">
        <f aca="false"/>
        <v>#NAME?</v>
      </c>
      <c r="H349" s="43" t="e">
        <f aca="false">IF(G349&lt;0,SUM(F349:G349),F349)</f>
        <v>#NAME?</v>
      </c>
      <c r="I349" s="1" t="e">
        <f aca="false">IF(H349&gt;1000,1,0)</f>
        <v>#NAME?</v>
      </c>
    </row>
    <row r="350" customFormat="false" ht="14.65" hidden="false" customHeight="false" outlineLevel="0" collapsed="false">
      <c r="A350" s="78" t="e">
        <f aca="false"/>
        <v>#NAME?</v>
      </c>
      <c r="B350" s="43" t="e">
        <f aca="false">/1000</f>
        <v>#NAME?</v>
      </c>
      <c r="C350" s="43" t="e">
        <f aca="false"/>
        <v>#NAME?</v>
      </c>
      <c r="D350" s="43" t="e">
        <f aca="false"/>
        <v>#NAME?</v>
      </c>
      <c r="E350" s="43" t="e">
        <f aca="false"/>
        <v>#NAME?</v>
      </c>
      <c r="F350" s="43" t="e">
        <f aca="false"/>
        <v>#NAME?</v>
      </c>
      <c r="G350" s="79" t="e">
        <f aca="false"/>
        <v>#NAME?</v>
      </c>
      <c r="H350" s="43" t="e">
        <f aca="false">IF(G350&lt;0,SUM(F350:G350),F350)</f>
        <v>#NAME?</v>
      </c>
      <c r="I350" s="1" t="e">
        <f aca="false">IF(H350&gt;1000,1,0)</f>
        <v>#NAME?</v>
      </c>
    </row>
    <row r="351" customFormat="false" ht="14.65" hidden="false" customHeight="false" outlineLevel="0" collapsed="false">
      <c r="A351" s="80" t="n">
        <v>36861</v>
      </c>
      <c r="B351" s="81" t="s">
        <v>165</v>
      </c>
      <c r="C351" s="43" t="e">
        <f aca="false"/>
        <v>#NAME?</v>
      </c>
      <c r="D351" s="43" t="e">
        <f aca="false"/>
        <v>#NAME?</v>
      </c>
      <c r="E351" s="43" t="e">
        <f aca="false"/>
        <v>#NAME?</v>
      </c>
      <c r="F351" s="43" t="e">
        <f aca="false"/>
        <v>#NAME?</v>
      </c>
      <c r="G351" s="79" t="e">
        <f aca="false"/>
        <v>#NAME?</v>
      </c>
      <c r="H351" s="43" t="e">
        <f aca="false">IF(G351&lt;0,SUM(F351:G351),F351)</f>
        <v>#NAME?</v>
      </c>
      <c r="I351" s="1" t="e">
        <f aca="false">IF(H351&gt;1000,1,0)</f>
        <v>#NAME?</v>
      </c>
    </row>
    <row r="352" customFormat="false" ht="14.65" hidden="false" customHeight="false" outlineLevel="0" collapsed="false">
      <c r="A352" s="80" t="n">
        <v>36862</v>
      </c>
      <c r="B352" s="81" t="s">
        <v>165</v>
      </c>
      <c r="C352" s="43" t="e">
        <f aca="false"/>
        <v>#NAME?</v>
      </c>
      <c r="D352" s="43" t="e">
        <f aca="false"/>
        <v>#NAME?</v>
      </c>
      <c r="E352" s="43" t="e">
        <f aca="false"/>
        <v>#NAME?</v>
      </c>
      <c r="F352" s="43" t="e">
        <f aca="false"/>
        <v>#NAME?</v>
      </c>
      <c r="G352" s="79" t="e">
        <f aca="false"/>
        <v>#NAME?</v>
      </c>
      <c r="H352" s="43" t="e">
        <f aca="false">IF(G352&lt;0,SUM(F352:G352),F352)</f>
        <v>#NAME?</v>
      </c>
      <c r="I352" s="1" t="e">
        <f aca="false">IF(H352&gt;1000,1,0)</f>
        <v>#NAME?</v>
      </c>
    </row>
    <row r="353" customFormat="false" ht="14.65" hidden="false" customHeight="false" outlineLevel="0" collapsed="false">
      <c r="A353" s="80" t="n">
        <v>36863</v>
      </c>
      <c r="B353" s="81" t="s">
        <v>165</v>
      </c>
      <c r="C353" s="43" t="e">
        <f aca="false"/>
        <v>#NAME?</v>
      </c>
      <c r="D353" s="43" t="e">
        <f aca="false"/>
        <v>#NAME?</v>
      </c>
      <c r="E353" s="43" t="e">
        <f aca="false"/>
        <v>#NAME?</v>
      </c>
      <c r="F353" s="43" t="e">
        <f aca="false"/>
        <v>#NAME?</v>
      </c>
      <c r="G353" s="79" t="e">
        <f aca="false"/>
        <v>#NAME?</v>
      </c>
      <c r="H353" s="43" t="e">
        <f aca="false">IF(G353&lt;0,SUM(F353:G353),F353)</f>
        <v>#NAME?</v>
      </c>
      <c r="I353" s="1" t="e">
        <f aca="false">IF(H353&gt;1000,1,0)</f>
        <v>#NAME?</v>
      </c>
    </row>
    <row r="354" customFormat="false" ht="14.65" hidden="false" customHeight="false" outlineLevel="0" collapsed="false">
      <c r="A354" s="80" t="n">
        <v>36864</v>
      </c>
      <c r="B354" s="81" t="s">
        <v>165</v>
      </c>
      <c r="C354" s="43" t="e">
        <f aca="false"/>
        <v>#NAME?</v>
      </c>
      <c r="D354" s="43" t="e">
        <f aca="false"/>
        <v>#NAME?</v>
      </c>
      <c r="E354" s="43" t="e">
        <f aca="false"/>
        <v>#NAME?</v>
      </c>
      <c r="F354" s="43" t="e">
        <f aca="false"/>
        <v>#NAME?</v>
      </c>
      <c r="G354" s="79" t="e">
        <f aca="false"/>
        <v>#NAME?</v>
      </c>
      <c r="H354" s="43" t="e">
        <f aca="false">IF(G354&lt;0,SUM(F354:G354),F354)</f>
        <v>#NAME?</v>
      </c>
      <c r="I354" s="1" t="e">
        <f aca="false">IF(H354&gt;1000,1,0)</f>
        <v>#NAME?</v>
      </c>
    </row>
    <row r="355" customFormat="false" ht="14.65" hidden="false" customHeight="false" outlineLevel="0" collapsed="false">
      <c r="A355" s="80" t="n">
        <v>36865</v>
      </c>
      <c r="B355" s="81" t="s">
        <v>165</v>
      </c>
      <c r="C355" s="43" t="e">
        <f aca="false"/>
        <v>#NAME?</v>
      </c>
      <c r="D355" s="43" t="e">
        <f aca="false"/>
        <v>#NAME?</v>
      </c>
      <c r="E355" s="43" t="e">
        <f aca="false"/>
        <v>#NAME?</v>
      </c>
      <c r="F355" s="43" t="e">
        <f aca="false"/>
        <v>#NAME?</v>
      </c>
      <c r="G355" s="79" t="e">
        <f aca="false"/>
        <v>#NAME?</v>
      </c>
      <c r="H355" s="43" t="e">
        <f aca="false">IF(G355&lt;0,SUM(F355:G355),F355)</f>
        <v>#NAME?</v>
      </c>
      <c r="I355" s="1" t="e">
        <f aca="false">IF(H355&gt;1000,1,0)</f>
        <v>#NAME?</v>
      </c>
    </row>
    <row r="356" customFormat="false" ht="14.65" hidden="false" customHeight="false" outlineLevel="0" collapsed="false">
      <c r="A356" s="80" t="n">
        <v>36866</v>
      </c>
      <c r="B356" s="81" t="s">
        <v>165</v>
      </c>
      <c r="C356" s="43" t="e">
        <f aca="false"/>
        <v>#NAME?</v>
      </c>
      <c r="D356" s="43" t="e">
        <f aca="false"/>
        <v>#NAME?</v>
      </c>
      <c r="E356" s="43" t="e">
        <f aca="false"/>
        <v>#NAME?</v>
      </c>
      <c r="F356" s="43" t="e">
        <f aca="false"/>
        <v>#NAME?</v>
      </c>
      <c r="G356" s="79" t="e">
        <f aca="false"/>
        <v>#NAME?</v>
      </c>
      <c r="H356" s="43" t="e">
        <f aca="false">IF(G356&lt;0,SUM(F356:G356),F356)</f>
        <v>#NAME?</v>
      </c>
      <c r="I356" s="1" t="e">
        <f aca="false">IF(H356&gt;1000,1,0)</f>
        <v>#NAME?</v>
      </c>
    </row>
    <row r="357" customFormat="false" ht="14.65" hidden="false" customHeight="false" outlineLevel="0" collapsed="false">
      <c r="A357" s="80" t="n">
        <v>36867</v>
      </c>
      <c r="B357" s="81" t="s">
        <v>165</v>
      </c>
      <c r="C357" s="43" t="e">
        <f aca="false"/>
        <v>#NAME?</v>
      </c>
      <c r="D357" s="43" t="e">
        <f aca="false"/>
        <v>#NAME?</v>
      </c>
      <c r="E357" s="43" t="e">
        <f aca="false"/>
        <v>#NAME?</v>
      </c>
      <c r="F357" s="43" t="e">
        <f aca="false"/>
        <v>#NAME?</v>
      </c>
      <c r="G357" s="79" t="e">
        <f aca="false"/>
        <v>#NAME?</v>
      </c>
      <c r="H357" s="43" t="e">
        <f aca="false">IF(G357&lt;0,SUM(F357:G357),F357)</f>
        <v>#NAME?</v>
      </c>
      <c r="I357" s="1" t="e">
        <f aca="false">IF(H357&gt;1000,1,0)</f>
        <v>#NAME?</v>
      </c>
    </row>
    <row r="358" customFormat="false" ht="14.65" hidden="false" customHeight="false" outlineLevel="0" collapsed="false">
      <c r="A358" s="80" t="n">
        <v>36868</v>
      </c>
      <c r="B358" s="81" t="s">
        <v>165</v>
      </c>
      <c r="C358" s="43" t="e">
        <f aca="false"/>
        <v>#NAME?</v>
      </c>
      <c r="D358" s="43" t="e">
        <f aca="false"/>
        <v>#NAME?</v>
      </c>
      <c r="E358" s="43" t="e">
        <f aca="false"/>
        <v>#NAME?</v>
      </c>
      <c r="F358" s="43" t="e">
        <f aca="false"/>
        <v>#NAME?</v>
      </c>
      <c r="G358" s="79" t="e">
        <f aca="false"/>
        <v>#NAME?</v>
      </c>
      <c r="H358" s="43" t="e">
        <f aca="false">IF(G358&lt;0,SUM(F358:G358),F358)</f>
        <v>#NAME?</v>
      </c>
      <c r="I358" s="1" t="e">
        <f aca="false">IF(H358&gt;1000,1,0)</f>
        <v>#NAME?</v>
      </c>
    </row>
    <row r="359" customFormat="false" ht="14.65" hidden="false" customHeight="false" outlineLevel="0" collapsed="false">
      <c r="A359" s="80" t="n">
        <v>36869</v>
      </c>
      <c r="B359" s="81" t="s">
        <v>165</v>
      </c>
      <c r="C359" s="43" t="e">
        <f aca="false"/>
        <v>#NAME?</v>
      </c>
      <c r="D359" s="43" t="e">
        <f aca="false"/>
        <v>#NAME?</v>
      </c>
      <c r="E359" s="43" t="e">
        <f aca="false"/>
        <v>#NAME?</v>
      </c>
      <c r="F359" s="43" t="e">
        <f aca="false"/>
        <v>#NAME?</v>
      </c>
      <c r="G359" s="79" t="e">
        <f aca="false"/>
        <v>#NAME?</v>
      </c>
      <c r="H359" s="43" t="e">
        <f aca="false">IF(G359&lt;0,SUM(F359:G359),F359)</f>
        <v>#NAME?</v>
      </c>
      <c r="I359" s="1" t="e">
        <f aca="false">IF(H359&gt;1000,1,0)</f>
        <v>#NAME?</v>
      </c>
    </row>
    <row r="360" customFormat="false" ht="14.65" hidden="false" customHeight="false" outlineLevel="0" collapsed="false">
      <c r="A360" s="80" t="n">
        <v>36870</v>
      </c>
      <c r="B360" s="81" t="s">
        <v>165</v>
      </c>
      <c r="C360" s="43" t="e">
        <f aca="false"/>
        <v>#NAME?</v>
      </c>
      <c r="D360" s="43" t="e">
        <f aca="false"/>
        <v>#NAME?</v>
      </c>
      <c r="E360" s="43" t="e">
        <f aca="false"/>
        <v>#NAME?</v>
      </c>
      <c r="F360" s="43" t="e">
        <f aca="false"/>
        <v>#NAME?</v>
      </c>
      <c r="G360" s="79" t="e">
        <f aca="false"/>
        <v>#NAME?</v>
      </c>
      <c r="H360" s="43" t="e">
        <f aca="false">IF(G360&lt;0,SUM(F360:G360),F360)</f>
        <v>#NAME?</v>
      </c>
      <c r="I360" s="1" t="e">
        <f aca="false">IF(H360&gt;1000,1,0)</f>
        <v>#NAME?</v>
      </c>
    </row>
    <row r="361" customFormat="false" ht="14.65" hidden="false" customHeight="false" outlineLevel="0" collapsed="false">
      <c r="A361" s="80" t="n">
        <v>36871</v>
      </c>
      <c r="B361" s="81" t="s">
        <v>165</v>
      </c>
      <c r="C361" s="43" t="e">
        <f aca="false"/>
        <v>#NAME?</v>
      </c>
      <c r="D361" s="43" t="e">
        <f aca="false"/>
        <v>#NAME?</v>
      </c>
      <c r="E361" s="43" t="e">
        <f aca="false"/>
        <v>#NAME?</v>
      </c>
      <c r="F361" s="43" t="e">
        <f aca="false"/>
        <v>#NAME?</v>
      </c>
      <c r="G361" s="79" t="e">
        <f aca="false"/>
        <v>#NAME?</v>
      </c>
      <c r="H361" s="43" t="e">
        <f aca="false">IF(G361&lt;0,SUM(F361:G361),F361)</f>
        <v>#NAME?</v>
      </c>
      <c r="I361" s="1" t="e">
        <f aca="false">IF(H361&gt;1000,1,0)</f>
        <v>#NAME?</v>
      </c>
    </row>
    <row r="362" customFormat="false" ht="14.65" hidden="false" customHeight="false" outlineLevel="0" collapsed="false">
      <c r="A362" s="80" t="n">
        <v>36872</v>
      </c>
      <c r="B362" s="81" t="s">
        <v>165</v>
      </c>
      <c r="C362" s="43" t="e">
        <f aca="false"/>
        <v>#NAME?</v>
      </c>
      <c r="D362" s="43" t="e">
        <f aca="false"/>
        <v>#NAME?</v>
      </c>
      <c r="E362" s="43" t="e">
        <f aca="false"/>
        <v>#NAME?</v>
      </c>
      <c r="F362" s="43" t="e">
        <f aca="false"/>
        <v>#NAME?</v>
      </c>
      <c r="G362" s="79" t="e">
        <f aca="false"/>
        <v>#NAME?</v>
      </c>
      <c r="H362" s="43" t="e">
        <f aca="false">IF(G362&lt;0,SUM(F362:G362),F362)</f>
        <v>#NAME?</v>
      </c>
      <c r="I362" s="1" t="e">
        <f aca="false">IF(H362&gt;1000,1,0)</f>
        <v>#NAME?</v>
      </c>
    </row>
    <row r="363" customFormat="false" ht="14.65" hidden="false" customHeight="false" outlineLevel="0" collapsed="false">
      <c r="A363" s="80" t="n">
        <v>36873</v>
      </c>
      <c r="B363" s="81" t="s">
        <v>165</v>
      </c>
      <c r="C363" s="43" t="e">
        <f aca="false"/>
        <v>#NAME?</v>
      </c>
      <c r="D363" s="43" t="e">
        <f aca="false"/>
        <v>#NAME?</v>
      </c>
      <c r="E363" s="43" t="e">
        <f aca="false"/>
        <v>#NAME?</v>
      </c>
      <c r="F363" s="43" t="e">
        <f aca="false"/>
        <v>#NAME?</v>
      </c>
      <c r="G363" s="79" t="e">
        <f aca="false"/>
        <v>#NAME?</v>
      </c>
      <c r="H363" s="43" t="e">
        <f aca="false">IF(G363&lt;0,SUM(F363:G363),F363)</f>
        <v>#NAME?</v>
      </c>
      <c r="I363" s="1" t="e">
        <f aca="false">IF(H363&gt;1000,1,0)</f>
        <v>#NAME?</v>
      </c>
    </row>
    <row r="364" customFormat="false" ht="14.65" hidden="false" customHeight="false" outlineLevel="0" collapsed="false">
      <c r="A364" s="80" t="n">
        <v>36874</v>
      </c>
      <c r="B364" s="81" t="s">
        <v>165</v>
      </c>
      <c r="C364" s="43" t="e">
        <f aca="false"/>
        <v>#NAME?</v>
      </c>
      <c r="D364" s="43" t="e">
        <f aca="false"/>
        <v>#NAME?</v>
      </c>
      <c r="E364" s="43" t="e">
        <f aca="false"/>
        <v>#NAME?</v>
      </c>
      <c r="F364" s="43" t="e">
        <f aca="false"/>
        <v>#NAME?</v>
      </c>
      <c r="G364" s="79" t="e">
        <f aca="false"/>
        <v>#NAME?</v>
      </c>
      <c r="H364" s="43" t="e">
        <f aca="false">IF(G364&lt;0,SUM(F364:G364),F364)</f>
        <v>#NAME?</v>
      </c>
      <c r="I364" s="1" t="e">
        <f aca="false">IF(H364&gt;1000,1,0)</f>
        <v>#NAME?</v>
      </c>
    </row>
    <row r="365" customFormat="false" ht="14.65" hidden="false" customHeight="false" outlineLevel="0" collapsed="false">
      <c r="A365" s="80" t="n">
        <v>36875</v>
      </c>
      <c r="B365" s="81" t="s">
        <v>165</v>
      </c>
      <c r="C365" s="43" t="e">
        <f aca="false"/>
        <v>#NAME?</v>
      </c>
      <c r="D365" s="43" t="e">
        <f aca="false"/>
        <v>#NAME?</v>
      </c>
      <c r="E365" s="43" t="e">
        <f aca="false"/>
        <v>#NAME?</v>
      </c>
      <c r="F365" s="43" t="e">
        <f aca="false"/>
        <v>#NAME?</v>
      </c>
      <c r="G365" s="79" t="e">
        <f aca="false"/>
        <v>#NAME?</v>
      </c>
      <c r="H365" s="43" t="e">
        <f aca="false">IF(G365&lt;0,SUM(F365:G365),F365)</f>
        <v>#NAME?</v>
      </c>
      <c r="I365" s="1" t="e">
        <f aca="false">IF(H365&gt;1000,1,0)</f>
        <v>#NAME?</v>
      </c>
    </row>
    <row r="366" customFormat="false" ht="14.65" hidden="false" customHeight="false" outlineLevel="0" collapsed="false">
      <c r="A366" s="80" t="n">
        <v>36876</v>
      </c>
      <c r="B366" s="81" t="s">
        <v>165</v>
      </c>
      <c r="C366" s="43" t="e">
        <f aca="false"/>
        <v>#NAME?</v>
      </c>
      <c r="D366" s="43" t="e">
        <f aca="false"/>
        <v>#NAME?</v>
      </c>
      <c r="E366" s="43" t="e">
        <f aca="false"/>
        <v>#NAME?</v>
      </c>
      <c r="F366" s="43" t="e">
        <f aca="false"/>
        <v>#NAME?</v>
      </c>
      <c r="G366" s="79" t="e">
        <f aca="false"/>
        <v>#NAME?</v>
      </c>
      <c r="H366" s="43" t="e">
        <f aca="false">IF(G366&lt;0,SUM(F366:G366),F366)</f>
        <v>#NAME?</v>
      </c>
      <c r="I366" s="1" t="e">
        <f aca="false">IF(H366&gt;1000,1,0)</f>
        <v>#NAME?</v>
      </c>
    </row>
    <row r="367" customFormat="false" ht="14.65" hidden="false" customHeight="false" outlineLevel="0" collapsed="false">
      <c r="A367" s="80" t="n">
        <v>36877</v>
      </c>
      <c r="B367" s="81" t="s">
        <v>165</v>
      </c>
      <c r="C367" s="43" t="e">
        <f aca="false"/>
        <v>#NAME?</v>
      </c>
      <c r="D367" s="43" t="e">
        <f aca="false"/>
        <v>#NAME?</v>
      </c>
      <c r="E367" s="43" t="e">
        <f aca="false"/>
        <v>#NAME?</v>
      </c>
      <c r="F367" s="43" t="e">
        <f aca="false"/>
        <v>#NAME?</v>
      </c>
      <c r="G367" s="79" t="e">
        <f aca="false"/>
        <v>#NAME?</v>
      </c>
      <c r="H367" s="43" t="e">
        <f aca="false">IF(G367&lt;0,SUM(F367:G367),F367)</f>
        <v>#NAME?</v>
      </c>
      <c r="I367" s="1" t="e">
        <f aca="false">IF(H367&gt;1000,1,0)</f>
        <v>#NAME?</v>
      </c>
    </row>
    <row r="368" customFormat="false" ht="14.65" hidden="false" customHeight="false" outlineLevel="0" collapsed="false">
      <c r="A368" s="80" t="n">
        <v>36878</v>
      </c>
      <c r="B368" s="81" t="s">
        <v>165</v>
      </c>
      <c r="C368" s="43" t="e">
        <f aca="false"/>
        <v>#NAME?</v>
      </c>
      <c r="D368" s="43" t="e">
        <f aca="false"/>
        <v>#NAME?</v>
      </c>
      <c r="E368" s="43" t="e">
        <f aca="false"/>
        <v>#NAME?</v>
      </c>
      <c r="F368" s="43" t="e">
        <f aca="false"/>
        <v>#NAME?</v>
      </c>
      <c r="G368" s="79" t="e">
        <f aca="false"/>
        <v>#NAME?</v>
      </c>
      <c r="H368" s="43" t="e">
        <f aca="false">IF(G368&lt;0,SUM(F368:G368),F368)</f>
        <v>#NAME?</v>
      </c>
      <c r="I368" s="1" t="e">
        <f aca="false">IF(H368&gt;1000,1,0)</f>
        <v>#NAME?</v>
      </c>
    </row>
    <row r="369" customFormat="false" ht="14.65" hidden="false" customHeight="false" outlineLevel="0" collapsed="false">
      <c r="A369" s="80" t="n">
        <v>36879</v>
      </c>
      <c r="B369" s="81" t="s">
        <v>165</v>
      </c>
      <c r="C369" s="43" t="e">
        <f aca="false"/>
        <v>#NAME?</v>
      </c>
      <c r="D369" s="43" t="e">
        <f aca="false"/>
        <v>#NAME?</v>
      </c>
      <c r="E369" s="43" t="e">
        <f aca="false"/>
        <v>#NAME?</v>
      </c>
      <c r="F369" s="43" t="e">
        <f aca="false"/>
        <v>#NAME?</v>
      </c>
      <c r="G369" s="79" t="e">
        <f aca="false"/>
        <v>#NAME?</v>
      </c>
      <c r="H369" s="43" t="e">
        <f aca="false">IF(G369&lt;0,SUM(F369:G369),F369)</f>
        <v>#NAME?</v>
      </c>
      <c r="I369" s="1" t="e">
        <f aca="false">IF(H369&gt;1000,1,0)</f>
        <v>#NAME?</v>
      </c>
    </row>
    <row r="370" customFormat="false" ht="14.65" hidden="false" customHeight="false" outlineLevel="0" collapsed="false">
      <c r="A370" s="80" t="n">
        <v>36880</v>
      </c>
      <c r="B370" s="81" t="s">
        <v>165</v>
      </c>
      <c r="C370" s="43" t="e">
        <f aca="false"/>
        <v>#NAME?</v>
      </c>
      <c r="D370" s="43" t="e">
        <f aca="false"/>
        <v>#NAME?</v>
      </c>
      <c r="E370" s="43" t="e">
        <f aca="false"/>
        <v>#NAME?</v>
      </c>
      <c r="F370" s="43" t="e">
        <f aca="false"/>
        <v>#NAME?</v>
      </c>
      <c r="G370" s="79" t="e">
        <f aca="false"/>
        <v>#NAME?</v>
      </c>
      <c r="H370" s="43" t="e">
        <f aca="false">IF(G370&lt;0,SUM(F370:G370),F370)</f>
        <v>#NAME?</v>
      </c>
      <c r="I370" s="1" t="e">
        <f aca="false">IF(H370&gt;1000,1,0)</f>
        <v>#NAME?</v>
      </c>
    </row>
    <row r="371" customFormat="false" ht="14.65" hidden="false" customHeight="false" outlineLevel="0" collapsed="false">
      <c r="A371" s="80" t="n">
        <v>36881</v>
      </c>
      <c r="B371" s="81" t="s">
        <v>165</v>
      </c>
      <c r="C371" s="43" t="e">
        <f aca="false"/>
        <v>#NAME?</v>
      </c>
      <c r="D371" s="43" t="e">
        <f aca="false"/>
        <v>#NAME?</v>
      </c>
      <c r="E371" s="43" t="e">
        <f aca="false"/>
        <v>#NAME?</v>
      </c>
      <c r="F371" s="43" t="e">
        <f aca="false"/>
        <v>#NAME?</v>
      </c>
      <c r="G371" s="79" t="e">
        <f aca="false"/>
        <v>#NAME?</v>
      </c>
      <c r="H371" s="43" t="e">
        <f aca="false">IF(G371&lt;0,SUM(F371:G371),F371)</f>
        <v>#NAME?</v>
      </c>
      <c r="I371" s="1" t="e">
        <f aca="false">IF(H371&gt;1000,1,0)</f>
        <v>#NAME?</v>
      </c>
    </row>
    <row r="372" customFormat="false" ht="14.65" hidden="false" customHeight="false" outlineLevel="0" collapsed="false">
      <c r="A372" s="80" t="n">
        <v>36882</v>
      </c>
      <c r="B372" s="81" t="s">
        <v>165</v>
      </c>
      <c r="C372" s="43" t="e">
        <f aca="false"/>
        <v>#NAME?</v>
      </c>
      <c r="D372" s="43" t="e">
        <f aca="false"/>
        <v>#NAME?</v>
      </c>
      <c r="E372" s="43" t="e">
        <f aca="false"/>
        <v>#NAME?</v>
      </c>
      <c r="F372" s="43" t="e">
        <f aca="false"/>
        <v>#NAME?</v>
      </c>
      <c r="G372" s="79" t="e">
        <f aca="false"/>
        <v>#NAME?</v>
      </c>
      <c r="H372" s="43" t="e">
        <f aca="false">IF(G372&lt;0,SUM(F372:G372),F372)</f>
        <v>#NAME?</v>
      </c>
      <c r="I372" s="1" t="e">
        <f aca="false">IF(H372&gt;1000,1,0)</f>
        <v>#NAME?</v>
      </c>
    </row>
    <row r="373" customFormat="false" ht="14.65" hidden="false" customHeight="false" outlineLevel="0" collapsed="false">
      <c r="A373" s="80" t="n">
        <v>36883</v>
      </c>
      <c r="B373" s="81" t="s">
        <v>165</v>
      </c>
      <c r="C373" s="43" t="e">
        <f aca="false"/>
        <v>#NAME?</v>
      </c>
      <c r="D373" s="43" t="e">
        <f aca="false"/>
        <v>#NAME?</v>
      </c>
      <c r="E373" s="43" t="e">
        <f aca="false"/>
        <v>#NAME?</v>
      </c>
      <c r="F373" s="43" t="e">
        <f aca="false"/>
        <v>#NAME?</v>
      </c>
      <c r="G373" s="79" t="e">
        <f aca="false"/>
        <v>#NAME?</v>
      </c>
      <c r="H373" s="43" t="e">
        <f aca="false">IF(G373&lt;0,SUM(F373:G373),F373)</f>
        <v>#NAME?</v>
      </c>
      <c r="I373" s="1" t="e">
        <f aca="false">IF(H373&gt;1000,1,0)</f>
        <v>#NAME?</v>
      </c>
    </row>
    <row r="374" customFormat="false" ht="14.65" hidden="false" customHeight="false" outlineLevel="0" collapsed="false">
      <c r="A374" s="80" t="n">
        <v>36884</v>
      </c>
      <c r="B374" s="81" t="s">
        <v>165</v>
      </c>
      <c r="C374" s="43" t="e">
        <f aca="false"/>
        <v>#NAME?</v>
      </c>
      <c r="D374" s="43" t="e">
        <f aca="false"/>
        <v>#NAME?</v>
      </c>
      <c r="E374" s="43" t="e">
        <f aca="false"/>
        <v>#NAME?</v>
      </c>
      <c r="F374" s="43" t="e">
        <f aca="false"/>
        <v>#NAME?</v>
      </c>
      <c r="G374" s="79" t="e">
        <f aca="false"/>
        <v>#NAME?</v>
      </c>
      <c r="H374" s="43" t="e">
        <f aca="false">IF(G374&lt;0,SUM(F374:G374),F374)</f>
        <v>#NAME?</v>
      </c>
      <c r="I374" s="1" t="e">
        <f aca="false">IF(H374&gt;1000,1,0)</f>
        <v>#NAME?</v>
      </c>
    </row>
    <row r="375" customFormat="false" ht="14.65" hidden="false" customHeight="false" outlineLevel="0" collapsed="false">
      <c r="A375" s="80" t="n">
        <v>36885</v>
      </c>
      <c r="B375" s="81" t="s">
        <v>165</v>
      </c>
      <c r="C375" s="43" t="e">
        <f aca="false"/>
        <v>#NAME?</v>
      </c>
      <c r="D375" s="43" t="e">
        <f aca="false"/>
        <v>#NAME?</v>
      </c>
      <c r="E375" s="43" t="e">
        <f aca="false"/>
        <v>#NAME?</v>
      </c>
      <c r="F375" s="43" t="e">
        <f aca="false"/>
        <v>#NAME?</v>
      </c>
      <c r="G375" s="79" t="e">
        <f aca="false"/>
        <v>#NAME?</v>
      </c>
      <c r="H375" s="43" t="e">
        <f aca="false">IF(G375&lt;0,SUM(F375:G375),F375)</f>
        <v>#NAME?</v>
      </c>
      <c r="I375" s="1" t="e">
        <f aca="false">IF(H375&gt;1000,1,0)</f>
        <v>#NAME?</v>
      </c>
    </row>
    <row r="376" customFormat="false" ht="14.65" hidden="false" customHeight="false" outlineLevel="0" collapsed="false">
      <c r="A376" s="80" t="n">
        <v>36886</v>
      </c>
      <c r="B376" s="81" t="s">
        <v>165</v>
      </c>
      <c r="C376" s="43" t="e">
        <f aca="false"/>
        <v>#NAME?</v>
      </c>
      <c r="D376" s="43" t="e">
        <f aca="false"/>
        <v>#NAME?</v>
      </c>
      <c r="E376" s="43" t="e">
        <f aca="false"/>
        <v>#NAME?</v>
      </c>
      <c r="F376" s="43" t="e">
        <f aca="false"/>
        <v>#NAME?</v>
      </c>
      <c r="G376" s="79" t="e">
        <f aca="false"/>
        <v>#NAME?</v>
      </c>
      <c r="H376" s="43" t="e">
        <f aca="false">IF(G376&lt;0,SUM(F376:G376),F376)</f>
        <v>#NAME?</v>
      </c>
      <c r="I376" s="1" t="e">
        <f aca="false">IF(H376&gt;1000,1,0)</f>
        <v>#NAME?</v>
      </c>
    </row>
    <row r="377" customFormat="false" ht="14.65" hidden="false" customHeight="false" outlineLevel="0" collapsed="false">
      <c r="A377" s="80" t="n">
        <v>36887</v>
      </c>
      <c r="B377" s="81" t="s">
        <v>165</v>
      </c>
      <c r="C377" s="43" t="e">
        <f aca="false"/>
        <v>#NAME?</v>
      </c>
      <c r="D377" s="43" t="e">
        <f aca="false"/>
        <v>#NAME?</v>
      </c>
      <c r="E377" s="43" t="e">
        <f aca="false"/>
        <v>#NAME?</v>
      </c>
      <c r="F377" s="43" t="e">
        <f aca="false"/>
        <v>#NAME?</v>
      </c>
      <c r="G377" s="79" t="e">
        <f aca="false"/>
        <v>#NAME?</v>
      </c>
      <c r="H377" s="43" t="e">
        <f aca="false">IF(G377&lt;0,SUM(F377:G377),F377)</f>
        <v>#NAME?</v>
      </c>
      <c r="I377" s="1" t="e">
        <f aca="false">IF(H377&gt;1000,1,0)</f>
        <v>#NAME?</v>
      </c>
    </row>
    <row r="378" customFormat="false" ht="14.65" hidden="false" customHeight="false" outlineLevel="0" collapsed="false">
      <c r="A378" s="80" t="n">
        <v>36888</v>
      </c>
      <c r="B378" s="81" t="s">
        <v>165</v>
      </c>
      <c r="C378" s="43" t="e">
        <f aca="false"/>
        <v>#NAME?</v>
      </c>
      <c r="D378" s="43" t="e">
        <f aca="false"/>
        <v>#NAME?</v>
      </c>
      <c r="E378" s="43" t="e">
        <f aca="false"/>
        <v>#NAME?</v>
      </c>
      <c r="F378" s="43" t="e">
        <f aca="false"/>
        <v>#NAME?</v>
      </c>
      <c r="G378" s="79" t="e">
        <f aca="false"/>
        <v>#NAME?</v>
      </c>
      <c r="H378" s="43" t="e">
        <f aca="false">IF(G378&lt;0,SUM(F378:G378),F378)</f>
        <v>#NAME?</v>
      </c>
      <c r="I378" s="1" t="e">
        <f aca="false">IF(H378&gt;1000,1,0)</f>
        <v>#NAME?</v>
      </c>
    </row>
    <row r="379" customFormat="false" ht="14.65" hidden="false" customHeight="false" outlineLevel="0" collapsed="false">
      <c r="A379" s="80" t="n">
        <v>36889</v>
      </c>
      <c r="B379" s="81" t="s">
        <v>165</v>
      </c>
      <c r="C379" s="43" t="e">
        <f aca="false"/>
        <v>#NAME?</v>
      </c>
      <c r="D379" s="43" t="e">
        <f aca="false"/>
        <v>#NAME?</v>
      </c>
      <c r="E379" s="43" t="e">
        <f aca="false"/>
        <v>#NAME?</v>
      </c>
      <c r="F379" s="43" t="e">
        <f aca="false"/>
        <v>#NAME?</v>
      </c>
      <c r="G379" s="79" t="e">
        <f aca="false"/>
        <v>#NAME?</v>
      </c>
      <c r="H379" s="43" t="e">
        <f aca="false">IF(G379&lt;0,SUM(F379:G379),F379)</f>
        <v>#NAME?</v>
      </c>
      <c r="I379" s="1" t="e">
        <f aca="false">IF(H379&gt;1000,1,0)</f>
        <v>#NAME?</v>
      </c>
    </row>
    <row r="380" customFormat="false" ht="14.65" hidden="false" customHeight="false" outlineLevel="0" collapsed="false">
      <c r="A380" s="80" t="n">
        <v>36890</v>
      </c>
      <c r="B380" s="81" t="s">
        <v>165</v>
      </c>
      <c r="C380" s="43" t="e">
        <f aca="false"/>
        <v>#NAME?</v>
      </c>
      <c r="D380" s="43" t="e">
        <f aca="false"/>
        <v>#NAME?</v>
      </c>
      <c r="E380" s="43" t="e">
        <f aca="false"/>
        <v>#NAME?</v>
      </c>
      <c r="F380" s="43" t="e">
        <f aca="false"/>
        <v>#NAME?</v>
      </c>
      <c r="G380" s="79" t="e">
        <f aca="false"/>
        <v>#NAME?</v>
      </c>
      <c r="H380" s="43" t="e">
        <f aca="false">IF(G380&lt;0,SUM(F380:G380),F380)</f>
        <v>#NAME?</v>
      </c>
      <c r="I380" s="1" t="e">
        <f aca="false">IF(H380&gt;1000,1,0)</f>
        <v>#NAME?</v>
      </c>
    </row>
    <row r="381" customFormat="false" ht="14.65" hidden="false" customHeight="false" outlineLevel="0" collapsed="false">
      <c r="A381" s="80" t="n">
        <v>36891</v>
      </c>
      <c r="B381" s="81" t="s">
        <v>165</v>
      </c>
      <c r="C381" s="43" t="e">
        <f aca="false"/>
        <v>#NAME?</v>
      </c>
      <c r="D381" s="43" t="e">
        <f aca="false"/>
        <v>#NAME?</v>
      </c>
      <c r="E381" s="43" t="e">
        <f aca="false"/>
        <v>#NAME?</v>
      </c>
      <c r="F381" s="43" t="e">
        <f aca="false"/>
        <v>#NAME?</v>
      </c>
      <c r="G381" s="79" t="e">
        <f aca="false"/>
        <v>#NAME?</v>
      </c>
      <c r="H381" s="43" t="e">
        <f aca="false">IF(G381&lt;0,SUM(F381:G381),F381)</f>
        <v>#NAME?</v>
      </c>
      <c r="I381" s="1" t="e">
        <f aca="false">IF(H381&gt;1000,1,0)</f>
        <v>#NAME?</v>
      </c>
    </row>
    <row r="382" customFormat="false" ht="14.65" hidden="false" customHeight="false" outlineLevel="0" collapsed="false">
      <c r="A382" s="82"/>
      <c r="B382" s="81"/>
      <c r="C382" s="43" t="e">
        <f aca="false"/>
        <v>#NAME?</v>
      </c>
      <c r="D382" s="43"/>
      <c r="E382" s="43"/>
      <c r="F382" s="43"/>
    </row>
    <row r="383" customFormat="false" ht="14.65" hidden="false" customHeight="false" outlineLevel="0" collapsed="false">
      <c r="A383" s="78"/>
      <c r="B383" s="43"/>
      <c r="C383" s="43"/>
      <c r="D383" s="43"/>
      <c r="E383" s="43"/>
      <c r="F383" s="43"/>
    </row>
    <row r="384" customFormat="false" ht="14.65" hidden="false" customHeight="false" outlineLevel="0" collapsed="false">
      <c r="A384" s="78"/>
      <c r="B384" s="43"/>
      <c r="C384" s="43"/>
      <c r="D384" s="43"/>
      <c r="E384" s="43"/>
      <c r="F384" s="43"/>
    </row>
    <row r="385" customFormat="false" ht="14.65" hidden="false" customHeight="false" outlineLevel="0" collapsed="false">
      <c r="A385" s="78"/>
      <c r="B385" s="43"/>
      <c r="C385" s="43"/>
      <c r="D385" s="43"/>
      <c r="E385" s="43"/>
      <c r="F385" s="43"/>
    </row>
    <row r="386" customFormat="false" ht="14.65" hidden="false" customHeight="false" outlineLevel="0" collapsed="false">
      <c r="A386" s="78"/>
      <c r="B386" s="43"/>
      <c r="C386" s="43"/>
      <c r="D386" s="43"/>
      <c r="E386" s="43"/>
      <c r="F386" s="43"/>
    </row>
    <row r="387" customFormat="false" ht="14.65" hidden="false" customHeight="false" outlineLevel="0" collapsed="false">
      <c r="A387" s="78"/>
      <c r="B387" s="43"/>
      <c r="C387" s="43"/>
      <c r="D387" s="43"/>
      <c r="E387" s="43"/>
      <c r="F387" s="43"/>
    </row>
    <row r="388" customFormat="false" ht="14.65" hidden="false" customHeight="false" outlineLevel="0" collapsed="false">
      <c r="A388" s="78"/>
      <c r="B388" s="43"/>
      <c r="C388" s="43"/>
      <c r="D388" s="43"/>
      <c r="E388" s="43"/>
      <c r="F388" s="43"/>
    </row>
    <row r="389" customFormat="false" ht="14.65" hidden="false" customHeight="false" outlineLevel="0" collapsed="false">
      <c r="A389" s="78"/>
      <c r="B389" s="43"/>
      <c r="C389" s="43"/>
      <c r="D389" s="43"/>
      <c r="E389" s="43"/>
      <c r="F389" s="43"/>
    </row>
    <row r="390" customFormat="false" ht="14.65" hidden="false" customHeight="false" outlineLevel="0" collapsed="false">
      <c r="A390" s="78"/>
      <c r="B390" s="43"/>
      <c r="C390" s="43"/>
      <c r="D390" s="43"/>
      <c r="E390" s="43"/>
      <c r="F390" s="43"/>
    </row>
    <row r="391" customFormat="false" ht="14.65" hidden="false" customHeight="false" outlineLevel="0" collapsed="false">
      <c r="A391" s="78"/>
      <c r="B391" s="43"/>
      <c r="C391" s="43"/>
      <c r="D391" s="43"/>
      <c r="E391" s="43"/>
      <c r="F391" s="43"/>
    </row>
    <row r="392" customFormat="false" ht="14.65" hidden="false" customHeight="false" outlineLevel="0" collapsed="false">
      <c r="A392" s="78"/>
      <c r="B392" s="43"/>
      <c r="C392" s="43"/>
      <c r="D392" s="43"/>
      <c r="E392" s="43"/>
      <c r="F392" s="43"/>
    </row>
    <row r="393" customFormat="false" ht="14.65" hidden="false" customHeight="false" outlineLevel="0" collapsed="false">
      <c r="A393" s="78"/>
      <c r="B393" s="43"/>
      <c r="C393" s="43"/>
      <c r="D393" s="43"/>
      <c r="E393" s="43"/>
      <c r="F393" s="43"/>
    </row>
    <row r="394" customFormat="false" ht="14.65" hidden="false" customHeight="false" outlineLevel="0" collapsed="false">
      <c r="A394" s="78"/>
      <c r="B394" s="43"/>
      <c r="C394" s="43"/>
      <c r="D394" s="43"/>
      <c r="E394" s="43"/>
      <c r="F394" s="43"/>
    </row>
    <row r="395" customFormat="false" ht="14.65" hidden="false" customHeight="false" outlineLevel="0" collapsed="false">
      <c r="A395" s="78"/>
      <c r="B395" s="43"/>
      <c r="C395" s="43"/>
      <c r="D395" s="43"/>
      <c r="E395" s="43"/>
      <c r="F395" s="43"/>
    </row>
    <row r="396" customFormat="false" ht="14.65" hidden="false" customHeight="false" outlineLevel="0" collapsed="false">
      <c r="A396" s="78"/>
      <c r="B396" s="43"/>
      <c r="C396" s="43"/>
      <c r="D396" s="43"/>
      <c r="E396" s="43"/>
      <c r="F396" s="43"/>
    </row>
    <row r="397" customFormat="false" ht="14.65" hidden="false" customHeight="false" outlineLevel="0" collapsed="false">
      <c r="A397" s="78"/>
      <c r="B397" s="43"/>
      <c r="C397" s="43"/>
      <c r="D397" s="43"/>
      <c r="E397" s="43"/>
      <c r="F397" s="43"/>
    </row>
    <row r="398" customFormat="false" ht="14.65" hidden="false" customHeight="false" outlineLevel="0" collapsed="false">
      <c r="A398" s="78"/>
      <c r="B398" s="43"/>
      <c r="C398" s="43"/>
      <c r="D398" s="43"/>
      <c r="E398" s="43"/>
      <c r="F398" s="43"/>
    </row>
    <row r="399" customFormat="false" ht="14.65" hidden="false" customHeight="false" outlineLevel="0" collapsed="false">
      <c r="A399" s="78"/>
      <c r="B399" s="43"/>
      <c r="C399" s="43"/>
      <c r="D399" s="43"/>
      <c r="E399" s="43"/>
      <c r="F399" s="43"/>
    </row>
    <row r="400" customFormat="false" ht="14.65" hidden="false" customHeight="false" outlineLevel="0" collapsed="false">
      <c r="A400" s="78"/>
      <c r="B400" s="43"/>
      <c r="C400" s="43"/>
      <c r="D400" s="43"/>
      <c r="E400" s="43"/>
      <c r="F400" s="43"/>
    </row>
    <row r="401" customFormat="false" ht="14.65" hidden="false" customHeight="false" outlineLevel="0" collapsed="false">
      <c r="A401" s="78"/>
      <c r="B401" s="43"/>
      <c r="C401" s="43"/>
      <c r="D401" s="43"/>
      <c r="E401" s="43"/>
      <c r="F401" s="43"/>
    </row>
    <row r="402" customFormat="false" ht="14.65" hidden="false" customHeight="false" outlineLevel="0" collapsed="false">
      <c r="A402" s="78"/>
      <c r="B402" s="43"/>
      <c r="C402" s="43"/>
      <c r="D402" s="43"/>
      <c r="E402" s="43"/>
      <c r="F402" s="43"/>
    </row>
    <row r="403" customFormat="false" ht="14.65" hidden="false" customHeight="false" outlineLevel="0" collapsed="false">
      <c r="A403" s="78"/>
      <c r="B403" s="43"/>
      <c r="C403" s="43"/>
      <c r="D403" s="43"/>
      <c r="E403" s="43"/>
      <c r="F403" s="43"/>
    </row>
    <row r="404" customFormat="false" ht="14.65" hidden="false" customHeight="false" outlineLevel="0" collapsed="false">
      <c r="A404" s="78"/>
      <c r="B404" s="43"/>
      <c r="C404" s="43"/>
      <c r="D404" s="43"/>
      <c r="E404" s="43"/>
      <c r="F404" s="43"/>
    </row>
    <row r="405" customFormat="false" ht="14.65" hidden="false" customHeight="false" outlineLevel="0" collapsed="false">
      <c r="A405" s="78"/>
      <c r="B405" s="43"/>
      <c r="C405" s="43"/>
      <c r="D405" s="43"/>
      <c r="E405" s="43"/>
      <c r="F405" s="43"/>
    </row>
    <row r="406" customFormat="false" ht="14.65" hidden="false" customHeight="false" outlineLevel="0" collapsed="false">
      <c r="A406" s="78"/>
      <c r="B406" s="43"/>
      <c r="C406" s="43"/>
      <c r="D406" s="43"/>
      <c r="E406" s="43"/>
      <c r="F406" s="43"/>
    </row>
    <row r="407" customFormat="false" ht="14.65" hidden="false" customHeight="false" outlineLevel="0" collapsed="false">
      <c r="A407" s="78"/>
      <c r="B407" s="43"/>
      <c r="C407" s="43"/>
      <c r="D407" s="43"/>
      <c r="E407" s="43"/>
      <c r="F407" s="43"/>
    </row>
    <row r="408" customFormat="false" ht="14.65" hidden="false" customHeight="false" outlineLevel="0" collapsed="false">
      <c r="A408" s="78"/>
      <c r="B408" s="43"/>
      <c r="C408" s="43"/>
      <c r="D408" s="43"/>
      <c r="E408" s="43"/>
      <c r="F408" s="43"/>
    </row>
    <row r="409" customFormat="false" ht="14.65" hidden="false" customHeight="false" outlineLevel="0" collapsed="false">
      <c r="A409" s="78"/>
      <c r="B409" s="43"/>
      <c r="C409" s="43"/>
      <c r="D409" s="43"/>
      <c r="E409" s="43"/>
      <c r="F409" s="43"/>
    </row>
    <row r="410" customFormat="false" ht="14.65" hidden="false" customHeight="false" outlineLevel="0" collapsed="false">
      <c r="A410" s="78"/>
      <c r="B410" s="43"/>
      <c r="C410" s="43"/>
      <c r="D410" s="43"/>
      <c r="E410" s="43"/>
      <c r="F410" s="43"/>
    </row>
    <row r="411" customFormat="false" ht="14.65" hidden="false" customHeight="false" outlineLevel="0" collapsed="false">
      <c r="A411" s="78"/>
      <c r="B411" s="43"/>
      <c r="C411" s="43"/>
      <c r="D411" s="43"/>
      <c r="E411" s="43"/>
      <c r="F411" s="43"/>
    </row>
    <row r="412" customFormat="false" ht="14.65" hidden="false" customHeight="false" outlineLevel="0" collapsed="false">
      <c r="A412" s="78"/>
      <c r="B412" s="43"/>
      <c r="C412" s="43"/>
      <c r="D412" s="43"/>
      <c r="E412" s="43"/>
      <c r="F412" s="43"/>
    </row>
    <row r="413" customFormat="false" ht="14.65" hidden="false" customHeight="false" outlineLevel="0" collapsed="false">
      <c r="A413" s="78"/>
      <c r="B413" s="43"/>
      <c r="C413" s="43"/>
      <c r="D413" s="43"/>
      <c r="E413" s="43"/>
      <c r="F413" s="43"/>
    </row>
    <row r="414" customFormat="false" ht="14.65" hidden="false" customHeight="false" outlineLevel="0" collapsed="false">
      <c r="A414" s="78"/>
      <c r="B414" s="43"/>
      <c r="C414" s="43"/>
      <c r="D414" s="43"/>
      <c r="E414" s="43"/>
      <c r="F414" s="43"/>
    </row>
    <row r="415" customFormat="false" ht="14.65" hidden="false" customHeight="false" outlineLevel="0" collapsed="false">
      <c r="A415" s="78"/>
      <c r="B415" s="43"/>
      <c r="C415" s="43"/>
      <c r="D415" s="43"/>
      <c r="E415" s="43"/>
      <c r="F415" s="43"/>
    </row>
    <row r="416" customFormat="false" ht="14.65" hidden="false" customHeight="false" outlineLevel="0" collapsed="false">
      <c r="A416" s="78"/>
      <c r="B416" s="43"/>
      <c r="C416" s="43"/>
      <c r="D416" s="43"/>
      <c r="E416" s="43"/>
      <c r="F416" s="43"/>
    </row>
    <row r="417" customFormat="false" ht="14.65" hidden="false" customHeight="false" outlineLevel="0" collapsed="false">
      <c r="A417" s="78"/>
      <c r="B417" s="43"/>
      <c r="C417" s="43"/>
      <c r="D417" s="43"/>
      <c r="E417" s="43"/>
      <c r="F417" s="43"/>
    </row>
    <row r="418" customFormat="false" ht="14.65" hidden="false" customHeight="false" outlineLevel="0" collapsed="false">
      <c r="A418" s="78"/>
      <c r="B418" s="43"/>
      <c r="C418" s="43"/>
      <c r="D418" s="43"/>
      <c r="E418" s="43"/>
      <c r="F418" s="43"/>
    </row>
    <row r="419" customFormat="false" ht="14.65" hidden="false" customHeight="false" outlineLevel="0" collapsed="false">
      <c r="A419" s="78"/>
      <c r="B419" s="43"/>
      <c r="C419" s="43"/>
      <c r="D419" s="43"/>
      <c r="E419" s="43"/>
      <c r="F419" s="43"/>
    </row>
    <row r="420" customFormat="false" ht="14.65" hidden="false" customHeight="false" outlineLevel="0" collapsed="false">
      <c r="A420" s="78"/>
      <c r="B420" s="43"/>
      <c r="C420" s="43"/>
      <c r="D420" s="43"/>
      <c r="E420" s="43"/>
      <c r="F420" s="43"/>
    </row>
    <row r="421" customFormat="false" ht="14.65" hidden="false" customHeight="false" outlineLevel="0" collapsed="false">
      <c r="A421" s="78"/>
      <c r="B421" s="43"/>
      <c r="C421" s="43"/>
      <c r="D421" s="43"/>
      <c r="E421" s="43"/>
      <c r="F421" s="43"/>
    </row>
    <row r="422" customFormat="false" ht="14.65" hidden="false" customHeight="false" outlineLevel="0" collapsed="false">
      <c r="A422" s="78"/>
      <c r="B422" s="43"/>
      <c r="C422" s="43"/>
      <c r="D422" s="43"/>
      <c r="E422" s="43"/>
      <c r="F422" s="43"/>
    </row>
    <row r="423" customFormat="false" ht="14.65" hidden="false" customHeight="false" outlineLevel="0" collapsed="false">
      <c r="A423" s="78"/>
      <c r="B423" s="43"/>
      <c r="C423" s="43"/>
      <c r="D423" s="43"/>
      <c r="E423" s="43"/>
      <c r="F423" s="43"/>
    </row>
    <row r="424" customFormat="false" ht="14.65" hidden="false" customHeight="false" outlineLevel="0" collapsed="false">
      <c r="A424" s="78"/>
      <c r="B424" s="43"/>
      <c r="C424" s="43"/>
      <c r="D424" s="43"/>
      <c r="E424" s="43"/>
      <c r="F424" s="43"/>
    </row>
    <row r="425" customFormat="false" ht="14.65" hidden="false" customHeight="false" outlineLevel="0" collapsed="false">
      <c r="A425" s="78"/>
      <c r="B425" s="43"/>
      <c r="C425" s="43"/>
      <c r="D425" s="43"/>
      <c r="E425" s="43"/>
      <c r="F425" s="43"/>
    </row>
    <row r="426" customFormat="false" ht="14.65" hidden="false" customHeight="false" outlineLevel="0" collapsed="false">
      <c r="A426" s="78"/>
      <c r="B426" s="43"/>
      <c r="C426" s="43"/>
      <c r="D426" s="43"/>
      <c r="E426" s="43"/>
      <c r="F426" s="43"/>
    </row>
    <row r="427" customFormat="false" ht="14.65" hidden="false" customHeight="false" outlineLevel="0" collapsed="false">
      <c r="A427" s="78"/>
      <c r="B427" s="43"/>
      <c r="C427" s="43"/>
      <c r="D427" s="43"/>
      <c r="E427" s="43"/>
      <c r="F427" s="43"/>
    </row>
    <row r="428" customFormat="false" ht="14.65" hidden="false" customHeight="false" outlineLevel="0" collapsed="false">
      <c r="A428" s="78"/>
      <c r="B428" s="43"/>
      <c r="C428" s="43"/>
      <c r="D428" s="43"/>
      <c r="E428" s="43"/>
      <c r="F428" s="43"/>
    </row>
    <row r="429" customFormat="false" ht="14.65" hidden="false" customHeight="false" outlineLevel="0" collapsed="false">
      <c r="A429" s="78"/>
      <c r="B429" s="43"/>
      <c r="C429" s="43"/>
      <c r="D429" s="43"/>
      <c r="E429" s="43"/>
      <c r="F429" s="43"/>
    </row>
    <row r="430" customFormat="false" ht="14.65" hidden="false" customHeight="false" outlineLevel="0" collapsed="false">
      <c r="A430" s="78"/>
      <c r="B430" s="43"/>
      <c r="C430" s="43"/>
      <c r="D430" s="43"/>
      <c r="E430" s="43"/>
      <c r="F430" s="43"/>
    </row>
    <row r="431" customFormat="false" ht="14.65" hidden="false" customHeight="false" outlineLevel="0" collapsed="false">
      <c r="A431" s="78"/>
      <c r="B431" s="43"/>
      <c r="C431" s="43"/>
      <c r="D431" s="43"/>
      <c r="E431" s="43"/>
      <c r="F431" s="43"/>
    </row>
    <row r="432" customFormat="false" ht="14.65" hidden="false" customHeight="false" outlineLevel="0" collapsed="false">
      <c r="A432" s="78"/>
      <c r="B432" s="43"/>
      <c r="C432" s="43"/>
      <c r="D432" s="43"/>
      <c r="E432" s="43"/>
      <c r="F432" s="43"/>
    </row>
    <row r="433" customFormat="false" ht="14.65" hidden="false" customHeight="false" outlineLevel="0" collapsed="false">
      <c r="A433" s="78"/>
      <c r="B433" s="43"/>
      <c r="C433" s="43"/>
      <c r="D433" s="43"/>
      <c r="E433" s="43"/>
      <c r="F433" s="43"/>
    </row>
    <row r="434" customFormat="false" ht="14.65" hidden="false" customHeight="false" outlineLevel="0" collapsed="false">
      <c r="A434" s="78"/>
      <c r="B434" s="43"/>
      <c r="C434" s="43"/>
      <c r="D434" s="43"/>
      <c r="E434" s="43"/>
      <c r="F434" s="43"/>
    </row>
    <row r="435" customFormat="false" ht="14.65" hidden="false" customHeight="false" outlineLevel="0" collapsed="false">
      <c r="A435" s="78"/>
      <c r="B435" s="43"/>
      <c r="C435" s="43"/>
      <c r="D435" s="43"/>
      <c r="E435" s="43"/>
      <c r="F435" s="43"/>
    </row>
    <row r="436" customFormat="false" ht="14.65" hidden="false" customHeight="false" outlineLevel="0" collapsed="false">
      <c r="A436" s="78"/>
      <c r="B436" s="43"/>
      <c r="C436" s="43"/>
      <c r="D436" s="43"/>
      <c r="E436" s="43"/>
      <c r="F436" s="43"/>
    </row>
    <row r="437" customFormat="false" ht="14.65" hidden="false" customHeight="false" outlineLevel="0" collapsed="false">
      <c r="A437" s="78"/>
      <c r="B437" s="43"/>
      <c r="C437" s="43"/>
      <c r="D437" s="43"/>
      <c r="E437" s="43"/>
      <c r="F437" s="43"/>
    </row>
    <row r="438" customFormat="false" ht="14.65" hidden="false" customHeight="false" outlineLevel="0" collapsed="false">
      <c r="A438" s="78"/>
      <c r="B438" s="43"/>
      <c r="C438" s="43"/>
      <c r="D438" s="43"/>
      <c r="E438" s="43"/>
      <c r="F438" s="43"/>
    </row>
    <row r="439" customFormat="false" ht="14.65" hidden="false" customHeight="false" outlineLevel="0" collapsed="false">
      <c r="A439" s="78"/>
      <c r="B439" s="43"/>
      <c r="C439" s="43"/>
      <c r="D439" s="43"/>
      <c r="E439" s="43"/>
      <c r="F439" s="43"/>
    </row>
    <row r="440" customFormat="false" ht="14.65" hidden="false" customHeight="false" outlineLevel="0" collapsed="false">
      <c r="A440" s="78"/>
      <c r="B440" s="43"/>
      <c r="C440" s="43"/>
      <c r="D440" s="43"/>
      <c r="E440" s="43"/>
      <c r="F440" s="43"/>
    </row>
    <row r="441" customFormat="false" ht="14.65" hidden="false" customHeight="false" outlineLevel="0" collapsed="false">
      <c r="A441" s="78"/>
      <c r="B441" s="43"/>
      <c r="C441" s="43"/>
      <c r="D441" s="43"/>
      <c r="E441" s="43"/>
      <c r="F441" s="43"/>
    </row>
    <row r="442" customFormat="false" ht="14.65" hidden="false" customHeight="false" outlineLevel="0" collapsed="false">
      <c r="A442" s="78"/>
      <c r="B442" s="43"/>
      <c r="C442" s="43"/>
      <c r="D442" s="43"/>
      <c r="E442" s="43"/>
      <c r="F442" s="43"/>
    </row>
    <row r="443" customFormat="false" ht="14.65" hidden="false" customHeight="false" outlineLevel="0" collapsed="false">
      <c r="A443" s="78"/>
      <c r="B443" s="43"/>
      <c r="C443" s="43"/>
      <c r="D443" s="43"/>
      <c r="E443" s="43"/>
      <c r="F443" s="43"/>
    </row>
    <row r="444" customFormat="false" ht="14.65" hidden="false" customHeight="false" outlineLevel="0" collapsed="false">
      <c r="A444" s="78"/>
      <c r="B444" s="43"/>
      <c r="C444" s="43"/>
      <c r="D444" s="43"/>
      <c r="E444" s="43"/>
      <c r="F444" s="43"/>
    </row>
    <row r="445" customFormat="false" ht="14.65" hidden="false" customHeight="false" outlineLevel="0" collapsed="false">
      <c r="A445" s="78"/>
      <c r="B445" s="43"/>
      <c r="C445" s="43"/>
      <c r="D445" s="43"/>
      <c r="E445" s="43"/>
      <c r="F445" s="43"/>
    </row>
    <row r="446" customFormat="false" ht="14.65" hidden="false" customHeight="false" outlineLevel="0" collapsed="false">
      <c r="A446" s="78"/>
      <c r="B446" s="43"/>
      <c r="C446" s="43"/>
      <c r="D446" s="43"/>
      <c r="E446" s="43"/>
      <c r="F446" s="43"/>
    </row>
    <row r="447" customFormat="false" ht="14.65" hidden="false" customHeight="false" outlineLevel="0" collapsed="false">
      <c r="A447" s="78"/>
      <c r="B447" s="43"/>
      <c r="C447" s="43"/>
      <c r="D447" s="43"/>
      <c r="E447" s="43"/>
      <c r="F447" s="43"/>
    </row>
    <row r="448" customFormat="false" ht="14.65" hidden="false" customHeight="false" outlineLevel="0" collapsed="false">
      <c r="A448" s="78"/>
      <c r="B448" s="43"/>
      <c r="C448" s="43"/>
      <c r="D448" s="43"/>
      <c r="E448" s="43"/>
      <c r="F448" s="43"/>
    </row>
    <row r="449" customFormat="false" ht="14.65" hidden="false" customHeight="false" outlineLevel="0" collapsed="false">
      <c r="A449" s="78"/>
      <c r="B449" s="43"/>
      <c r="C449" s="43"/>
      <c r="D449" s="43"/>
      <c r="E449" s="43"/>
      <c r="F449" s="43"/>
    </row>
    <row r="450" customFormat="false" ht="14.65" hidden="false" customHeight="false" outlineLevel="0" collapsed="false">
      <c r="A450" s="78"/>
      <c r="B450" s="43"/>
      <c r="C450" s="43"/>
      <c r="D450" s="43"/>
      <c r="E450" s="43"/>
      <c r="F450" s="43"/>
    </row>
    <row r="451" customFormat="false" ht="14.65" hidden="false" customHeight="false" outlineLevel="0" collapsed="false">
      <c r="A451" s="78"/>
      <c r="B451" s="43"/>
      <c r="C451" s="43"/>
      <c r="D451" s="43"/>
      <c r="E451" s="43"/>
      <c r="F451" s="43"/>
    </row>
    <row r="452" customFormat="false" ht="14.65" hidden="false" customHeight="false" outlineLevel="0" collapsed="false">
      <c r="A452" s="78"/>
      <c r="B452" s="43"/>
      <c r="C452" s="43"/>
      <c r="D452" s="43"/>
      <c r="E452" s="43"/>
      <c r="F452" s="43"/>
    </row>
    <row r="453" customFormat="false" ht="14.65" hidden="false" customHeight="false" outlineLevel="0" collapsed="false">
      <c r="A453" s="78"/>
      <c r="B453" s="43"/>
      <c r="C453" s="43"/>
      <c r="D453" s="43"/>
      <c r="E453" s="43"/>
      <c r="F453" s="43"/>
    </row>
    <row r="454" customFormat="false" ht="14.65" hidden="false" customHeight="false" outlineLevel="0" collapsed="false">
      <c r="A454" s="78"/>
      <c r="B454" s="43"/>
      <c r="C454" s="43"/>
      <c r="D454" s="43"/>
      <c r="E454" s="43"/>
      <c r="F454" s="43"/>
    </row>
    <row r="455" customFormat="false" ht="14.65" hidden="false" customHeight="false" outlineLevel="0" collapsed="false">
      <c r="A455" s="78"/>
      <c r="B455" s="43"/>
      <c r="C455" s="43"/>
      <c r="D455" s="43"/>
      <c r="E455" s="43"/>
      <c r="F455" s="43"/>
    </row>
    <row r="456" customFormat="false" ht="14.65" hidden="false" customHeight="false" outlineLevel="0" collapsed="false">
      <c r="A456" s="78"/>
      <c r="B456" s="43"/>
      <c r="C456" s="43"/>
      <c r="D456" s="43"/>
      <c r="E456" s="43"/>
      <c r="F456" s="43"/>
    </row>
    <row r="457" customFormat="false" ht="14.65" hidden="false" customHeight="false" outlineLevel="0" collapsed="false">
      <c r="A457" s="78"/>
      <c r="B457" s="43"/>
      <c r="C457" s="43"/>
      <c r="D457" s="43"/>
      <c r="E457" s="43"/>
      <c r="F457" s="43"/>
    </row>
    <row r="458" customFormat="false" ht="14.65" hidden="false" customHeight="false" outlineLevel="0" collapsed="false">
      <c r="A458" s="78"/>
      <c r="B458" s="43"/>
      <c r="C458" s="43"/>
      <c r="D458" s="43"/>
      <c r="E458" s="43"/>
      <c r="F458" s="43"/>
    </row>
    <row r="459" customFormat="false" ht="14.65" hidden="false" customHeight="false" outlineLevel="0" collapsed="false">
      <c r="A459" s="78"/>
      <c r="B459" s="43"/>
      <c r="C459" s="43"/>
      <c r="D459" s="43"/>
      <c r="E459" s="43"/>
      <c r="F459" s="43"/>
    </row>
    <row r="460" customFormat="false" ht="14.65" hidden="false" customHeight="false" outlineLevel="0" collapsed="false">
      <c r="A460" s="78"/>
      <c r="B460" s="43"/>
      <c r="C460" s="43"/>
      <c r="D460" s="43"/>
      <c r="E460" s="43"/>
      <c r="F460" s="43"/>
    </row>
    <row r="461" customFormat="false" ht="14.65" hidden="false" customHeight="false" outlineLevel="0" collapsed="false">
      <c r="A461" s="78"/>
      <c r="B461" s="43"/>
      <c r="C461" s="43"/>
      <c r="D461" s="43"/>
      <c r="E461" s="43"/>
      <c r="F461" s="43"/>
    </row>
    <row r="462" customFormat="false" ht="14.65" hidden="false" customHeight="false" outlineLevel="0" collapsed="false">
      <c r="A462" s="78"/>
      <c r="B462" s="43"/>
      <c r="C462" s="43"/>
      <c r="D462" s="43"/>
      <c r="E462" s="43"/>
      <c r="F462" s="43"/>
    </row>
    <row r="463" customFormat="false" ht="14.65" hidden="false" customHeight="false" outlineLevel="0" collapsed="false">
      <c r="A463" s="78"/>
      <c r="B463" s="43"/>
      <c r="C463" s="43"/>
      <c r="D463" s="43"/>
      <c r="E463" s="43"/>
      <c r="F463" s="43"/>
    </row>
    <row r="464" customFormat="false" ht="14.65" hidden="false" customHeight="false" outlineLevel="0" collapsed="false">
      <c r="A464" s="78"/>
      <c r="B464" s="43"/>
      <c r="C464" s="43"/>
      <c r="D464" s="43"/>
      <c r="E464" s="43"/>
      <c r="F464" s="43"/>
    </row>
    <row r="465" customFormat="false" ht="14.65" hidden="false" customHeight="false" outlineLevel="0" collapsed="false">
      <c r="A465" s="78"/>
      <c r="B465" s="43"/>
      <c r="C465" s="43"/>
      <c r="D465" s="43"/>
      <c r="E465" s="43"/>
      <c r="F465" s="43"/>
    </row>
    <row r="466" customFormat="false" ht="14.65" hidden="false" customHeight="false" outlineLevel="0" collapsed="false">
      <c r="A466" s="78"/>
      <c r="B466" s="43"/>
      <c r="C466" s="43"/>
      <c r="D466" s="43"/>
      <c r="E466" s="43"/>
      <c r="F466" s="43"/>
    </row>
    <row r="467" customFormat="false" ht="14.65" hidden="false" customHeight="false" outlineLevel="0" collapsed="false">
      <c r="A467" s="78"/>
      <c r="B467" s="43"/>
      <c r="C467" s="43"/>
      <c r="D467" s="43"/>
      <c r="E467" s="43"/>
      <c r="F467" s="43"/>
    </row>
    <row r="468" customFormat="false" ht="14.65" hidden="false" customHeight="false" outlineLevel="0" collapsed="false">
      <c r="A468" s="78"/>
      <c r="B468" s="43"/>
      <c r="C468" s="43"/>
      <c r="D468" s="43"/>
      <c r="E468" s="43"/>
      <c r="F468" s="43"/>
    </row>
    <row r="469" customFormat="false" ht="14.65" hidden="false" customHeight="false" outlineLevel="0" collapsed="false">
      <c r="A469" s="78"/>
      <c r="B469" s="43"/>
      <c r="C469" s="43"/>
      <c r="D469" s="43"/>
      <c r="E469" s="43"/>
      <c r="F469" s="43"/>
    </row>
    <row r="470" customFormat="false" ht="14.65" hidden="false" customHeight="false" outlineLevel="0" collapsed="false">
      <c r="A470" s="78"/>
      <c r="B470" s="43"/>
      <c r="C470" s="43"/>
      <c r="D470" s="43"/>
      <c r="E470" s="43"/>
      <c r="F470" s="43"/>
    </row>
    <row r="471" customFormat="false" ht="14.65" hidden="false" customHeight="false" outlineLevel="0" collapsed="false">
      <c r="A471" s="78"/>
      <c r="B471" s="43"/>
      <c r="C471" s="43"/>
      <c r="D471" s="43"/>
      <c r="E471" s="43"/>
      <c r="F471" s="43"/>
    </row>
    <row r="472" customFormat="false" ht="14.65" hidden="false" customHeight="false" outlineLevel="0" collapsed="false">
      <c r="A472" s="78"/>
      <c r="B472" s="43"/>
      <c r="C472" s="43"/>
      <c r="D472" s="43"/>
      <c r="E472" s="43"/>
      <c r="F472" s="43"/>
    </row>
    <row r="473" customFormat="false" ht="14.65" hidden="false" customHeight="false" outlineLevel="0" collapsed="false">
      <c r="A473" s="78"/>
      <c r="B473" s="43"/>
      <c r="C473" s="43"/>
      <c r="D473" s="43"/>
      <c r="E473" s="43"/>
      <c r="F473" s="43"/>
    </row>
    <row r="474" customFormat="false" ht="14.65" hidden="false" customHeight="false" outlineLevel="0" collapsed="false">
      <c r="A474" s="78"/>
      <c r="B474" s="43"/>
      <c r="C474" s="43"/>
      <c r="D474" s="43"/>
      <c r="E474" s="43"/>
      <c r="F474" s="43"/>
    </row>
    <row r="475" customFormat="false" ht="14.65" hidden="false" customHeight="false" outlineLevel="0" collapsed="false">
      <c r="A475" s="78"/>
      <c r="B475" s="43"/>
      <c r="C475" s="43"/>
      <c r="D475" s="43"/>
      <c r="E475" s="43"/>
      <c r="F475" s="43"/>
    </row>
    <row r="476" customFormat="false" ht="14.65" hidden="false" customHeight="false" outlineLevel="0" collapsed="false">
      <c r="A476" s="78"/>
      <c r="B476" s="43"/>
      <c r="C476" s="43"/>
      <c r="D476" s="43"/>
      <c r="E476" s="43"/>
      <c r="F476" s="43"/>
    </row>
    <row r="477" customFormat="false" ht="14.65" hidden="false" customHeight="false" outlineLevel="0" collapsed="false">
      <c r="A477" s="78"/>
      <c r="B477" s="43"/>
      <c r="C477" s="43"/>
      <c r="D477" s="43"/>
      <c r="E477" s="43"/>
      <c r="F477" s="43"/>
    </row>
    <row r="478" customFormat="false" ht="14.65" hidden="false" customHeight="false" outlineLevel="0" collapsed="false">
      <c r="A478" s="78"/>
      <c r="B478" s="43"/>
      <c r="C478" s="43"/>
      <c r="D478" s="43"/>
      <c r="E478" s="43"/>
      <c r="F478" s="43"/>
    </row>
    <row r="479" customFormat="false" ht="14.65" hidden="false" customHeight="false" outlineLevel="0" collapsed="false">
      <c r="A479" s="78"/>
      <c r="B479" s="43"/>
      <c r="C479" s="43"/>
      <c r="D479" s="43"/>
      <c r="E479" s="43"/>
      <c r="F479" s="43"/>
    </row>
    <row r="480" customFormat="false" ht="14.65" hidden="false" customHeight="false" outlineLevel="0" collapsed="false">
      <c r="A480" s="78"/>
      <c r="B480" s="43"/>
      <c r="C480" s="43"/>
      <c r="D480" s="43"/>
      <c r="E480" s="43"/>
      <c r="F480" s="43"/>
    </row>
    <row r="481" customFormat="false" ht="14.65" hidden="false" customHeight="false" outlineLevel="0" collapsed="false">
      <c r="A481" s="78"/>
      <c r="B481" s="43"/>
      <c r="C481" s="43"/>
      <c r="D481" s="43"/>
      <c r="E481" s="43"/>
      <c r="F481" s="43"/>
    </row>
    <row r="482" customFormat="false" ht="14.65" hidden="false" customHeight="false" outlineLevel="0" collapsed="false">
      <c r="A482" s="78"/>
      <c r="B482" s="43"/>
      <c r="C482" s="43"/>
      <c r="D482" s="43"/>
      <c r="E482" s="43"/>
      <c r="F482" s="43"/>
    </row>
    <row r="483" customFormat="false" ht="14.65" hidden="false" customHeight="false" outlineLevel="0" collapsed="false">
      <c r="A483" s="78"/>
      <c r="B483" s="43"/>
      <c r="C483" s="43"/>
      <c r="D483" s="43"/>
      <c r="E483" s="43"/>
      <c r="F483" s="43"/>
    </row>
    <row r="484" customFormat="false" ht="14.65" hidden="false" customHeight="false" outlineLevel="0" collapsed="false">
      <c r="A484" s="78"/>
      <c r="B484" s="43"/>
      <c r="C484" s="43"/>
      <c r="D484" s="43"/>
      <c r="E484" s="43"/>
      <c r="F484" s="43"/>
    </row>
    <row r="485" customFormat="false" ht="14.65" hidden="false" customHeight="false" outlineLevel="0" collapsed="false">
      <c r="A485" s="78"/>
      <c r="B485" s="43"/>
      <c r="C485" s="43"/>
      <c r="D485" s="43"/>
      <c r="E485" s="43"/>
      <c r="F485" s="43"/>
    </row>
    <row r="486" customFormat="false" ht="14.65" hidden="false" customHeight="false" outlineLevel="0" collapsed="false">
      <c r="A486" s="78"/>
      <c r="B486" s="43"/>
      <c r="C486" s="43"/>
      <c r="D486" s="43"/>
      <c r="E486" s="43"/>
      <c r="F486" s="43"/>
    </row>
    <row r="487" customFormat="false" ht="14.65" hidden="false" customHeight="false" outlineLevel="0" collapsed="false">
      <c r="A487" s="78"/>
      <c r="B487" s="43"/>
      <c r="C487" s="43"/>
      <c r="D487" s="43"/>
      <c r="E487" s="43"/>
      <c r="F487" s="43"/>
    </row>
    <row r="488" customFormat="false" ht="14.65" hidden="false" customHeight="false" outlineLevel="0" collapsed="false">
      <c r="A488" s="78"/>
      <c r="B488" s="43"/>
      <c r="C488" s="43"/>
      <c r="D488" s="43"/>
      <c r="E488" s="43"/>
      <c r="F488" s="43"/>
    </row>
    <row r="489" customFormat="false" ht="14.65" hidden="false" customHeight="false" outlineLevel="0" collapsed="false">
      <c r="A489" s="78"/>
      <c r="B489" s="43"/>
      <c r="C489" s="43"/>
      <c r="D489" s="43"/>
      <c r="E489" s="43"/>
      <c r="F489" s="43"/>
    </row>
    <row r="490" customFormat="false" ht="14.65" hidden="false" customHeight="false" outlineLevel="0" collapsed="false">
      <c r="A490" s="78"/>
      <c r="B490" s="43"/>
      <c r="C490" s="43"/>
      <c r="D490" s="43"/>
      <c r="E490" s="43"/>
      <c r="F490" s="43"/>
    </row>
    <row r="491" customFormat="false" ht="14.65" hidden="false" customHeight="false" outlineLevel="0" collapsed="false">
      <c r="A491" s="78"/>
      <c r="B491" s="43"/>
      <c r="C491" s="43"/>
      <c r="D491" s="43"/>
      <c r="E491" s="43"/>
      <c r="F491" s="43"/>
    </row>
    <row r="492" customFormat="false" ht="14.65" hidden="false" customHeight="false" outlineLevel="0" collapsed="false">
      <c r="A492" s="78"/>
      <c r="B492" s="43"/>
      <c r="C492" s="43"/>
      <c r="D492" s="43"/>
      <c r="E492" s="43"/>
      <c r="F492" s="43"/>
    </row>
    <row r="493" customFormat="false" ht="14.65" hidden="false" customHeight="false" outlineLevel="0" collapsed="false">
      <c r="A493" s="78"/>
      <c r="B493" s="43"/>
      <c r="C493" s="43"/>
      <c r="D493" s="43"/>
      <c r="E493" s="43"/>
      <c r="F493" s="43"/>
    </row>
    <row r="494" customFormat="false" ht="14.65" hidden="false" customHeight="false" outlineLevel="0" collapsed="false">
      <c r="A494" s="78"/>
      <c r="B494" s="43"/>
      <c r="C494" s="43"/>
      <c r="D494" s="43"/>
      <c r="E494" s="43"/>
      <c r="F494" s="43"/>
    </row>
    <row r="495" customFormat="false" ht="14.65" hidden="false" customHeight="false" outlineLevel="0" collapsed="false">
      <c r="A495" s="78"/>
      <c r="B495" s="43"/>
      <c r="C495" s="43"/>
      <c r="D495" s="43"/>
      <c r="E495" s="43"/>
      <c r="F495" s="43"/>
    </row>
    <row r="496" customFormat="false" ht="14.65" hidden="false" customHeight="false" outlineLevel="0" collapsed="false">
      <c r="A496" s="78"/>
      <c r="B496" s="43"/>
      <c r="C496" s="43"/>
      <c r="D496" s="43"/>
      <c r="E496" s="43"/>
      <c r="F496" s="43"/>
    </row>
    <row r="497" customFormat="false" ht="14.65" hidden="false" customHeight="false" outlineLevel="0" collapsed="false">
      <c r="A497" s="78"/>
      <c r="B497" s="43"/>
      <c r="C497" s="43"/>
      <c r="D497" s="43"/>
      <c r="E497" s="43"/>
      <c r="F497" s="43"/>
    </row>
    <row r="498" customFormat="false" ht="14.65" hidden="false" customHeight="false" outlineLevel="0" collapsed="false">
      <c r="A498" s="78"/>
      <c r="B498" s="43"/>
      <c r="C498" s="43"/>
      <c r="D498" s="43"/>
      <c r="E498" s="43"/>
      <c r="F498" s="43"/>
    </row>
    <row r="499" customFormat="false" ht="14.65" hidden="false" customHeight="false" outlineLevel="0" collapsed="false">
      <c r="A499" s="78"/>
      <c r="B499" s="43"/>
      <c r="C499" s="43"/>
      <c r="D499" s="43"/>
      <c r="E499" s="43"/>
      <c r="F499" s="43"/>
    </row>
    <row r="500" customFormat="false" ht="14.65" hidden="false" customHeight="false" outlineLevel="0" collapsed="false">
      <c r="A500" s="78"/>
      <c r="B500" s="43"/>
      <c r="C500" s="43"/>
      <c r="D500" s="43"/>
      <c r="E500" s="43"/>
      <c r="F500" s="43"/>
    </row>
    <row r="501" customFormat="false" ht="14.65" hidden="false" customHeight="false" outlineLevel="0" collapsed="false">
      <c r="A501" s="78"/>
      <c r="B501" s="43"/>
      <c r="C501" s="43"/>
      <c r="D501" s="43"/>
      <c r="E501" s="43"/>
      <c r="F501" s="43"/>
    </row>
    <row r="502" customFormat="false" ht="14.65" hidden="false" customHeight="false" outlineLevel="0" collapsed="false">
      <c r="A502" s="78"/>
      <c r="B502" s="43"/>
      <c r="C502" s="43"/>
      <c r="D502" s="43"/>
      <c r="E502" s="43"/>
      <c r="F502" s="43"/>
    </row>
    <row r="503" customFormat="false" ht="14.65" hidden="false" customHeight="false" outlineLevel="0" collapsed="false">
      <c r="A503" s="78"/>
      <c r="B503" s="43"/>
      <c r="C503" s="43"/>
      <c r="D503" s="43"/>
      <c r="E503" s="43"/>
      <c r="F503" s="43"/>
    </row>
    <row r="504" customFormat="false" ht="14.65" hidden="false" customHeight="false" outlineLevel="0" collapsed="false">
      <c r="A504" s="78"/>
      <c r="B504" s="43"/>
      <c r="C504" s="43"/>
      <c r="D504" s="43"/>
      <c r="E504" s="43"/>
      <c r="F504" s="43"/>
    </row>
    <row r="505" customFormat="false" ht="14.65" hidden="false" customHeight="false" outlineLevel="0" collapsed="false">
      <c r="A505" s="78"/>
      <c r="B505" s="43"/>
      <c r="C505" s="43"/>
      <c r="D505" s="43"/>
      <c r="E505" s="43"/>
      <c r="F505" s="43"/>
    </row>
    <row r="506" customFormat="false" ht="14.65" hidden="false" customHeight="false" outlineLevel="0" collapsed="false">
      <c r="A506" s="78"/>
      <c r="B506" s="43"/>
      <c r="C506" s="43"/>
      <c r="D506" s="43"/>
      <c r="E506" s="43"/>
      <c r="F506" s="43"/>
    </row>
    <row r="507" customFormat="false" ht="14.65" hidden="false" customHeight="false" outlineLevel="0" collapsed="false">
      <c r="A507" s="78"/>
      <c r="B507" s="43"/>
      <c r="C507" s="43"/>
      <c r="D507" s="43"/>
      <c r="E507" s="43"/>
      <c r="F507" s="43"/>
    </row>
    <row r="508" customFormat="false" ht="14.65" hidden="false" customHeight="false" outlineLevel="0" collapsed="false">
      <c r="A508" s="78"/>
      <c r="B508" s="43"/>
      <c r="C508" s="43"/>
      <c r="D508" s="43"/>
      <c r="E508" s="43"/>
      <c r="F508" s="43"/>
    </row>
    <row r="509" customFormat="false" ht="14.65" hidden="false" customHeight="false" outlineLevel="0" collapsed="false">
      <c r="A509" s="78"/>
      <c r="B509" s="43"/>
      <c r="C509" s="43"/>
      <c r="D509" s="43"/>
      <c r="E509" s="43"/>
      <c r="F509" s="43"/>
    </row>
    <row r="510" customFormat="false" ht="14.65" hidden="false" customHeight="false" outlineLevel="0" collapsed="false">
      <c r="A510" s="78"/>
      <c r="B510" s="43"/>
      <c r="C510" s="43"/>
      <c r="D510" s="43"/>
      <c r="E510" s="43"/>
      <c r="F510" s="43"/>
    </row>
    <row r="511" customFormat="false" ht="14.65" hidden="false" customHeight="false" outlineLevel="0" collapsed="false">
      <c r="A511" s="78"/>
      <c r="B511" s="43"/>
      <c r="C511" s="43"/>
      <c r="D511" s="43"/>
      <c r="E511" s="43"/>
      <c r="F511" s="43"/>
    </row>
    <row r="512" customFormat="false" ht="14.65" hidden="false" customHeight="false" outlineLevel="0" collapsed="false">
      <c r="A512" s="78"/>
      <c r="B512" s="43"/>
      <c r="C512" s="43"/>
      <c r="D512" s="43"/>
      <c r="E512" s="43"/>
      <c r="F512" s="43"/>
    </row>
    <row r="513" customFormat="false" ht="14.65" hidden="false" customHeight="false" outlineLevel="0" collapsed="false">
      <c r="A513" s="78"/>
      <c r="B513" s="43"/>
      <c r="C513" s="43"/>
      <c r="D513" s="43"/>
      <c r="E513" s="43"/>
      <c r="F513" s="43"/>
    </row>
    <row r="514" customFormat="false" ht="14.65" hidden="false" customHeight="false" outlineLevel="0" collapsed="false">
      <c r="A514" s="78"/>
      <c r="B514" s="43"/>
      <c r="C514" s="43"/>
      <c r="D514" s="43"/>
      <c r="E514" s="43"/>
      <c r="F514" s="43"/>
    </row>
    <row r="515" customFormat="false" ht="14.65" hidden="false" customHeight="false" outlineLevel="0" collapsed="false">
      <c r="A515" s="78"/>
      <c r="B515" s="43"/>
      <c r="C515" s="43"/>
      <c r="D515" s="43"/>
      <c r="E515" s="43"/>
      <c r="F515" s="43"/>
    </row>
    <row r="516" customFormat="false" ht="14.65" hidden="false" customHeight="false" outlineLevel="0" collapsed="false">
      <c r="A516" s="78"/>
      <c r="B516" s="43"/>
      <c r="C516" s="43"/>
      <c r="D516" s="43"/>
      <c r="E516" s="43"/>
      <c r="F516" s="43"/>
    </row>
    <row r="517" customFormat="false" ht="14.65" hidden="false" customHeight="false" outlineLevel="0" collapsed="false">
      <c r="A517" s="78"/>
      <c r="B517" s="43"/>
      <c r="C517" s="43"/>
      <c r="D517" s="43"/>
      <c r="E517" s="43"/>
      <c r="F517" s="43"/>
    </row>
    <row r="518" customFormat="false" ht="14.65" hidden="false" customHeight="false" outlineLevel="0" collapsed="false">
      <c r="A518" s="78"/>
      <c r="B518" s="43"/>
      <c r="C518" s="43"/>
      <c r="D518" s="43"/>
      <c r="E518" s="43"/>
      <c r="F518" s="43"/>
    </row>
    <row r="519" customFormat="false" ht="14.65" hidden="false" customHeight="false" outlineLevel="0" collapsed="false">
      <c r="A519" s="78"/>
      <c r="B519" s="43"/>
      <c r="C519" s="43"/>
      <c r="D519" s="43"/>
      <c r="E519" s="43"/>
      <c r="F519" s="43"/>
    </row>
    <row r="520" customFormat="false" ht="14.65" hidden="false" customHeight="false" outlineLevel="0" collapsed="false">
      <c r="A520" s="78"/>
      <c r="B520" s="43"/>
      <c r="C520" s="43"/>
      <c r="D520" s="43"/>
      <c r="E520" s="43"/>
      <c r="F520" s="43"/>
    </row>
    <row r="521" customFormat="false" ht="14.65" hidden="false" customHeight="false" outlineLevel="0" collapsed="false">
      <c r="A521" s="78"/>
      <c r="B521" s="43"/>
      <c r="C521" s="43"/>
      <c r="D521" s="43"/>
      <c r="E521" s="43"/>
      <c r="F521" s="43"/>
    </row>
    <row r="522" customFormat="false" ht="14.65" hidden="false" customHeight="false" outlineLevel="0" collapsed="false">
      <c r="A522" s="78"/>
      <c r="B522" s="43"/>
      <c r="C522" s="43"/>
      <c r="D522" s="43"/>
      <c r="E522" s="43"/>
      <c r="F522" s="43"/>
    </row>
    <row r="523" customFormat="false" ht="14.65" hidden="false" customHeight="false" outlineLevel="0" collapsed="false">
      <c r="A523" s="78"/>
      <c r="B523" s="43"/>
      <c r="C523" s="43"/>
      <c r="D523" s="43"/>
      <c r="E523" s="43"/>
      <c r="F523" s="43"/>
    </row>
    <row r="524" customFormat="false" ht="14.65" hidden="false" customHeight="false" outlineLevel="0" collapsed="false">
      <c r="A524" s="78"/>
      <c r="B524" s="43"/>
      <c r="C524" s="43"/>
      <c r="D524" s="43"/>
      <c r="E524" s="43"/>
      <c r="F524" s="43"/>
    </row>
    <row r="525" customFormat="false" ht="14.65" hidden="false" customHeight="false" outlineLevel="0" collapsed="false">
      <c r="A525" s="78"/>
      <c r="B525" s="43"/>
      <c r="C525" s="43"/>
      <c r="D525" s="43"/>
      <c r="E525" s="43"/>
      <c r="F525" s="43"/>
    </row>
    <row r="526" customFormat="false" ht="14.65" hidden="false" customHeight="false" outlineLevel="0" collapsed="false">
      <c r="A526" s="78"/>
      <c r="B526" s="43"/>
      <c r="C526" s="43"/>
      <c r="D526" s="43"/>
      <c r="E526" s="43"/>
      <c r="F526" s="43"/>
    </row>
    <row r="527" customFormat="false" ht="14.65" hidden="false" customHeight="false" outlineLevel="0" collapsed="false">
      <c r="A527" s="78"/>
      <c r="B527" s="43"/>
      <c r="C527" s="43"/>
      <c r="D527" s="43"/>
      <c r="E527" s="43"/>
      <c r="F527" s="43"/>
    </row>
    <row r="528" customFormat="false" ht="14.65" hidden="false" customHeight="false" outlineLevel="0" collapsed="false">
      <c r="A528" s="78"/>
      <c r="B528" s="43"/>
      <c r="C528" s="43"/>
      <c r="D528" s="43"/>
      <c r="E528" s="43"/>
      <c r="F528" s="43"/>
    </row>
    <row r="529" customFormat="false" ht="14.65" hidden="false" customHeight="false" outlineLevel="0" collapsed="false">
      <c r="A529" s="78"/>
      <c r="B529" s="43"/>
      <c r="C529" s="43"/>
      <c r="D529" s="43"/>
      <c r="E529" s="43"/>
      <c r="F529" s="43"/>
    </row>
    <row r="530" customFormat="false" ht="14.65" hidden="false" customHeight="false" outlineLevel="0" collapsed="false">
      <c r="A530" s="78"/>
      <c r="B530" s="43"/>
      <c r="C530" s="43"/>
      <c r="D530" s="43"/>
      <c r="E530" s="43"/>
      <c r="F530" s="43"/>
    </row>
    <row r="531" customFormat="false" ht="14.65" hidden="false" customHeight="false" outlineLevel="0" collapsed="false">
      <c r="A531" s="78"/>
      <c r="B531" s="43"/>
      <c r="C531" s="43"/>
      <c r="D531" s="43"/>
      <c r="E531" s="43"/>
      <c r="F531" s="43"/>
    </row>
    <row r="532" customFormat="false" ht="14.65" hidden="false" customHeight="false" outlineLevel="0" collapsed="false">
      <c r="A532" s="78"/>
      <c r="B532" s="43"/>
      <c r="C532" s="43"/>
      <c r="D532" s="43"/>
      <c r="E532" s="43"/>
      <c r="F532" s="43"/>
    </row>
    <row r="533" customFormat="false" ht="14.65" hidden="false" customHeight="false" outlineLevel="0" collapsed="false">
      <c r="A533" s="78"/>
      <c r="B533" s="43"/>
      <c r="C533" s="43"/>
      <c r="D533" s="43"/>
      <c r="E533" s="43"/>
      <c r="F533" s="43"/>
    </row>
    <row r="534" customFormat="false" ht="14.65" hidden="false" customHeight="false" outlineLevel="0" collapsed="false">
      <c r="A534" s="78"/>
      <c r="B534" s="43"/>
      <c r="C534" s="43"/>
      <c r="D534" s="43"/>
      <c r="E534" s="43"/>
      <c r="F534" s="43"/>
    </row>
    <row r="535" customFormat="false" ht="14.65" hidden="false" customHeight="false" outlineLevel="0" collapsed="false">
      <c r="A535" s="78"/>
      <c r="B535" s="43"/>
      <c r="C535" s="43"/>
      <c r="D535" s="43"/>
      <c r="E535" s="43"/>
      <c r="F535" s="43"/>
    </row>
    <row r="536" customFormat="false" ht="14.65" hidden="false" customHeight="false" outlineLevel="0" collapsed="false">
      <c r="A536" s="78"/>
      <c r="B536" s="43"/>
      <c r="C536" s="43"/>
      <c r="D536" s="43"/>
      <c r="E536" s="43"/>
      <c r="F536" s="43"/>
    </row>
    <row r="537" customFormat="false" ht="14.65" hidden="false" customHeight="false" outlineLevel="0" collapsed="false">
      <c r="A537" s="78"/>
      <c r="B537" s="43"/>
      <c r="C537" s="43"/>
      <c r="D537" s="43"/>
      <c r="E537" s="43"/>
      <c r="F537" s="43"/>
    </row>
    <row r="538" customFormat="false" ht="14.65" hidden="false" customHeight="false" outlineLevel="0" collapsed="false">
      <c r="A538" s="78"/>
      <c r="B538" s="43"/>
      <c r="C538" s="43"/>
      <c r="D538" s="43"/>
      <c r="E538" s="43"/>
      <c r="F538" s="43"/>
    </row>
    <row r="539" customFormat="false" ht="14.65" hidden="false" customHeight="false" outlineLevel="0" collapsed="false">
      <c r="A539" s="78"/>
      <c r="B539" s="43"/>
      <c r="C539" s="43"/>
      <c r="D539" s="43"/>
      <c r="E539" s="43"/>
      <c r="F539" s="43"/>
    </row>
    <row r="540" customFormat="false" ht="14.65" hidden="false" customHeight="false" outlineLevel="0" collapsed="false">
      <c r="A540" s="78"/>
      <c r="B540" s="43"/>
      <c r="C540" s="43"/>
      <c r="D540" s="43"/>
      <c r="E540" s="43"/>
      <c r="F540" s="43"/>
    </row>
    <row r="541" customFormat="false" ht="14.65" hidden="false" customHeight="false" outlineLevel="0" collapsed="false">
      <c r="A541" s="78"/>
      <c r="B541" s="43"/>
      <c r="C541" s="43"/>
      <c r="D541" s="43"/>
      <c r="E541" s="43"/>
      <c r="F541" s="43"/>
    </row>
    <row r="542" customFormat="false" ht="14.65" hidden="false" customHeight="false" outlineLevel="0" collapsed="false">
      <c r="A542" s="78"/>
      <c r="B542" s="43"/>
      <c r="C542" s="43"/>
      <c r="D542" s="43"/>
      <c r="E542" s="43"/>
      <c r="F542" s="43"/>
    </row>
    <row r="543" customFormat="false" ht="14.65" hidden="false" customHeight="false" outlineLevel="0" collapsed="false">
      <c r="A543" s="78"/>
      <c r="B543" s="43"/>
      <c r="C543" s="43"/>
      <c r="D543" s="43"/>
      <c r="E543" s="43"/>
      <c r="F543" s="43"/>
    </row>
    <row r="544" customFormat="false" ht="14.65" hidden="false" customHeight="false" outlineLevel="0" collapsed="false">
      <c r="A544" s="78"/>
      <c r="B544" s="43"/>
      <c r="C544" s="43"/>
      <c r="D544" s="43"/>
      <c r="E544" s="43"/>
      <c r="F544" s="43"/>
    </row>
    <row r="545" customFormat="false" ht="14.65" hidden="false" customHeight="false" outlineLevel="0" collapsed="false">
      <c r="A545" s="78"/>
      <c r="B545" s="43"/>
      <c r="C545" s="43"/>
      <c r="D545" s="43"/>
      <c r="E545" s="43"/>
      <c r="F545" s="43"/>
    </row>
    <row r="546" customFormat="false" ht="14.65" hidden="false" customHeight="false" outlineLevel="0" collapsed="false">
      <c r="A546" s="78"/>
      <c r="B546" s="43"/>
      <c r="C546" s="43"/>
      <c r="D546" s="43"/>
      <c r="E546" s="43"/>
      <c r="F546" s="43"/>
    </row>
    <row r="547" customFormat="false" ht="14.65" hidden="false" customHeight="false" outlineLevel="0" collapsed="false">
      <c r="A547" s="78"/>
      <c r="B547" s="43"/>
      <c r="C547" s="43"/>
      <c r="D547" s="43"/>
      <c r="E547" s="43"/>
      <c r="F547" s="43"/>
    </row>
    <row r="548" customFormat="false" ht="14.65" hidden="false" customHeight="false" outlineLevel="0" collapsed="false">
      <c r="A548" s="78"/>
      <c r="B548" s="43"/>
      <c r="C548" s="43"/>
      <c r="D548" s="43"/>
      <c r="E548" s="43"/>
      <c r="F548" s="43"/>
    </row>
    <row r="549" customFormat="false" ht="14.65" hidden="false" customHeight="false" outlineLevel="0" collapsed="false">
      <c r="A549" s="78"/>
      <c r="B549" s="43"/>
      <c r="C549" s="43"/>
      <c r="D549" s="43"/>
      <c r="E549" s="43"/>
      <c r="F549" s="43"/>
    </row>
    <row r="550" customFormat="false" ht="14.65" hidden="false" customHeight="false" outlineLevel="0" collapsed="false">
      <c r="A550" s="78"/>
      <c r="B550" s="43"/>
      <c r="C550" s="43"/>
      <c r="D550" s="43"/>
      <c r="E550" s="43"/>
      <c r="F550" s="43"/>
    </row>
    <row r="551" customFormat="false" ht="14.65" hidden="false" customHeight="false" outlineLevel="0" collapsed="false">
      <c r="A551" s="78"/>
      <c r="B551" s="43"/>
      <c r="C551" s="43"/>
      <c r="D551" s="43"/>
      <c r="E551" s="43"/>
      <c r="F551" s="43"/>
    </row>
    <row r="552" customFormat="false" ht="14.65" hidden="false" customHeight="false" outlineLevel="0" collapsed="false">
      <c r="A552" s="78"/>
      <c r="B552" s="43"/>
      <c r="C552" s="43"/>
      <c r="D552" s="43"/>
      <c r="E552" s="43"/>
      <c r="F552" s="43"/>
    </row>
    <row r="553" customFormat="false" ht="14.65" hidden="false" customHeight="false" outlineLevel="0" collapsed="false">
      <c r="A553" s="78"/>
      <c r="B553" s="43"/>
      <c r="C553" s="43"/>
      <c r="D553" s="43"/>
      <c r="E553" s="43"/>
      <c r="F553" s="43"/>
    </row>
    <row r="554" customFormat="false" ht="14.65" hidden="false" customHeight="false" outlineLevel="0" collapsed="false">
      <c r="A554" s="78"/>
      <c r="B554" s="43"/>
      <c r="C554" s="43"/>
      <c r="D554" s="43"/>
      <c r="E554" s="43"/>
      <c r="F554" s="43"/>
    </row>
    <row r="555" customFormat="false" ht="14.65" hidden="false" customHeight="false" outlineLevel="0" collapsed="false">
      <c r="A555" s="78"/>
      <c r="B555" s="43"/>
      <c r="C555" s="43"/>
      <c r="D555" s="43"/>
      <c r="E555" s="43"/>
      <c r="F555" s="43"/>
    </row>
    <row r="556" customFormat="false" ht="14.65" hidden="false" customHeight="false" outlineLevel="0" collapsed="false">
      <c r="A556" s="78"/>
      <c r="B556" s="43"/>
      <c r="C556" s="43"/>
      <c r="D556" s="43"/>
      <c r="E556" s="43"/>
      <c r="F556" s="43"/>
    </row>
    <row r="557" customFormat="false" ht="14.65" hidden="false" customHeight="false" outlineLevel="0" collapsed="false">
      <c r="A557" s="78"/>
      <c r="B557" s="43"/>
      <c r="C557" s="43"/>
      <c r="D557" s="43"/>
      <c r="E557" s="43"/>
      <c r="F557" s="43"/>
    </row>
    <row r="558" customFormat="false" ht="14.65" hidden="false" customHeight="false" outlineLevel="0" collapsed="false">
      <c r="A558" s="78"/>
      <c r="B558" s="43"/>
      <c r="C558" s="43"/>
      <c r="D558" s="43"/>
      <c r="E558" s="43"/>
      <c r="F558" s="43"/>
    </row>
    <row r="559" customFormat="false" ht="14.65" hidden="false" customHeight="false" outlineLevel="0" collapsed="false">
      <c r="A559" s="78"/>
      <c r="B559" s="43"/>
      <c r="C559" s="43"/>
      <c r="D559" s="43"/>
      <c r="E559" s="43"/>
      <c r="F559" s="43"/>
    </row>
    <row r="560" customFormat="false" ht="14.65" hidden="false" customHeight="false" outlineLevel="0" collapsed="false">
      <c r="A560" s="78"/>
      <c r="B560" s="43"/>
      <c r="C560" s="43"/>
      <c r="D560" s="43"/>
      <c r="E560" s="43"/>
      <c r="F560" s="43"/>
    </row>
    <row r="561" customFormat="false" ht="14.65" hidden="false" customHeight="false" outlineLevel="0" collapsed="false">
      <c r="A561" s="78"/>
      <c r="B561" s="43"/>
      <c r="C561" s="43"/>
      <c r="D561" s="43"/>
      <c r="E561" s="43"/>
      <c r="F561" s="43"/>
    </row>
    <row r="562" customFormat="false" ht="14.65" hidden="false" customHeight="false" outlineLevel="0" collapsed="false">
      <c r="A562" s="78"/>
      <c r="B562" s="43"/>
      <c r="C562" s="43"/>
      <c r="D562" s="43"/>
      <c r="E562" s="43"/>
      <c r="F562" s="43"/>
    </row>
    <row r="563" customFormat="false" ht="14.65" hidden="false" customHeight="false" outlineLevel="0" collapsed="false">
      <c r="A563" s="78"/>
      <c r="B563" s="43"/>
      <c r="C563" s="43"/>
      <c r="D563" s="43"/>
      <c r="E563" s="43"/>
      <c r="F563" s="43"/>
    </row>
    <row r="564" customFormat="false" ht="14.65" hidden="false" customHeight="false" outlineLevel="0" collapsed="false">
      <c r="A564" s="78"/>
      <c r="B564" s="43"/>
      <c r="C564" s="43"/>
      <c r="D564" s="43"/>
      <c r="E564" s="43"/>
      <c r="F564" s="43"/>
    </row>
    <row r="565" customFormat="false" ht="14.65" hidden="false" customHeight="false" outlineLevel="0" collapsed="false">
      <c r="A565" s="78"/>
      <c r="B565" s="43"/>
      <c r="C565" s="43"/>
      <c r="D565" s="43"/>
      <c r="E565" s="43"/>
      <c r="F565" s="43"/>
    </row>
    <row r="566" customFormat="false" ht="14.65" hidden="false" customHeight="false" outlineLevel="0" collapsed="false">
      <c r="A566" s="78"/>
      <c r="B566" s="43"/>
      <c r="C566" s="43"/>
      <c r="D566" s="43"/>
      <c r="E566" s="43"/>
      <c r="F566" s="43"/>
    </row>
    <row r="567" customFormat="false" ht="14.65" hidden="false" customHeight="false" outlineLevel="0" collapsed="false">
      <c r="A567" s="78"/>
      <c r="B567" s="43"/>
      <c r="C567" s="43"/>
      <c r="D567" s="43"/>
      <c r="E567" s="43"/>
      <c r="F567" s="43"/>
    </row>
    <row r="568" customFormat="false" ht="14.65" hidden="false" customHeight="false" outlineLevel="0" collapsed="false">
      <c r="A568" s="78"/>
      <c r="B568" s="43"/>
      <c r="C568" s="43"/>
      <c r="D568" s="43"/>
      <c r="E568" s="43"/>
      <c r="F568" s="43"/>
    </row>
    <row r="569" customFormat="false" ht="14.65" hidden="false" customHeight="false" outlineLevel="0" collapsed="false">
      <c r="A569" s="78"/>
      <c r="B569" s="43"/>
      <c r="C569" s="43"/>
      <c r="D569" s="43"/>
      <c r="E569" s="43"/>
      <c r="F569" s="43"/>
    </row>
    <row r="570" customFormat="false" ht="14.65" hidden="false" customHeight="false" outlineLevel="0" collapsed="false">
      <c r="A570" s="78"/>
      <c r="B570" s="43"/>
      <c r="C570" s="43"/>
      <c r="D570" s="43"/>
      <c r="E570" s="43"/>
      <c r="F570" s="43"/>
    </row>
    <row r="571" customFormat="false" ht="14.65" hidden="false" customHeight="false" outlineLevel="0" collapsed="false">
      <c r="A571" s="78"/>
      <c r="B571" s="43"/>
      <c r="C571" s="43"/>
      <c r="D571" s="43"/>
      <c r="E571" s="43"/>
      <c r="F571" s="43"/>
    </row>
    <row r="572" customFormat="false" ht="14.65" hidden="false" customHeight="false" outlineLevel="0" collapsed="false">
      <c r="A572" s="78"/>
      <c r="B572" s="43"/>
      <c r="C572" s="43"/>
      <c r="D572" s="43"/>
      <c r="E572" s="43"/>
      <c r="F572" s="43"/>
    </row>
    <row r="573" customFormat="false" ht="14.65" hidden="false" customHeight="false" outlineLevel="0" collapsed="false">
      <c r="A573" s="78"/>
      <c r="B573" s="43"/>
      <c r="C573" s="43"/>
      <c r="D573" s="43"/>
      <c r="E573" s="43"/>
      <c r="F573" s="43"/>
    </row>
    <row r="574" customFormat="false" ht="14.65" hidden="false" customHeight="false" outlineLevel="0" collapsed="false">
      <c r="A574" s="78"/>
      <c r="B574" s="43"/>
      <c r="C574" s="43"/>
      <c r="D574" s="43"/>
      <c r="E574" s="43"/>
      <c r="F574" s="43"/>
    </row>
    <row r="575" customFormat="false" ht="14.65" hidden="false" customHeight="false" outlineLevel="0" collapsed="false">
      <c r="A575" s="78"/>
      <c r="B575" s="43"/>
      <c r="C575" s="43"/>
      <c r="D575" s="43"/>
      <c r="E575" s="43"/>
      <c r="F575" s="43"/>
    </row>
    <row r="576" customFormat="false" ht="14.65" hidden="false" customHeight="false" outlineLevel="0" collapsed="false">
      <c r="A576" s="78"/>
      <c r="B576" s="43"/>
      <c r="C576" s="43"/>
      <c r="D576" s="43"/>
      <c r="E576" s="43"/>
      <c r="F576" s="43"/>
    </row>
    <row r="577" customFormat="false" ht="14.65" hidden="false" customHeight="false" outlineLevel="0" collapsed="false">
      <c r="A577" s="78"/>
      <c r="B577" s="43"/>
      <c r="C577" s="43"/>
      <c r="D577" s="43"/>
      <c r="E577" s="43"/>
      <c r="F577" s="43"/>
    </row>
    <row r="578" customFormat="false" ht="14.65" hidden="false" customHeight="false" outlineLevel="0" collapsed="false">
      <c r="A578" s="78"/>
      <c r="B578" s="43"/>
      <c r="C578" s="43"/>
      <c r="D578" s="43"/>
      <c r="E578" s="43"/>
      <c r="F578" s="43"/>
    </row>
    <row r="579" customFormat="false" ht="14.65" hidden="false" customHeight="false" outlineLevel="0" collapsed="false">
      <c r="A579" s="78"/>
      <c r="B579" s="43"/>
      <c r="C579" s="43"/>
      <c r="D579" s="43"/>
      <c r="E579" s="43"/>
      <c r="F579" s="43"/>
    </row>
    <row r="580" customFormat="false" ht="14.65" hidden="false" customHeight="false" outlineLevel="0" collapsed="false">
      <c r="A580" s="78"/>
      <c r="B580" s="43"/>
      <c r="C580" s="43"/>
      <c r="D580" s="43"/>
      <c r="E580" s="43"/>
      <c r="F580" s="43"/>
    </row>
    <row r="581" customFormat="false" ht="14.65" hidden="false" customHeight="false" outlineLevel="0" collapsed="false">
      <c r="A581" s="78"/>
      <c r="B581" s="43"/>
      <c r="C581" s="43"/>
      <c r="D581" s="43"/>
      <c r="E581" s="43"/>
      <c r="F581" s="43"/>
    </row>
    <row r="582" customFormat="false" ht="14.65" hidden="false" customHeight="false" outlineLevel="0" collapsed="false">
      <c r="A582" s="78"/>
      <c r="B582" s="43"/>
      <c r="C582" s="43"/>
      <c r="D582" s="43"/>
      <c r="E582" s="43"/>
      <c r="F582" s="43"/>
    </row>
    <row r="583" customFormat="false" ht="14.65" hidden="false" customHeight="false" outlineLevel="0" collapsed="false">
      <c r="A583" s="78"/>
      <c r="B583" s="43"/>
      <c r="C583" s="43"/>
      <c r="D583" s="43"/>
      <c r="E583" s="43"/>
      <c r="F583" s="43"/>
    </row>
    <row r="584" customFormat="false" ht="14.65" hidden="false" customHeight="false" outlineLevel="0" collapsed="false">
      <c r="A584" s="78"/>
      <c r="B584" s="43"/>
      <c r="C584" s="43"/>
      <c r="D584" s="43"/>
      <c r="E584" s="43"/>
      <c r="F584" s="43"/>
    </row>
    <row r="585" customFormat="false" ht="14.65" hidden="false" customHeight="false" outlineLevel="0" collapsed="false">
      <c r="A585" s="78"/>
      <c r="B585" s="43"/>
      <c r="C585" s="43"/>
      <c r="D585" s="43"/>
      <c r="E585" s="43"/>
      <c r="F585" s="43"/>
    </row>
    <row r="586" customFormat="false" ht="14.65" hidden="false" customHeight="false" outlineLevel="0" collapsed="false">
      <c r="A586" s="78"/>
      <c r="B586" s="43"/>
      <c r="C586" s="43"/>
      <c r="D586" s="43"/>
      <c r="E586" s="43"/>
      <c r="F586" s="43"/>
    </row>
    <row r="587" customFormat="false" ht="14.65" hidden="false" customHeight="false" outlineLevel="0" collapsed="false">
      <c r="A587" s="78"/>
      <c r="B587" s="43"/>
      <c r="C587" s="43"/>
      <c r="D587" s="43"/>
      <c r="E587" s="43"/>
      <c r="F587" s="43"/>
    </row>
    <row r="588" customFormat="false" ht="14.65" hidden="false" customHeight="false" outlineLevel="0" collapsed="false">
      <c r="A588" s="78"/>
      <c r="B588" s="43"/>
      <c r="C588" s="43"/>
      <c r="D588" s="43"/>
      <c r="E588" s="43"/>
      <c r="F588" s="43"/>
    </row>
    <row r="589" customFormat="false" ht="14.65" hidden="false" customHeight="false" outlineLevel="0" collapsed="false">
      <c r="A589" s="78"/>
      <c r="B589" s="43"/>
      <c r="C589" s="43"/>
      <c r="D589" s="43"/>
      <c r="E589" s="43"/>
      <c r="F589" s="43"/>
    </row>
    <row r="590" customFormat="false" ht="14.65" hidden="false" customHeight="false" outlineLevel="0" collapsed="false">
      <c r="A590" s="78"/>
      <c r="B590" s="43"/>
      <c r="C590" s="43"/>
      <c r="D590" s="43"/>
      <c r="E590" s="43"/>
      <c r="F590" s="43"/>
    </row>
    <row r="591" customFormat="false" ht="14.65" hidden="false" customHeight="false" outlineLevel="0" collapsed="false">
      <c r="A591" s="78"/>
      <c r="B591" s="43"/>
      <c r="C591" s="43"/>
      <c r="D591" s="43"/>
      <c r="E591" s="43"/>
      <c r="F591" s="43"/>
    </row>
    <row r="592" customFormat="false" ht="14.65" hidden="false" customHeight="false" outlineLevel="0" collapsed="false">
      <c r="A592" s="78"/>
      <c r="B592" s="43"/>
      <c r="C592" s="43"/>
      <c r="D592" s="43"/>
      <c r="E592" s="43"/>
      <c r="F592" s="43"/>
    </row>
    <row r="593" customFormat="false" ht="14.65" hidden="false" customHeight="false" outlineLevel="0" collapsed="false">
      <c r="A593" s="78"/>
      <c r="B593" s="43"/>
      <c r="C593" s="43"/>
      <c r="D593" s="43"/>
      <c r="E593" s="43"/>
      <c r="F593" s="43"/>
    </row>
    <row r="594" customFormat="false" ht="14.65" hidden="false" customHeight="false" outlineLevel="0" collapsed="false">
      <c r="A594" s="78"/>
      <c r="B594" s="43"/>
      <c r="C594" s="43"/>
      <c r="D594" s="43"/>
      <c r="E594" s="43"/>
      <c r="F594" s="43"/>
    </row>
    <row r="595" customFormat="false" ht="14.65" hidden="false" customHeight="false" outlineLevel="0" collapsed="false">
      <c r="A595" s="78"/>
      <c r="B595" s="43"/>
      <c r="C595" s="43"/>
      <c r="D595" s="43"/>
      <c r="E595" s="43"/>
      <c r="F595" s="43"/>
    </row>
    <row r="596" customFormat="false" ht="14.65" hidden="false" customHeight="false" outlineLevel="0" collapsed="false">
      <c r="A596" s="78"/>
      <c r="B596" s="43"/>
      <c r="C596" s="43"/>
      <c r="D596" s="43"/>
      <c r="E596" s="43"/>
      <c r="F596" s="43"/>
    </row>
    <row r="597" customFormat="false" ht="14.65" hidden="false" customHeight="false" outlineLevel="0" collapsed="false">
      <c r="A597" s="78"/>
      <c r="B597" s="43"/>
      <c r="C597" s="43"/>
      <c r="D597" s="43"/>
      <c r="E597" s="43"/>
      <c r="F597" s="43"/>
    </row>
    <row r="598" customFormat="false" ht="14.65" hidden="false" customHeight="false" outlineLevel="0" collapsed="false">
      <c r="A598" s="78"/>
      <c r="B598" s="43"/>
      <c r="C598" s="43"/>
      <c r="D598" s="43"/>
      <c r="E598" s="43"/>
      <c r="F598" s="43"/>
    </row>
    <row r="599" customFormat="false" ht="14.65" hidden="false" customHeight="false" outlineLevel="0" collapsed="false">
      <c r="A599" s="78"/>
      <c r="B599" s="43"/>
      <c r="C599" s="43"/>
      <c r="D599" s="43"/>
      <c r="E599" s="43"/>
      <c r="F599" s="43"/>
    </row>
    <row r="600" customFormat="false" ht="14.65" hidden="false" customHeight="false" outlineLevel="0" collapsed="false">
      <c r="A600" s="78"/>
      <c r="B600" s="43"/>
      <c r="C600" s="43"/>
      <c r="D600" s="43"/>
      <c r="E600" s="43"/>
      <c r="F600" s="43"/>
    </row>
    <row r="601" customFormat="false" ht="14.65" hidden="false" customHeight="false" outlineLevel="0" collapsed="false">
      <c r="A601" s="78"/>
      <c r="B601" s="43"/>
      <c r="C601" s="43"/>
      <c r="D601" s="43"/>
      <c r="E601" s="43"/>
      <c r="F601" s="43"/>
    </row>
    <row r="602" customFormat="false" ht="14.65" hidden="false" customHeight="false" outlineLevel="0" collapsed="false">
      <c r="A602" s="78"/>
      <c r="B602" s="43"/>
      <c r="C602" s="43"/>
      <c r="D602" s="43"/>
      <c r="E602" s="43"/>
      <c r="F602" s="43"/>
    </row>
    <row r="603" customFormat="false" ht="14.65" hidden="false" customHeight="false" outlineLevel="0" collapsed="false">
      <c r="A603" s="78"/>
      <c r="B603" s="43"/>
      <c r="C603" s="43"/>
      <c r="D603" s="43"/>
      <c r="E603" s="43"/>
      <c r="F603" s="43"/>
    </row>
    <row r="604" customFormat="false" ht="14.65" hidden="false" customHeight="false" outlineLevel="0" collapsed="false">
      <c r="A604" s="78"/>
      <c r="B604" s="43"/>
      <c r="C604" s="43"/>
      <c r="D604" s="43"/>
      <c r="E604" s="43"/>
      <c r="F604" s="43"/>
    </row>
    <row r="605" customFormat="false" ht="14.65" hidden="false" customHeight="false" outlineLevel="0" collapsed="false">
      <c r="A605" s="78"/>
      <c r="B605" s="43"/>
      <c r="C605" s="43"/>
      <c r="D605" s="43"/>
      <c r="E605" s="43"/>
      <c r="F605" s="43"/>
    </row>
    <row r="606" customFormat="false" ht="14.65" hidden="false" customHeight="false" outlineLevel="0" collapsed="false">
      <c r="A606" s="78"/>
      <c r="B606" s="43"/>
      <c r="C606" s="43"/>
      <c r="D606" s="43"/>
      <c r="E606" s="43"/>
      <c r="F606" s="43"/>
    </row>
    <row r="607" customFormat="false" ht="14.65" hidden="false" customHeight="false" outlineLevel="0" collapsed="false">
      <c r="A607" s="78"/>
      <c r="B607" s="43"/>
      <c r="C607" s="43"/>
      <c r="D607" s="43"/>
      <c r="E607" s="43"/>
      <c r="F607" s="43"/>
    </row>
    <row r="608" customFormat="false" ht="14.65" hidden="false" customHeight="false" outlineLevel="0" collapsed="false">
      <c r="A608" s="78"/>
      <c r="B608" s="43"/>
      <c r="C608" s="43"/>
      <c r="D608" s="43"/>
      <c r="E608" s="43"/>
      <c r="F608" s="43"/>
    </row>
    <row r="609" customFormat="false" ht="14.65" hidden="false" customHeight="false" outlineLevel="0" collapsed="false">
      <c r="A609" s="78"/>
      <c r="B609" s="43"/>
      <c r="C609" s="43"/>
      <c r="D609" s="43"/>
      <c r="E609" s="43"/>
      <c r="F609" s="43"/>
    </row>
    <row r="610" customFormat="false" ht="14.65" hidden="false" customHeight="false" outlineLevel="0" collapsed="false">
      <c r="A610" s="78"/>
      <c r="B610" s="43"/>
      <c r="C610" s="43"/>
      <c r="D610" s="43"/>
      <c r="E610" s="43"/>
      <c r="F610" s="43"/>
    </row>
    <row r="611" customFormat="false" ht="14.65" hidden="false" customHeight="false" outlineLevel="0" collapsed="false">
      <c r="A611" s="78"/>
      <c r="B611" s="43"/>
      <c r="C611" s="43"/>
      <c r="D611" s="43"/>
      <c r="E611" s="43"/>
      <c r="F611" s="43"/>
    </row>
    <row r="612" customFormat="false" ht="14.65" hidden="false" customHeight="false" outlineLevel="0" collapsed="false">
      <c r="A612" s="78"/>
      <c r="B612" s="43"/>
      <c r="C612" s="43"/>
      <c r="D612" s="43"/>
      <c r="E612" s="43"/>
      <c r="F612" s="43"/>
    </row>
    <row r="613" customFormat="false" ht="14.65" hidden="false" customHeight="false" outlineLevel="0" collapsed="false">
      <c r="A613" s="78"/>
      <c r="B613" s="43"/>
      <c r="C613" s="43"/>
      <c r="D613" s="43"/>
      <c r="E613" s="43"/>
      <c r="F613" s="43"/>
    </row>
    <row r="614" customFormat="false" ht="14.65" hidden="false" customHeight="false" outlineLevel="0" collapsed="false">
      <c r="A614" s="78"/>
      <c r="B614" s="43"/>
      <c r="C614" s="43"/>
      <c r="D614" s="43"/>
      <c r="E614" s="43"/>
      <c r="F614" s="43"/>
    </row>
    <row r="615" customFormat="false" ht="14.65" hidden="false" customHeight="false" outlineLevel="0" collapsed="false">
      <c r="A615" s="78"/>
      <c r="B615" s="43"/>
      <c r="C615" s="43"/>
      <c r="D615" s="43"/>
      <c r="E615" s="43"/>
      <c r="F615" s="43"/>
    </row>
    <row r="616" customFormat="false" ht="14.65" hidden="false" customHeight="false" outlineLevel="0" collapsed="false">
      <c r="A616" s="78"/>
      <c r="B616" s="43"/>
      <c r="C616" s="43"/>
      <c r="D616" s="43"/>
      <c r="E616" s="43"/>
      <c r="F616" s="43"/>
    </row>
    <row r="617" customFormat="false" ht="14.65" hidden="false" customHeight="false" outlineLevel="0" collapsed="false">
      <c r="A617" s="78"/>
      <c r="B617" s="43"/>
      <c r="C617" s="43"/>
      <c r="D617" s="43"/>
      <c r="E617" s="43"/>
      <c r="F617" s="43"/>
    </row>
    <row r="618" customFormat="false" ht="14.65" hidden="false" customHeight="false" outlineLevel="0" collapsed="false">
      <c r="A618" s="78"/>
      <c r="B618" s="43"/>
      <c r="C618" s="43"/>
      <c r="D618" s="43"/>
      <c r="E618" s="43"/>
      <c r="F618" s="43"/>
    </row>
    <row r="619" customFormat="false" ht="14.65" hidden="false" customHeight="false" outlineLevel="0" collapsed="false">
      <c r="A619" s="78"/>
      <c r="B619" s="43"/>
      <c r="C619" s="43"/>
      <c r="D619" s="43"/>
      <c r="E619" s="43"/>
      <c r="F619" s="43"/>
    </row>
    <row r="620" customFormat="false" ht="14.65" hidden="false" customHeight="false" outlineLevel="0" collapsed="false">
      <c r="A620" s="78"/>
      <c r="B620" s="43"/>
      <c r="C620" s="43"/>
      <c r="D620" s="43"/>
      <c r="E620" s="43"/>
      <c r="F620" s="43"/>
    </row>
    <row r="621" customFormat="false" ht="14.65" hidden="false" customHeight="false" outlineLevel="0" collapsed="false">
      <c r="A621" s="78"/>
      <c r="B621" s="43"/>
      <c r="C621" s="43"/>
      <c r="D621" s="43"/>
      <c r="E621" s="43"/>
      <c r="F621" s="43"/>
    </row>
    <row r="622" customFormat="false" ht="14.65" hidden="false" customHeight="false" outlineLevel="0" collapsed="false">
      <c r="A622" s="78"/>
      <c r="B622" s="43"/>
      <c r="C622" s="43"/>
      <c r="D622" s="43"/>
      <c r="E622" s="43"/>
      <c r="F622" s="43"/>
    </row>
    <row r="623" customFormat="false" ht="14.65" hidden="false" customHeight="false" outlineLevel="0" collapsed="false">
      <c r="A623" s="78"/>
      <c r="B623" s="43"/>
      <c r="C623" s="43"/>
      <c r="D623" s="43"/>
      <c r="E623" s="43"/>
      <c r="F623" s="43"/>
    </row>
    <row r="624" customFormat="false" ht="14.65" hidden="false" customHeight="false" outlineLevel="0" collapsed="false">
      <c r="A624" s="78"/>
      <c r="B624" s="43"/>
      <c r="C624" s="43"/>
      <c r="D624" s="43"/>
      <c r="E624" s="43"/>
      <c r="F624" s="43"/>
    </row>
    <row r="625" customFormat="false" ht="14.65" hidden="false" customHeight="false" outlineLevel="0" collapsed="false">
      <c r="A625" s="78"/>
      <c r="B625" s="43"/>
      <c r="C625" s="43"/>
      <c r="D625" s="43"/>
      <c r="E625" s="43"/>
      <c r="F625" s="43"/>
    </row>
    <row r="626" customFormat="false" ht="14.65" hidden="false" customHeight="false" outlineLevel="0" collapsed="false">
      <c r="A626" s="78"/>
      <c r="B626" s="43"/>
      <c r="C626" s="43"/>
      <c r="D626" s="43"/>
      <c r="E626" s="43"/>
      <c r="F626" s="43"/>
    </row>
    <row r="627" customFormat="false" ht="14.65" hidden="false" customHeight="false" outlineLevel="0" collapsed="false">
      <c r="A627" s="78"/>
      <c r="B627" s="43"/>
      <c r="C627" s="43"/>
      <c r="D627" s="43"/>
      <c r="E627" s="43"/>
      <c r="F627" s="43"/>
    </row>
    <row r="628" customFormat="false" ht="14.65" hidden="false" customHeight="false" outlineLevel="0" collapsed="false">
      <c r="A628" s="78"/>
      <c r="B628" s="43"/>
      <c r="C628" s="43"/>
      <c r="D628" s="43"/>
      <c r="E628" s="43"/>
      <c r="F628" s="43"/>
    </row>
    <row r="629" customFormat="false" ht="14.65" hidden="false" customHeight="false" outlineLevel="0" collapsed="false">
      <c r="A629" s="78"/>
      <c r="B629" s="43"/>
      <c r="C629" s="43"/>
      <c r="D629" s="43"/>
      <c r="E629" s="43"/>
      <c r="F629" s="43"/>
    </row>
    <row r="630" customFormat="false" ht="14.65" hidden="false" customHeight="false" outlineLevel="0" collapsed="false">
      <c r="A630" s="78"/>
      <c r="B630" s="43"/>
      <c r="C630" s="43"/>
      <c r="D630" s="43"/>
      <c r="E630" s="43"/>
      <c r="F630" s="43"/>
    </row>
    <row r="631" customFormat="false" ht="14.65" hidden="false" customHeight="false" outlineLevel="0" collapsed="false">
      <c r="A631" s="78"/>
      <c r="B631" s="43"/>
      <c r="C631" s="43"/>
      <c r="D631" s="43"/>
      <c r="E631" s="43"/>
      <c r="F631" s="43"/>
    </row>
    <row r="632" customFormat="false" ht="14.65" hidden="false" customHeight="false" outlineLevel="0" collapsed="false">
      <c r="A632" s="78"/>
      <c r="B632" s="43"/>
      <c r="C632" s="43"/>
      <c r="D632" s="43"/>
      <c r="E632" s="43"/>
      <c r="F632" s="43"/>
    </row>
    <row r="633" customFormat="false" ht="14.65" hidden="false" customHeight="false" outlineLevel="0" collapsed="false">
      <c r="A633" s="78"/>
      <c r="B633" s="43"/>
      <c r="C633" s="43"/>
      <c r="D633" s="43"/>
      <c r="E633" s="43"/>
      <c r="F633" s="43"/>
    </row>
    <row r="634" customFormat="false" ht="14.65" hidden="false" customHeight="false" outlineLevel="0" collapsed="false">
      <c r="A634" s="78"/>
      <c r="B634" s="43"/>
      <c r="C634" s="43"/>
      <c r="D634" s="43"/>
      <c r="E634" s="43"/>
      <c r="F634" s="43"/>
    </row>
    <row r="635" customFormat="false" ht="14.65" hidden="false" customHeight="false" outlineLevel="0" collapsed="false">
      <c r="A635" s="78"/>
      <c r="B635" s="43"/>
      <c r="C635" s="43"/>
      <c r="D635" s="43"/>
      <c r="E635" s="43"/>
      <c r="F635" s="43"/>
    </row>
    <row r="636" customFormat="false" ht="14.65" hidden="false" customHeight="false" outlineLevel="0" collapsed="false">
      <c r="A636" s="78"/>
      <c r="B636" s="43"/>
      <c r="C636" s="43"/>
      <c r="D636" s="43"/>
      <c r="E636" s="43"/>
      <c r="F636" s="43"/>
    </row>
    <row r="637" customFormat="false" ht="14.65" hidden="false" customHeight="false" outlineLevel="0" collapsed="false">
      <c r="A637" s="78"/>
      <c r="B637" s="43"/>
      <c r="C637" s="43"/>
      <c r="D637" s="43"/>
      <c r="E637" s="43"/>
      <c r="F637" s="43"/>
    </row>
    <row r="638" customFormat="false" ht="14.65" hidden="false" customHeight="false" outlineLevel="0" collapsed="false">
      <c r="A638" s="78"/>
      <c r="B638" s="43"/>
      <c r="C638" s="43"/>
      <c r="D638" s="43"/>
      <c r="E638" s="43"/>
      <c r="F638" s="43"/>
    </row>
    <row r="639" customFormat="false" ht="14.65" hidden="false" customHeight="false" outlineLevel="0" collapsed="false">
      <c r="A639" s="78"/>
      <c r="B639" s="43"/>
      <c r="C639" s="43"/>
      <c r="D639" s="43"/>
      <c r="E639" s="43"/>
      <c r="F639" s="43"/>
    </row>
    <row r="640" customFormat="false" ht="14.65" hidden="false" customHeight="false" outlineLevel="0" collapsed="false">
      <c r="A640" s="78"/>
      <c r="B640" s="43"/>
      <c r="C640" s="43"/>
      <c r="D640" s="43"/>
      <c r="E640" s="43"/>
      <c r="F640" s="43"/>
    </row>
    <row r="641" customFormat="false" ht="14.65" hidden="false" customHeight="false" outlineLevel="0" collapsed="false">
      <c r="A641" s="78"/>
      <c r="B641" s="43"/>
      <c r="C641" s="43"/>
      <c r="D641" s="43"/>
      <c r="E641" s="43"/>
      <c r="F641" s="43"/>
    </row>
    <row r="642" customFormat="false" ht="14.65" hidden="false" customHeight="false" outlineLevel="0" collapsed="false">
      <c r="A642" s="78"/>
      <c r="B642" s="43"/>
      <c r="C642" s="43"/>
      <c r="D642" s="43"/>
      <c r="E642" s="43"/>
      <c r="F642" s="43"/>
    </row>
    <row r="643" customFormat="false" ht="14.65" hidden="false" customHeight="false" outlineLevel="0" collapsed="false">
      <c r="A643" s="78"/>
      <c r="B643" s="43"/>
      <c r="C643" s="43"/>
      <c r="D643" s="43"/>
      <c r="E643" s="43"/>
      <c r="F643" s="43"/>
    </row>
    <row r="644" customFormat="false" ht="14.65" hidden="false" customHeight="false" outlineLevel="0" collapsed="false">
      <c r="A644" s="78"/>
      <c r="B644" s="43"/>
      <c r="C644" s="43"/>
      <c r="D644" s="43"/>
      <c r="E644" s="43"/>
      <c r="F644" s="43"/>
    </row>
    <row r="645" customFormat="false" ht="14.65" hidden="false" customHeight="false" outlineLevel="0" collapsed="false">
      <c r="A645" s="78"/>
      <c r="B645" s="43"/>
      <c r="C645" s="43"/>
      <c r="D645" s="43"/>
      <c r="E645" s="43"/>
      <c r="F645" s="43"/>
    </row>
    <row r="646" customFormat="false" ht="14.65" hidden="false" customHeight="false" outlineLevel="0" collapsed="false">
      <c r="A646" s="78"/>
      <c r="B646" s="43"/>
      <c r="C646" s="43"/>
      <c r="D646" s="43"/>
      <c r="E646" s="43"/>
      <c r="F646" s="43"/>
    </row>
    <row r="647" customFormat="false" ht="14.65" hidden="false" customHeight="false" outlineLevel="0" collapsed="false">
      <c r="A647" s="78"/>
      <c r="B647" s="43"/>
      <c r="C647" s="43"/>
      <c r="D647" s="43"/>
      <c r="E647" s="43"/>
      <c r="F647" s="43"/>
    </row>
    <row r="648" customFormat="false" ht="14.65" hidden="false" customHeight="false" outlineLevel="0" collapsed="false">
      <c r="A648" s="78"/>
      <c r="B648" s="43"/>
      <c r="C648" s="43"/>
      <c r="D648" s="43"/>
      <c r="E648" s="43"/>
      <c r="F648" s="43"/>
    </row>
    <row r="649" customFormat="false" ht="14.65" hidden="false" customHeight="false" outlineLevel="0" collapsed="false">
      <c r="A649" s="78"/>
      <c r="B649" s="43"/>
      <c r="C649" s="43"/>
      <c r="D649" s="43"/>
      <c r="E649" s="43"/>
      <c r="F649" s="43"/>
    </row>
    <row r="650" customFormat="false" ht="14.65" hidden="false" customHeight="false" outlineLevel="0" collapsed="false">
      <c r="A650" s="78"/>
      <c r="B650" s="43"/>
      <c r="C650" s="43"/>
      <c r="D650" s="43"/>
      <c r="E650" s="43"/>
      <c r="F650" s="43"/>
    </row>
    <row r="651" customFormat="false" ht="14.65" hidden="false" customHeight="false" outlineLevel="0" collapsed="false">
      <c r="A651" s="78"/>
      <c r="B651" s="43"/>
      <c r="C651" s="43"/>
      <c r="D651" s="43"/>
      <c r="E651" s="43"/>
      <c r="F651" s="43"/>
    </row>
    <row r="652" customFormat="false" ht="14.65" hidden="false" customHeight="false" outlineLevel="0" collapsed="false">
      <c r="A652" s="78"/>
      <c r="B652" s="43"/>
      <c r="C652" s="43"/>
      <c r="D652" s="43"/>
      <c r="E652" s="43"/>
      <c r="F652" s="43"/>
    </row>
    <row r="653" customFormat="false" ht="14.65" hidden="false" customHeight="false" outlineLevel="0" collapsed="false">
      <c r="A653" s="78"/>
      <c r="B653" s="43"/>
      <c r="C653" s="43"/>
      <c r="D653" s="43"/>
      <c r="E653" s="43"/>
      <c r="F653" s="43"/>
    </row>
    <row r="654" customFormat="false" ht="14.65" hidden="false" customHeight="false" outlineLevel="0" collapsed="false">
      <c r="A654" s="78"/>
      <c r="B654" s="43"/>
      <c r="C654" s="43"/>
      <c r="D654" s="43"/>
      <c r="E654" s="43"/>
      <c r="F654" s="43"/>
    </row>
    <row r="655" customFormat="false" ht="14.65" hidden="false" customHeight="false" outlineLevel="0" collapsed="false">
      <c r="A655" s="78"/>
      <c r="B655" s="43"/>
      <c r="C655" s="43"/>
      <c r="D655" s="43"/>
      <c r="E655" s="43"/>
      <c r="F655" s="43"/>
    </row>
    <row r="656" customFormat="false" ht="14.65" hidden="false" customHeight="false" outlineLevel="0" collapsed="false">
      <c r="A656" s="78"/>
      <c r="B656" s="43"/>
      <c r="C656" s="43"/>
      <c r="D656" s="43"/>
      <c r="E656" s="43"/>
      <c r="F656" s="43"/>
    </row>
    <row r="657" customFormat="false" ht="14.65" hidden="false" customHeight="false" outlineLevel="0" collapsed="false">
      <c r="A657" s="78"/>
      <c r="B657" s="43"/>
      <c r="C657" s="43"/>
      <c r="D657" s="43"/>
      <c r="E657" s="43"/>
      <c r="F657" s="43"/>
    </row>
    <row r="658" customFormat="false" ht="14.65" hidden="false" customHeight="false" outlineLevel="0" collapsed="false">
      <c r="A658" s="78"/>
      <c r="B658" s="43"/>
      <c r="C658" s="43"/>
      <c r="D658" s="43"/>
      <c r="E658" s="43"/>
      <c r="F658" s="43"/>
    </row>
    <row r="659" customFormat="false" ht="14.65" hidden="false" customHeight="false" outlineLevel="0" collapsed="false">
      <c r="A659" s="78"/>
      <c r="B659" s="43"/>
      <c r="C659" s="43"/>
      <c r="D659" s="43"/>
      <c r="E659" s="43"/>
      <c r="F659" s="43"/>
    </row>
    <row r="660" customFormat="false" ht="14.65" hidden="false" customHeight="false" outlineLevel="0" collapsed="false">
      <c r="A660" s="78"/>
      <c r="B660" s="43"/>
      <c r="C660" s="43"/>
      <c r="D660" s="43"/>
      <c r="E660" s="43"/>
      <c r="F660" s="43"/>
    </row>
    <row r="661" customFormat="false" ht="14.65" hidden="false" customHeight="false" outlineLevel="0" collapsed="false">
      <c r="A661" s="78"/>
      <c r="B661" s="43"/>
      <c r="C661" s="43"/>
      <c r="D661" s="43"/>
      <c r="E661" s="43"/>
      <c r="F661" s="43"/>
    </row>
    <row r="662" customFormat="false" ht="14.65" hidden="false" customHeight="false" outlineLevel="0" collapsed="false">
      <c r="A662" s="78"/>
      <c r="B662" s="43"/>
      <c r="C662" s="43"/>
      <c r="D662" s="43"/>
      <c r="E662" s="43"/>
      <c r="F662" s="43"/>
    </row>
    <row r="663" customFormat="false" ht="14.65" hidden="false" customHeight="false" outlineLevel="0" collapsed="false">
      <c r="A663" s="78"/>
      <c r="B663" s="43"/>
      <c r="C663" s="43"/>
      <c r="D663" s="43"/>
      <c r="E663" s="43"/>
      <c r="F663" s="43"/>
    </row>
    <row r="664" customFormat="false" ht="14.65" hidden="false" customHeight="false" outlineLevel="0" collapsed="false">
      <c r="A664" s="78"/>
      <c r="B664" s="43"/>
      <c r="C664" s="43"/>
      <c r="D664" s="43"/>
      <c r="E664" s="43"/>
      <c r="F664" s="43"/>
    </row>
    <row r="665" customFormat="false" ht="14.65" hidden="false" customHeight="false" outlineLevel="0" collapsed="false">
      <c r="A665" s="78"/>
      <c r="B665" s="43"/>
      <c r="C665" s="43"/>
      <c r="D665" s="43"/>
      <c r="E665" s="43"/>
      <c r="F665" s="43"/>
    </row>
    <row r="666" customFormat="false" ht="14.65" hidden="false" customHeight="false" outlineLevel="0" collapsed="false">
      <c r="A666" s="78"/>
      <c r="B666" s="43"/>
      <c r="C666" s="43"/>
      <c r="D666" s="43"/>
      <c r="E666" s="43"/>
      <c r="F666" s="43"/>
    </row>
    <row r="667" customFormat="false" ht="14.65" hidden="false" customHeight="false" outlineLevel="0" collapsed="false">
      <c r="A667" s="78"/>
      <c r="B667" s="43"/>
      <c r="C667" s="43"/>
      <c r="D667" s="43"/>
      <c r="E667" s="43"/>
      <c r="F667" s="43"/>
    </row>
    <row r="668" customFormat="false" ht="14.65" hidden="false" customHeight="false" outlineLevel="0" collapsed="false">
      <c r="A668" s="78"/>
      <c r="B668" s="43"/>
      <c r="C668" s="43"/>
      <c r="D668" s="43"/>
      <c r="E668" s="43"/>
      <c r="F668" s="43"/>
    </row>
    <row r="669" customFormat="false" ht="14.65" hidden="false" customHeight="false" outlineLevel="0" collapsed="false">
      <c r="A669" s="78"/>
      <c r="B669" s="43"/>
      <c r="C669" s="43"/>
      <c r="D669" s="43"/>
      <c r="E669" s="43"/>
      <c r="F669" s="43"/>
    </row>
    <row r="670" customFormat="false" ht="14.65" hidden="false" customHeight="false" outlineLevel="0" collapsed="false">
      <c r="A670" s="78"/>
      <c r="B670" s="43"/>
      <c r="C670" s="43"/>
      <c r="D670" s="43"/>
      <c r="E670" s="43"/>
      <c r="F670" s="43"/>
    </row>
    <row r="671" customFormat="false" ht="14.65" hidden="false" customHeight="false" outlineLevel="0" collapsed="false">
      <c r="A671" s="78"/>
      <c r="B671" s="43"/>
      <c r="C671" s="43"/>
      <c r="D671" s="43"/>
      <c r="E671" s="43"/>
      <c r="F671" s="43"/>
    </row>
    <row r="672" customFormat="false" ht="14.65" hidden="false" customHeight="false" outlineLevel="0" collapsed="false">
      <c r="A672" s="78"/>
      <c r="B672" s="43"/>
      <c r="C672" s="43"/>
      <c r="D672" s="43"/>
      <c r="E672" s="43"/>
      <c r="F672" s="43"/>
    </row>
    <row r="673" customFormat="false" ht="14.65" hidden="false" customHeight="false" outlineLevel="0" collapsed="false">
      <c r="A673" s="78"/>
      <c r="B673" s="43"/>
      <c r="C673" s="43"/>
      <c r="D673" s="43"/>
      <c r="E673" s="43"/>
      <c r="F673" s="43"/>
    </row>
    <row r="674" customFormat="false" ht="14.65" hidden="false" customHeight="false" outlineLevel="0" collapsed="false">
      <c r="A674" s="78"/>
      <c r="B674" s="43"/>
      <c r="C674" s="43"/>
      <c r="D674" s="43"/>
      <c r="E674" s="43"/>
      <c r="F674" s="43"/>
    </row>
    <row r="675" customFormat="false" ht="14.65" hidden="false" customHeight="false" outlineLevel="0" collapsed="false">
      <c r="A675" s="78"/>
      <c r="B675" s="43"/>
      <c r="C675" s="43"/>
      <c r="D675" s="43"/>
      <c r="E675" s="43"/>
      <c r="F675" s="43"/>
    </row>
    <row r="676" customFormat="false" ht="14.65" hidden="false" customHeight="false" outlineLevel="0" collapsed="false">
      <c r="A676" s="78"/>
      <c r="B676" s="43"/>
      <c r="C676" s="43"/>
      <c r="D676" s="43"/>
      <c r="E676" s="43"/>
      <c r="F676" s="43"/>
    </row>
    <row r="677" customFormat="false" ht="14.65" hidden="false" customHeight="false" outlineLevel="0" collapsed="false">
      <c r="A677" s="78"/>
      <c r="B677" s="43"/>
      <c r="C677" s="43"/>
      <c r="D677" s="43"/>
      <c r="E677" s="43"/>
      <c r="F677" s="43"/>
    </row>
    <row r="678" customFormat="false" ht="14.65" hidden="false" customHeight="false" outlineLevel="0" collapsed="false">
      <c r="A678" s="78"/>
      <c r="B678" s="43"/>
      <c r="C678" s="43"/>
      <c r="D678" s="43"/>
      <c r="E678" s="43"/>
      <c r="F678" s="43"/>
    </row>
    <row r="679" customFormat="false" ht="14.65" hidden="false" customHeight="false" outlineLevel="0" collapsed="false">
      <c r="A679" s="78"/>
      <c r="B679" s="43"/>
      <c r="C679" s="43"/>
      <c r="D679" s="43"/>
      <c r="E679" s="43"/>
      <c r="F679" s="43"/>
    </row>
    <row r="680" customFormat="false" ht="14.65" hidden="false" customHeight="false" outlineLevel="0" collapsed="false">
      <c r="A680" s="78"/>
      <c r="B680" s="43"/>
      <c r="C680" s="43"/>
      <c r="D680" s="43"/>
      <c r="E680" s="43"/>
      <c r="F680" s="43"/>
    </row>
    <row r="681" customFormat="false" ht="14.65" hidden="false" customHeight="false" outlineLevel="0" collapsed="false">
      <c r="A681" s="78"/>
      <c r="B681" s="43"/>
      <c r="C681" s="43"/>
      <c r="D681" s="43"/>
      <c r="E681" s="43"/>
      <c r="F681" s="43"/>
    </row>
    <row r="682" customFormat="false" ht="14.65" hidden="false" customHeight="false" outlineLevel="0" collapsed="false">
      <c r="A682" s="78"/>
      <c r="B682" s="43"/>
      <c r="C682" s="43"/>
      <c r="D682" s="43"/>
      <c r="E682" s="43"/>
      <c r="F682" s="43"/>
    </row>
    <row r="683" customFormat="false" ht="14.65" hidden="false" customHeight="false" outlineLevel="0" collapsed="false">
      <c r="A683" s="78"/>
      <c r="B683" s="43"/>
      <c r="C683" s="43"/>
      <c r="D683" s="43"/>
      <c r="E683" s="43"/>
      <c r="F683" s="43"/>
    </row>
    <row r="684" customFormat="false" ht="14.65" hidden="false" customHeight="false" outlineLevel="0" collapsed="false">
      <c r="A684" s="78"/>
      <c r="B684" s="43"/>
      <c r="C684" s="43"/>
      <c r="D684" s="43"/>
      <c r="E684" s="43"/>
      <c r="F684" s="43"/>
    </row>
    <row r="685" customFormat="false" ht="14.65" hidden="false" customHeight="false" outlineLevel="0" collapsed="false">
      <c r="A685" s="78"/>
      <c r="B685" s="43"/>
      <c r="C685" s="43"/>
      <c r="D685" s="43"/>
      <c r="E685" s="43"/>
      <c r="F685" s="43"/>
    </row>
    <row r="686" customFormat="false" ht="14.65" hidden="false" customHeight="false" outlineLevel="0" collapsed="false">
      <c r="A686" s="78"/>
      <c r="B686" s="43"/>
      <c r="C686" s="43"/>
      <c r="D686" s="43"/>
      <c r="E686" s="43"/>
      <c r="F686" s="43"/>
    </row>
    <row r="687" customFormat="false" ht="14.65" hidden="false" customHeight="false" outlineLevel="0" collapsed="false">
      <c r="A687" s="78"/>
      <c r="B687" s="43"/>
      <c r="C687" s="43"/>
      <c r="D687" s="43"/>
      <c r="E687" s="43"/>
      <c r="F687" s="43"/>
    </row>
    <row r="688" customFormat="false" ht="14.65" hidden="false" customHeight="false" outlineLevel="0" collapsed="false">
      <c r="A688" s="78"/>
      <c r="B688" s="43"/>
      <c r="C688" s="43"/>
      <c r="D688" s="43"/>
      <c r="E688" s="43"/>
      <c r="F688" s="43"/>
    </row>
    <row r="689" customFormat="false" ht="14.65" hidden="false" customHeight="false" outlineLevel="0" collapsed="false">
      <c r="A689" s="78"/>
      <c r="B689" s="43"/>
      <c r="C689" s="43"/>
      <c r="D689" s="43"/>
      <c r="E689" s="43"/>
      <c r="F689" s="43"/>
    </row>
    <row r="690" customFormat="false" ht="14.65" hidden="false" customHeight="false" outlineLevel="0" collapsed="false">
      <c r="A690" s="78"/>
      <c r="B690" s="43"/>
      <c r="C690" s="43"/>
      <c r="D690" s="43"/>
      <c r="E690" s="43"/>
      <c r="F690" s="43"/>
    </row>
    <row r="691" customFormat="false" ht="14.65" hidden="false" customHeight="false" outlineLevel="0" collapsed="false">
      <c r="A691" s="78"/>
      <c r="B691" s="43"/>
      <c r="C691" s="43"/>
      <c r="D691" s="43"/>
      <c r="E691" s="43"/>
      <c r="F691" s="43"/>
    </row>
    <row r="692" customFormat="false" ht="14.65" hidden="false" customHeight="false" outlineLevel="0" collapsed="false">
      <c r="A692" s="78"/>
      <c r="B692" s="43"/>
      <c r="C692" s="43"/>
      <c r="D692" s="43"/>
      <c r="E692" s="43"/>
      <c r="F692" s="43"/>
    </row>
    <row r="693" customFormat="false" ht="14.65" hidden="false" customHeight="false" outlineLevel="0" collapsed="false">
      <c r="A693" s="78"/>
      <c r="B693" s="43"/>
      <c r="C693" s="43"/>
      <c r="D693" s="43"/>
      <c r="E693" s="43"/>
      <c r="F693" s="43"/>
    </row>
    <row r="694" customFormat="false" ht="14.65" hidden="false" customHeight="false" outlineLevel="0" collapsed="false">
      <c r="A694" s="78"/>
      <c r="B694" s="43"/>
      <c r="C694" s="43"/>
      <c r="D694" s="43"/>
      <c r="E694" s="43"/>
      <c r="F694" s="43"/>
    </row>
    <row r="695" customFormat="false" ht="14.65" hidden="false" customHeight="false" outlineLevel="0" collapsed="false">
      <c r="A695" s="78"/>
      <c r="B695" s="43"/>
      <c r="C695" s="43"/>
      <c r="D695" s="43"/>
      <c r="E695" s="43"/>
      <c r="F695" s="43"/>
    </row>
    <row r="696" customFormat="false" ht="14.65" hidden="false" customHeight="false" outlineLevel="0" collapsed="false">
      <c r="A696" s="78"/>
      <c r="B696" s="43"/>
      <c r="C696" s="43"/>
      <c r="D696" s="43"/>
      <c r="E696" s="43"/>
      <c r="F696" s="43"/>
    </row>
    <row r="697" customFormat="false" ht="14.65" hidden="false" customHeight="false" outlineLevel="0" collapsed="false">
      <c r="A697" s="78"/>
      <c r="B697" s="43"/>
      <c r="C697" s="43"/>
      <c r="D697" s="43"/>
      <c r="E697" s="43"/>
      <c r="F697" s="43"/>
    </row>
    <row r="698" customFormat="false" ht="14.65" hidden="false" customHeight="false" outlineLevel="0" collapsed="false">
      <c r="A698" s="78"/>
      <c r="B698" s="43"/>
      <c r="C698" s="43"/>
      <c r="D698" s="43"/>
      <c r="E698" s="43"/>
      <c r="F698" s="43"/>
    </row>
    <row r="699" customFormat="false" ht="14.65" hidden="false" customHeight="false" outlineLevel="0" collapsed="false">
      <c r="A699" s="78"/>
      <c r="B699" s="43"/>
      <c r="C699" s="43"/>
      <c r="D699" s="43"/>
      <c r="E699" s="43"/>
      <c r="F699" s="43"/>
    </row>
    <row r="700" customFormat="false" ht="14.65" hidden="false" customHeight="false" outlineLevel="0" collapsed="false">
      <c r="A700" s="78"/>
      <c r="B700" s="43"/>
      <c r="C700" s="43"/>
      <c r="D700" s="43"/>
      <c r="E700" s="43"/>
      <c r="F700" s="43"/>
    </row>
    <row r="701" customFormat="false" ht="14.65" hidden="false" customHeight="false" outlineLevel="0" collapsed="false">
      <c r="A701" s="78"/>
      <c r="B701" s="43"/>
      <c r="C701" s="43"/>
      <c r="D701" s="43"/>
      <c r="E701" s="43"/>
      <c r="F701" s="43"/>
    </row>
    <row r="702" customFormat="false" ht="14.65" hidden="false" customHeight="false" outlineLevel="0" collapsed="false">
      <c r="A702" s="78"/>
      <c r="B702" s="43"/>
      <c r="C702" s="43"/>
      <c r="D702" s="43"/>
      <c r="E702" s="43"/>
      <c r="F702" s="43"/>
    </row>
    <row r="703" customFormat="false" ht="14.65" hidden="false" customHeight="false" outlineLevel="0" collapsed="false">
      <c r="A703" s="78"/>
      <c r="B703" s="43"/>
      <c r="C703" s="43"/>
      <c r="D703" s="43"/>
      <c r="E703" s="43"/>
      <c r="F703" s="43"/>
    </row>
    <row r="704" customFormat="false" ht="14.65" hidden="false" customHeight="false" outlineLevel="0" collapsed="false">
      <c r="A704" s="78"/>
      <c r="B704" s="43"/>
      <c r="C704" s="43"/>
      <c r="D704" s="43"/>
      <c r="E704" s="43"/>
      <c r="F704" s="43"/>
    </row>
    <row r="705" customFormat="false" ht="14.65" hidden="false" customHeight="false" outlineLevel="0" collapsed="false">
      <c r="A705" s="78"/>
      <c r="B705" s="43"/>
      <c r="C705" s="43"/>
      <c r="D705" s="43"/>
      <c r="E705" s="43"/>
      <c r="F705" s="43"/>
    </row>
    <row r="706" customFormat="false" ht="14.65" hidden="false" customHeight="false" outlineLevel="0" collapsed="false">
      <c r="A706" s="78"/>
      <c r="B706" s="43"/>
      <c r="C706" s="43"/>
      <c r="D706" s="43"/>
      <c r="E706" s="43"/>
      <c r="F706" s="43"/>
    </row>
    <row r="707" customFormat="false" ht="14.65" hidden="false" customHeight="false" outlineLevel="0" collapsed="false">
      <c r="A707" s="78"/>
      <c r="B707" s="43"/>
      <c r="C707" s="43"/>
      <c r="D707" s="43"/>
      <c r="E707" s="43"/>
      <c r="F707" s="43"/>
    </row>
    <row r="708" customFormat="false" ht="14.65" hidden="false" customHeight="false" outlineLevel="0" collapsed="false">
      <c r="A708" s="78"/>
      <c r="B708" s="43"/>
      <c r="C708" s="43"/>
      <c r="D708" s="43"/>
      <c r="E708" s="43"/>
      <c r="F708" s="43"/>
    </row>
    <row r="709" customFormat="false" ht="14.65" hidden="false" customHeight="false" outlineLevel="0" collapsed="false">
      <c r="A709" s="78"/>
      <c r="B709" s="43"/>
      <c r="C709" s="43"/>
      <c r="D709" s="43"/>
      <c r="E709" s="43"/>
      <c r="F709" s="43"/>
    </row>
    <row r="710" customFormat="false" ht="14.65" hidden="false" customHeight="false" outlineLevel="0" collapsed="false">
      <c r="A710" s="78"/>
      <c r="B710" s="43"/>
      <c r="C710" s="43"/>
      <c r="D710" s="43"/>
      <c r="E710" s="43"/>
      <c r="F710" s="43"/>
    </row>
    <row r="711" customFormat="false" ht="14.65" hidden="false" customHeight="false" outlineLevel="0" collapsed="false">
      <c r="A711" s="78"/>
      <c r="B711" s="43"/>
      <c r="C711" s="43"/>
      <c r="D711" s="43"/>
      <c r="E711" s="43"/>
      <c r="F711" s="43"/>
    </row>
    <row r="712" customFormat="false" ht="14.65" hidden="false" customHeight="false" outlineLevel="0" collapsed="false">
      <c r="A712" s="78"/>
      <c r="B712" s="43"/>
      <c r="C712" s="43"/>
      <c r="D712" s="43"/>
      <c r="E712" s="43"/>
      <c r="F712" s="43"/>
    </row>
    <row r="713" customFormat="false" ht="14.65" hidden="false" customHeight="false" outlineLevel="0" collapsed="false">
      <c r="A713" s="78"/>
      <c r="B713" s="43"/>
      <c r="C713" s="43"/>
      <c r="D713" s="43"/>
      <c r="E713" s="43"/>
      <c r="F713" s="43"/>
    </row>
    <row r="714" customFormat="false" ht="14.65" hidden="false" customHeight="false" outlineLevel="0" collapsed="false">
      <c r="A714" s="78"/>
      <c r="B714" s="43"/>
      <c r="C714" s="43"/>
      <c r="D714" s="43"/>
      <c r="E714" s="43"/>
      <c r="F714" s="43"/>
    </row>
    <row r="715" customFormat="false" ht="14.65" hidden="false" customHeight="false" outlineLevel="0" collapsed="false">
      <c r="A715" s="78"/>
      <c r="B715" s="43"/>
      <c r="C715" s="43"/>
      <c r="D715" s="43"/>
      <c r="E715" s="43"/>
      <c r="F715" s="43"/>
    </row>
    <row r="716" customFormat="false" ht="14.65" hidden="false" customHeight="false" outlineLevel="0" collapsed="false">
      <c r="A716" s="78"/>
      <c r="B716" s="43"/>
      <c r="C716" s="43"/>
      <c r="D716" s="43"/>
      <c r="E716" s="43"/>
      <c r="F716" s="43"/>
    </row>
    <row r="717" customFormat="false" ht="14.65" hidden="false" customHeight="false" outlineLevel="0" collapsed="false">
      <c r="A717" s="78"/>
      <c r="B717" s="43"/>
      <c r="C717" s="43"/>
      <c r="D717" s="43"/>
      <c r="E717" s="43"/>
      <c r="F717" s="43"/>
    </row>
    <row r="718" customFormat="false" ht="14.65" hidden="false" customHeight="false" outlineLevel="0" collapsed="false">
      <c r="A718" s="78"/>
      <c r="B718" s="43"/>
      <c r="C718" s="43"/>
      <c r="D718" s="43"/>
      <c r="E718" s="43"/>
      <c r="F718" s="43"/>
    </row>
    <row r="719" customFormat="false" ht="14.65" hidden="false" customHeight="false" outlineLevel="0" collapsed="false">
      <c r="A719" s="78"/>
      <c r="B719" s="43"/>
      <c r="C719" s="43"/>
      <c r="D719" s="43"/>
      <c r="E719" s="43"/>
      <c r="F719" s="43"/>
    </row>
    <row r="720" customFormat="false" ht="14.65" hidden="false" customHeight="false" outlineLevel="0" collapsed="false">
      <c r="A720" s="78"/>
      <c r="B720" s="43"/>
      <c r="C720" s="43"/>
      <c r="D720" s="43"/>
      <c r="E720" s="43"/>
      <c r="F720" s="43"/>
    </row>
    <row r="721" customFormat="false" ht="14.65" hidden="false" customHeight="false" outlineLevel="0" collapsed="false">
      <c r="A721" s="78"/>
      <c r="B721" s="43"/>
      <c r="C721" s="43"/>
      <c r="D721" s="43"/>
      <c r="E721" s="43"/>
      <c r="F721" s="43"/>
    </row>
    <row r="722" customFormat="false" ht="14.65" hidden="false" customHeight="false" outlineLevel="0" collapsed="false">
      <c r="A722" s="78"/>
      <c r="B722" s="43"/>
      <c r="C722" s="43"/>
      <c r="D722" s="43"/>
      <c r="E722" s="43"/>
      <c r="F722" s="43"/>
    </row>
    <row r="723" customFormat="false" ht="14.65" hidden="false" customHeight="false" outlineLevel="0" collapsed="false">
      <c r="A723" s="78"/>
      <c r="B723" s="43"/>
      <c r="C723" s="43"/>
      <c r="D723" s="43"/>
      <c r="E723" s="43"/>
      <c r="F723" s="43"/>
    </row>
    <row r="724" customFormat="false" ht="14.65" hidden="false" customHeight="false" outlineLevel="0" collapsed="false">
      <c r="A724" s="78"/>
      <c r="B724" s="43"/>
      <c r="C724" s="43"/>
      <c r="D724" s="43"/>
      <c r="E724" s="43"/>
      <c r="F724" s="43"/>
    </row>
    <row r="725" customFormat="false" ht="14.65" hidden="false" customHeight="false" outlineLevel="0" collapsed="false">
      <c r="A725" s="78"/>
      <c r="B725" s="43"/>
      <c r="C725" s="43"/>
      <c r="D725" s="43"/>
      <c r="E725" s="43"/>
      <c r="F725" s="43"/>
    </row>
    <row r="726" customFormat="false" ht="14.65" hidden="false" customHeight="false" outlineLevel="0" collapsed="false">
      <c r="A726" s="78"/>
      <c r="B726" s="43"/>
      <c r="C726" s="43"/>
      <c r="D726" s="43"/>
      <c r="E726" s="43"/>
      <c r="F726" s="43"/>
    </row>
    <row r="727" customFormat="false" ht="14.65" hidden="false" customHeight="false" outlineLevel="0" collapsed="false">
      <c r="A727" s="78"/>
      <c r="B727" s="43"/>
      <c r="C727" s="43"/>
      <c r="D727" s="43"/>
      <c r="E727" s="43"/>
      <c r="F727" s="43"/>
    </row>
    <row r="728" customFormat="false" ht="14.65" hidden="false" customHeight="false" outlineLevel="0" collapsed="false">
      <c r="A728" s="78"/>
      <c r="B728" s="43"/>
      <c r="C728" s="43"/>
      <c r="D728" s="43"/>
      <c r="E728" s="43"/>
      <c r="F728" s="43"/>
    </row>
    <row r="729" customFormat="false" ht="14.65" hidden="false" customHeight="false" outlineLevel="0" collapsed="false">
      <c r="A729" s="78"/>
      <c r="B729" s="43"/>
      <c r="C729" s="43"/>
      <c r="D729" s="43"/>
      <c r="E729" s="43"/>
      <c r="F729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