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rcot capacity" sheetId="1" state="visible" r:id="rId3"/>
    <sheet name="Texas Various" sheetId="2" state="visible" r:id="rId4"/>
    <sheet name="Texas Utilities" sheetId="3" state="visible" r:id="rId5"/>
    <sheet name="Heat Rate" sheetId="4" state="visible" r:id="rId6"/>
  </sheets>
  <definedNames>
    <definedName function="false" hidden="true" localSheetId="3" name="_xlnm._FilterDatabase" vbProcedure="false">'Heat Rate'!$A$3:$K$200</definedName>
    <definedName function="false" hidden="false" localSheetId="2" name="_xlnm.Print_Area" vbProcedure="false">'Texas Utilities'!$A$1:$H$475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<sst xmlns="http://schemas.openxmlformats.org/spreadsheetml/2006/main" count="3168" uniqueCount="578">
  <si>
    <t xml:space="preserve">ERCOT's FORCASTED CAPACITY</t>
  </si>
  <si>
    <t xml:space="preserve">Current Generation</t>
  </si>
  <si>
    <t xml:space="preserve">MW</t>
  </si>
  <si>
    <t xml:space="preserve">Forecasted</t>
  </si>
  <si>
    <t xml:space="preserve">Capacity</t>
  </si>
  <si>
    <t xml:space="preserve">Gas</t>
  </si>
  <si>
    <t xml:space="preserve">Wind</t>
  </si>
  <si>
    <t xml:space="preserve">New Generation</t>
  </si>
  <si>
    <t xml:space="preserve">Breakdown</t>
  </si>
  <si>
    <t xml:space="preserve">Coal</t>
  </si>
  <si>
    <t xml:space="preserve">Nat Gas</t>
  </si>
  <si>
    <t xml:space="preserve">Petro</t>
  </si>
  <si>
    <t xml:space="preserve">Hydro</t>
  </si>
  <si>
    <t xml:space="preserve">Nuke</t>
  </si>
  <si>
    <t xml:space="preserve">Other</t>
  </si>
  <si>
    <t xml:space="preserve">Petroleum</t>
  </si>
  <si>
    <t xml:space="preserve">Nuclear</t>
  </si>
  <si>
    <t xml:space="preserve">Renewable</t>
  </si>
  <si>
    <t xml:space="preserve">Total</t>
  </si>
  <si>
    <t xml:space="preserve">98 - Utilities</t>
  </si>
  <si>
    <t xml:space="preserve">Million Kwh</t>
  </si>
  <si>
    <t xml:space="preserve">TEXAS and not ERCOT only</t>
  </si>
  <si>
    <t xml:space="preserve">MWh - Utilities</t>
  </si>
  <si>
    <t xml:space="preserve">MWh - Nonutilities</t>
  </si>
  <si>
    <t xml:space="preserve">Annual Growth</t>
  </si>
  <si>
    <t xml:space="preserve">Plant Type</t>
  </si>
  <si>
    <t xml:space="preserve">Rate</t>
  </si>
  <si>
    <t xml:space="preserve">Total Utility</t>
  </si>
  <si>
    <t xml:space="preserve">   Coal</t>
  </si>
  <si>
    <t xml:space="preserve">   Petroleum</t>
  </si>
  <si>
    <t xml:space="preserve">   Gas</t>
  </si>
  <si>
    <t xml:space="preserve">assuming non-utility is primarily gas</t>
  </si>
  <si>
    <t xml:space="preserve">   Dual</t>
  </si>
  <si>
    <t xml:space="preserve">   Nuclear</t>
  </si>
  <si>
    <t xml:space="preserve">   Hydro</t>
  </si>
  <si>
    <t xml:space="preserve">   Renewable</t>
  </si>
  <si>
    <t xml:space="preserve">Total Nonutility</t>
  </si>
  <si>
    <t xml:space="preserve">Industry</t>
  </si>
  <si>
    <t xml:space="preserve">Unit </t>
  </si>
  <si>
    <t xml:space="preserve">Nameplate</t>
  </si>
  <si>
    <t xml:space="preserve">Fuel Type</t>
  </si>
  <si>
    <t xml:space="preserve">Company</t>
  </si>
  <si>
    <t xml:space="preserve">Plant</t>
  </si>
  <si>
    <t xml:space="preserve">County</t>
  </si>
  <si>
    <t xml:space="preserve">ID</t>
  </si>
  <si>
    <t xml:space="preserve">Type</t>
  </si>
  <si>
    <t xml:space="preserve">Primary</t>
  </si>
  <si>
    <t xml:space="preserve">Alternate</t>
  </si>
  <si>
    <t xml:space="preserve">NG</t>
  </si>
  <si>
    <t xml:space="preserve">NG(Alt.)</t>
  </si>
  <si>
    <t xml:space="preserve">City of Austin</t>
  </si>
  <si>
    <t xml:space="preserve">Decker Creek</t>
  </si>
  <si>
    <t xml:space="preserve">Travis</t>
  </si>
  <si>
    <t xml:space="preserve">GT1</t>
  </si>
  <si>
    <t xml:space="preserve">GT</t>
  </si>
  <si>
    <t xml:space="preserve">FO2</t>
  </si>
  <si>
    <t xml:space="preserve">GT2</t>
  </si>
  <si>
    <t xml:space="preserve">GT3</t>
  </si>
  <si>
    <t xml:space="preserve">GT4</t>
  </si>
  <si>
    <t xml:space="preserve">PV3</t>
  </si>
  <si>
    <t xml:space="preserve">PV</t>
  </si>
  <si>
    <t xml:space="preserve">Sun</t>
  </si>
  <si>
    <t xml:space="preserve">-</t>
  </si>
  <si>
    <t xml:space="preserve">ST</t>
  </si>
  <si>
    <t xml:space="preserve">Holly Street</t>
  </si>
  <si>
    <t xml:space="preserve">FO5</t>
  </si>
  <si>
    <t xml:space="preserve">Brazos Electric Power Coop Inc.</t>
  </si>
  <si>
    <t xml:space="preserve">North Texas</t>
  </si>
  <si>
    <t xml:space="preserve">Parker</t>
  </si>
  <si>
    <t xml:space="preserve">FO6</t>
  </si>
  <si>
    <t xml:space="preserve">RW Miller</t>
  </si>
  <si>
    <t xml:space="preserve">Palo Pinto</t>
  </si>
  <si>
    <t xml:space="preserve">Brazos River Authority</t>
  </si>
  <si>
    <t xml:space="preserve">Morris Sheppard</t>
  </si>
  <si>
    <t xml:space="preserve">HY</t>
  </si>
  <si>
    <t xml:space="preserve">Water</t>
  </si>
  <si>
    <t xml:space="preserve">City of Brownfield</t>
  </si>
  <si>
    <t xml:space="preserve">Brownfield</t>
  </si>
  <si>
    <t xml:space="preserve">Terry</t>
  </si>
  <si>
    <t xml:space="preserve">IC</t>
  </si>
  <si>
    <t xml:space="preserve">Brownsville Public Utilities Board</t>
  </si>
  <si>
    <t xml:space="preserve">Si Ray</t>
  </si>
  <si>
    <t xml:space="preserve">Cameron</t>
  </si>
  <si>
    <t xml:space="preserve">City of Bryan</t>
  </si>
  <si>
    <t xml:space="preserve">Bryan</t>
  </si>
  <si>
    <t xml:space="preserve">Brazos</t>
  </si>
  <si>
    <t xml:space="preserve">Dansby</t>
  </si>
  <si>
    <t xml:space="preserve">Central Power &amp; Light</t>
  </si>
  <si>
    <t xml:space="preserve">Barney M Davis</t>
  </si>
  <si>
    <t xml:space="preserve">Nueces</t>
  </si>
  <si>
    <t xml:space="preserve">FO4</t>
  </si>
  <si>
    <t xml:space="preserve">Coleto Creek</t>
  </si>
  <si>
    <t xml:space="preserve">Goliad</t>
  </si>
  <si>
    <t xml:space="preserve">BIT</t>
  </si>
  <si>
    <t xml:space="preserve">ES Joslin</t>
  </si>
  <si>
    <t xml:space="preserve">Calhoun</t>
  </si>
  <si>
    <t xml:space="preserve">Eagle Pass</t>
  </si>
  <si>
    <t xml:space="preserve">Maverick</t>
  </si>
  <si>
    <t xml:space="preserve">J L Bates</t>
  </si>
  <si>
    <t xml:space="preserve">Hidalgo</t>
  </si>
  <si>
    <t xml:space="preserve">La Palma</t>
  </si>
  <si>
    <t xml:space="preserve">Laredo</t>
  </si>
  <si>
    <t xml:space="preserve">Webb</t>
  </si>
  <si>
    <t xml:space="preserve">Lon C. Hill</t>
  </si>
  <si>
    <t xml:space="preserve">Nueces Bay</t>
  </si>
  <si>
    <t xml:space="preserve">Victoria</t>
  </si>
  <si>
    <t xml:space="preserve">City of Coleman</t>
  </si>
  <si>
    <t xml:space="preserve">Coleman</t>
  </si>
  <si>
    <t xml:space="preserve">IC1</t>
  </si>
  <si>
    <t xml:space="preserve">IC2</t>
  </si>
  <si>
    <t xml:space="preserve">IC3</t>
  </si>
  <si>
    <t xml:space="preserve">IC4</t>
  </si>
  <si>
    <t xml:space="preserve">IC5</t>
  </si>
  <si>
    <t xml:space="preserve">IC6</t>
  </si>
  <si>
    <t xml:space="preserve">IC7</t>
  </si>
  <si>
    <t xml:space="preserve">IC8</t>
  </si>
  <si>
    <t xml:space="preserve">IC9</t>
  </si>
  <si>
    <t xml:space="preserve">City of Denton</t>
  </si>
  <si>
    <t xml:space="preserve">Lewsiville</t>
  </si>
  <si>
    <t xml:space="preserve">Denton</t>
  </si>
  <si>
    <t xml:space="preserve">Ray Roberts</t>
  </si>
  <si>
    <t xml:space="preserve">Spencer</t>
  </si>
  <si>
    <t xml:space="preserve">El Paso Electric Co</t>
  </si>
  <si>
    <t xml:space="preserve">Copper</t>
  </si>
  <si>
    <t xml:space="preserve">El Paso</t>
  </si>
  <si>
    <t xml:space="preserve">Newman</t>
  </si>
  <si>
    <t xml:space="preserve">CT1</t>
  </si>
  <si>
    <t xml:space="preserve">CT2</t>
  </si>
  <si>
    <t xml:space="preserve">CT</t>
  </si>
  <si>
    <t xml:space="preserve">CW</t>
  </si>
  <si>
    <t xml:space="preserve">WH</t>
  </si>
  <si>
    <t xml:space="preserve">City of Electra</t>
  </si>
  <si>
    <t xml:space="preserve">Electra</t>
  </si>
  <si>
    <t xml:space="preserve">Wichita</t>
  </si>
  <si>
    <t xml:space="preserve">Entergy Gulf States</t>
  </si>
  <si>
    <t xml:space="preserve">Lewis Creek</t>
  </si>
  <si>
    <t xml:space="preserve">Montgomery</t>
  </si>
  <si>
    <t xml:space="preserve">Neches</t>
  </si>
  <si>
    <t xml:space="preserve">Jefferson</t>
  </si>
  <si>
    <t xml:space="preserve">Sabine</t>
  </si>
  <si>
    <t xml:space="preserve">Orange</t>
  </si>
  <si>
    <t xml:space="preserve">Toledo Bend</t>
  </si>
  <si>
    <t xml:space="preserve">Newton</t>
  </si>
  <si>
    <t xml:space="preserve">City of Floydada</t>
  </si>
  <si>
    <t xml:space="preserve">Floydada</t>
  </si>
  <si>
    <t xml:space="preserve">Floyd</t>
  </si>
  <si>
    <t xml:space="preserve">City of Garland</t>
  </si>
  <si>
    <t xml:space="preserve">C E Newman</t>
  </si>
  <si>
    <t xml:space="preserve">Dallas</t>
  </si>
  <si>
    <t xml:space="preserve">Ray Olinger</t>
  </si>
  <si>
    <t xml:space="preserve">Collin</t>
  </si>
  <si>
    <t xml:space="preserve">City of Gonzalez</t>
  </si>
  <si>
    <t xml:space="preserve">Gonzales Hydro Plant</t>
  </si>
  <si>
    <t xml:space="preserve">Gonzales</t>
  </si>
  <si>
    <t xml:space="preserve">Greenville Electric Utility Sys</t>
  </si>
  <si>
    <t xml:space="preserve">Powerlane Plant</t>
  </si>
  <si>
    <t xml:space="preserve">Hunt</t>
  </si>
  <si>
    <t xml:space="preserve">ST1</t>
  </si>
  <si>
    <t xml:space="preserve">ST2</t>
  </si>
  <si>
    <t xml:space="preserve">ST3</t>
  </si>
  <si>
    <t xml:space="preserve">Guadalupe Blanco River Auth</t>
  </si>
  <si>
    <t xml:space="preserve">Abbott TP 3</t>
  </si>
  <si>
    <t xml:space="preserve">Guadalupe</t>
  </si>
  <si>
    <t xml:space="preserve">Canyon</t>
  </si>
  <si>
    <t xml:space="preserve">Comal</t>
  </si>
  <si>
    <t xml:space="preserve">Dunlap TP 1</t>
  </si>
  <si>
    <t xml:space="preserve">H 4</t>
  </si>
  <si>
    <t xml:space="preserve">H 5</t>
  </si>
  <si>
    <t xml:space="preserve">Nolte</t>
  </si>
  <si>
    <t xml:space="preserve">TP 4</t>
  </si>
  <si>
    <t xml:space="preserve">Houston Lighting &amp; Power Co</t>
  </si>
  <si>
    <t xml:space="preserve">Cedar Bayou</t>
  </si>
  <si>
    <t xml:space="preserve">Chambers</t>
  </si>
  <si>
    <t xml:space="preserve">Deepwater</t>
  </si>
  <si>
    <t xml:space="preserve">Harris</t>
  </si>
  <si>
    <t xml:space="preserve">Greens Bayou</t>
  </si>
  <si>
    <t xml:space="preserve">Hiram Clarke</t>
  </si>
  <si>
    <t xml:space="preserve">Limestone</t>
  </si>
  <si>
    <t xml:space="preserve">Lig</t>
  </si>
  <si>
    <t xml:space="preserve">PH Robinson</t>
  </si>
  <si>
    <t xml:space="preserve">Galveston</t>
  </si>
  <si>
    <t xml:space="preserve">Sam Bertron</t>
  </si>
  <si>
    <t xml:space="preserve">San Jacinto SES</t>
  </si>
  <si>
    <t xml:space="preserve">SJS1</t>
  </si>
  <si>
    <t xml:space="preserve">SJS2</t>
  </si>
  <si>
    <t xml:space="preserve">South Texas</t>
  </si>
  <si>
    <t xml:space="preserve">Matagorda</t>
  </si>
  <si>
    <t xml:space="preserve">NP</t>
  </si>
  <si>
    <t xml:space="preserve">Uranium</t>
  </si>
  <si>
    <t xml:space="preserve">TH Wharton</t>
  </si>
  <si>
    <t xml:space="preserve">G1</t>
  </si>
  <si>
    <t xml:space="preserve">W A Parish</t>
  </si>
  <si>
    <t xml:space="preserve">Fort Bend</t>
  </si>
  <si>
    <t xml:space="preserve">SUB</t>
  </si>
  <si>
    <t xml:space="preserve">Webster</t>
  </si>
  <si>
    <t xml:space="preserve">International Bound and Water Comm</t>
  </si>
  <si>
    <t xml:space="preserve">Amistad Dam &amp; Power</t>
  </si>
  <si>
    <t xml:space="preserve">Val Verde</t>
  </si>
  <si>
    <t xml:space="preserve">Falcon Dam &amp; Power</t>
  </si>
  <si>
    <t xml:space="preserve">Starr</t>
  </si>
  <si>
    <t xml:space="preserve">Lower Colorado River Authority</t>
  </si>
  <si>
    <t xml:space="preserve">Austin</t>
  </si>
  <si>
    <t xml:space="preserve">Buchanan</t>
  </si>
  <si>
    <t xml:space="preserve">Burnet</t>
  </si>
  <si>
    <t xml:space="preserve">Fayette Power Project</t>
  </si>
  <si>
    <t xml:space="preserve">Fayette</t>
  </si>
  <si>
    <t xml:space="preserve">Sub</t>
  </si>
  <si>
    <t xml:space="preserve">Granite Shoals</t>
  </si>
  <si>
    <t xml:space="preserve">Inks</t>
  </si>
  <si>
    <t xml:space="preserve">Marble Falls</t>
  </si>
  <si>
    <t xml:space="preserve">Marshall Ford</t>
  </si>
  <si>
    <t xml:space="preserve">Sim Gideon</t>
  </si>
  <si>
    <t xml:space="preserve">Bastrop</t>
  </si>
  <si>
    <t xml:space="preserve">Thomas C Ferguson</t>
  </si>
  <si>
    <t xml:space="preserve">Llano</t>
  </si>
  <si>
    <t xml:space="preserve">City of Lubbock</t>
  </si>
  <si>
    <t xml:space="preserve">Brandon Station</t>
  </si>
  <si>
    <t xml:space="preserve">Lubbock</t>
  </si>
  <si>
    <t xml:space="preserve">Holly Ave</t>
  </si>
  <si>
    <t xml:space="preserve">Plant 2</t>
  </si>
  <si>
    <t xml:space="preserve">6A</t>
  </si>
  <si>
    <t xml:space="preserve">Medina Electric Coop</t>
  </si>
  <si>
    <t xml:space="preserve">Pearsall</t>
  </si>
  <si>
    <t xml:space="preserve">Frio</t>
  </si>
  <si>
    <t xml:space="preserve">City of Robstown</t>
  </si>
  <si>
    <t xml:space="preserve">Robstown</t>
  </si>
  <si>
    <t xml:space="preserve">San Antonio Public Service</t>
  </si>
  <si>
    <t xml:space="preserve">J K Spruce</t>
  </si>
  <si>
    <t xml:space="preserve">Bexar</t>
  </si>
  <si>
    <t xml:space="preserve">J T Deely</t>
  </si>
  <si>
    <t xml:space="preserve">Leon Creek</t>
  </si>
  <si>
    <t xml:space="preserve">Mission Road</t>
  </si>
  <si>
    <t xml:space="preserve">O W Summers</t>
  </si>
  <si>
    <t xml:space="preserve">V H Braunig</t>
  </si>
  <si>
    <t xml:space="preserve">W B Tuttle</t>
  </si>
  <si>
    <t xml:space="preserve">San Miguel Electric Coop</t>
  </si>
  <si>
    <t xml:space="preserve">San Miguel</t>
  </si>
  <si>
    <t xml:space="preserve">Atascosa</t>
  </si>
  <si>
    <t xml:space="preserve">LIG</t>
  </si>
  <si>
    <t xml:space="preserve">City of Seguin</t>
  </si>
  <si>
    <t xml:space="preserve">Seguin</t>
  </si>
  <si>
    <t xml:space="preserve">HY1</t>
  </si>
  <si>
    <t xml:space="preserve">I-1</t>
  </si>
  <si>
    <t xml:space="preserve">South Texas Electric Coop</t>
  </si>
  <si>
    <t xml:space="preserve">Sam Rayburn</t>
  </si>
  <si>
    <t xml:space="preserve">Southwestern Electric Power Co.</t>
  </si>
  <si>
    <t xml:space="preserve">Knox Lee</t>
  </si>
  <si>
    <t xml:space="preserve">Gregg</t>
  </si>
  <si>
    <t xml:space="preserve">Lone Star</t>
  </si>
  <si>
    <t xml:space="preserve">Morris</t>
  </si>
  <si>
    <t xml:space="preserve">Pirkey</t>
  </si>
  <si>
    <t xml:space="preserve">Harrison</t>
  </si>
  <si>
    <t xml:space="preserve">Welsh</t>
  </si>
  <si>
    <t xml:space="preserve">Titus</t>
  </si>
  <si>
    <t xml:space="preserve">Wilkes</t>
  </si>
  <si>
    <t xml:space="preserve">Marion</t>
  </si>
  <si>
    <t xml:space="preserve">Southwestern Public Service Co.</t>
  </si>
  <si>
    <t xml:space="preserve">Celanese</t>
  </si>
  <si>
    <t xml:space="preserve">Gray</t>
  </si>
  <si>
    <t xml:space="preserve">19/0T</t>
  </si>
  <si>
    <t xml:space="preserve">19/OT</t>
  </si>
  <si>
    <t xml:space="preserve">Harrington</t>
  </si>
  <si>
    <t xml:space="preserve">Potter</t>
  </si>
  <si>
    <t xml:space="preserve">Jones</t>
  </si>
  <si>
    <t xml:space="preserve">Moore County</t>
  </si>
  <si>
    <t xml:space="preserve">Moore</t>
  </si>
  <si>
    <t xml:space="preserve">Nichols</t>
  </si>
  <si>
    <t xml:space="preserve">Plant X</t>
  </si>
  <si>
    <t xml:space="preserve">Lamb</t>
  </si>
  <si>
    <t xml:space="preserve">Riverview</t>
  </si>
  <si>
    <t xml:space="preserve">Hutchison</t>
  </si>
  <si>
    <t xml:space="preserve">Tolk</t>
  </si>
  <si>
    <t xml:space="preserve">Loamb</t>
  </si>
  <si>
    <t xml:space="preserve">Texas Municipal Power Agency</t>
  </si>
  <si>
    <t xml:space="preserve">Gibbons Creek</t>
  </si>
  <si>
    <t xml:space="preserve">Grimes</t>
  </si>
  <si>
    <t xml:space="preserve">Texas Utilities Electric Co</t>
  </si>
  <si>
    <t xml:space="preserve">Big Brown</t>
  </si>
  <si>
    <t xml:space="preserve">Freestone</t>
  </si>
  <si>
    <t xml:space="preserve">Comanche Peak</t>
  </si>
  <si>
    <t xml:space="preserve">Somervell</t>
  </si>
  <si>
    <t xml:space="preserve">Decordova</t>
  </si>
  <si>
    <t xml:space="preserve">Hood</t>
  </si>
  <si>
    <t xml:space="preserve">Eagle Mountain</t>
  </si>
  <si>
    <t xml:space="preserve">Tarrant</t>
  </si>
  <si>
    <t xml:space="preserve">Graham</t>
  </si>
  <si>
    <t xml:space="preserve">Young</t>
  </si>
  <si>
    <t xml:space="preserve">Handley</t>
  </si>
  <si>
    <t xml:space="preserve">Lake Creek</t>
  </si>
  <si>
    <t xml:space="preserve">McLennan</t>
  </si>
  <si>
    <t xml:space="preserve">D1</t>
  </si>
  <si>
    <t xml:space="preserve">D2</t>
  </si>
  <si>
    <t xml:space="preserve">D3</t>
  </si>
  <si>
    <t xml:space="preserve">Lake Hubbard</t>
  </si>
  <si>
    <t xml:space="preserve">Matin Lake</t>
  </si>
  <si>
    <t xml:space="preserve">Rusk</t>
  </si>
  <si>
    <t xml:space="preserve">Monticello</t>
  </si>
  <si>
    <t xml:space="preserve">Morgan Creek</t>
  </si>
  <si>
    <t xml:space="preserve">Mitchell</t>
  </si>
  <si>
    <t xml:space="preserve">CT3</t>
  </si>
  <si>
    <t xml:space="preserve">CT4</t>
  </si>
  <si>
    <t xml:space="preserve">CT5</t>
  </si>
  <si>
    <t xml:space="preserve">CT6</t>
  </si>
  <si>
    <t xml:space="preserve">Mountain Creek</t>
  </si>
  <si>
    <t xml:space="preserve">North Lake</t>
  </si>
  <si>
    <t xml:space="preserve">North Main</t>
  </si>
  <si>
    <t xml:space="preserve">Parkdale</t>
  </si>
  <si>
    <t xml:space="preserve">Permian Basin</t>
  </si>
  <si>
    <t xml:space="preserve">Ward</t>
  </si>
  <si>
    <t xml:space="preserve">River Crest</t>
  </si>
  <si>
    <t xml:space="preserve">Red River</t>
  </si>
  <si>
    <t xml:space="preserve">Sandow</t>
  </si>
  <si>
    <t xml:space="preserve">Milam</t>
  </si>
  <si>
    <t xml:space="preserve">Stryker Creek</t>
  </si>
  <si>
    <t xml:space="preserve">Cherokee</t>
  </si>
  <si>
    <t xml:space="preserve">D4</t>
  </si>
  <si>
    <t xml:space="preserve">D5</t>
  </si>
  <si>
    <t xml:space="preserve">Tradinghouse</t>
  </si>
  <si>
    <t xml:space="preserve">Mclennan</t>
  </si>
  <si>
    <t xml:space="preserve">Trinidad</t>
  </si>
  <si>
    <t xml:space="preserve">Henderson</t>
  </si>
  <si>
    <t xml:space="preserve">Valley</t>
  </si>
  <si>
    <t xml:space="preserve">Fannin</t>
  </si>
  <si>
    <t xml:space="preserve">Texas-New Mexico Power Co.</t>
  </si>
  <si>
    <t xml:space="preserve">TNP ONE</t>
  </si>
  <si>
    <t xml:space="preserve">Robertson</t>
  </si>
  <si>
    <t xml:space="preserve">AB</t>
  </si>
  <si>
    <t xml:space="preserve">City of Tulia</t>
  </si>
  <si>
    <t xml:space="preserve">Tulia</t>
  </si>
  <si>
    <t xml:space="preserve">Swisher</t>
  </si>
  <si>
    <t xml:space="preserve">USCE-Fort Worth District</t>
  </si>
  <si>
    <t xml:space="preserve">Robert D Willis</t>
  </si>
  <si>
    <t xml:space="preserve">Jasper</t>
  </si>
  <si>
    <t xml:space="preserve">Whitney</t>
  </si>
  <si>
    <t xml:space="preserve">Bosque</t>
  </si>
  <si>
    <t xml:space="preserve">USCE-Tulsa District</t>
  </si>
  <si>
    <t xml:space="preserve">Denison</t>
  </si>
  <si>
    <t xml:space="preserve">Grayson</t>
  </si>
  <si>
    <t xml:space="preserve">Weatherford Mun Utility System</t>
  </si>
  <si>
    <t xml:space="preserve">Weatherford</t>
  </si>
  <si>
    <t xml:space="preserve">West Texas Utilities Co</t>
  </si>
  <si>
    <t xml:space="preserve">Abilene</t>
  </si>
  <si>
    <t xml:space="preserve">Taylor</t>
  </si>
  <si>
    <t xml:space="preserve">Ft. Phantom</t>
  </si>
  <si>
    <t xml:space="preserve">Ft. Stockton</t>
  </si>
  <si>
    <t xml:space="preserve">Pecos</t>
  </si>
  <si>
    <t xml:space="preserve">Ft. Davis</t>
  </si>
  <si>
    <t xml:space="preserve">Jeff Davis</t>
  </si>
  <si>
    <t xml:space="preserve">Lake Pauline</t>
  </si>
  <si>
    <t xml:space="preserve">Hardeman</t>
  </si>
  <si>
    <t xml:space="preserve">Oak Creek</t>
  </si>
  <si>
    <t xml:space="preserve">Coke</t>
  </si>
  <si>
    <t xml:space="preserve">Oklaunion</t>
  </si>
  <si>
    <t xml:space="preserve">Wilbarger</t>
  </si>
  <si>
    <t xml:space="preserve">Paint Creek</t>
  </si>
  <si>
    <t xml:space="preserve">Haskell</t>
  </si>
  <si>
    <t xml:space="preserve">Presidio</t>
  </si>
  <si>
    <t xml:space="preserve">Rio Pecos</t>
  </si>
  <si>
    <t xml:space="preserve">Crockett</t>
  </si>
  <si>
    <t xml:space="preserve">CA</t>
  </si>
  <si>
    <t xml:space="preserve">San Angelo</t>
  </si>
  <si>
    <t xml:space="preserve">Tom Green</t>
  </si>
  <si>
    <t xml:space="preserve">Vernon</t>
  </si>
  <si>
    <t xml:space="preserve">City of Whitesboro</t>
  </si>
  <si>
    <t xml:space="preserve">Whitesboro</t>
  </si>
  <si>
    <t xml:space="preserve">Legend:</t>
  </si>
  <si>
    <t xml:space="preserve">FO = Fuel Oil</t>
  </si>
  <si>
    <t xml:space="preserve">AB = Atmospheric Fluidized Bed Combustion</t>
  </si>
  <si>
    <t xml:space="preserve">NG = Natural Gas</t>
  </si>
  <si>
    <t xml:space="preserve">CA = Combined Cycle Steam Turbine</t>
  </si>
  <si>
    <t xml:space="preserve">BIT = Bituminous Coal</t>
  </si>
  <si>
    <t xml:space="preserve">GT = Gas Turbine</t>
  </si>
  <si>
    <t xml:space="preserve">WH = Waste Heat</t>
  </si>
  <si>
    <t xml:space="preserve">PV = Photovoltaic</t>
  </si>
  <si>
    <t xml:space="preserve">LIG = Lignite</t>
  </si>
  <si>
    <t xml:space="preserve">ST = Steam Turbine - Boiler</t>
  </si>
  <si>
    <t xml:space="preserve">SUB = Subbituminous Coal</t>
  </si>
  <si>
    <t xml:space="preserve">HY = Hydraulic Turbine - Conventional</t>
  </si>
  <si>
    <t xml:space="preserve">OT = Other</t>
  </si>
  <si>
    <t xml:space="preserve">IC = Internal Combustion (diesel)</t>
  </si>
  <si>
    <t xml:space="preserve">SUN = Sun</t>
  </si>
  <si>
    <t xml:space="preserve">CW = Cycle steam Turbine w/ only Waste Heat</t>
  </si>
  <si>
    <t xml:space="preserve">NP = Steam Turbine - Nuclear Reactor</t>
  </si>
  <si>
    <t xml:space="preserve">Online MW</t>
  </si>
  <si>
    <t xml:space="preserve">Total Gas Demand/Day</t>
  </si>
  <si>
    <t xml:space="preserve">24 hr/d</t>
  </si>
  <si>
    <t xml:space="preserve">Operator Name</t>
  </si>
  <si>
    <t xml:space="preserve">Plant Name</t>
  </si>
  <si>
    <t xml:space="preserve">Nerc Region</t>
  </si>
  <si>
    <t xml:space="preserve">Utility District</t>
  </si>
  <si>
    <t xml:space="preserve">Nameplate Capacity</t>
  </si>
  <si>
    <t xml:space="preserve">Heat Rate</t>
  </si>
  <si>
    <t xml:space="preserve">Gas Usage</t>
  </si>
  <si>
    <t xml:space="preserve">Utility/ Non-Utility</t>
  </si>
  <si>
    <t xml:space="preserve">Online Date</t>
  </si>
  <si>
    <t xml:space="preserve">UR</t>
  </si>
  <si>
    <t xml:space="preserve">Austin Energy</t>
  </si>
  <si>
    <t xml:space="preserve">ERCOT</t>
  </si>
  <si>
    <t xml:space="preserve">Steam</t>
  </si>
  <si>
    <t xml:space="preserve">Utility</t>
  </si>
  <si>
    <t xml:space="preserve">Coastal/FP&amp;L</t>
  </si>
  <si>
    <t xml:space="preserve">Bastrop Clean Air Project</t>
  </si>
  <si>
    <t xml:space="preserve">CC</t>
  </si>
  <si>
    <t xml:space="preserve">Non-Utility</t>
  </si>
  <si>
    <t xml:space="preserve">Central &amp; South West Services</t>
  </si>
  <si>
    <t xml:space="preserve">Barney M. Davis</t>
  </si>
  <si>
    <t xml:space="preserve">E.S. Joslin</t>
  </si>
  <si>
    <t xml:space="preserve">Lon C Hill</t>
  </si>
  <si>
    <t xml:space="preserve">JL Bates</t>
  </si>
  <si>
    <t xml:space="preserve">CoGen</t>
  </si>
  <si>
    <t xml:space="preserve">Coleman Municipal Power</t>
  </si>
  <si>
    <t xml:space="preserve">Conoco Global Power</t>
  </si>
  <si>
    <t xml:space="preserve">Ingleside</t>
  </si>
  <si>
    <t xml:space="preserve">Electra Electric Department</t>
  </si>
  <si>
    <t xml:space="preserve">Encogen</t>
  </si>
  <si>
    <t xml:space="preserve">Encogen One</t>
  </si>
  <si>
    <t xml:space="preserve">Robstown Utility System</t>
  </si>
  <si>
    <t xml:space="preserve">Texas Independent Energy</t>
  </si>
  <si>
    <t xml:space="preserve">Archer Power partners</t>
  </si>
  <si>
    <t xml:space="preserve">Delhi Energy Services</t>
  </si>
  <si>
    <t xml:space="preserve">Union Carbide</t>
  </si>
  <si>
    <t xml:space="preserve">Seadrift</t>
  </si>
  <si>
    <t xml:space="preserve">West Texas Utilities</t>
  </si>
  <si>
    <t xml:space="preserve">Ft. Stockton </t>
  </si>
  <si>
    <t xml:space="preserve">City of Gonzales</t>
  </si>
  <si>
    <t xml:space="preserve">City Public Services</t>
  </si>
  <si>
    <t xml:space="preserve">Constellation/Pace</t>
  </si>
  <si>
    <t xml:space="preserve">Rio Nogales</t>
  </si>
  <si>
    <t xml:space="preserve">Guadalupe-Blanco River Authority</t>
  </si>
  <si>
    <t xml:space="preserve">H 4 </t>
  </si>
  <si>
    <t xml:space="preserve">JK Spruce</t>
  </si>
  <si>
    <t xml:space="preserve">JT Deely </t>
  </si>
  <si>
    <t xml:space="preserve">Arthur van Rosenburg</t>
  </si>
  <si>
    <t xml:space="preserve">VH Braunig</t>
  </si>
  <si>
    <t xml:space="preserve">OW Sommers</t>
  </si>
  <si>
    <t xml:space="preserve">WB Tuttle</t>
  </si>
  <si>
    <t xml:space="preserve">AES</t>
  </si>
  <si>
    <t xml:space="preserve">AES Deepwater</t>
  </si>
  <si>
    <t xml:space="preserve">Houston Lighting &amp; Power</t>
  </si>
  <si>
    <t xml:space="preserve">Air Liquide</t>
  </si>
  <si>
    <t xml:space="preserve">Bayou Cogeneration</t>
  </si>
  <si>
    <t xml:space="preserve">American National Power</t>
  </si>
  <si>
    <t xml:space="preserve">Mont Belvieu</t>
  </si>
  <si>
    <t xml:space="preserve">Harris Co. Energy Facility</t>
  </si>
  <si>
    <t xml:space="preserve">BASF Corp</t>
  </si>
  <si>
    <t xml:space="preserve">Freeport</t>
  </si>
  <si>
    <t xml:space="preserve">Calpine Corp</t>
  </si>
  <si>
    <t xml:space="preserve">Pasadena Power Plant</t>
  </si>
  <si>
    <t xml:space="preserve">Baytown Bayer Power Plant</t>
  </si>
  <si>
    <t xml:space="preserve">Channel Energy Center</t>
  </si>
  <si>
    <t xml:space="preserve">Pasadena Power Plant II</t>
  </si>
  <si>
    <t xml:space="preserve">Clear Lake Cogeneration LTD</t>
  </si>
  <si>
    <t xml:space="preserve">Champion International</t>
  </si>
  <si>
    <t xml:space="preserve">Sheldon</t>
  </si>
  <si>
    <t xml:space="preserve">CoGen Lynchburg, Inc</t>
  </si>
  <si>
    <t xml:space="preserve">Lynchburg CoGen</t>
  </si>
  <si>
    <t xml:space="preserve">CSW Energy</t>
  </si>
  <si>
    <t xml:space="preserve">Newgulf Cogen Plant</t>
  </si>
  <si>
    <t xml:space="preserve">Donahue Paper</t>
  </si>
  <si>
    <t xml:space="preserve">Dynegy, Inc</t>
  </si>
  <si>
    <t xml:space="preserve">Lyondell</t>
  </si>
  <si>
    <t xml:space="preserve">Exxon</t>
  </si>
  <si>
    <t xml:space="preserve">Baytown </t>
  </si>
  <si>
    <t xml:space="preserve">KN Power Co</t>
  </si>
  <si>
    <t xml:space="preserve">Harris Co. Merchant Power Plant</t>
  </si>
  <si>
    <t xml:space="preserve">Occidental Chemical Corp</t>
  </si>
  <si>
    <t xml:space="preserve">Deer Park Plant</t>
  </si>
  <si>
    <t xml:space="preserve">Houston Chemical</t>
  </si>
  <si>
    <t xml:space="preserve">Reliant Energy HL&amp;P</t>
  </si>
  <si>
    <t xml:space="preserve">Parish</t>
  </si>
  <si>
    <t xml:space="preserve">SamBertron</t>
  </si>
  <si>
    <t xml:space="preserve">Hiram Clark</t>
  </si>
  <si>
    <t xml:space="preserve">Reliant Energy Power Generation</t>
  </si>
  <si>
    <t xml:space="preserve">Equistar Channelview</t>
  </si>
  <si>
    <t xml:space="preserve">Shell</t>
  </si>
  <si>
    <t xml:space="preserve">Sweeny Cogeneration</t>
  </si>
  <si>
    <t xml:space="preserve">Sweeny Cogeneration Facility</t>
  </si>
  <si>
    <t xml:space="preserve">San Marcos</t>
  </si>
  <si>
    <t xml:space="preserve">Lost Pines I</t>
  </si>
  <si>
    <t xml:space="preserve">Starke (Marble Falls)</t>
  </si>
  <si>
    <t xml:space="preserve">Wirtz</t>
  </si>
  <si>
    <t xml:space="preserve">Thomas C. Ferguson</t>
  </si>
  <si>
    <t xml:space="preserve">Sam Gideon</t>
  </si>
  <si>
    <t xml:space="preserve">Panda Guadalupe Power Plant</t>
  </si>
  <si>
    <t xml:space="preserve">Edinburg Plant</t>
  </si>
  <si>
    <t xml:space="preserve">Public Utilities Board</t>
  </si>
  <si>
    <t xml:space="preserve">Brownsville Public Utilities</t>
  </si>
  <si>
    <t xml:space="preserve">Silas Ray</t>
  </si>
  <si>
    <t xml:space="preserve">Hidalgo Energy Facility</t>
  </si>
  <si>
    <t xml:space="preserve">Magic Valley Power Plant</t>
  </si>
  <si>
    <t xml:space="preserve">Frontera Plant</t>
  </si>
  <si>
    <t xml:space="preserve">Rio Grande Cogen</t>
  </si>
  <si>
    <t xml:space="preserve">Diamond Shamrock/Dynegy</t>
  </si>
  <si>
    <t xml:space="preserve">Uds Project</t>
  </si>
  <si>
    <t xml:space="preserve">South Texas Electric Cooperative</t>
  </si>
  <si>
    <t xml:space="preserve">Formosa Plastics Corp</t>
  </si>
  <si>
    <t xml:space="preserve">Formosa Point Comfort</t>
  </si>
  <si>
    <t xml:space="preserve">Gregory Power Partners LP</t>
  </si>
  <si>
    <t xml:space="preserve">Gregory Power Facility</t>
  </si>
  <si>
    <t xml:space="preserve">Medina Electric Cooperative</t>
  </si>
  <si>
    <t xml:space="preserve">SkyGen Services</t>
  </si>
  <si>
    <t xml:space="preserve">Corpus Christi Energy Facility</t>
  </si>
  <si>
    <t xml:space="preserve">Amistad Hydro</t>
  </si>
  <si>
    <t xml:space="preserve">Falcon Hydro</t>
  </si>
  <si>
    <t xml:space="preserve">Nursery Sam Rayburn</t>
  </si>
  <si>
    <t xml:space="preserve">Beaumont</t>
  </si>
  <si>
    <t xml:space="preserve">SPP</t>
  </si>
  <si>
    <t xml:space="preserve">Calpine/Mobil</t>
  </si>
  <si>
    <t xml:space="preserve">Beumont Refinery</t>
  </si>
  <si>
    <t xml:space="preserve">Unknown</t>
  </si>
  <si>
    <t xml:space="preserve">Orange Sabine River</t>
  </si>
  <si>
    <t xml:space="preserve">Gateway</t>
  </si>
  <si>
    <t xml:space="preserve">Eastex Cogeneration Facility</t>
  </si>
  <si>
    <t xml:space="preserve">InterGen Energy North America</t>
  </si>
  <si>
    <t xml:space="preserve">Deweyville</t>
  </si>
  <si>
    <t xml:space="preserve">Reliant/Air Liquide</t>
  </si>
  <si>
    <t xml:space="preserve">Sabine Cogeneration Facility</t>
  </si>
  <si>
    <t xml:space="preserve">Tenaska, Inc</t>
  </si>
  <si>
    <t xml:space="preserve">Gateway Generation Station</t>
  </si>
  <si>
    <t xml:space="preserve">Aurora</t>
  </si>
  <si>
    <t xml:space="preserve">Texas Municipal Power Pool</t>
  </si>
  <si>
    <t xml:space="preserve">Brazos Electric Power</t>
  </si>
  <si>
    <t xml:space="preserve">Bryan Texas Utilities</t>
  </si>
  <si>
    <t xml:space="preserve">Atkins</t>
  </si>
  <si>
    <t xml:space="preserve">Denton Municipal Utilities</t>
  </si>
  <si>
    <t xml:space="preserve">Duke</t>
  </si>
  <si>
    <t xml:space="preserve">Mesquite</t>
  </si>
  <si>
    <t xml:space="preserve">Jack</t>
  </si>
  <si>
    <t xml:space="preserve">Temple</t>
  </si>
  <si>
    <t xml:space="preserve">Garland Power and Light</t>
  </si>
  <si>
    <t xml:space="preserve">CE Newman</t>
  </si>
  <si>
    <t xml:space="preserve">Greenville Electric Utility System</t>
  </si>
  <si>
    <t xml:space="preserve">Decatur</t>
  </si>
  <si>
    <t xml:space="preserve">Southern Company</t>
  </si>
  <si>
    <t xml:space="preserve">Clifton</t>
  </si>
  <si>
    <t xml:space="preserve">Frontier Generation Station</t>
  </si>
  <si>
    <t xml:space="preserve">Tractabel</t>
  </si>
  <si>
    <t xml:space="preserve">Granbury</t>
  </si>
  <si>
    <t xml:space="preserve">Alcoa</t>
  </si>
  <si>
    <t xml:space="preserve">Rockdale</t>
  </si>
  <si>
    <t xml:space="preserve">Midlothian Project</t>
  </si>
  <si>
    <t xml:space="preserve">Brownfield Power &amp; Light</t>
  </si>
  <si>
    <t xml:space="preserve">CalEnergy</t>
  </si>
  <si>
    <t xml:space="preserve">Fina Refinery</t>
  </si>
  <si>
    <t xml:space="preserve">Cobisa Corp</t>
  </si>
  <si>
    <t xml:space="preserve">Forney</t>
  </si>
  <si>
    <t xml:space="preserve">Donohue</t>
  </si>
  <si>
    <t xml:space="preserve">Lufkin</t>
  </si>
  <si>
    <t xml:space="preserve">Ennis-Tractabel Power Co</t>
  </si>
  <si>
    <t xml:space="preserve">Ennis-Tractabel Project</t>
  </si>
  <si>
    <t xml:space="preserve">Lamar Power Partners LP</t>
  </si>
  <si>
    <t xml:space="preserve">Lamar Power Project</t>
  </si>
  <si>
    <t xml:space="preserve">LG&amp;E Power Inc</t>
  </si>
  <si>
    <t xml:space="preserve">Sulphur Springs</t>
  </si>
  <si>
    <t xml:space="preserve">Anderson</t>
  </si>
  <si>
    <t xml:space="preserve">Power Resources Inc</t>
  </si>
  <si>
    <t xml:space="preserve">Big Spring Charles R Wing</t>
  </si>
  <si>
    <t xml:space="preserve">Cleburne</t>
  </si>
  <si>
    <t xml:space="preserve">Martin Lake</t>
  </si>
  <si>
    <t xml:space="preserve">Falcon Seaboard</t>
  </si>
  <si>
    <t xml:space="preserve">Sweetwater</t>
  </si>
  <si>
    <t xml:space="preserve">Tenaska - Lamar</t>
  </si>
  <si>
    <t xml:space="preserve">Texas City Cogen</t>
  </si>
  <si>
    <t xml:space="preserve">Wichita Falls</t>
  </si>
  <si>
    <t xml:space="preserve">DeCordova</t>
  </si>
  <si>
    <t xml:space="preserve">New World Power</t>
  </si>
  <si>
    <t xml:space="preserve">Abilene </t>
  </si>
  <si>
    <t xml:space="preserve">Amoco</t>
  </si>
  <si>
    <t xml:space="preserve">Power Station #3</t>
  </si>
  <si>
    <t xml:space="preserve">Texas-New Mexico Power Co</t>
  </si>
  <si>
    <t xml:space="preserve">Power Station #4</t>
  </si>
  <si>
    <t xml:space="preserve">Dow</t>
  </si>
  <si>
    <t xml:space="preserve">Oyster Creek</t>
  </si>
  <si>
    <t xml:space="preserve">Oyster Creek Unit VIII</t>
  </si>
  <si>
    <t xml:space="preserve">TNP One</t>
  </si>
  <si>
    <t xml:space="preserve">Sweeny</t>
  </si>
  <si>
    <t xml:space="preserve">Texas City</t>
  </si>
  <si>
    <t xml:space="preserve">Odessa-Ector Power Partners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</si>
</sst>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0%"/>
    <numFmt numFmtId="169" formatCode="[$-409]#,##0_);\(#,##0\)"/>
    <numFmt numFmtId="170" formatCode="0"/>
    <numFmt numFmtId="171" formatCode="0.0%"/>
    <numFmt numFmtId="172" formatCode="#,##0.0"/>
    <numFmt numFmtId="173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3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2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C0C0C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16.7"/>
    <col collapsed="false" customWidth="true" hidden="false" outlineLevel="0" max="4" min="4" style="1" width="10.41"/>
    <col collapsed="false" customWidth="true" hidden="false" outlineLevel="0" max="5" min="5" style="1" width="9.28"/>
    <col collapsed="false" customWidth="false" hidden="false" outlineLevel="0" max="6" min="6" style="1" width="9.14"/>
    <col collapsed="false" customWidth="true" hidden="false" outlineLevel="0" max="7" min="7" style="1" width="7.14"/>
    <col collapsed="false" customWidth="true" hidden="false" outlineLevel="0" max="8" min="8" style="1" width="9.28"/>
    <col collapsed="false" customWidth="false" hidden="false" outlineLevel="0" max="257" min="9" style="1" width="9.14"/>
  </cols>
  <sheetData>
    <row r="2" customFormat="false" ht="16.5" hidden="false" customHeight="false" outlineLevel="0" collapsed="false">
      <c r="B2" s="2" t="s">
        <v>0</v>
      </c>
      <c r="C2" s="2"/>
    </row>
    <row r="6" customFormat="false" ht="12.75" hidden="false" customHeight="false" outlineLevel="0" collapsed="false">
      <c r="D6" s="3" t="s">
        <v>1</v>
      </c>
      <c r="E6" s="4" t="n">
        <v>57927</v>
      </c>
      <c r="F6" s="4" t="s">
        <v>2</v>
      </c>
      <c r="G6" s="4"/>
      <c r="H6" s="4"/>
      <c r="I6" s="4"/>
    </row>
    <row r="7" customFormat="false" ht="13.5" hidden="false" customHeight="false" outlineLevel="0" collapsed="false">
      <c r="E7" s="4"/>
      <c r="F7" s="4"/>
      <c r="G7" s="4"/>
      <c r="H7" s="4"/>
      <c r="I7" s="4"/>
    </row>
    <row r="8" customFormat="false" ht="12.75" hidden="false" customHeight="false" outlineLevel="0" collapsed="false">
      <c r="B8" s="5" t="n">
        <v>2000</v>
      </c>
      <c r="C8" s="6" t="s">
        <v>3</v>
      </c>
      <c r="D8" s="7" t="s">
        <v>4</v>
      </c>
      <c r="E8" s="8" t="n">
        <f aca="false">E6+D17</f>
        <v>62011</v>
      </c>
      <c r="F8" s="9" t="s">
        <v>2</v>
      </c>
      <c r="I8" s="4"/>
    </row>
    <row r="9" customFormat="false" ht="12.75" hidden="false" customHeight="false" outlineLevel="0" collapsed="false">
      <c r="B9" s="10" t="n">
        <v>2001</v>
      </c>
      <c r="C9" s="11" t="s">
        <v>3</v>
      </c>
      <c r="D9" s="12" t="s">
        <v>4</v>
      </c>
      <c r="E9" s="13" t="n">
        <f aca="false">E8+D18</f>
        <v>74941.9</v>
      </c>
      <c r="F9" s="14" t="s">
        <v>2</v>
      </c>
      <c r="I9" s="4"/>
    </row>
    <row r="10" customFormat="false" ht="12.75" hidden="false" customHeight="false" outlineLevel="0" collapsed="false">
      <c r="B10" s="10" t="n">
        <v>2002</v>
      </c>
      <c r="C10" s="11" t="s">
        <v>3</v>
      </c>
      <c r="D10" s="12" t="s">
        <v>4</v>
      </c>
      <c r="E10" s="13" t="n">
        <f aca="false">E9+D19</f>
        <v>84993.9</v>
      </c>
      <c r="F10" s="14" t="s">
        <v>2</v>
      </c>
      <c r="I10" s="4"/>
    </row>
    <row r="11" customFormat="false" ht="12.75" hidden="false" customHeight="false" outlineLevel="0" collapsed="false">
      <c r="B11" s="10" t="n">
        <v>2003</v>
      </c>
      <c r="C11" s="11" t="s">
        <v>3</v>
      </c>
      <c r="D11" s="12" t="s">
        <v>4</v>
      </c>
      <c r="E11" s="13" t="n">
        <f aca="false">E10+D20</f>
        <v>90943.9</v>
      </c>
      <c r="F11" s="14" t="s">
        <v>2</v>
      </c>
      <c r="I11" s="4"/>
    </row>
    <row r="12" customFormat="false" ht="12.75" hidden="false" customHeight="false" outlineLevel="0" collapsed="false">
      <c r="B12" s="10" t="n">
        <v>2004</v>
      </c>
      <c r="C12" s="11" t="s">
        <v>3</v>
      </c>
      <c r="D12" s="12" t="s">
        <v>4</v>
      </c>
      <c r="E12" s="13" t="n">
        <f aca="false">E11+D21</f>
        <v>91728.9</v>
      </c>
      <c r="F12" s="14" t="s">
        <v>2</v>
      </c>
      <c r="I12" s="4"/>
    </row>
    <row r="13" customFormat="false" ht="13.5" hidden="false" customHeight="false" outlineLevel="0" collapsed="false">
      <c r="B13" s="15" t="n">
        <v>2005</v>
      </c>
      <c r="C13" s="16" t="s">
        <v>3</v>
      </c>
      <c r="D13" s="17" t="s">
        <v>4</v>
      </c>
      <c r="E13" s="18" t="n">
        <f aca="false">E12+D22</f>
        <v>92528.9</v>
      </c>
      <c r="F13" s="19" t="s">
        <v>2</v>
      </c>
      <c r="I13" s="4"/>
    </row>
    <row r="14" customFormat="false" ht="12.75" hidden="false" customHeight="false" outlineLevel="0" collapsed="false">
      <c r="E14" s="4"/>
      <c r="F14" s="4"/>
      <c r="G14" s="4"/>
      <c r="H14" s="4"/>
      <c r="I14" s="4"/>
    </row>
    <row r="15" customFormat="false" ht="13.5" hidden="false" customHeight="false" outlineLevel="0" collapsed="false">
      <c r="E15" s="4"/>
      <c r="F15" s="4"/>
      <c r="G15" s="4"/>
      <c r="H15" s="4"/>
      <c r="I15" s="4"/>
    </row>
    <row r="16" customFormat="false" ht="13.5" hidden="false" customHeight="false" outlineLevel="0" collapsed="false">
      <c r="B16" s="20"/>
      <c r="C16" s="20"/>
      <c r="D16" s="21" t="s">
        <v>5</v>
      </c>
      <c r="E16" s="21"/>
      <c r="F16" s="22" t="s">
        <v>6</v>
      </c>
      <c r="G16" s="22"/>
      <c r="H16" s="4"/>
      <c r="I16" s="4"/>
    </row>
    <row r="17" customFormat="false" ht="12.75" hidden="false" customHeight="false" outlineLevel="0" collapsed="false">
      <c r="B17" s="5" t="n">
        <v>2000</v>
      </c>
      <c r="C17" s="7" t="s">
        <v>7</v>
      </c>
      <c r="D17" s="23" t="n">
        <v>4084</v>
      </c>
      <c r="E17" s="24" t="s">
        <v>2</v>
      </c>
      <c r="F17" s="25" t="n">
        <v>0</v>
      </c>
      <c r="G17" s="26" t="s">
        <v>2</v>
      </c>
      <c r="H17" s="4"/>
      <c r="I17" s="4"/>
    </row>
    <row r="18" customFormat="false" ht="12.75" hidden="false" customHeight="false" outlineLevel="0" collapsed="false">
      <c r="B18" s="10" t="n">
        <v>2001</v>
      </c>
      <c r="C18" s="12" t="s">
        <v>7</v>
      </c>
      <c r="D18" s="13" t="n">
        <v>12930.9</v>
      </c>
      <c r="E18" s="27" t="s">
        <v>2</v>
      </c>
      <c r="F18" s="28" t="n">
        <v>77</v>
      </c>
      <c r="G18" s="14" t="s">
        <v>2</v>
      </c>
      <c r="H18" s="4"/>
      <c r="I18" s="4"/>
    </row>
    <row r="19" customFormat="false" ht="12.75" hidden="false" customHeight="false" outlineLevel="0" collapsed="false">
      <c r="B19" s="10" t="n">
        <v>2002</v>
      </c>
      <c r="C19" s="12" t="s">
        <v>7</v>
      </c>
      <c r="D19" s="13" t="n">
        <v>10052</v>
      </c>
      <c r="E19" s="27" t="s">
        <v>2</v>
      </c>
      <c r="F19" s="28" t="n">
        <v>125</v>
      </c>
      <c r="G19" s="14" t="s">
        <v>2</v>
      </c>
      <c r="H19" s="4"/>
      <c r="I19" s="4"/>
    </row>
    <row r="20" customFormat="false" ht="12.75" hidden="false" customHeight="false" outlineLevel="0" collapsed="false">
      <c r="B20" s="10" t="n">
        <v>2003</v>
      </c>
      <c r="C20" s="12" t="s">
        <v>7</v>
      </c>
      <c r="D20" s="13" t="n">
        <v>5950</v>
      </c>
      <c r="E20" s="27" t="s">
        <v>2</v>
      </c>
      <c r="F20" s="28" t="n">
        <v>0</v>
      </c>
      <c r="G20" s="14" t="s">
        <v>2</v>
      </c>
      <c r="H20" s="4"/>
      <c r="I20" s="4"/>
    </row>
    <row r="21" customFormat="false" ht="12.75" hidden="false" customHeight="false" outlineLevel="0" collapsed="false">
      <c r="B21" s="10" t="n">
        <v>2004</v>
      </c>
      <c r="C21" s="12" t="s">
        <v>7</v>
      </c>
      <c r="D21" s="13" t="n">
        <v>785</v>
      </c>
      <c r="E21" s="27" t="s">
        <v>2</v>
      </c>
      <c r="F21" s="28" t="n">
        <v>0</v>
      </c>
      <c r="G21" s="14" t="s">
        <v>2</v>
      </c>
      <c r="H21" s="4"/>
      <c r="I21" s="4"/>
    </row>
    <row r="22" customFormat="false" ht="13.5" hidden="false" customHeight="false" outlineLevel="0" collapsed="false">
      <c r="B22" s="15" t="n">
        <v>2005</v>
      </c>
      <c r="C22" s="17" t="s">
        <v>7</v>
      </c>
      <c r="D22" s="18" t="n">
        <v>800</v>
      </c>
      <c r="E22" s="29" t="s">
        <v>2</v>
      </c>
      <c r="F22" s="30" t="n">
        <v>0</v>
      </c>
      <c r="G22" s="19" t="s">
        <v>2</v>
      </c>
      <c r="H22" s="4"/>
      <c r="I22" s="4"/>
    </row>
    <row r="23" customFormat="false" ht="12.75" hidden="false" customHeight="false" outlineLevel="0" collapsed="false">
      <c r="F23" s="4"/>
      <c r="G23" s="4"/>
      <c r="H23" s="4"/>
      <c r="I23" s="4"/>
    </row>
    <row r="24" customFormat="false" ht="12.75" hidden="false" customHeight="false" outlineLevel="0" collapsed="false">
      <c r="E24" s="4"/>
      <c r="F24" s="4"/>
      <c r="G24" s="4"/>
      <c r="H24" s="4"/>
      <c r="I24" s="4"/>
    </row>
    <row r="25" customFormat="false" ht="12.75" hidden="false" customHeight="false" outlineLevel="0" collapsed="false">
      <c r="E25" s="4"/>
      <c r="F25" s="4"/>
      <c r="G25" s="4"/>
      <c r="H25" s="4"/>
      <c r="I25" s="4"/>
    </row>
    <row r="26" customFormat="false" ht="12.75" hidden="false" customHeight="false" outlineLevel="0" collapsed="false">
      <c r="E26" s="4"/>
      <c r="F26" s="4"/>
      <c r="G26" s="4"/>
      <c r="H26" s="4"/>
      <c r="I26" s="4"/>
    </row>
    <row r="27" customFormat="false" ht="12.75" hidden="false" customHeight="false" outlineLevel="0" collapsed="false">
      <c r="E27" s="4"/>
      <c r="F27" s="4"/>
      <c r="G27" s="4"/>
      <c r="H27" s="4"/>
      <c r="I27" s="4"/>
    </row>
    <row r="28" customFormat="false" ht="12.75" hidden="false" customHeight="false" outlineLevel="0" collapsed="false">
      <c r="E28" s="4"/>
      <c r="F28" s="4"/>
      <c r="G28" s="4"/>
      <c r="H28" s="4"/>
      <c r="I28" s="4"/>
    </row>
    <row r="29" customFormat="false" ht="12.75" hidden="false" customHeight="false" outlineLevel="0" collapsed="false">
      <c r="E29" s="4"/>
      <c r="F29" s="4"/>
      <c r="G29" s="4"/>
      <c r="H29" s="4"/>
      <c r="I29" s="4"/>
    </row>
    <row r="30" customFormat="false" ht="12.75" hidden="false" customHeight="false" outlineLevel="0" collapsed="false">
      <c r="E30" s="4"/>
      <c r="F30" s="4"/>
      <c r="G30" s="4"/>
      <c r="H30" s="4"/>
      <c r="I30" s="4"/>
    </row>
    <row r="31" customFormat="false" ht="12.75" hidden="false" customHeight="false" outlineLevel="0" collapsed="false">
      <c r="E31" s="4"/>
      <c r="F31" s="4"/>
      <c r="G31" s="4"/>
      <c r="H31" s="4"/>
      <c r="I31" s="4"/>
    </row>
    <row r="32" customFormat="false" ht="12.75" hidden="false" customHeight="false" outlineLevel="0" collapsed="false">
      <c r="E32" s="4"/>
      <c r="F32" s="4"/>
      <c r="G32" s="4"/>
      <c r="H32" s="4"/>
      <c r="I32" s="4"/>
    </row>
    <row r="33" customFormat="false" ht="12.75" hidden="false" customHeight="false" outlineLevel="0" collapsed="false">
      <c r="E33" s="4"/>
      <c r="F33" s="4"/>
      <c r="G33" s="4"/>
      <c r="H33" s="4"/>
      <c r="I33" s="4"/>
    </row>
    <row r="34" customFormat="false" ht="12.75" hidden="false" customHeight="false" outlineLevel="0" collapsed="false">
      <c r="E34" s="4"/>
      <c r="F34" s="4"/>
      <c r="G34" s="4"/>
      <c r="H34" s="4"/>
      <c r="I34" s="4"/>
    </row>
    <row r="35" customFormat="false" ht="12.75" hidden="false" customHeight="false" outlineLevel="0" collapsed="false">
      <c r="E35" s="4"/>
      <c r="F35" s="4"/>
      <c r="G35" s="4"/>
      <c r="H35" s="4"/>
      <c r="I35" s="4"/>
    </row>
    <row r="36" customFormat="false" ht="12.75" hidden="false" customHeight="false" outlineLevel="0" collapsed="false">
      <c r="E36" s="4"/>
      <c r="F36" s="4"/>
      <c r="G36" s="4"/>
      <c r="H36" s="4"/>
      <c r="I36" s="4"/>
    </row>
    <row r="37" customFormat="false" ht="12.75" hidden="false" customHeight="false" outlineLevel="0" collapsed="false">
      <c r="E37" s="4"/>
      <c r="F37" s="4"/>
      <c r="G37" s="4"/>
      <c r="H37" s="4"/>
      <c r="I37" s="4"/>
    </row>
    <row r="38" customFormat="false" ht="12.75" hidden="false" customHeight="false" outlineLevel="0" collapsed="false">
      <c r="E38" s="4"/>
      <c r="F38" s="4"/>
      <c r="G38" s="4"/>
      <c r="H38" s="4"/>
      <c r="I38" s="4"/>
    </row>
    <row r="39" customFormat="false" ht="12.75" hidden="false" customHeight="false" outlineLevel="0" collapsed="false">
      <c r="E39" s="4"/>
      <c r="F39" s="4"/>
      <c r="G39" s="4"/>
      <c r="H39" s="4"/>
      <c r="I39" s="4"/>
    </row>
    <row r="40" customFormat="false" ht="12.75" hidden="false" customHeight="false" outlineLevel="0" collapsed="false">
      <c r="E40" s="4"/>
      <c r="F40" s="4"/>
      <c r="G40" s="4"/>
      <c r="H40" s="4"/>
      <c r="I40" s="4"/>
    </row>
    <row r="41" customFormat="false" ht="12.75" hidden="false" customHeight="false" outlineLevel="0" collapsed="false">
      <c r="E41" s="4"/>
      <c r="F41" s="4"/>
      <c r="G41" s="4"/>
      <c r="H41" s="4"/>
      <c r="I41" s="4"/>
    </row>
  </sheetData>
  <mergeCells count="2">
    <mergeCell ref="D16:E16"/>
    <mergeCell ref="F16:G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1" width="14.7"/>
    <col collapsed="false" customWidth="true" hidden="false" outlineLevel="0" max="2" min="2" style="31" width="9.99"/>
    <col collapsed="false" customWidth="false" hidden="false" outlineLevel="0" max="4" min="3" style="31" width="9.14"/>
    <col collapsed="false" customWidth="true" hidden="false" outlineLevel="0" max="5" min="5" style="31" width="14.56"/>
    <col collapsed="false" customWidth="true" hidden="false" outlineLevel="0" max="6" min="6" style="31" width="10.56"/>
    <col collapsed="false" customWidth="false" hidden="false" outlineLevel="0" max="8" min="7" style="31" width="9.14"/>
    <col collapsed="false" customWidth="true" hidden="false" outlineLevel="0" max="9" min="9" style="31" width="10.41"/>
    <col collapsed="false" customWidth="false" hidden="false" outlineLevel="0" max="12" min="10" style="31" width="9.14"/>
    <col collapsed="false" customWidth="true" hidden="false" outlineLevel="0" max="13" min="13" style="31" width="11.28"/>
    <col collapsed="false" customWidth="true" hidden="false" outlineLevel="0" max="14" min="14" style="31" width="12.28"/>
    <col collapsed="false" customWidth="true" hidden="false" outlineLevel="0" max="15" min="15" style="31" width="18.41"/>
    <col collapsed="false" customWidth="false" hidden="false" outlineLevel="0" max="257" min="16" style="31" width="9.14"/>
  </cols>
  <sheetData>
    <row r="2" customFormat="false" ht="12.75" hidden="false" customHeight="false" outlineLevel="0" collapsed="false">
      <c r="A2" s="32" t="s">
        <v>8</v>
      </c>
      <c r="B2" s="32"/>
      <c r="C2" s="32"/>
      <c r="D2" s="32"/>
      <c r="E2" s="32"/>
      <c r="F2" s="32"/>
      <c r="H2" s="32" t="n">
        <v>97</v>
      </c>
      <c r="I2" s="32"/>
      <c r="J2" s="32"/>
      <c r="K2" s="32"/>
      <c r="L2" s="32"/>
      <c r="M2" s="32"/>
      <c r="N2" s="32"/>
    </row>
    <row r="3" customFormat="false" ht="12.75" hidden="false" customHeight="false" outlineLevel="0" collapsed="false">
      <c r="A3" s="33" t="s">
        <v>9</v>
      </c>
      <c r="B3" s="32" t="s">
        <v>10</v>
      </c>
      <c r="C3" s="34" t="s">
        <v>11</v>
      </c>
      <c r="D3" s="32" t="s">
        <v>12</v>
      </c>
      <c r="E3" s="34" t="s">
        <v>13</v>
      </c>
      <c r="F3" s="32" t="s">
        <v>14</v>
      </c>
      <c r="H3" s="35" t="s">
        <v>9</v>
      </c>
      <c r="I3" s="36" t="s">
        <v>15</v>
      </c>
      <c r="J3" s="35" t="s">
        <v>5</v>
      </c>
      <c r="K3" s="36" t="s">
        <v>16</v>
      </c>
      <c r="L3" s="35" t="s">
        <v>12</v>
      </c>
      <c r="M3" s="36" t="s">
        <v>17</v>
      </c>
      <c r="N3" s="35" t="s">
        <v>18</v>
      </c>
    </row>
    <row r="4" customFormat="false" ht="12.75" hidden="false" customHeight="false" outlineLevel="0" collapsed="false">
      <c r="A4" s="37" t="n">
        <v>0.411</v>
      </c>
      <c r="B4" s="38" t="n">
        <v>0.4541</v>
      </c>
      <c r="C4" s="38" t="n">
        <v>0.0054</v>
      </c>
      <c r="D4" s="39" t="n">
        <v>0.0071</v>
      </c>
      <c r="E4" s="38" t="n">
        <v>0.1109</v>
      </c>
      <c r="F4" s="40" t="n">
        <v>0.0115</v>
      </c>
      <c r="H4" s="41" t="n">
        <v>135696</v>
      </c>
      <c r="I4" s="42" t="n">
        <v>188</v>
      </c>
      <c r="J4" s="42" t="n">
        <v>102164</v>
      </c>
      <c r="K4" s="42" t="n">
        <v>37358</v>
      </c>
      <c r="L4" s="42" t="n">
        <v>1785</v>
      </c>
      <c r="M4" s="42" t="n">
        <v>0</v>
      </c>
      <c r="N4" s="43" t="n">
        <f aca="false">SUM(H4:M4)</f>
        <v>277191</v>
      </c>
      <c r="O4" s="44"/>
    </row>
    <row r="5" customFormat="false" ht="12.75" hidden="false" customHeight="false" outlineLevel="0" collapsed="false">
      <c r="A5" s="45" t="n">
        <f aca="false">+A4*'Ercot capacity'!$E$6</f>
        <v>23807.997</v>
      </c>
      <c r="B5" s="46" t="n">
        <f aca="false">+B4*'Ercot capacity'!$E$6</f>
        <v>26304.6507</v>
      </c>
      <c r="C5" s="45" t="n">
        <f aca="false">+C4*'Ercot capacity'!$E$6</f>
        <v>312.8058</v>
      </c>
      <c r="D5" s="46" t="n">
        <f aca="false">+D4*'Ercot capacity'!$E$6</f>
        <v>411.2817</v>
      </c>
      <c r="E5" s="45" t="n">
        <f aca="false">+E4*'Ercot capacity'!$E$6</f>
        <v>6424.1043</v>
      </c>
      <c r="F5" s="47" t="n">
        <f aca="false">+F4*'Ercot capacity'!$E$6</f>
        <v>666.1605</v>
      </c>
    </row>
    <row r="7" customFormat="false" ht="12.75" hidden="false" customHeight="false" outlineLevel="0" collapsed="false">
      <c r="H7" s="32" t="s">
        <v>19</v>
      </c>
      <c r="I7" s="32"/>
      <c r="J7" s="32"/>
      <c r="K7" s="32"/>
      <c r="L7" s="32"/>
      <c r="M7" s="32"/>
      <c r="N7" s="32"/>
    </row>
    <row r="8" customFormat="false" ht="12.75" hidden="false" customHeight="false" outlineLevel="0" collapsed="false">
      <c r="H8" s="35" t="s">
        <v>9</v>
      </c>
      <c r="I8" s="36" t="s">
        <v>15</v>
      </c>
      <c r="J8" s="35" t="s">
        <v>5</v>
      </c>
      <c r="K8" s="36" t="s">
        <v>16</v>
      </c>
      <c r="L8" s="35" t="s">
        <v>12</v>
      </c>
      <c r="M8" s="36" t="s">
        <v>17</v>
      </c>
      <c r="N8" s="35" t="s">
        <v>18</v>
      </c>
    </row>
    <row r="9" customFormat="false" ht="12.75" hidden="false" customHeight="false" outlineLevel="0" collapsed="false">
      <c r="H9" s="41" t="n">
        <v>132627</v>
      </c>
      <c r="I9" s="42" t="n">
        <v>137</v>
      </c>
      <c r="J9" s="42" t="n">
        <v>120201</v>
      </c>
      <c r="K9" s="42" t="n">
        <v>38685</v>
      </c>
      <c r="L9" s="42" t="n">
        <v>1419</v>
      </c>
      <c r="M9" s="42" t="n">
        <v>0</v>
      </c>
      <c r="N9" s="43" t="n">
        <f aca="false">SUM(H9:M9)</f>
        <v>293069</v>
      </c>
    </row>
    <row r="11" customFormat="false" ht="12.75" hidden="false" customHeight="false" outlineLevel="0" collapsed="false">
      <c r="H11" s="31" t="s">
        <v>20</v>
      </c>
    </row>
    <row r="12" customFormat="false" ht="12.75" hidden="false" customHeight="false" outlineLevel="0" collapsed="false">
      <c r="A12" s="48" t="s">
        <v>21</v>
      </c>
      <c r="B12" s="48"/>
      <c r="C12" s="48"/>
      <c r="D12" s="48"/>
      <c r="E12" s="48"/>
      <c r="L12" s="31" t="s">
        <v>22</v>
      </c>
      <c r="N12" s="49" t="n">
        <v>293068377</v>
      </c>
    </row>
    <row r="13" customFormat="false" ht="12.75" hidden="false" customHeight="false" outlineLevel="0" collapsed="false">
      <c r="L13" s="31" t="s">
        <v>23</v>
      </c>
      <c r="N13" s="49" t="n">
        <v>61769134</v>
      </c>
    </row>
    <row r="14" customFormat="false" ht="12.75" hidden="false" customHeight="false" outlineLevel="0" collapsed="false">
      <c r="A14" s="50"/>
      <c r="B14" s="51"/>
      <c r="C14" s="50"/>
      <c r="D14" s="51"/>
      <c r="E14" s="50" t="s">
        <v>24</v>
      </c>
    </row>
    <row r="15" customFormat="false" ht="12.75" hidden="false" customHeight="false" outlineLevel="0" collapsed="false">
      <c r="A15" s="52" t="s">
        <v>25</v>
      </c>
      <c r="B15" s="53" t="n">
        <v>1988</v>
      </c>
      <c r="C15" s="52" t="n">
        <v>1993</v>
      </c>
      <c r="D15" s="53" t="n">
        <v>1998</v>
      </c>
      <c r="E15" s="52" t="s">
        <v>26</v>
      </c>
    </row>
    <row r="16" customFormat="false" ht="12.75" hidden="false" customHeight="false" outlineLevel="0" collapsed="false">
      <c r="A16" s="54" t="s">
        <v>27</v>
      </c>
      <c r="B16" s="55" t="n">
        <f aca="false">SUM(B17:B23)</f>
        <v>59207</v>
      </c>
      <c r="C16" s="55" t="n">
        <f aca="false">SUM(C17:C23)</f>
        <v>63868</v>
      </c>
      <c r="D16" s="55" t="n">
        <f aca="false">SUM(D17:D23)</f>
        <v>65208</v>
      </c>
      <c r="E16" s="56" t="n">
        <v>0.011</v>
      </c>
    </row>
    <row r="17" customFormat="false" ht="12.75" hidden="false" customHeight="false" outlineLevel="0" collapsed="false">
      <c r="A17" s="57" t="s">
        <v>28</v>
      </c>
      <c r="B17" s="58" t="n">
        <v>18432</v>
      </c>
      <c r="C17" s="58" t="n">
        <v>19335</v>
      </c>
      <c r="D17" s="58" t="n">
        <v>19731</v>
      </c>
      <c r="E17" s="59" t="n">
        <v>0.008</v>
      </c>
      <c r="F17" s="60" t="n">
        <f aca="false">+D17/$D$25</f>
        <v>0.264554450135421</v>
      </c>
    </row>
    <row r="18" customFormat="false" ht="12.75" hidden="false" customHeight="false" outlineLevel="0" collapsed="false">
      <c r="A18" s="57" t="s">
        <v>29</v>
      </c>
      <c r="B18" s="58" t="n">
        <v>32</v>
      </c>
      <c r="C18" s="58" t="n">
        <v>29</v>
      </c>
      <c r="D18" s="58" t="n">
        <v>36</v>
      </c>
      <c r="E18" s="59" t="n">
        <v>0.013</v>
      </c>
      <c r="F18" s="60" t="n">
        <f aca="false">+D18/$D$25</f>
        <v>0.000482690193344239</v>
      </c>
    </row>
    <row r="19" customFormat="false" ht="12.75" hidden="false" customHeight="false" outlineLevel="0" collapsed="false">
      <c r="A19" s="57" t="s">
        <v>30</v>
      </c>
      <c r="B19" s="58" t="n">
        <v>8354</v>
      </c>
      <c r="C19" s="58" t="n">
        <v>7050</v>
      </c>
      <c r="D19" s="58" t="n">
        <v>9184</v>
      </c>
      <c r="E19" s="59" t="n">
        <v>0.011</v>
      </c>
      <c r="F19" s="60" t="n">
        <f aca="false">+(D19+D24)/$D$25</f>
        <v>0.248826794668955</v>
      </c>
      <c r="H19" s="31" t="s">
        <v>31</v>
      </c>
    </row>
    <row r="20" customFormat="false" ht="12.75" hidden="false" customHeight="false" outlineLevel="0" collapsed="false">
      <c r="A20" s="57" t="s">
        <v>32</v>
      </c>
      <c r="B20" s="58" t="n">
        <v>30482</v>
      </c>
      <c r="C20" s="58" t="n">
        <v>32020</v>
      </c>
      <c r="D20" s="58" t="n">
        <v>30749</v>
      </c>
      <c r="E20" s="59" t="n">
        <v>0.011</v>
      </c>
      <c r="F20" s="60" t="n">
        <f aca="false">+D20/$D$25</f>
        <v>0.412284465420611</v>
      </c>
    </row>
    <row r="21" customFormat="false" ht="12.75" hidden="false" customHeight="false" outlineLevel="0" collapsed="false">
      <c r="A21" s="57" t="s">
        <v>33</v>
      </c>
      <c r="B21" s="58" t="n">
        <v>1251</v>
      </c>
      <c r="C21" s="58" t="n">
        <v>4782</v>
      </c>
      <c r="D21" s="58" t="n">
        <v>4800</v>
      </c>
      <c r="E21" s="59" t="n">
        <v>0.161</v>
      </c>
      <c r="F21" s="60" t="n">
        <f aca="false">+D21/$D$25</f>
        <v>0.0643586924458985</v>
      </c>
    </row>
    <row r="22" customFormat="false" ht="12.75" hidden="false" customHeight="false" outlineLevel="0" collapsed="false">
      <c r="A22" s="57" t="s">
        <v>34</v>
      </c>
      <c r="B22" s="58" t="n">
        <v>627</v>
      </c>
      <c r="C22" s="58" t="n">
        <v>652</v>
      </c>
      <c r="D22" s="58" t="n">
        <v>694</v>
      </c>
      <c r="E22" s="59" t="n">
        <v>0.011</v>
      </c>
      <c r="F22" s="60" t="n">
        <f aca="false">+D22/$D$25</f>
        <v>0.00930519428280282</v>
      </c>
    </row>
    <row r="23" customFormat="false" ht="12.75" hidden="false" customHeight="false" outlineLevel="0" collapsed="false">
      <c r="A23" s="61" t="s">
        <v>35</v>
      </c>
      <c r="B23" s="62" t="n">
        <v>29</v>
      </c>
      <c r="C23" s="62" t="n">
        <v>0</v>
      </c>
      <c r="D23" s="62" t="n">
        <v>14</v>
      </c>
      <c r="E23" s="63" t="n">
        <v>-0.077</v>
      </c>
      <c r="F23" s="60" t="n">
        <f aca="false">+D23/$D$25</f>
        <v>0.000187712852967204</v>
      </c>
    </row>
    <row r="24" customFormat="false" ht="12.75" hidden="false" customHeight="false" outlineLevel="0" collapsed="false">
      <c r="A24" s="64" t="s">
        <v>36</v>
      </c>
      <c r="B24" s="42" t="n">
        <v>7674</v>
      </c>
      <c r="C24" s="42" t="n">
        <v>7578</v>
      </c>
      <c r="D24" s="42" t="n">
        <v>9374</v>
      </c>
      <c r="E24" s="65" t="n">
        <v>0.022</v>
      </c>
    </row>
    <row r="25" customFormat="false" ht="12.75" hidden="false" customHeight="false" outlineLevel="0" collapsed="false">
      <c r="A25" s="66" t="s">
        <v>37</v>
      </c>
      <c r="B25" s="62" t="n">
        <f aca="false">B24+B16</f>
        <v>66881</v>
      </c>
      <c r="C25" s="62" t="n">
        <f aca="false">C24+C16</f>
        <v>71446</v>
      </c>
      <c r="D25" s="62" t="n">
        <f aca="false">D24+D16</f>
        <v>74582</v>
      </c>
      <c r="E25" s="63" t="n">
        <v>0.012</v>
      </c>
    </row>
    <row r="26" customFormat="false" ht="12.75" hidden="false" customHeight="false" outlineLevel="0" collapsed="false">
      <c r="A26" s="67"/>
      <c r="B26" s="67"/>
      <c r="C26" s="67"/>
      <c r="D26" s="67"/>
      <c r="E26" s="67"/>
    </row>
  </sheetData>
  <mergeCells count="3">
    <mergeCell ref="A2:F2"/>
    <mergeCell ref="H2:N2"/>
    <mergeCell ref="H7:N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B10" activeCellId="0" sqref="B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7" width="31.99"/>
    <col collapsed="false" customWidth="true" hidden="false" outlineLevel="0" max="2" min="2" style="67" width="20.7"/>
    <col collapsed="false" customWidth="true" hidden="false" outlineLevel="0" max="3" min="3" style="67" width="11.28"/>
    <col collapsed="false" customWidth="true" hidden="false" outlineLevel="0" max="4" min="4" style="67" width="5.13"/>
    <col collapsed="false" customWidth="true" hidden="false" outlineLevel="0" max="5" min="5" style="31" width="10.85"/>
    <col collapsed="false" customWidth="true" hidden="false" outlineLevel="0" max="7" min="6" style="31" width="9.99"/>
    <col collapsed="false" customWidth="false" hidden="false" outlineLevel="0" max="257" min="8" style="31" width="9.14"/>
  </cols>
  <sheetData>
    <row r="1" customFormat="false" ht="12.75" hidden="false" customHeight="false" outlineLevel="0" collapsed="false">
      <c r="A1" s="68"/>
      <c r="B1" s="35"/>
      <c r="C1" s="69"/>
      <c r="D1" s="35" t="s">
        <v>38</v>
      </c>
      <c r="E1" s="35" t="s">
        <v>39</v>
      </c>
      <c r="F1" s="35"/>
      <c r="G1" s="69" t="s">
        <v>40</v>
      </c>
      <c r="H1" s="35"/>
    </row>
    <row r="2" customFormat="false" ht="12.75" hidden="false" customHeight="false" outlineLevel="0" collapsed="false">
      <c r="A2" s="70" t="s">
        <v>41</v>
      </c>
      <c r="B2" s="71" t="s">
        <v>42</v>
      </c>
      <c r="C2" s="72" t="s">
        <v>43</v>
      </c>
      <c r="D2" s="71" t="s">
        <v>44</v>
      </c>
      <c r="E2" s="71" t="s">
        <v>4</v>
      </c>
      <c r="F2" s="71" t="s">
        <v>45</v>
      </c>
      <c r="G2" s="72" t="s">
        <v>46</v>
      </c>
      <c r="H2" s="71" t="s">
        <v>47</v>
      </c>
      <c r="J2" s="36" t="s">
        <v>48</v>
      </c>
      <c r="K2" s="36" t="s">
        <v>49</v>
      </c>
    </row>
    <row r="3" customFormat="false" ht="12.75" hidden="false" customHeight="false" outlineLevel="0" collapsed="false">
      <c r="J3" s="67"/>
    </row>
    <row r="4" customFormat="false" ht="12.75" hidden="false" customHeight="false" outlineLevel="0" collapsed="false">
      <c r="A4" s="67" t="s">
        <v>50</v>
      </c>
      <c r="B4" s="67" t="s">
        <v>51</v>
      </c>
      <c r="C4" s="67" t="s">
        <v>52</v>
      </c>
      <c r="D4" s="67" t="s">
        <v>53</v>
      </c>
      <c r="E4" s="73" t="n">
        <v>51.6</v>
      </c>
      <c r="F4" s="67" t="s">
        <v>54</v>
      </c>
      <c r="G4" s="67" t="s">
        <v>48</v>
      </c>
      <c r="H4" s="67" t="s">
        <v>55</v>
      </c>
      <c r="J4" s="73" t="n">
        <f aca="false">+IF(G4=$J$2,E4,0)</f>
        <v>51.6</v>
      </c>
      <c r="K4" s="73"/>
    </row>
    <row r="5" customFormat="false" ht="12.75" hidden="false" customHeight="false" outlineLevel="0" collapsed="false">
      <c r="D5" s="67" t="s">
        <v>56</v>
      </c>
      <c r="E5" s="73" t="n">
        <v>51.6</v>
      </c>
      <c r="F5" s="67" t="s">
        <v>54</v>
      </c>
      <c r="G5" s="67" t="s">
        <v>48</v>
      </c>
      <c r="H5" s="67" t="s">
        <v>55</v>
      </c>
      <c r="J5" s="73" t="n">
        <f aca="false">+IF(G5=$J$2,E5,0)</f>
        <v>51.6</v>
      </c>
      <c r="K5" s="73"/>
    </row>
    <row r="6" customFormat="false" ht="12.75" hidden="false" customHeight="false" outlineLevel="0" collapsed="false">
      <c r="D6" s="67" t="s">
        <v>57</v>
      </c>
      <c r="E6" s="73" t="n">
        <v>51.6</v>
      </c>
      <c r="F6" s="67" t="s">
        <v>54</v>
      </c>
      <c r="G6" s="67" t="s">
        <v>48</v>
      </c>
      <c r="H6" s="67" t="s">
        <v>55</v>
      </c>
      <c r="J6" s="73" t="n">
        <f aca="false">+IF(G6=$J$2,E6,0)</f>
        <v>51.6</v>
      </c>
      <c r="K6" s="73"/>
    </row>
    <row r="7" customFormat="false" ht="12.75" hidden="false" customHeight="false" outlineLevel="0" collapsed="false">
      <c r="D7" s="67" t="s">
        <v>58</v>
      </c>
      <c r="E7" s="73" t="n">
        <v>51.6</v>
      </c>
      <c r="F7" s="67" t="s">
        <v>54</v>
      </c>
      <c r="G7" s="67" t="s">
        <v>48</v>
      </c>
      <c r="H7" s="67" t="s">
        <v>55</v>
      </c>
      <c r="J7" s="73" t="n">
        <f aca="false">+IF(G7=$J$2,E7,0)</f>
        <v>51.6</v>
      </c>
      <c r="K7" s="73"/>
    </row>
    <row r="8" customFormat="false" ht="12.75" hidden="false" customHeight="false" outlineLevel="0" collapsed="false">
      <c r="D8" s="67" t="s">
        <v>59</v>
      </c>
      <c r="E8" s="73" t="n">
        <v>0.3</v>
      </c>
      <c r="F8" s="67" t="s">
        <v>60</v>
      </c>
      <c r="G8" s="67" t="s">
        <v>61</v>
      </c>
      <c r="H8" s="67" t="s">
        <v>62</v>
      </c>
      <c r="J8" s="73"/>
      <c r="K8" s="73"/>
    </row>
    <row r="9" customFormat="false" ht="12.75" hidden="false" customHeight="false" outlineLevel="0" collapsed="false">
      <c r="D9" s="67" t="n">
        <v>1</v>
      </c>
      <c r="E9" s="73" t="n">
        <v>321</v>
      </c>
      <c r="F9" s="67" t="s">
        <v>63</v>
      </c>
      <c r="G9" s="67" t="s">
        <v>48</v>
      </c>
      <c r="H9" s="67" t="s">
        <v>55</v>
      </c>
      <c r="J9" s="73" t="n">
        <f aca="false">+IF(G9=$J$2,E9,0)</f>
        <v>321</v>
      </c>
      <c r="K9" s="73"/>
    </row>
    <row r="10" customFormat="false" ht="12.75" hidden="false" customHeight="false" outlineLevel="0" collapsed="false">
      <c r="D10" s="67" t="n">
        <v>2</v>
      </c>
      <c r="E10" s="73" t="n">
        <v>405</v>
      </c>
      <c r="F10" s="67" t="s">
        <v>63</v>
      </c>
      <c r="G10" s="67" t="s">
        <v>48</v>
      </c>
      <c r="H10" s="67" t="s">
        <v>55</v>
      </c>
      <c r="J10" s="73" t="n">
        <f aca="false">+IF(G10=$J$2,E10,0)</f>
        <v>405</v>
      </c>
      <c r="K10" s="73"/>
    </row>
    <row r="11" customFormat="false" ht="12.75" hidden="false" customHeight="false" outlineLevel="0" collapsed="false">
      <c r="B11" s="67" t="s">
        <v>64</v>
      </c>
      <c r="C11" s="67" t="s">
        <v>52</v>
      </c>
      <c r="D11" s="67" t="n">
        <v>1</v>
      </c>
      <c r="E11" s="73" t="n">
        <v>100</v>
      </c>
      <c r="F11" s="67" t="s">
        <v>63</v>
      </c>
      <c r="G11" s="67" t="s">
        <v>48</v>
      </c>
      <c r="H11" s="67" t="s">
        <v>65</v>
      </c>
      <c r="J11" s="73" t="n">
        <f aca="false">+IF(G11=$J$2,E11,0)</f>
        <v>100</v>
      </c>
      <c r="K11" s="73"/>
    </row>
    <row r="12" customFormat="false" ht="12.75" hidden="false" customHeight="false" outlineLevel="0" collapsed="false">
      <c r="D12" s="67" t="n">
        <v>2</v>
      </c>
      <c r="E12" s="73" t="n">
        <v>100</v>
      </c>
      <c r="F12" s="67" t="s">
        <v>63</v>
      </c>
      <c r="G12" s="67" t="s">
        <v>48</v>
      </c>
      <c r="H12" s="67" t="s">
        <v>65</v>
      </c>
      <c r="J12" s="73" t="n">
        <f aca="false">+IF(G12=$J$2,E12,0)</f>
        <v>100</v>
      </c>
      <c r="K12" s="73"/>
    </row>
    <row r="13" customFormat="false" ht="12.75" hidden="false" customHeight="false" outlineLevel="0" collapsed="false">
      <c r="D13" s="67" t="n">
        <v>3</v>
      </c>
      <c r="E13" s="73" t="n">
        <v>165</v>
      </c>
      <c r="F13" s="67" t="s">
        <v>63</v>
      </c>
      <c r="G13" s="67" t="s">
        <v>48</v>
      </c>
      <c r="H13" s="67" t="s">
        <v>65</v>
      </c>
      <c r="J13" s="73" t="n">
        <f aca="false">+IF(G13=$J$2,E13,0)</f>
        <v>165</v>
      </c>
      <c r="K13" s="73"/>
    </row>
    <row r="14" customFormat="false" ht="12.75" hidden="false" customHeight="false" outlineLevel="0" collapsed="false">
      <c r="D14" s="67" t="n">
        <v>4</v>
      </c>
      <c r="E14" s="74" t="n">
        <v>193</v>
      </c>
      <c r="F14" s="67" t="s">
        <v>63</v>
      </c>
      <c r="G14" s="67" t="s">
        <v>48</v>
      </c>
      <c r="H14" s="67" t="s">
        <v>65</v>
      </c>
      <c r="J14" s="73" t="n">
        <f aca="false">+IF(G14=$J$2,E14,0)</f>
        <v>193</v>
      </c>
      <c r="K14" s="73"/>
    </row>
    <row r="15" customFormat="false" ht="12.75" hidden="false" customHeight="false" outlineLevel="0" collapsed="false">
      <c r="E15" s="73" t="n">
        <f aca="false">SUBTOTAL(9,E4:E14)</f>
        <v>1490.7</v>
      </c>
      <c r="F15" s="67"/>
      <c r="G15" s="67"/>
      <c r="H15" s="67"/>
      <c r="J15" s="73"/>
      <c r="K15" s="73"/>
    </row>
    <row r="16" customFormat="false" ht="12.75" hidden="false" customHeight="false" outlineLevel="0" collapsed="false">
      <c r="A16" s="67" t="s">
        <v>66</v>
      </c>
      <c r="B16" s="67" t="s">
        <v>67</v>
      </c>
      <c r="C16" s="67" t="s">
        <v>68</v>
      </c>
      <c r="D16" s="67" t="n">
        <v>1</v>
      </c>
      <c r="E16" s="73" t="n">
        <v>16.5</v>
      </c>
      <c r="F16" s="67" t="s">
        <v>63</v>
      </c>
      <c r="G16" s="67" t="s">
        <v>48</v>
      </c>
      <c r="H16" s="67" t="s">
        <v>69</v>
      </c>
      <c r="J16" s="73" t="n">
        <f aca="false">+IF(G16=$J$2,E16,0)</f>
        <v>16.5</v>
      </c>
      <c r="K16" s="73"/>
    </row>
    <row r="17" customFormat="false" ht="12.75" hidden="false" customHeight="false" outlineLevel="0" collapsed="false">
      <c r="D17" s="67" t="n">
        <v>2</v>
      </c>
      <c r="E17" s="73" t="n">
        <v>16.5</v>
      </c>
      <c r="F17" s="67" t="s">
        <v>63</v>
      </c>
      <c r="G17" s="67" t="s">
        <v>48</v>
      </c>
      <c r="H17" s="67" t="s">
        <v>69</v>
      </c>
      <c r="J17" s="73" t="n">
        <f aca="false">+IF(G17=$J$2,E17,0)</f>
        <v>16.5</v>
      </c>
      <c r="K17" s="73"/>
    </row>
    <row r="18" customFormat="false" ht="12.75" hidden="false" customHeight="false" outlineLevel="0" collapsed="false">
      <c r="D18" s="67" t="n">
        <v>3</v>
      </c>
      <c r="E18" s="73" t="n">
        <v>38</v>
      </c>
      <c r="F18" s="67" t="s">
        <v>63</v>
      </c>
      <c r="G18" s="67" t="s">
        <v>48</v>
      </c>
      <c r="H18" s="67" t="s">
        <v>69</v>
      </c>
      <c r="J18" s="73" t="n">
        <f aca="false">+IF(G18=$J$2,E18,0)</f>
        <v>38</v>
      </c>
      <c r="K18" s="73"/>
    </row>
    <row r="19" customFormat="false" ht="12.75" hidden="false" customHeight="false" outlineLevel="0" collapsed="false">
      <c r="B19" s="67" t="s">
        <v>70</v>
      </c>
      <c r="C19" s="67" t="s">
        <v>71</v>
      </c>
      <c r="D19" s="67" t="n">
        <v>1</v>
      </c>
      <c r="E19" s="73" t="n">
        <v>66</v>
      </c>
      <c r="F19" s="67" t="s">
        <v>63</v>
      </c>
      <c r="G19" s="67" t="s">
        <v>48</v>
      </c>
      <c r="H19" s="67" t="s">
        <v>55</v>
      </c>
      <c r="J19" s="73" t="n">
        <f aca="false">+IF(G19=$J$2,E19,0)</f>
        <v>66</v>
      </c>
      <c r="K19" s="73"/>
    </row>
    <row r="20" customFormat="false" ht="12.75" hidden="false" customHeight="false" outlineLevel="0" collapsed="false">
      <c r="D20" s="67" t="n">
        <v>2</v>
      </c>
      <c r="E20" s="73" t="n">
        <v>100</v>
      </c>
      <c r="F20" s="67" t="s">
        <v>63</v>
      </c>
      <c r="G20" s="67" t="s">
        <v>48</v>
      </c>
      <c r="H20" s="67" t="s">
        <v>55</v>
      </c>
      <c r="J20" s="73" t="n">
        <f aca="false">+IF(G20=$J$2,E20,0)</f>
        <v>100</v>
      </c>
      <c r="K20" s="73"/>
    </row>
    <row r="21" customFormat="false" ht="12.75" hidden="false" customHeight="false" outlineLevel="0" collapsed="false">
      <c r="D21" s="67" t="n">
        <v>3</v>
      </c>
      <c r="E21" s="73" t="n">
        <v>200</v>
      </c>
      <c r="F21" s="67" t="s">
        <v>63</v>
      </c>
      <c r="G21" s="67" t="s">
        <v>48</v>
      </c>
      <c r="H21" s="67" t="s">
        <v>55</v>
      </c>
      <c r="J21" s="73" t="n">
        <f aca="false">+IF(G21=$J$2,E21,0)</f>
        <v>200</v>
      </c>
      <c r="K21" s="73"/>
    </row>
    <row r="22" customFormat="false" ht="12.75" hidden="false" customHeight="false" outlineLevel="0" collapsed="false">
      <c r="D22" s="67" t="n">
        <v>4</v>
      </c>
      <c r="E22" s="73" t="n">
        <v>118.8</v>
      </c>
      <c r="F22" s="67" t="s">
        <v>54</v>
      </c>
      <c r="G22" s="67" t="s">
        <v>48</v>
      </c>
      <c r="H22" s="67" t="s">
        <v>62</v>
      </c>
      <c r="J22" s="73" t="n">
        <f aca="false">+IF(G22=$J$2,E22,0)</f>
        <v>118.8</v>
      </c>
      <c r="K22" s="73"/>
    </row>
    <row r="23" customFormat="false" ht="12.75" hidden="false" customHeight="false" outlineLevel="0" collapsed="false">
      <c r="D23" s="67" t="n">
        <v>5</v>
      </c>
      <c r="E23" s="74" t="n">
        <v>118.8</v>
      </c>
      <c r="F23" s="67" t="s">
        <v>54</v>
      </c>
      <c r="G23" s="67" t="s">
        <v>48</v>
      </c>
      <c r="H23" s="67" t="s">
        <v>62</v>
      </c>
      <c r="J23" s="73" t="n">
        <f aca="false">+IF(G23=$J$2,E23,0)</f>
        <v>118.8</v>
      </c>
      <c r="K23" s="73"/>
    </row>
    <row r="24" customFormat="false" ht="12.75" hidden="false" customHeight="false" outlineLevel="0" collapsed="false">
      <c r="E24" s="73" t="n">
        <f aca="false">SUBTOTAL(9,E16:E23)</f>
        <v>674.6</v>
      </c>
      <c r="F24" s="67"/>
      <c r="G24" s="67"/>
      <c r="H24" s="67"/>
      <c r="J24" s="73"/>
      <c r="K24" s="73"/>
    </row>
    <row r="25" customFormat="false" ht="12.75" hidden="false" customHeight="false" outlineLevel="0" collapsed="false">
      <c r="A25" s="67" t="s">
        <v>72</v>
      </c>
      <c r="B25" s="67" t="s">
        <v>73</v>
      </c>
      <c r="C25" s="67" t="s">
        <v>71</v>
      </c>
      <c r="D25" s="67" t="n">
        <v>1</v>
      </c>
      <c r="E25" s="73" t="n">
        <v>12.5</v>
      </c>
      <c r="F25" s="67" t="s">
        <v>74</v>
      </c>
      <c r="G25" s="67" t="s">
        <v>75</v>
      </c>
      <c r="H25" s="67" t="s">
        <v>62</v>
      </c>
      <c r="J25" s="73"/>
      <c r="K25" s="73"/>
    </row>
    <row r="26" customFormat="false" ht="12.75" hidden="false" customHeight="false" outlineLevel="0" collapsed="false">
      <c r="D26" s="67" t="n">
        <v>2</v>
      </c>
      <c r="E26" s="74" t="n">
        <v>12.5</v>
      </c>
      <c r="F26" s="67" t="s">
        <v>74</v>
      </c>
      <c r="G26" s="67" t="s">
        <v>75</v>
      </c>
      <c r="H26" s="67" t="s">
        <v>62</v>
      </c>
      <c r="J26" s="73"/>
      <c r="K26" s="73"/>
    </row>
    <row r="27" customFormat="false" ht="12.75" hidden="false" customHeight="false" outlineLevel="0" collapsed="false">
      <c r="E27" s="73" t="n">
        <f aca="false">SUBTOTAL(9,E25:E26)</f>
        <v>25</v>
      </c>
      <c r="F27" s="67"/>
      <c r="G27" s="67"/>
      <c r="H27" s="67"/>
      <c r="J27" s="73"/>
      <c r="K27" s="73"/>
    </row>
    <row r="28" customFormat="false" ht="12.75" hidden="false" customHeight="false" outlineLevel="0" collapsed="false">
      <c r="A28" s="67" t="s">
        <v>76</v>
      </c>
      <c r="B28" s="67" t="s">
        <v>77</v>
      </c>
      <c r="C28" s="67" t="s">
        <v>78</v>
      </c>
      <c r="D28" s="67" t="s">
        <v>53</v>
      </c>
      <c r="E28" s="73" t="n">
        <v>6.5</v>
      </c>
      <c r="F28" s="67" t="s">
        <v>54</v>
      </c>
      <c r="G28" s="67" t="s">
        <v>48</v>
      </c>
      <c r="H28" s="67" t="s">
        <v>55</v>
      </c>
      <c r="J28" s="73" t="n">
        <f aca="false">+IF(G28=$J$2,E28,0)</f>
        <v>6.5</v>
      </c>
      <c r="K28" s="73"/>
    </row>
    <row r="29" customFormat="false" ht="12.75" hidden="false" customHeight="false" outlineLevel="0" collapsed="false">
      <c r="D29" s="67" t="n">
        <v>1</v>
      </c>
      <c r="E29" s="73" t="n">
        <v>2</v>
      </c>
      <c r="F29" s="67" t="s">
        <v>79</v>
      </c>
      <c r="G29" s="67" t="s">
        <v>48</v>
      </c>
      <c r="H29" s="67" t="s">
        <v>55</v>
      </c>
      <c r="J29" s="73" t="n">
        <f aca="false">+IF(G29=$J$2,E29,0)</f>
        <v>2</v>
      </c>
      <c r="K29" s="73"/>
    </row>
    <row r="30" customFormat="false" ht="12.75" hidden="false" customHeight="false" outlineLevel="0" collapsed="false">
      <c r="D30" s="67" t="n">
        <v>3</v>
      </c>
      <c r="E30" s="73" t="n">
        <v>3.1</v>
      </c>
      <c r="F30" s="67" t="s">
        <v>79</v>
      </c>
      <c r="G30" s="67" t="s">
        <v>48</v>
      </c>
      <c r="H30" s="67" t="s">
        <v>55</v>
      </c>
      <c r="J30" s="73" t="n">
        <f aca="false">+IF(G30=$J$2,E30,0)</f>
        <v>3.1</v>
      </c>
      <c r="K30" s="73"/>
    </row>
    <row r="31" customFormat="false" ht="12.75" hidden="false" customHeight="false" outlineLevel="0" collapsed="false">
      <c r="D31" s="67" t="n">
        <v>4</v>
      </c>
      <c r="E31" s="73" t="n">
        <v>2.7</v>
      </c>
      <c r="F31" s="67" t="s">
        <v>79</v>
      </c>
      <c r="G31" s="67" t="s">
        <v>48</v>
      </c>
      <c r="H31" s="67" t="s">
        <v>55</v>
      </c>
      <c r="J31" s="73" t="n">
        <f aca="false">+IF(G31=$J$2,E31,0)</f>
        <v>2.7</v>
      </c>
      <c r="K31" s="73"/>
    </row>
    <row r="32" customFormat="false" ht="12.75" hidden="false" customHeight="false" outlineLevel="0" collapsed="false">
      <c r="D32" s="67" t="n">
        <v>5</v>
      </c>
      <c r="E32" s="73" t="n">
        <v>3.6</v>
      </c>
      <c r="F32" s="67" t="s">
        <v>79</v>
      </c>
      <c r="G32" s="67" t="s">
        <v>48</v>
      </c>
      <c r="H32" s="67" t="s">
        <v>55</v>
      </c>
      <c r="J32" s="73" t="n">
        <f aca="false">+IF(G32=$J$2,E32,0)</f>
        <v>3.6</v>
      </c>
      <c r="K32" s="73"/>
    </row>
    <row r="33" customFormat="false" ht="12.75" hidden="false" customHeight="false" outlineLevel="0" collapsed="false">
      <c r="D33" s="67" t="n">
        <v>6</v>
      </c>
      <c r="E33" s="74" t="n">
        <v>4</v>
      </c>
      <c r="F33" s="67" t="s">
        <v>79</v>
      </c>
      <c r="G33" s="67" t="s">
        <v>48</v>
      </c>
      <c r="H33" s="67" t="s">
        <v>55</v>
      </c>
      <c r="J33" s="73" t="n">
        <f aca="false">+IF(G33=$J$2,E33,0)</f>
        <v>4</v>
      </c>
      <c r="K33" s="73"/>
    </row>
    <row r="34" customFormat="false" ht="12.75" hidden="false" customHeight="false" outlineLevel="0" collapsed="false">
      <c r="E34" s="73" t="n">
        <f aca="false">SUBTOTAL(9,E28:E33)</f>
        <v>21.9</v>
      </c>
      <c r="F34" s="67"/>
      <c r="G34" s="67"/>
      <c r="H34" s="67"/>
      <c r="J34" s="73"/>
      <c r="K34" s="73"/>
    </row>
    <row r="35" customFormat="false" ht="12.75" hidden="false" customHeight="false" outlineLevel="0" collapsed="false">
      <c r="A35" s="67" t="s">
        <v>80</v>
      </c>
      <c r="B35" s="67" t="s">
        <v>81</v>
      </c>
      <c r="C35" s="67" t="s">
        <v>82</v>
      </c>
      <c r="D35" s="67" t="n">
        <v>5</v>
      </c>
      <c r="E35" s="73" t="n">
        <v>25</v>
      </c>
      <c r="F35" s="67" t="s">
        <v>63</v>
      </c>
      <c r="G35" s="67" t="s">
        <v>48</v>
      </c>
      <c r="H35" s="67" t="s">
        <v>55</v>
      </c>
      <c r="J35" s="73" t="n">
        <f aca="false">+IF(G35=$J$2,E35,0)</f>
        <v>25</v>
      </c>
      <c r="K35" s="73"/>
    </row>
    <row r="36" customFormat="false" ht="12.75" hidden="false" customHeight="false" outlineLevel="0" collapsed="false">
      <c r="D36" s="67" t="n">
        <v>6</v>
      </c>
      <c r="E36" s="73" t="n">
        <v>22</v>
      </c>
      <c r="F36" s="67" t="s">
        <v>63</v>
      </c>
      <c r="G36" s="67" t="s">
        <v>48</v>
      </c>
      <c r="H36" s="67" t="s">
        <v>55</v>
      </c>
      <c r="J36" s="73" t="n">
        <f aca="false">+IF(G36=$J$2,E36,0)</f>
        <v>22</v>
      </c>
      <c r="K36" s="73"/>
    </row>
    <row r="37" customFormat="false" ht="12.75" hidden="false" customHeight="false" outlineLevel="0" collapsed="false">
      <c r="D37" s="67" t="n">
        <v>8</v>
      </c>
      <c r="E37" s="73" t="n">
        <v>45</v>
      </c>
      <c r="F37" s="67" t="s">
        <v>54</v>
      </c>
      <c r="G37" s="67" t="s">
        <v>48</v>
      </c>
      <c r="H37" s="67" t="s">
        <v>55</v>
      </c>
      <c r="J37" s="73" t="n">
        <f aca="false">+IF(G37=$J$2,E37,0)</f>
        <v>45</v>
      </c>
      <c r="K37" s="73"/>
    </row>
    <row r="38" customFormat="false" ht="12.75" hidden="false" customHeight="false" outlineLevel="0" collapsed="false">
      <c r="D38" s="67" t="n">
        <v>9</v>
      </c>
      <c r="E38" s="74" t="n">
        <v>53</v>
      </c>
      <c r="F38" s="67" t="s">
        <v>54</v>
      </c>
      <c r="G38" s="67" t="s">
        <v>48</v>
      </c>
      <c r="H38" s="67" t="s">
        <v>55</v>
      </c>
      <c r="J38" s="73" t="n">
        <f aca="false">+IF(G38=$J$2,E38,0)</f>
        <v>53</v>
      </c>
      <c r="K38" s="73"/>
    </row>
    <row r="39" customFormat="false" ht="12.75" hidden="false" customHeight="false" outlineLevel="0" collapsed="false">
      <c r="E39" s="73" t="n">
        <f aca="false">SUBTOTAL(9,E35:E38)</f>
        <v>145</v>
      </c>
      <c r="F39" s="67"/>
      <c r="G39" s="67"/>
      <c r="H39" s="67"/>
      <c r="J39" s="73"/>
      <c r="K39" s="73"/>
    </row>
    <row r="40" customFormat="false" ht="12.75" hidden="false" customHeight="false" outlineLevel="0" collapsed="false">
      <c r="A40" s="67" t="s">
        <v>83</v>
      </c>
      <c r="B40" s="67" t="s">
        <v>84</v>
      </c>
      <c r="C40" s="67" t="s">
        <v>85</v>
      </c>
      <c r="D40" s="67" t="n">
        <v>3</v>
      </c>
      <c r="E40" s="73" t="n">
        <v>13</v>
      </c>
      <c r="F40" s="67" t="s">
        <v>63</v>
      </c>
      <c r="G40" s="67" t="s">
        <v>48</v>
      </c>
      <c r="H40" s="67" t="s">
        <v>55</v>
      </c>
      <c r="J40" s="73" t="n">
        <f aca="false">+IF(G40=$J$2,E40,0)</f>
        <v>13</v>
      </c>
      <c r="K40" s="73"/>
    </row>
    <row r="41" customFormat="false" ht="12.75" hidden="false" customHeight="false" outlineLevel="0" collapsed="false">
      <c r="D41" s="67" t="n">
        <v>4</v>
      </c>
      <c r="E41" s="73" t="n">
        <v>24</v>
      </c>
      <c r="F41" s="67" t="s">
        <v>63</v>
      </c>
      <c r="G41" s="67" t="s">
        <v>48</v>
      </c>
      <c r="H41" s="67" t="s">
        <v>55</v>
      </c>
      <c r="J41" s="73" t="n">
        <f aca="false">+IF(G41=$J$2,E41,0)</f>
        <v>24</v>
      </c>
      <c r="K41" s="73"/>
    </row>
    <row r="42" customFormat="false" ht="12.75" hidden="false" customHeight="false" outlineLevel="0" collapsed="false">
      <c r="D42" s="67" t="n">
        <v>5</v>
      </c>
      <c r="E42" s="73" t="n">
        <v>25</v>
      </c>
      <c r="F42" s="67" t="s">
        <v>63</v>
      </c>
      <c r="G42" s="67" t="s">
        <v>48</v>
      </c>
      <c r="H42" s="67" t="s">
        <v>55</v>
      </c>
      <c r="J42" s="73" t="n">
        <f aca="false">+IF(G42=$J$2,E42,0)</f>
        <v>25</v>
      </c>
      <c r="K42" s="73"/>
    </row>
    <row r="43" customFormat="false" ht="12.75" hidden="false" customHeight="false" outlineLevel="0" collapsed="false">
      <c r="D43" s="67" t="n">
        <v>6</v>
      </c>
      <c r="E43" s="73" t="n">
        <v>54</v>
      </c>
      <c r="F43" s="67" t="s">
        <v>63</v>
      </c>
      <c r="G43" s="67" t="s">
        <v>48</v>
      </c>
      <c r="H43" s="67" t="s">
        <v>55</v>
      </c>
      <c r="J43" s="73" t="n">
        <f aca="false">+IF(G43=$J$2,E43,0)</f>
        <v>54</v>
      </c>
      <c r="K43" s="73"/>
    </row>
    <row r="44" customFormat="false" ht="12.75" hidden="false" customHeight="false" outlineLevel="0" collapsed="false">
      <c r="D44" s="67" t="n">
        <v>7</v>
      </c>
      <c r="E44" s="75" t="n">
        <v>22</v>
      </c>
      <c r="F44" s="67" t="s">
        <v>54</v>
      </c>
      <c r="G44" s="67" t="s">
        <v>48</v>
      </c>
      <c r="H44" s="67" t="s">
        <v>55</v>
      </c>
      <c r="J44" s="73" t="n">
        <f aca="false">+IF(G44=$J$2,E44,0)</f>
        <v>22</v>
      </c>
      <c r="K44" s="73"/>
    </row>
    <row r="45" customFormat="false" ht="12.75" hidden="false" customHeight="false" outlineLevel="0" collapsed="false">
      <c r="B45" s="67" t="s">
        <v>86</v>
      </c>
      <c r="C45" s="67" t="s">
        <v>85</v>
      </c>
      <c r="D45" s="67" t="n">
        <v>1</v>
      </c>
      <c r="E45" s="74" t="n">
        <v>105</v>
      </c>
      <c r="F45" s="67" t="s">
        <v>63</v>
      </c>
      <c r="G45" s="67" t="s">
        <v>48</v>
      </c>
      <c r="H45" s="67" t="s">
        <v>55</v>
      </c>
      <c r="J45" s="73" t="n">
        <f aca="false">+IF(G45=$J$2,E45,0)</f>
        <v>105</v>
      </c>
      <c r="K45" s="73"/>
    </row>
    <row r="46" customFormat="false" ht="12.75" hidden="false" customHeight="false" outlineLevel="0" collapsed="false">
      <c r="E46" s="73" t="n">
        <f aca="false">SUBTOTAL(9,E40:E45)</f>
        <v>243</v>
      </c>
      <c r="F46" s="67"/>
      <c r="G46" s="67"/>
      <c r="H46" s="67"/>
      <c r="J46" s="73"/>
      <c r="K46" s="73"/>
    </row>
    <row r="47" customFormat="false" ht="12.75" hidden="false" customHeight="false" outlineLevel="0" collapsed="false">
      <c r="A47" s="67" t="s">
        <v>87</v>
      </c>
      <c r="B47" s="67" t="s">
        <v>88</v>
      </c>
      <c r="C47" s="67" t="s">
        <v>89</v>
      </c>
      <c r="D47" s="67" t="n">
        <v>1</v>
      </c>
      <c r="E47" s="73" t="n">
        <v>323.4</v>
      </c>
      <c r="F47" s="67" t="s">
        <v>63</v>
      </c>
      <c r="G47" s="67" t="s">
        <v>48</v>
      </c>
      <c r="H47" s="67" t="s">
        <v>55</v>
      </c>
      <c r="J47" s="73" t="n">
        <f aca="false">+IF(G47=$J$2,E47,0)</f>
        <v>323.4</v>
      </c>
      <c r="K47" s="73"/>
    </row>
    <row r="48" customFormat="false" ht="12.75" hidden="false" customHeight="false" outlineLevel="0" collapsed="false">
      <c r="D48" s="67" t="n">
        <v>2</v>
      </c>
      <c r="E48" s="73" t="n">
        <v>323.7</v>
      </c>
      <c r="F48" s="67" t="s">
        <v>63</v>
      </c>
      <c r="G48" s="67" t="s">
        <v>48</v>
      </c>
      <c r="H48" s="67" t="s">
        <v>90</v>
      </c>
      <c r="J48" s="73" t="n">
        <f aca="false">+IF(G48=$J$2,E48,0)</f>
        <v>323.7</v>
      </c>
      <c r="K48" s="73"/>
    </row>
    <row r="49" customFormat="false" ht="12.75" hidden="false" customHeight="false" outlineLevel="0" collapsed="false">
      <c r="B49" s="67" t="s">
        <v>91</v>
      </c>
      <c r="C49" s="67" t="s">
        <v>92</v>
      </c>
      <c r="D49" s="67" t="n">
        <v>1</v>
      </c>
      <c r="E49" s="73" t="n">
        <v>570.1</v>
      </c>
      <c r="F49" s="67" t="s">
        <v>63</v>
      </c>
      <c r="G49" s="67" t="s">
        <v>93</v>
      </c>
      <c r="H49" s="67" t="s">
        <v>62</v>
      </c>
      <c r="J49" s="73"/>
      <c r="K49" s="73"/>
    </row>
    <row r="50" customFormat="false" ht="12.75" hidden="false" customHeight="false" outlineLevel="0" collapsed="false">
      <c r="B50" s="67" t="s">
        <v>94</v>
      </c>
      <c r="C50" s="67" t="s">
        <v>95</v>
      </c>
      <c r="D50" s="67" t="n">
        <v>1</v>
      </c>
      <c r="E50" s="73" t="n">
        <v>234.9</v>
      </c>
      <c r="F50" s="67" t="s">
        <v>63</v>
      </c>
      <c r="G50" s="67" t="s">
        <v>48</v>
      </c>
      <c r="H50" s="67" t="s">
        <v>55</v>
      </c>
      <c r="J50" s="73" t="n">
        <f aca="false">+IF(G50=$J$2,E50,0)</f>
        <v>234.9</v>
      </c>
      <c r="K50" s="73"/>
    </row>
    <row r="51" customFormat="false" ht="12.75" hidden="false" customHeight="false" outlineLevel="0" collapsed="false">
      <c r="B51" s="67" t="s">
        <v>96</v>
      </c>
      <c r="C51" s="67" t="s">
        <v>97</v>
      </c>
      <c r="D51" s="67" t="n">
        <v>1</v>
      </c>
      <c r="E51" s="73" t="n">
        <v>4.5</v>
      </c>
      <c r="F51" s="67" t="s">
        <v>74</v>
      </c>
      <c r="G51" s="67" t="s">
        <v>75</v>
      </c>
      <c r="H51" s="67" t="s">
        <v>62</v>
      </c>
      <c r="J51" s="73"/>
      <c r="K51" s="73"/>
    </row>
    <row r="52" customFormat="false" ht="12.75" hidden="false" customHeight="false" outlineLevel="0" collapsed="false">
      <c r="D52" s="67" t="n">
        <v>2</v>
      </c>
      <c r="E52" s="73" t="n">
        <v>4.5</v>
      </c>
      <c r="F52" s="67" t="s">
        <v>74</v>
      </c>
      <c r="G52" s="67" t="s">
        <v>75</v>
      </c>
      <c r="H52" s="67" t="s">
        <v>62</v>
      </c>
      <c r="J52" s="73"/>
      <c r="K52" s="73"/>
    </row>
    <row r="53" customFormat="false" ht="12.75" hidden="false" customHeight="false" outlineLevel="0" collapsed="false">
      <c r="D53" s="67" t="n">
        <v>3</v>
      </c>
      <c r="E53" s="73" t="n">
        <v>4.5</v>
      </c>
      <c r="F53" s="67" t="s">
        <v>74</v>
      </c>
      <c r="G53" s="67" t="s">
        <v>75</v>
      </c>
      <c r="H53" s="67" t="s">
        <v>62</v>
      </c>
      <c r="J53" s="73"/>
      <c r="K53" s="73"/>
    </row>
    <row r="54" customFormat="false" ht="12.75" hidden="false" customHeight="false" outlineLevel="0" collapsed="false">
      <c r="B54" s="67" t="s">
        <v>98</v>
      </c>
      <c r="C54" s="67" t="s">
        <v>99</v>
      </c>
      <c r="D54" s="67" t="n">
        <v>1</v>
      </c>
      <c r="E54" s="73" t="n">
        <v>66</v>
      </c>
      <c r="F54" s="67" t="s">
        <v>63</v>
      </c>
      <c r="G54" s="67" t="s">
        <v>48</v>
      </c>
      <c r="H54" s="67" t="s">
        <v>55</v>
      </c>
      <c r="J54" s="73" t="n">
        <f aca="false">+IF(G54=$J$2,E54,0)</f>
        <v>66</v>
      </c>
      <c r="K54" s="73"/>
    </row>
    <row r="55" customFormat="false" ht="12.75" hidden="false" customHeight="false" outlineLevel="0" collapsed="false">
      <c r="D55" s="67" t="n">
        <v>2</v>
      </c>
      <c r="E55" s="73" t="n">
        <v>100</v>
      </c>
      <c r="F55" s="67" t="s">
        <v>63</v>
      </c>
      <c r="G55" s="67" t="s">
        <v>48</v>
      </c>
      <c r="H55" s="67" t="s">
        <v>55</v>
      </c>
      <c r="J55" s="73" t="n">
        <f aca="false">+IF(G55=$J$2,E55,0)</f>
        <v>100</v>
      </c>
      <c r="K55" s="73"/>
    </row>
    <row r="56" customFormat="false" ht="12.75" hidden="false" customHeight="false" outlineLevel="0" collapsed="false">
      <c r="B56" s="67" t="s">
        <v>100</v>
      </c>
      <c r="C56" s="67" t="s">
        <v>82</v>
      </c>
      <c r="D56" s="67" t="n">
        <v>4</v>
      </c>
      <c r="E56" s="73" t="n">
        <v>20</v>
      </c>
      <c r="F56" s="67" t="s">
        <v>63</v>
      </c>
      <c r="G56" s="67" t="s">
        <v>48</v>
      </c>
      <c r="H56" s="67" t="s">
        <v>62</v>
      </c>
      <c r="J56" s="73" t="n">
        <f aca="false">+IF(G56=$J$2,E56,0)</f>
        <v>20</v>
      </c>
      <c r="K56" s="73"/>
    </row>
    <row r="57" customFormat="false" ht="12.75" hidden="false" customHeight="false" outlineLevel="0" collapsed="false">
      <c r="D57" s="67" t="n">
        <v>5</v>
      </c>
      <c r="E57" s="73" t="n">
        <v>20</v>
      </c>
      <c r="F57" s="67" t="s">
        <v>63</v>
      </c>
      <c r="G57" s="67" t="s">
        <v>48</v>
      </c>
      <c r="H57" s="67" t="s">
        <v>62</v>
      </c>
      <c r="J57" s="73" t="n">
        <f aca="false">+IF(G57=$J$2,E57,0)</f>
        <v>20</v>
      </c>
      <c r="K57" s="73"/>
    </row>
    <row r="58" customFormat="false" ht="12.75" hidden="false" customHeight="false" outlineLevel="0" collapsed="false">
      <c r="D58" s="67" t="n">
        <v>6</v>
      </c>
      <c r="E58" s="73" t="n">
        <v>153.2</v>
      </c>
      <c r="F58" s="67" t="s">
        <v>63</v>
      </c>
      <c r="G58" s="67" t="s">
        <v>48</v>
      </c>
      <c r="H58" s="67" t="s">
        <v>55</v>
      </c>
      <c r="J58" s="73" t="n">
        <f aca="false">+IF(G58=$J$2,E58,0)</f>
        <v>153.2</v>
      </c>
      <c r="K58" s="73"/>
    </row>
    <row r="59" customFormat="false" ht="12.75" hidden="false" customHeight="false" outlineLevel="0" collapsed="false">
      <c r="D59" s="67" t="n">
        <v>7</v>
      </c>
      <c r="E59" s="73" t="n">
        <v>49.1</v>
      </c>
      <c r="F59" s="67" t="s">
        <v>54</v>
      </c>
      <c r="G59" s="67" t="s">
        <v>48</v>
      </c>
      <c r="H59" s="67" t="s">
        <v>62</v>
      </c>
      <c r="J59" s="73" t="n">
        <f aca="false">+IF(G59=$J$2,E59,0)</f>
        <v>49.1</v>
      </c>
      <c r="K59" s="73"/>
    </row>
    <row r="60" customFormat="false" ht="12.75" hidden="false" customHeight="false" outlineLevel="0" collapsed="false">
      <c r="B60" s="67" t="s">
        <v>101</v>
      </c>
      <c r="C60" s="67" t="s">
        <v>102</v>
      </c>
      <c r="D60" s="67" t="n">
        <v>1</v>
      </c>
      <c r="E60" s="73" t="n">
        <v>30</v>
      </c>
      <c r="F60" s="67" t="s">
        <v>63</v>
      </c>
      <c r="G60" s="67" t="s">
        <v>48</v>
      </c>
      <c r="H60" s="67" t="s">
        <v>55</v>
      </c>
      <c r="J60" s="73" t="n">
        <f aca="false">+IF(G60=$J$2,E60,0)</f>
        <v>30</v>
      </c>
      <c r="K60" s="73"/>
    </row>
    <row r="61" customFormat="false" ht="12.75" hidden="false" customHeight="false" outlineLevel="0" collapsed="false">
      <c r="D61" s="67" t="n">
        <v>2</v>
      </c>
      <c r="E61" s="73" t="n">
        <v>33</v>
      </c>
      <c r="F61" s="67" t="s">
        <v>63</v>
      </c>
      <c r="G61" s="67" t="s">
        <v>48</v>
      </c>
      <c r="H61" s="67" t="s">
        <v>55</v>
      </c>
      <c r="J61" s="73" t="n">
        <f aca="false">+IF(G61=$J$2,E61,0)</f>
        <v>33</v>
      </c>
      <c r="K61" s="73"/>
    </row>
    <row r="62" customFormat="false" ht="12.75" hidden="false" customHeight="false" outlineLevel="0" collapsed="false">
      <c r="D62" s="67" t="n">
        <v>3</v>
      </c>
      <c r="E62" s="73" t="n">
        <v>105.3</v>
      </c>
      <c r="F62" s="67" t="s">
        <v>63</v>
      </c>
      <c r="G62" s="67" t="s">
        <v>48</v>
      </c>
      <c r="H62" s="67" t="s">
        <v>55</v>
      </c>
      <c r="J62" s="73" t="n">
        <f aca="false">+IF(G62=$J$2,E62,0)</f>
        <v>105.3</v>
      </c>
      <c r="K62" s="73"/>
    </row>
    <row r="63" customFormat="false" ht="12.75" hidden="false" customHeight="false" outlineLevel="0" collapsed="false">
      <c r="B63" s="67" t="s">
        <v>103</v>
      </c>
      <c r="C63" s="67" t="s">
        <v>89</v>
      </c>
      <c r="D63" s="67" t="n">
        <v>1</v>
      </c>
      <c r="E63" s="73" t="n">
        <v>60</v>
      </c>
      <c r="F63" s="67" t="s">
        <v>63</v>
      </c>
      <c r="G63" s="67" t="s">
        <v>48</v>
      </c>
      <c r="H63" s="67" t="s">
        <v>62</v>
      </c>
      <c r="J63" s="73" t="n">
        <f aca="false">+IF(G63=$J$2,E63,0)</f>
        <v>60</v>
      </c>
      <c r="K63" s="73"/>
    </row>
    <row r="64" customFormat="false" ht="12.75" hidden="false" customHeight="false" outlineLevel="0" collapsed="false">
      <c r="D64" s="67" t="n">
        <v>2</v>
      </c>
      <c r="E64" s="73" t="n">
        <v>66</v>
      </c>
      <c r="F64" s="67" t="s">
        <v>63</v>
      </c>
      <c r="G64" s="67" t="s">
        <v>48</v>
      </c>
      <c r="H64" s="67" t="s">
        <v>62</v>
      </c>
      <c r="J64" s="73" t="n">
        <f aca="false">+IF(G64=$J$2,E64,0)</f>
        <v>66</v>
      </c>
      <c r="K64" s="73"/>
    </row>
    <row r="65" customFormat="false" ht="12.75" hidden="false" customHeight="false" outlineLevel="0" collapsed="false">
      <c r="D65" s="67" t="n">
        <v>3</v>
      </c>
      <c r="E65" s="73" t="n">
        <v>150</v>
      </c>
      <c r="F65" s="67" t="s">
        <v>63</v>
      </c>
      <c r="G65" s="67" t="s">
        <v>48</v>
      </c>
      <c r="H65" s="67" t="s">
        <v>55</v>
      </c>
      <c r="J65" s="73" t="n">
        <f aca="false">+IF(G65=$J$2,E65,0)</f>
        <v>150</v>
      </c>
      <c r="K65" s="73"/>
    </row>
    <row r="66" customFormat="false" ht="12.75" hidden="false" customHeight="false" outlineLevel="0" collapsed="false">
      <c r="D66" s="67" t="n">
        <v>4</v>
      </c>
      <c r="E66" s="73" t="n">
        <v>234.9</v>
      </c>
      <c r="F66" s="67" t="s">
        <v>63</v>
      </c>
      <c r="G66" s="67" t="s">
        <v>48</v>
      </c>
      <c r="H66" s="67" t="s">
        <v>55</v>
      </c>
      <c r="J66" s="73" t="n">
        <f aca="false">+IF(G66=$J$2,E66,0)</f>
        <v>234.9</v>
      </c>
      <c r="K66" s="73"/>
    </row>
    <row r="67" customFormat="false" ht="12.75" hidden="false" customHeight="false" outlineLevel="0" collapsed="false">
      <c r="B67" s="67" t="s">
        <v>104</v>
      </c>
      <c r="C67" s="67" t="s">
        <v>89</v>
      </c>
      <c r="D67" s="67" t="n">
        <v>5</v>
      </c>
      <c r="E67" s="73" t="n">
        <v>30</v>
      </c>
      <c r="F67" s="67" t="s">
        <v>63</v>
      </c>
      <c r="G67" s="67" t="s">
        <v>48</v>
      </c>
      <c r="H67" s="67" t="s">
        <v>62</v>
      </c>
      <c r="J67" s="73" t="n">
        <f aca="false">+IF(G67=$J$2,E67,0)</f>
        <v>30</v>
      </c>
      <c r="K67" s="73"/>
    </row>
    <row r="68" customFormat="false" ht="12.75" hidden="false" customHeight="false" outlineLevel="0" collapsed="false">
      <c r="D68" s="67" t="n">
        <v>6</v>
      </c>
      <c r="E68" s="73" t="n">
        <v>160</v>
      </c>
      <c r="F68" s="67" t="s">
        <v>63</v>
      </c>
      <c r="G68" s="67" t="s">
        <v>48</v>
      </c>
      <c r="H68" s="67" t="s">
        <v>55</v>
      </c>
      <c r="J68" s="73" t="n">
        <f aca="false">+IF(G68=$J$2,E68,0)</f>
        <v>160</v>
      </c>
      <c r="K68" s="73"/>
    </row>
    <row r="69" customFormat="false" ht="12.75" hidden="false" customHeight="false" outlineLevel="0" collapsed="false">
      <c r="D69" s="67" t="n">
        <v>7</v>
      </c>
      <c r="E69" s="73" t="n">
        <v>323.7</v>
      </c>
      <c r="F69" s="67" t="s">
        <v>63</v>
      </c>
      <c r="G69" s="67" t="s">
        <v>48</v>
      </c>
      <c r="H69" s="67" t="s">
        <v>55</v>
      </c>
      <c r="J69" s="73" t="n">
        <f aca="false">+IF(G69=$J$2,E69,0)</f>
        <v>323.7</v>
      </c>
      <c r="K69" s="73"/>
    </row>
    <row r="70" customFormat="false" ht="12.75" hidden="false" customHeight="false" outlineLevel="0" collapsed="false">
      <c r="B70" s="67" t="s">
        <v>105</v>
      </c>
      <c r="C70" s="67" t="s">
        <v>105</v>
      </c>
      <c r="D70" s="67" t="n">
        <v>4</v>
      </c>
      <c r="E70" s="73" t="n">
        <v>66</v>
      </c>
      <c r="F70" s="67" t="s">
        <v>63</v>
      </c>
      <c r="G70" s="67" t="s">
        <v>48</v>
      </c>
      <c r="H70" s="67" t="s">
        <v>55</v>
      </c>
      <c r="J70" s="73" t="n">
        <f aca="false">+IF(G70=$J$2,E70,0)</f>
        <v>66</v>
      </c>
      <c r="K70" s="73"/>
    </row>
    <row r="71" customFormat="false" ht="12.75" hidden="false" customHeight="false" outlineLevel="0" collapsed="false">
      <c r="D71" s="67" t="n">
        <v>5</v>
      </c>
      <c r="E71" s="73" t="n">
        <v>160</v>
      </c>
      <c r="F71" s="67" t="s">
        <v>63</v>
      </c>
      <c r="G71" s="67" t="s">
        <v>48</v>
      </c>
      <c r="H71" s="67" t="s">
        <v>55</v>
      </c>
      <c r="J71" s="73" t="n">
        <f aca="false">+IF(G71=$J$2,E71,0)</f>
        <v>160</v>
      </c>
      <c r="K71" s="73"/>
    </row>
    <row r="72" customFormat="false" ht="12.75" hidden="false" customHeight="false" outlineLevel="0" collapsed="false">
      <c r="D72" s="67" t="n">
        <v>6</v>
      </c>
      <c r="E72" s="74" t="n">
        <v>234.9</v>
      </c>
      <c r="F72" s="67" t="s">
        <v>63</v>
      </c>
      <c r="G72" s="67" t="s">
        <v>48</v>
      </c>
      <c r="H72" s="67" t="s">
        <v>55</v>
      </c>
      <c r="J72" s="73" t="n">
        <f aca="false">+IF(G72=$J$2,E72,0)</f>
        <v>234.9</v>
      </c>
      <c r="K72" s="73"/>
    </row>
    <row r="73" customFormat="false" ht="12.75" hidden="false" customHeight="false" outlineLevel="0" collapsed="false">
      <c r="E73" s="73" t="n">
        <f aca="false">SUBTOTAL(9,E47:E72)</f>
        <v>3527.7</v>
      </c>
      <c r="F73" s="67"/>
      <c r="G73" s="67"/>
      <c r="H73" s="67"/>
      <c r="J73" s="73"/>
      <c r="K73" s="73"/>
    </row>
    <row r="74" customFormat="false" ht="12.75" hidden="false" customHeight="false" outlineLevel="0" collapsed="false">
      <c r="A74" s="67" t="s">
        <v>106</v>
      </c>
      <c r="B74" s="67" t="s">
        <v>107</v>
      </c>
      <c r="C74" s="67" t="s">
        <v>107</v>
      </c>
      <c r="D74" s="67" t="s">
        <v>108</v>
      </c>
      <c r="E74" s="73" t="n">
        <v>1.5</v>
      </c>
      <c r="F74" s="67" t="s">
        <v>79</v>
      </c>
      <c r="G74" s="67" t="s">
        <v>48</v>
      </c>
      <c r="H74" s="67" t="s">
        <v>55</v>
      </c>
      <c r="J74" s="73" t="n">
        <f aca="false">+IF(G74=$J$2,E74,0)</f>
        <v>1.5</v>
      </c>
      <c r="K74" s="73"/>
    </row>
    <row r="75" customFormat="false" ht="12.75" hidden="false" customHeight="false" outlineLevel="0" collapsed="false">
      <c r="D75" s="67" t="s">
        <v>109</v>
      </c>
      <c r="E75" s="73" t="n">
        <v>1</v>
      </c>
      <c r="F75" s="67" t="s">
        <v>79</v>
      </c>
      <c r="G75" s="67" t="s">
        <v>48</v>
      </c>
      <c r="H75" s="67" t="s">
        <v>55</v>
      </c>
      <c r="J75" s="73" t="n">
        <f aca="false">+IF(G75=$J$2,E75,0)</f>
        <v>1</v>
      </c>
      <c r="K75" s="73"/>
    </row>
    <row r="76" customFormat="false" ht="12.75" hidden="false" customHeight="false" outlineLevel="0" collapsed="false">
      <c r="D76" s="67" t="s">
        <v>110</v>
      </c>
      <c r="E76" s="73" t="n">
        <v>1.3</v>
      </c>
      <c r="F76" s="67" t="s">
        <v>79</v>
      </c>
      <c r="G76" s="67" t="s">
        <v>48</v>
      </c>
      <c r="H76" s="67" t="s">
        <v>55</v>
      </c>
      <c r="J76" s="73" t="n">
        <f aca="false">+IF(G76=$J$2,E76,0)</f>
        <v>1.3</v>
      </c>
      <c r="K76" s="73"/>
    </row>
    <row r="77" customFormat="false" ht="12.75" hidden="false" customHeight="false" outlineLevel="0" collapsed="false">
      <c r="D77" s="67" t="s">
        <v>111</v>
      </c>
      <c r="E77" s="73" t="n">
        <v>1.5</v>
      </c>
      <c r="F77" s="67" t="s">
        <v>79</v>
      </c>
      <c r="G77" s="67" t="s">
        <v>48</v>
      </c>
      <c r="H77" s="67" t="s">
        <v>55</v>
      </c>
      <c r="J77" s="73" t="n">
        <f aca="false">+IF(G77=$J$2,E77,0)</f>
        <v>1.5</v>
      </c>
      <c r="K77" s="73"/>
    </row>
    <row r="78" customFormat="false" ht="12.75" hidden="false" customHeight="false" outlineLevel="0" collapsed="false">
      <c r="D78" s="67" t="s">
        <v>112</v>
      </c>
      <c r="E78" s="73" t="n">
        <v>2.2</v>
      </c>
      <c r="F78" s="67" t="s">
        <v>79</v>
      </c>
      <c r="G78" s="67" t="s">
        <v>48</v>
      </c>
      <c r="H78" s="67" t="s">
        <v>55</v>
      </c>
      <c r="J78" s="73" t="n">
        <f aca="false">+IF(G78=$J$2,E78,0)</f>
        <v>2.2</v>
      </c>
      <c r="K78" s="73"/>
    </row>
    <row r="79" customFormat="false" ht="12.75" hidden="false" customHeight="false" outlineLevel="0" collapsed="false">
      <c r="D79" s="67" t="s">
        <v>113</v>
      </c>
      <c r="E79" s="73" t="n">
        <v>2.5</v>
      </c>
      <c r="F79" s="67" t="s">
        <v>79</v>
      </c>
      <c r="G79" s="67" t="s">
        <v>48</v>
      </c>
      <c r="H79" s="67" t="s">
        <v>55</v>
      </c>
      <c r="J79" s="73" t="n">
        <f aca="false">+IF(G79=$J$2,E79,0)</f>
        <v>2.5</v>
      </c>
      <c r="K79" s="73"/>
    </row>
    <row r="80" customFormat="false" ht="12.75" hidden="false" customHeight="false" outlineLevel="0" collapsed="false">
      <c r="D80" s="67" t="s">
        <v>114</v>
      </c>
      <c r="E80" s="73" t="n">
        <v>1.5</v>
      </c>
      <c r="F80" s="67" t="s">
        <v>79</v>
      </c>
      <c r="G80" s="67" t="s">
        <v>48</v>
      </c>
      <c r="H80" s="67" t="s">
        <v>55</v>
      </c>
      <c r="J80" s="73" t="n">
        <f aca="false">+IF(G80=$J$2,E80,0)</f>
        <v>1.5</v>
      </c>
      <c r="K80" s="73"/>
    </row>
    <row r="81" customFormat="false" ht="12.75" hidden="false" customHeight="false" outlineLevel="0" collapsed="false">
      <c r="D81" s="67" t="s">
        <v>115</v>
      </c>
      <c r="E81" s="73" t="n">
        <v>1.4</v>
      </c>
      <c r="F81" s="67" t="s">
        <v>79</v>
      </c>
      <c r="G81" s="67" t="s">
        <v>48</v>
      </c>
      <c r="H81" s="67" t="s">
        <v>55</v>
      </c>
      <c r="J81" s="73" t="n">
        <f aca="false">+IF(G81=$J$2,E81,0)</f>
        <v>1.4</v>
      </c>
      <c r="K81" s="73"/>
    </row>
    <row r="82" customFormat="false" ht="12.75" hidden="false" customHeight="false" outlineLevel="0" collapsed="false">
      <c r="D82" s="67" t="s">
        <v>116</v>
      </c>
      <c r="E82" s="74" t="n">
        <v>4</v>
      </c>
      <c r="F82" s="67" t="s">
        <v>79</v>
      </c>
      <c r="G82" s="67" t="s">
        <v>48</v>
      </c>
      <c r="H82" s="67" t="s">
        <v>55</v>
      </c>
      <c r="J82" s="73" t="n">
        <f aca="false">+IF(G82=$J$2,E82,0)</f>
        <v>4</v>
      </c>
      <c r="K82" s="73"/>
    </row>
    <row r="83" customFormat="false" ht="12.75" hidden="false" customHeight="false" outlineLevel="0" collapsed="false">
      <c r="E83" s="73" t="n">
        <f aca="false">SUBTOTAL(9,E74:E82)</f>
        <v>16.9</v>
      </c>
      <c r="F83" s="67"/>
      <c r="G83" s="67"/>
      <c r="H83" s="67"/>
      <c r="J83" s="73"/>
      <c r="K83" s="73"/>
    </row>
    <row r="84" customFormat="false" ht="12.75" hidden="false" customHeight="false" outlineLevel="0" collapsed="false">
      <c r="A84" s="67" t="s">
        <v>117</v>
      </c>
      <c r="B84" s="67" t="s">
        <v>118</v>
      </c>
      <c r="C84" s="67" t="s">
        <v>119</v>
      </c>
      <c r="D84" s="67" t="n">
        <v>1</v>
      </c>
      <c r="E84" s="73" t="n">
        <v>2.8</v>
      </c>
      <c r="F84" s="67" t="s">
        <v>74</v>
      </c>
      <c r="G84" s="67" t="s">
        <v>75</v>
      </c>
      <c r="H84" s="67" t="s">
        <v>62</v>
      </c>
      <c r="J84" s="73"/>
      <c r="K84" s="73"/>
    </row>
    <row r="85" customFormat="false" ht="12.75" hidden="false" customHeight="false" outlineLevel="0" collapsed="false">
      <c r="B85" s="67" t="s">
        <v>120</v>
      </c>
      <c r="C85" s="67" t="s">
        <v>119</v>
      </c>
      <c r="D85" s="67" t="n">
        <v>1</v>
      </c>
      <c r="E85" s="73" t="n">
        <v>1.2</v>
      </c>
      <c r="F85" s="67" t="s">
        <v>74</v>
      </c>
      <c r="G85" s="67" t="s">
        <v>75</v>
      </c>
      <c r="H85" s="67" t="s">
        <v>62</v>
      </c>
      <c r="J85" s="73"/>
      <c r="K85" s="73"/>
    </row>
    <row r="86" customFormat="false" ht="12.75" hidden="false" customHeight="false" outlineLevel="0" collapsed="false">
      <c r="B86" s="67" t="s">
        <v>121</v>
      </c>
      <c r="C86" s="67" t="s">
        <v>119</v>
      </c>
      <c r="D86" s="67" t="n">
        <v>1</v>
      </c>
      <c r="E86" s="73" t="n">
        <v>12.7</v>
      </c>
      <c r="F86" s="67" t="s">
        <v>63</v>
      </c>
      <c r="G86" s="67" t="s">
        <v>48</v>
      </c>
      <c r="H86" s="67" t="s">
        <v>55</v>
      </c>
      <c r="J86" s="73" t="n">
        <f aca="false">+IF(G86=$J$2,E86,0)</f>
        <v>12.7</v>
      </c>
      <c r="K86" s="73"/>
    </row>
    <row r="87" customFormat="false" ht="12.75" hidden="false" customHeight="false" outlineLevel="0" collapsed="false">
      <c r="D87" s="67" t="n">
        <v>2</v>
      </c>
      <c r="E87" s="73" t="n">
        <v>12.7</v>
      </c>
      <c r="F87" s="67" t="s">
        <v>63</v>
      </c>
      <c r="G87" s="67" t="s">
        <v>48</v>
      </c>
      <c r="H87" s="67" t="s">
        <v>55</v>
      </c>
      <c r="J87" s="73" t="n">
        <f aca="false">+IF(G87=$J$2,E87,0)</f>
        <v>12.7</v>
      </c>
      <c r="K87" s="73"/>
    </row>
    <row r="88" customFormat="false" ht="12.75" hidden="false" customHeight="false" outlineLevel="0" collapsed="false">
      <c r="D88" s="67" t="n">
        <v>3</v>
      </c>
      <c r="E88" s="73" t="n">
        <v>22</v>
      </c>
      <c r="F88" s="67" t="s">
        <v>63</v>
      </c>
      <c r="G88" s="67" t="s">
        <v>48</v>
      </c>
      <c r="H88" s="67" t="s">
        <v>55</v>
      </c>
      <c r="J88" s="73" t="n">
        <f aca="false">+IF(G88=$J$2,E88,0)</f>
        <v>22</v>
      </c>
      <c r="K88" s="73"/>
    </row>
    <row r="89" customFormat="false" ht="12.75" hidden="false" customHeight="false" outlineLevel="0" collapsed="false">
      <c r="D89" s="67" t="n">
        <v>4</v>
      </c>
      <c r="E89" s="73" t="n">
        <v>61.2</v>
      </c>
      <c r="F89" s="67" t="s">
        <v>63</v>
      </c>
      <c r="G89" s="67" t="s">
        <v>48</v>
      </c>
      <c r="H89" s="67" t="s">
        <v>55</v>
      </c>
      <c r="J89" s="73" t="n">
        <f aca="false">+IF(G89=$J$2,E89,0)</f>
        <v>61.2</v>
      </c>
      <c r="K89" s="73"/>
    </row>
    <row r="90" customFormat="false" ht="12.75" hidden="false" customHeight="false" outlineLevel="0" collapsed="false">
      <c r="D90" s="67" t="n">
        <v>5</v>
      </c>
      <c r="E90" s="74" t="n">
        <v>65.5</v>
      </c>
      <c r="F90" s="67" t="s">
        <v>63</v>
      </c>
      <c r="G90" s="67" t="s">
        <v>48</v>
      </c>
      <c r="H90" s="67" t="s">
        <v>55</v>
      </c>
      <c r="J90" s="73" t="n">
        <f aca="false">+IF(G90=$J$2,E90,0)</f>
        <v>65.5</v>
      </c>
      <c r="K90" s="73"/>
    </row>
    <row r="91" customFormat="false" ht="12.75" hidden="false" customHeight="false" outlineLevel="0" collapsed="false">
      <c r="E91" s="73" t="n">
        <f aca="false">SUBTOTAL(9,E84:E90)</f>
        <v>178.1</v>
      </c>
      <c r="F91" s="67"/>
      <c r="G91" s="67"/>
      <c r="H91" s="67"/>
      <c r="J91" s="73"/>
      <c r="K91" s="73"/>
    </row>
    <row r="92" customFormat="false" ht="12.75" hidden="false" customHeight="false" outlineLevel="0" collapsed="false">
      <c r="A92" s="67" t="s">
        <v>122</v>
      </c>
      <c r="B92" s="67" t="s">
        <v>123</v>
      </c>
      <c r="C92" s="67" t="s">
        <v>124</v>
      </c>
      <c r="D92" s="67" t="n">
        <v>1</v>
      </c>
      <c r="E92" s="73" t="n">
        <v>80.6</v>
      </c>
      <c r="F92" s="67" t="s">
        <v>54</v>
      </c>
      <c r="G92" s="67" t="s">
        <v>48</v>
      </c>
      <c r="H92" s="67" t="s">
        <v>55</v>
      </c>
      <c r="J92" s="73" t="n">
        <f aca="false">+IF(G92=$J$2,E92,0)</f>
        <v>80.6</v>
      </c>
      <c r="K92" s="73"/>
    </row>
    <row r="93" customFormat="false" ht="12.75" hidden="false" customHeight="false" outlineLevel="0" collapsed="false">
      <c r="B93" s="67" t="s">
        <v>125</v>
      </c>
      <c r="C93" s="67" t="s">
        <v>124</v>
      </c>
      <c r="D93" s="67" t="s">
        <v>126</v>
      </c>
      <c r="E93" s="73" t="n">
        <v>85</v>
      </c>
      <c r="F93" s="67" t="s">
        <v>54</v>
      </c>
      <c r="G93" s="67" t="s">
        <v>48</v>
      </c>
      <c r="H93" s="67" t="s">
        <v>55</v>
      </c>
      <c r="J93" s="73" t="n">
        <f aca="false">+IF(G93=$J$2,E93,0)</f>
        <v>85</v>
      </c>
      <c r="K93" s="73"/>
    </row>
    <row r="94" customFormat="false" ht="12.75" hidden="false" customHeight="false" outlineLevel="0" collapsed="false">
      <c r="D94" s="67" t="s">
        <v>127</v>
      </c>
      <c r="E94" s="73" t="n">
        <v>85</v>
      </c>
      <c r="F94" s="67" t="s">
        <v>128</v>
      </c>
      <c r="G94" s="67" t="s">
        <v>48</v>
      </c>
      <c r="H94" s="67" t="s">
        <v>55</v>
      </c>
      <c r="J94" s="73" t="n">
        <f aca="false">+IF(G94=$J$2,E94,0)</f>
        <v>85</v>
      </c>
      <c r="K94" s="73"/>
    </row>
    <row r="95" customFormat="false" ht="12.75" hidden="false" customHeight="false" outlineLevel="0" collapsed="false">
      <c r="D95" s="67" t="n">
        <v>1</v>
      </c>
      <c r="E95" s="73" t="n">
        <v>81.6</v>
      </c>
      <c r="F95" s="67" t="s">
        <v>128</v>
      </c>
      <c r="G95" s="67" t="s">
        <v>48</v>
      </c>
      <c r="H95" s="67" t="s">
        <v>55</v>
      </c>
      <c r="J95" s="73" t="n">
        <f aca="false">+IF(G95=$J$2,E95,0)</f>
        <v>81.6</v>
      </c>
      <c r="K95" s="73"/>
    </row>
    <row r="96" customFormat="false" ht="12.75" hidden="false" customHeight="false" outlineLevel="0" collapsed="false">
      <c r="D96" s="67" t="n">
        <v>2</v>
      </c>
      <c r="E96" s="73" t="n">
        <v>81.6</v>
      </c>
      <c r="F96" s="67" t="s">
        <v>63</v>
      </c>
      <c r="G96" s="67" t="s">
        <v>48</v>
      </c>
      <c r="H96" s="67" t="s">
        <v>55</v>
      </c>
      <c r="J96" s="73" t="n">
        <f aca="false">+IF(G96=$J$2,E96,0)</f>
        <v>81.6</v>
      </c>
      <c r="K96" s="73"/>
    </row>
    <row r="97" customFormat="false" ht="12.75" hidden="false" customHeight="false" outlineLevel="0" collapsed="false">
      <c r="D97" s="67" t="n">
        <v>3</v>
      </c>
      <c r="E97" s="73" t="n">
        <v>115.2</v>
      </c>
      <c r="F97" s="67" t="s">
        <v>63</v>
      </c>
      <c r="G97" s="67" t="s">
        <v>48</v>
      </c>
      <c r="H97" s="67" t="s">
        <v>55</v>
      </c>
      <c r="J97" s="73" t="n">
        <f aca="false">+IF(G97=$J$2,E97,0)</f>
        <v>115.2</v>
      </c>
      <c r="K97" s="73"/>
    </row>
    <row r="98" customFormat="false" ht="12.75" hidden="false" customHeight="false" outlineLevel="0" collapsed="false">
      <c r="D98" s="67" t="n">
        <v>4</v>
      </c>
      <c r="E98" s="74" t="n">
        <v>120</v>
      </c>
      <c r="F98" s="67" t="s">
        <v>129</v>
      </c>
      <c r="G98" s="67" t="s">
        <v>130</v>
      </c>
      <c r="H98" s="67" t="s">
        <v>62</v>
      </c>
      <c r="J98" s="73"/>
      <c r="K98" s="73"/>
    </row>
    <row r="99" customFormat="false" ht="12.75" hidden="false" customHeight="false" outlineLevel="0" collapsed="false">
      <c r="E99" s="73" t="n">
        <f aca="false">SUBTOTAL(9,E92:E98)</f>
        <v>649</v>
      </c>
      <c r="F99" s="67"/>
      <c r="G99" s="67"/>
      <c r="H99" s="67"/>
      <c r="J99" s="73"/>
      <c r="K99" s="73"/>
    </row>
    <row r="100" customFormat="false" ht="12.75" hidden="false" customHeight="false" outlineLevel="0" collapsed="false">
      <c r="A100" s="67" t="s">
        <v>131</v>
      </c>
      <c r="B100" s="67" t="s">
        <v>132</v>
      </c>
      <c r="C100" s="67" t="s">
        <v>133</v>
      </c>
      <c r="D100" s="67" t="n">
        <v>3</v>
      </c>
      <c r="E100" s="73" t="n">
        <v>0.2</v>
      </c>
      <c r="F100" s="67" t="s">
        <v>79</v>
      </c>
      <c r="G100" s="67" t="s">
        <v>48</v>
      </c>
      <c r="H100" s="67" t="s">
        <v>55</v>
      </c>
      <c r="J100" s="73" t="n">
        <f aca="false">+IF(G100=$J$2,E100,0)</f>
        <v>0.2</v>
      </c>
      <c r="K100" s="73"/>
    </row>
    <row r="101" customFormat="false" ht="12.75" hidden="false" customHeight="false" outlineLevel="0" collapsed="false">
      <c r="D101" s="67" t="n">
        <v>4</v>
      </c>
      <c r="E101" s="73" t="n">
        <v>0.2</v>
      </c>
      <c r="F101" s="67" t="s">
        <v>79</v>
      </c>
      <c r="G101" s="67" t="s">
        <v>48</v>
      </c>
      <c r="H101" s="67" t="s">
        <v>55</v>
      </c>
      <c r="J101" s="73" t="n">
        <f aca="false">+IF(G101=$J$2,E101,0)</f>
        <v>0.2</v>
      </c>
      <c r="K101" s="73"/>
    </row>
    <row r="102" customFormat="false" ht="12.75" hidden="false" customHeight="false" outlineLevel="0" collapsed="false">
      <c r="D102" s="67" t="n">
        <v>5</v>
      </c>
      <c r="E102" s="73" t="n">
        <v>0.5</v>
      </c>
      <c r="F102" s="67" t="s">
        <v>79</v>
      </c>
      <c r="G102" s="67" t="s">
        <v>48</v>
      </c>
      <c r="H102" s="67" t="s">
        <v>55</v>
      </c>
      <c r="J102" s="73" t="n">
        <f aca="false">+IF(G102=$J$2,E102,0)</f>
        <v>0.5</v>
      </c>
      <c r="K102" s="73"/>
    </row>
    <row r="103" customFormat="false" ht="12.75" hidden="false" customHeight="false" outlineLevel="0" collapsed="false">
      <c r="D103" s="67" t="n">
        <v>6</v>
      </c>
      <c r="E103" s="73" t="n">
        <v>0.5</v>
      </c>
      <c r="F103" s="67" t="s">
        <v>79</v>
      </c>
      <c r="G103" s="67" t="s">
        <v>48</v>
      </c>
      <c r="H103" s="67" t="s">
        <v>55</v>
      </c>
      <c r="J103" s="73" t="n">
        <f aca="false">+IF(G103=$J$2,E103,0)</f>
        <v>0.5</v>
      </c>
      <c r="K103" s="73"/>
    </row>
    <row r="104" customFormat="false" ht="12.75" hidden="false" customHeight="false" outlineLevel="0" collapsed="false">
      <c r="D104" s="67" t="n">
        <v>7</v>
      </c>
      <c r="E104" s="73" t="n">
        <v>1.5</v>
      </c>
      <c r="F104" s="67" t="s">
        <v>79</v>
      </c>
      <c r="G104" s="67" t="s">
        <v>48</v>
      </c>
      <c r="H104" s="67" t="s">
        <v>62</v>
      </c>
      <c r="J104" s="73" t="n">
        <f aca="false">+IF(G104=$J$2,E104,0)</f>
        <v>1.5</v>
      </c>
      <c r="K104" s="73"/>
    </row>
    <row r="105" customFormat="false" ht="12.75" hidden="false" customHeight="false" outlineLevel="0" collapsed="false">
      <c r="D105" s="67" t="n">
        <v>8</v>
      </c>
      <c r="E105" s="74" t="n">
        <v>1.3</v>
      </c>
      <c r="F105" s="67" t="s">
        <v>79</v>
      </c>
      <c r="G105" s="67" t="s">
        <v>48</v>
      </c>
      <c r="H105" s="67" t="s">
        <v>55</v>
      </c>
      <c r="J105" s="73" t="n">
        <f aca="false">+IF(G105=$J$2,E105,0)</f>
        <v>1.3</v>
      </c>
      <c r="K105" s="73"/>
    </row>
    <row r="106" customFormat="false" ht="12.75" hidden="false" customHeight="false" outlineLevel="0" collapsed="false">
      <c r="E106" s="73" t="n">
        <f aca="false">SUBTOTAL(9,E100:E105)</f>
        <v>4.2</v>
      </c>
      <c r="F106" s="67"/>
      <c r="G106" s="67"/>
      <c r="H106" s="67"/>
      <c r="J106" s="73"/>
      <c r="K106" s="73"/>
    </row>
    <row r="107" customFormat="false" ht="12.75" hidden="false" customHeight="false" outlineLevel="0" collapsed="false">
      <c r="A107" s="67" t="s">
        <v>134</v>
      </c>
      <c r="B107" s="67" t="s">
        <v>135</v>
      </c>
      <c r="C107" s="67" t="s">
        <v>136</v>
      </c>
      <c r="D107" s="67" t="n">
        <v>1</v>
      </c>
      <c r="E107" s="73" t="n">
        <v>271.4</v>
      </c>
      <c r="F107" s="67" t="s">
        <v>63</v>
      </c>
      <c r="G107" s="67" t="s">
        <v>48</v>
      </c>
      <c r="H107" s="67" t="s">
        <v>55</v>
      </c>
      <c r="J107" s="73" t="n">
        <f aca="false">+IF(G107=$J$2,E107,0)</f>
        <v>271.4</v>
      </c>
      <c r="K107" s="73"/>
    </row>
    <row r="108" customFormat="false" ht="12.75" hidden="false" customHeight="false" outlineLevel="0" collapsed="false">
      <c r="D108" s="67" t="n">
        <v>2</v>
      </c>
      <c r="E108" s="73" t="n">
        <v>271.4</v>
      </c>
      <c r="F108" s="67" t="s">
        <v>63</v>
      </c>
      <c r="G108" s="67" t="s">
        <v>48</v>
      </c>
      <c r="H108" s="67" t="s">
        <v>55</v>
      </c>
      <c r="J108" s="73" t="n">
        <f aca="false">+IF(G108=$J$2,E108,0)</f>
        <v>271.4</v>
      </c>
      <c r="K108" s="73"/>
    </row>
    <row r="109" customFormat="false" ht="12.75" hidden="false" customHeight="false" outlineLevel="0" collapsed="false">
      <c r="B109" s="67" t="s">
        <v>137</v>
      </c>
      <c r="C109" s="67" t="s">
        <v>138</v>
      </c>
      <c r="D109" s="67" t="n">
        <v>4</v>
      </c>
      <c r="E109" s="73" t="n">
        <v>44</v>
      </c>
      <c r="F109" s="67" t="s">
        <v>63</v>
      </c>
      <c r="G109" s="67" t="s">
        <v>48</v>
      </c>
      <c r="H109" s="67" t="s">
        <v>55</v>
      </c>
      <c r="J109" s="73" t="n">
        <f aca="false">+IF(G109=$J$2,E109,0)</f>
        <v>44</v>
      </c>
      <c r="K109" s="73"/>
    </row>
    <row r="110" customFormat="false" ht="12.75" hidden="false" customHeight="false" outlineLevel="0" collapsed="false">
      <c r="D110" s="67" t="n">
        <v>5</v>
      </c>
      <c r="E110" s="73" t="n">
        <v>69.1</v>
      </c>
      <c r="F110" s="67" t="s">
        <v>63</v>
      </c>
      <c r="G110" s="67" t="s">
        <v>48</v>
      </c>
      <c r="H110" s="67" t="s">
        <v>55</v>
      </c>
      <c r="J110" s="73" t="n">
        <f aca="false">+IF(G110=$J$2,E110,0)</f>
        <v>69.1</v>
      </c>
      <c r="K110" s="73"/>
    </row>
    <row r="111" customFormat="false" ht="12.75" hidden="false" customHeight="false" outlineLevel="0" collapsed="false">
      <c r="D111" s="67" t="n">
        <v>6</v>
      </c>
      <c r="E111" s="73" t="n">
        <v>69.1</v>
      </c>
      <c r="F111" s="67" t="s">
        <v>63</v>
      </c>
      <c r="G111" s="67" t="s">
        <v>48</v>
      </c>
      <c r="H111" s="67" t="s">
        <v>55</v>
      </c>
      <c r="J111" s="73" t="n">
        <f aca="false">+IF(G111=$J$2,E111,0)</f>
        <v>69.1</v>
      </c>
      <c r="K111" s="73"/>
    </row>
    <row r="112" customFormat="false" ht="12.75" hidden="false" customHeight="false" outlineLevel="0" collapsed="false">
      <c r="D112" s="67" t="n">
        <v>8</v>
      </c>
      <c r="E112" s="73" t="n">
        <v>113.6</v>
      </c>
      <c r="F112" s="67" t="s">
        <v>63</v>
      </c>
      <c r="G112" s="67" t="s">
        <v>48</v>
      </c>
      <c r="H112" s="67" t="s">
        <v>55</v>
      </c>
      <c r="J112" s="73" t="n">
        <f aca="false">+IF(G112=$J$2,E112,0)</f>
        <v>113.6</v>
      </c>
      <c r="K112" s="73"/>
    </row>
    <row r="113" customFormat="false" ht="12.75" hidden="false" customHeight="false" outlineLevel="0" collapsed="false">
      <c r="B113" s="67" t="s">
        <v>139</v>
      </c>
      <c r="C113" s="67" t="s">
        <v>140</v>
      </c>
      <c r="D113" s="67" t="n">
        <v>1</v>
      </c>
      <c r="E113" s="73" t="n">
        <v>239.4</v>
      </c>
      <c r="F113" s="67" t="s">
        <v>63</v>
      </c>
      <c r="G113" s="67" t="s">
        <v>48</v>
      </c>
      <c r="H113" s="67" t="s">
        <v>62</v>
      </c>
      <c r="J113" s="73" t="n">
        <f aca="false">+IF(G113=$J$2,E113,0)</f>
        <v>239.4</v>
      </c>
      <c r="K113" s="73"/>
    </row>
    <row r="114" customFormat="false" ht="12.75" hidden="false" customHeight="false" outlineLevel="0" collapsed="false">
      <c r="D114" s="67" t="n">
        <v>2</v>
      </c>
      <c r="E114" s="73" t="n">
        <v>239.4</v>
      </c>
      <c r="F114" s="67" t="s">
        <v>63</v>
      </c>
      <c r="G114" s="67" t="s">
        <v>48</v>
      </c>
      <c r="H114" s="67" t="s">
        <v>55</v>
      </c>
      <c r="J114" s="73" t="n">
        <f aca="false">+IF(G114=$J$2,E114,0)</f>
        <v>239.4</v>
      </c>
      <c r="K114" s="73"/>
    </row>
    <row r="115" customFormat="false" ht="12.75" hidden="false" customHeight="false" outlineLevel="0" collapsed="false">
      <c r="D115" s="67" t="n">
        <v>3</v>
      </c>
      <c r="E115" s="73" t="n">
        <v>473.4</v>
      </c>
      <c r="F115" s="67" t="s">
        <v>63</v>
      </c>
      <c r="G115" s="67" t="s">
        <v>48</v>
      </c>
      <c r="H115" s="67" t="s">
        <v>55</v>
      </c>
      <c r="J115" s="73" t="n">
        <f aca="false">+IF(G115=$J$2,E115,0)</f>
        <v>473.4</v>
      </c>
      <c r="K115" s="73"/>
    </row>
    <row r="116" customFormat="false" ht="12.75" hidden="false" customHeight="false" outlineLevel="0" collapsed="false">
      <c r="D116" s="67" t="n">
        <v>4</v>
      </c>
      <c r="E116" s="73" t="n">
        <v>591.6</v>
      </c>
      <c r="F116" s="67" t="s">
        <v>63</v>
      </c>
      <c r="G116" s="67" t="s">
        <v>48</v>
      </c>
      <c r="H116" s="67" t="s">
        <v>62</v>
      </c>
      <c r="J116" s="73" t="n">
        <f aca="false">+IF(G116=$J$2,E116,0)</f>
        <v>591.6</v>
      </c>
      <c r="K116" s="73"/>
    </row>
    <row r="117" customFormat="false" ht="12.75" hidden="false" customHeight="false" outlineLevel="0" collapsed="false">
      <c r="D117" s="67" t="n">
        <v>5</v>
      </c>
      <c r="E117" s="73" t="n">
        <v>507.4</v>
      </c>
      <c r="F117" s="67" t="s">
        <v>63</v>
      </c>
      <c r="G117" s="67" t="s">
        <v>48</v>
      </c>
      <c r="H117" s="67" t="s">
        <v>69</v>
      </c>
      <c r="J117" s="73" t="n">
        <f aca="false">+IF(G117=$J$2,E117,0)</f>
        <v>507.4</v>
      </c>
      <c r="K117" s="73"/>
    </row>
    <row r="118" customFormat="false" ht="12.75" hidden="false" customHeight="false" outlineLevel="0" collapsed="false">
      <c r="B118" s="67" t="s">
        <v>141</v>
      </c>
      <c r="C118" s="67" t="s">
        <v>142</v>
      </c>
      <c r="D118" s="67" t="n">
        <v>1</v>
      </c>
      <c r="E118" s="73" t="n">
        <v>40.5</v>
      </c>
      <c r="F118" s="67" t="s">
        <v>74</v>
      </c>
      <c r="G118" s="67" t="s">
        <v>75</v>
      </c>
      <c r="H118" s="67" t="s">
        <v>62</v>
      </c>
      <c r="J118" s="73"/>
      <c r="K118" s="73"/>
    </row>
    <row r="119" customFormat="false" ht="12.75" hidden="false" customHeight="false" outlineLevel="0" collapsed="false">
      <c r="D119" s="67" t="n">
        <v>2</v>
      </c>
      <c r="E119" s="74" t="n">
        <v>40.5</v>
      </c>
      <c r="F119" s="67" t="s">
        <v>74</v>
      </c>
      <c r="G119" s="67" t="s">
        <v>75</v>
      </c>
      <c r="H119" s="67" t="s">
        <v>62</v>
      </c>
      <c r="J119" s="73"/>
      <c r="K119" s="73"/>
    </row>
    <row r="120" customFormat="false" ht="12.75" hidden="false" customHeight="false" outlineLevel="0" collapsed="false">
      <c r="E120" s="73" t="n">
        <f aca="false">SUBTOTAL(9,E107:E119)</f>
        <v>2970.8</v>
      </c>
      <c r="F120" s="67"/>
      <c r="G120" s="67"/>
      <c r="H120" s="67"/>
      <c r="J120" s="73"/>
      <c r="K120" s="73"/>
    </row>
    <row r="121" customFormat="false" ht="12.75" hidden="false" customHeight="false" outlineLevel="0" collapsed="false">
      <c r="A121" s="67" t="s">
        <v>143</v>
      </c>
      <c r="B121" s="67" t="s">
        <v>144</v>
      </c>
      <c r="C121" s="67" t="s">
        <v>145</v>
      </c>
      <c r="D121" s="67" t="n">
        <v>2</v>
      </c>
      <c r="E121" s="73" t="n">
        <v>1.3</v>
      </c>
      <c r="F121" s="67" t="s">
        <v>79</v>
      </c>
      <c r="G121" s="67" t="s">
        <v>48</v>
      </c>
      <c r="H121" s="67" t="s">
        <v>62</v>
      </c>
      <c r="J121" s="73" t="n">
        <f aca="false">+IF(G121=$J$2,E121,0)</f>
        <v>1.3</v>
      </c>
      <c r="K121" s="73"/>
    </row>
    <row r="122" customFormat="false" ht="12.75" hidden="false" customHeight="false" outlineLevel="0" collapsed="false">
      <c r="A122" s="31"/>
      <c r="D122" s="67" t="n">
        <v>3</v>
      </c>
      <c r="E122" s="73" t="n">
        <v>1.3</v>
      </c>
      <c r="F122" s="67" t="s">
        <v>79</v>
      </c>
      <c r="G122" s="67" t="s">
        <v>48</v>
      </c>
      <c r="H122" s="67" t="s">
        <v>55</v>
      </c>
      <c r="J122" s="73" t="n">
        <f aca="false">+IF(G122=$J$2,E122,0)</f>
        <v>1.3</v>
      </c>
      <c r="K122" s="73"/>
    </row>
    <row r="123" customFormat="false" ht="12.75" hidden="false" customHeight="false" outlineLevel="0" collapsed="false">
      <c r="A123" s="31"/>
      <c r="D123" s="67" t="n">
        <v>4</v>
      </c>
      <c r="E123" s="73" t="n">
        <v>1.3</v>
      </c>
      <c r="F123" s="67" t="s">
        <v>79</v>
      </c>
      <c r="G123" s="67" t="s">
        <v>48</v>
      </c>
      <c r="H123" s="67" t="s">
        <v>55</v>
      </c>
      <c r="J123" s="73" t="n">
        <f aca="false">+IF(G123=$J$2,E123,0)</f>
        <v>1.3</v>
      </c>
      <c r="K123" s="73"/>
    </row>
    <row r="124" customFormat="false" ht="12.75" hidden="false" customHeight="false" outlineLevel="0" collapsed="false">
      <c r="A124" s="31"/>
      <c r="D124" s="67" t="n">
        <v>5</v>
      </c>
      <c r="E124" s="73" t="n">
        <v>1.3</v>
      </c>
      <c r="F124" s="67" t="s">
        <v>79</v>
      </c>
      <c r="G124" s="67" t="s">
        <v>48</v>
      </c>
      <c r="H124" s="67" t="s">
        <v>62</v>
      </c>
      <c r="J124" s="73" t="n">
        <f aca="false">+IF(G124=$J$2,E124,0)</f>
        <v>1.3</v>
      </c>
      <c r="K124" s="73"/>
    </row>
    <row r="125" customFormat="false" ht="12.75" hidden="false" customHeight="false" outlineLevel="0" collapsed="false">
      <c r="A125" s="31"/>
      <c r="D125" s="67" t="n">
        <v>6</v>
      </c>
      <c r="E125" s="74" t="n">
        <v>2</v>
      </c>
      <c r="F125" s="67" t="s">
        <v>79</v>
      </c>
      <c r="G125" s="67" t="s">
        <v>48</v>
      </c>
      <c r="H125" s="67" t="s">
        <v>62</v>
      </c>
      <c r="J125" s="73" t="n">
        <f aca="false">+IF(G125=$J$2,E125,0)</f>
        <v>2</v>
      </c>
      <c r="K125" s="73"/>
    </row>
    <row r="126" customFormat="false" ht="12.75" hidden="false" customHeight="false" outlineLevel="0" collapsed="false">
      <c r="E126" s="73" t="n">
        <f aca="false">SUBTOTAL(9,E121:E125)</f>
        <v>7.2</v>
      </c>
      <c r="F126" s="67"/>
      <c r="G126" s="67"/>
      <c r="H126" s="67"/>
      <c r="J126" s="73"/>
      <c r="K126" s="73"/>
    </row>
    <row r="127" customFormat="false" ht="12.75" hidden="false" customHeight="false" outlineLevel="0" collapsed="false">
      <c r="A127" s="67" t="s">
        <v>146</v>
      </c>
      <c r="B127" s="67" t="s">
        <v>147</v>
      </c>
      <c r="C127" s="67" t="s">
        <v>148</v>
      </c>
      <c r="D127" s="67" t="n">
        <v>1</v>
      </c>
      <c r="E127" s="73" t="n">
        <v>7.5</v>
      </c>
      <c r="F127" s="67" t="s">
        <v>63</v>
      </c>
      <c r="G127" s="67" t="s">
        <v>48</v>
      </c>
      <c r="H127" s="67" t="s">
        <v>62</v>
      </c>
      <c r="J127" s="73" t="n">
        <f aca="false">+IF(G127=$J$2,E127,0)</f>
        <v>7.5</v>
      </c>
      <c r="K127" s="73"/>
    </row>
    <row r="128" customFormat="false" ht="12.75" hidden="false" customHeight="false" outlineLevel="0" collapsed="false">
      <c r="D128" s="67" t="n">
        <v>2</v>
      </c>
      <c r="E128" s="73" t="n">
        <v>7.5</v>
      </c>
      <c r="F128" s="67" t="s">
        <v>63</v>
      </c>
      <c r="G128" s="67" t="s">
        <v>48</v>
      </c>
      <c r="H128" s="67" t="s">
        <v>62</v>
      </c>
      <c r="J128" s="73" t="n">
        <f aca="false">+IF(G128=$J$2,E128,0)</f>
        <v>7.5</v>
      </c>
      <c r="K128" s="73"/>
    </row>
    <row r="129" customFormat="false" ht="12.75" hidden="false" customHeight="false" outlineLevel="0" collapsed="false">
      <c r="D129" s="67" t="n">
        <v>3</v>
      </c>
      <c r="E129" s="73" t="n">
        <v>18.8</v>
      </c>
      <c r="F129" s="67" t="s">
        <v>63</v>
      </c>
      <c r="G129" s="67" t="s">
        <v>48</v>
      </c>
      <c r="H129" s="67" t="s">
        <v>65</v>
      </c>
      <c r="J129" s="73" t="n">
        <f aca="false">+IF(G129=$J$2,E129,0)</f>
        <v>18.8</v>
      </c>
      <c r="K129" s="73"/>
    </row>
    <row r="130" customFormat="false" ht="12.75" hidden="false" customHeight="false" outlineLevel="0" collapsed="false">
      <c r="D130" s="67" t="n">
        <v>4</v>
      </c>
      <c r="E130" s="73" t="n">
        <v>18.8</v>
      </c>
      <c r="F130" s="67" t="s">
        <v>63</v>
      </c>
      <c r="G130" s="67" t="s">
        <v>48</v>
      </c>
      <c r="H130" s="67" t="s">
        <v>65</v>
      </c>
      <c r="J130" s="73" t="n">
        <f aca="false">+IF(G130=$J$2,E130,0)</f>
        <v>18.8</v>
      </c>
      <c r="K130" s="73"/>
    </row>
    <row r="131" customFormat="false" ht="12.75" hidden="false" customHeight="false" outlineLevel="0" collapsed="false">
      <c r="D131" s="67" t="n">
        <v>5</v>
      </c>
      <c r="E131" s="73" t="n">
        <v>44</v>
      </c>
      <c r="F131" s="67" t="s">
        <v>63</v>
      </c>
      <c r="G131" s="67" t="s">
        <v>48</v>
      </c>
      <c r="H131" s="67" t="s">
        <v>65</v>
      </c>
      <c r="J131" s="73" t="n">
        <f aca="false">+IF(G131=$J$2,E131,0)</f>
        <v>44</v>
      </c>
      <c r="K131" s="73"/>
    </row>
    <row r="132" customFormat="false" ht="12.75" hidden="false" customHeight="false" outlineLevel="0" collapsed="false">
      <c r="B132" s="67" t="s">
        <v>149</v>
      </c>
      <c r="C132" s="67" t="s">
        <v>150</v>
      </c>
      <c r="D132" s="67" t="n">
        <v>1</v>
      </c>
      <c r="E132" s="73" t="n">
        <v>75</v>
      </c>
      <c r="F132" s="67" t="s">
        <v>63</v>
      </c>
      <c r="G132" s="67" t="s">
        <v>48</v>
      </c>
      <c r="H132" s="67" t="s">
        <v>55</v>
      </c>
      <c r="J132" s="73" t="n">
        <f aca="false">+IF(G132=$J$2,E132,0)</f>
        <v>75</v>
      </c>
      <c r="K132" s="73"/>
    </row>
    <row r="133" customFormat="false" ht="12.75" hidden="false" customHeight="false" outlineLevel="0" collapsed="false">
      <c r="D133" s="67" t="n">
        <v>2</v>
      </c>
      <c r="E133" s="73" t="n">
        <v>113.4</v>
      </c>
      <c r="F133" s="67" t="s">
        <v>63</v>
      </c>
      <c r="G133" s="67" t="s">
        <v>48</v>
      </c>
      <c r="H133" s="67" t="s">
        <v>55</v>
      </c>
      <c r="J133" s="73" t="n">
        <f aca="false">+IF(G133=$J$2,E133,0)</f>
        <v>113.4</v>
      </c>
      <c r="K133" s="73"/>
    </row>
    <row r="134" customFormat="false" ht="12.75" hidden="false" customHeight="false" outlineLevel="0" collapsed="false">
      <c r="D134" s="67" t="n">
        <v>3</v>
      </c>
      <c r="E134" s="73" t="n">
        <v>156.6</v>
      </c>
      <c r="F134" s="67" t="s">
        <v>63</v>
      </c>
      <c r="G134" s="67" t="s">
        <v>48</v>
      </c>
      <c r="H134" s="67" t="s">
        <v>55</v>
      </c>
      <c r="J134" s="73" t="n">
        <f aca="false">+IF(G134=$J$2,E134,0)</f>
        <v>156.6</v>
      </c>
      <c r="K134" s="73"/>
    </row>
    <row r="135" customFormat="false" ht="12.75" hidden="false" customHeight="false" outlineLevel="0" collapsed="false">
      <c r="A135" s="67" t="s">
        <v>151</v>
      </c>
      <c r="B135" s="67" t="s">
        <v>152</v>
      </c>
      <c r="C135" s="67" t="s">
        <v>153</v>
      </c>
      <c r="D135" s="67" t="n">
        <v>1</v>
      </c>
      <c r="E135" s="73" t="n">
        <v>0.5</v>
      </c>
      <c r="F135" s="67" t="s">
        <v>74</v>
      </c>
      <c r="G135" s="67" t="s">
        <v>75</v>
      </c>
      <c r="H135" s="67" t="s">
        <v>62</v>
      </c>
      <c r="J135" s="73"/>
      <c r="K135" s="73"/>
    </row>
    <row r="136" customFormat="false" ht="12.75" hidden="false" customHeight="false" outlineLevel="0" collapsed="false">
      <c r="D136" s="67" t="n">
        <v>2</v>
      </c>
      <c r="E136" s="73" t="n">
        <v>0.5</v>
      </c>
      <c r="F136" s="67" t="s">
        <v>74</v>
      </c>
      <c r="G136" s="67" t="s">
        <v>75</v>
      </c>
      <c r="H136" s="67" t="s">
        <v>62</v>
      </c>
      <c r="J136" s="73"/>
      <c r="K136" s="73"/>
    </row>
    <row r="137" customFormat="false" ht="12.75" hidden="false" customHeight="false" outlineLevel="0" collapsed="false">
      <c r="D137" s="67" t="n">
        <v>3</v>
      </c>
      <c r="E137" s="74" t="n">
        <v>0.5</v>
      </c>
      <c r="F137" s="67" t="s">
        <v>74</v>
      </c>
      <c r="G137" s="67" t="s">
        <v>75</v>
      </c>
      <c r="H137" s="67" t="s">
        <v>62</v>
      </c>
      <c r="J137" s="73"/>
      <c r="K137" s="73"/>
    </row>
    <row r="138" customFormat="false" ht="12.75" hidden="false" customHeight="false" outlineLevel="0" collapsed="false">
      <c r="E138" s="73" t="n">
        <f aca="false">SUBTOTAL(9,E135:E137)</f>
        <v>1.5</v>
      </c>
      <c r="F138" s="67"/>
      <c r="G138" s="67"/>
      <c r="H138" s="67"/>
      <c r="J138" s="73"/>
      <c r="K138" s="73"/>
    </row>
    <row r="139" customFormat="false" ht="12.75" hidden="false" customHeight="false" outlineLevel="0" collapsed="false">
      <c r="A139" s="67" t="s">
        <v>154</v>
      </c>
      <c r="B139" s="67" t="s">
        <v>155</v>
      </c>
      <c r="C139" s="67" t="s">
        <v>156</v>
      </c>
      <c r="D139" s="67" t="s">
        <v>157</v>
      </c>
      <c r="E139" s="73" t="n">
        <v>16.5</v>
      </c>
      <c r="F139" s="67" t="s">
        <v>63</v>
      </c>
      <c r="G139" s="67" t="s">
        <v>48</v>
      </c>
      <c r="H139" s="67" t="s">
        <v>55</v>
      </c>
      <c r="J139" s="73" t="n">
        <f aca="false">+IF(G139=$J$2,E139,0)</f>
        <v>16.5</v>
      </c>
      <c r="K139" s="73"/>
    </row>
    <row r="140" customFormat="false" ht="12.75" hidden="false" customHeight="false" outlineLevel="0" collapsed="false">
      <c r="D140" s="67" t="s">
        <v>158</v>
      </c>
      <c r="E140" s="73" t="n">
        <v>26.5</v>
      </c>
      <c r="F140" s="67" t="s">
        <v>63</v>
      </c>
      <c r="G140" s="67" t="s">
        <v>48</v>
      </c>
      <c r="H140" s="67" t="s">
        <v>55</v>
      </c>
      <c r="J140" s="73" t="n">
        <f aca="false">+IF(G140=$J$2,E140,0)</f>
        <v>26.5</v>
      </c>
      <c r="K140" s="73"/>
    </row>
    <row r="141" customFormat="false" ht="12.75" hidden="false" customHeight="false" outlineLevel="0" collapsed="false">
      <c r="D141" s="67" t="s">
        <v>159</v>
      </c>
      <c r="E141" s="74" t="n">
        <v>41.5</v>
      </c>
      <c r="F141" s="67" t="s">
        <v>63</v>
      </c>
      <c r="G141" s="67" t="s">
        <v>48</v>
      </c>
      <c r="H141" s="67" t="s">
        <v>55</v>
      </c>
      <c r="J141" s="73" t="n">
        <f aca="false">+IF(G141=$J$2,E141,0)</f>
        <v>41.5</v>
      </c>
      <c r="K141" s="73"/>
    </row>
    <row r="142" customFormat="false" ht="12.75" hidden="false" customHeight="false" outlineLevel="0" collapsed="false">
      <c r="E142" s="73" t="n">
        <f aca="false">SUBTOTAL(9,E139:E141)</f>
        <v>84.5</v>
      </c>
      <c r="F142" s="67"/>
      <c r="G142" s="67"/>
      <c r="H142" s="67"/>
      <c r="J142" s="73"/>
      <c r="K142" s="73"/>
    </row>
    <row r="143" customFormat="false" ht="12.75" hidden="false" customHeight="false" outlineLevel="0" collapsed="false">
      <c r="A143" s="67" t="s">
        <v>160</v>
      </c>
      <c r="B143" s="67" t="s">
        <v>161</v>
      </c>
      <c r="C143" s="67" t="s">
        <v>162</v>
      </c>
      <c r="D143" s="67" t="n">
        <v>1</v>
      </c>
      <c r="E143" s="73" t="n">
        <v>1.4</v>
      </c>
      <c r="F143" s="67" t="s">
        <v>74</v>
      </c>
      <c r="G143" s="67" t="s">
        <v>75</v>
      </c>
      <c r="H143" s="67" t="s">
        <v>62</v>
      </c>
      <c r="J143" s="73"/>
      <c r="K143" s="73"/>
    </row>
    <row r="144" customFormat="false" ht="12.75" hidden="false" customHeight="false" outlineLevel="0" collapsed="false">
      <c r="D144" s="67" t="n">
        <v>2</v>
      </c>
      <c r="E144" s="73" t="n">
        <v>1.4</v>
      </c>
      <c r="F144" s="67" t="s">
        <v>74</v>
      </c>
      <c r="G144" s="67" t="s">
        <v>75</v>
      </c>
      <c r="H144" s="67" t="s">
        <v>62</v>
      </c>
      <c r="J144" s="73"/>
      <c r="K144" s="73"/>
    </row>
    <row r="145" customFormat="false" ht="12.75" hidden="false" customHeight="false" outlineLevel="0" collapsed="false">
      <c r="B145" s="67" t="s">
        <v>163</v>
      </c>
      <c r="C145" s="67" t="s">
        <v>164</v>
      </c>
      <c r="D145" s="67" t="n">
        <v>1</v>
      </c>
      <c r="E145" s="73" t="n">
        <v>3</v>
      </c>
      <c r="F145" s="67" t="s">
        <v>74</v>
      </c>
      <c r="G145" s="67" t="s">
        <v>75</v>
      </c>
      <c r="H145" s="67" t="s">
        <v>62</v>
      </c>
      <c r="J145" s="73"/>
      <c r="K145" s="73"/>
    </row>
    <row r="146" customFormat="false" ht="12.75" hidden="false" customHeight="false" outlineLevel="0" collapsed="false">
      <c r="D146" s="67" t="n">
        <v>2</v>
      </c>
      <c r="E146" s="73" t="n">
        <v>3</v>
      </c>
      <c r="F146" s="67" t="s">
        <v>74</v>
      </c>
      <c r="G146" s="67" t="s">
        <v>75</v>
      </c>
      <c r="H146" s="67" t="s">
        <v>62</v>
      </c>
      <c r="J146" s="73"/>
      <c r="K146" s="73"/>
    </row>
    <row r="147" customFormat="false" ht="12.75" hidden="false" customHeight="false" outlineLevel="0" collapsed="false">
      <c r="B147" s="67" t="s">
        <v>165</v>
      </c>
      <c r="C147" s="67" t="s">
        <v>162</v>
      </c>
      <c r="D147" s="67" t="n">
        <v>1</v>
      </c>
      <c r="E147" s="73" t="n">
        <v>1.8</v>
      </c>
      <c r="F147" s="67" t="s">
        <v>74</v>
      </c>
      <c r="G147" s="67" t="s">
        <v>75</v>
      </c>
      <c r="H147" s="67" t="s">
        <v>62</v>
      </c>
      <c r="J147" s="73"/>
      <c r="K147" s="73"/>
    </row>
    <row r="148" customFormat="false" ht="12.75" hidden="false" customHeight="false" outlineLevel="0" collapsed="false">
      <c r="D148" s="67" t="n">
        <v>2</v>
      </c>
      <c r="E148" s="73" t="n">
        <v>1.8</v>
      </c>
      <c r="F148" s="67" t="s">
        <v>74</v>
      </c>
      <c r="G148" s="67" t="s">
        <v>75</v>
      </c>
      <c r="H148" s="67" t="s">
        <v>62</v>
      </c>
      <c r="J148" s="73"/>
      <c r="K148" s="73"/>
    </row>
    <row r="149" customFormat="false" ht="12.75" hidden="false" customHeight="false" outlineLevel="0" collapsed="false">
      <c r="B149" s="67" t="s">
        <v>166</v>
      </c>
      <c r="C149" s="67" t="s">
        <v>153</v>
      </c>
      <c r="D149" s="67" t="n">
        <v>1</v>
      </c>
      <c r="E149" s="73" t="n">
        <v>2.4</v>
      </c>
      <c r="F149" s="67" t="s">
        <v>74</v>
      </c>
      <c r="G149" s="67" t="s">
        <v>75</v>
      </c>
      <c r="H149" s="67" t="s">
        <v>62</v>
      </c>
      <c r="J149" s="73"/>
      <c r="K149" s="73"/>
    </row>
    <row r="150" customFormat="false" ht="12.75" hidden="false" customHeight="false" outlineLevel="0" collapsed="false">
      <c r="B150" s="67" t="s">
        <v>167</v>
      </c>
      <c r="C150" s="67" t="s">
        <v>153</v>
      </c>
      <c r="D150" s="67" t="n">
        <v>1</v>
      </c>
      <c r="E150" s="73" t="n">
        <v>2.4</v>
      </c>
      <c r="F150" s="67" t="s">
        <v>74</v>
      </c>
      <c r="G150" s="67" t="s">
        <v>75</v>
      </c>
      <c r="H150" s="67" t="s">
        <v>62</v>
      </c>
      <c r="J150" s="73"/>
      <c r="K150" s="73"/>
    </row>
    <row r="151" customFormat="false" ht="12.75" hidden="false" customHeight="false" outlineLevel="0" collapsed="false">
      <c r="B151" s="67" t="s">
        <v>168</v>
      </c>
      <c r="C151" s="67" t="s">
        <v>162</v>
      </c>
      <c r="D151" s="67" t="n">
        <v>1</v>
      </c>
      <c r="E151" s="73" t="n">
        <v>1.2</v>
      </c>
      <c r="F151" s="67" t="s">
        <v>74</v>
      </c>
      <c r="G151" s="67" t="s">
        <v>75</v>
      </c>
      <c r="H151" s="67" t="s">
        <v>62</v>
      </c>
      <c r="J151" s="73"/>
      <c r="K151" s="73"/>
    </row>
    <row r="152" customFormat="false" ht="12.75" hidden="false" customHeight="false" outlineLevel="0" collapsed="false">
      <c r="D152" s="67" t="n">
        <v>2</v>
      </c>
      <c r="E152" s="73" t="n">
        <v>1.2</v>
      </c>
      <c r="F152" s="67" t="s">
        <v>74</v>
      </c>
      <c r="G152" s="67" t="s">
        <v>75</v>
      </c>
      <c r="H152" s="67" t="s">
        <v>62</v>
      </c>
      <c r="J152" s="73"/>
      <c r="K152" s="73"/>
    </row>
    <row r="153" customFormat="false" ht="12.75" hidden="false" customHeight="false" outlineLevel="0" collapsed="false">
      <c r="B153" s="67" t="s">
        <v>169</v>
      </c>
      <c r="C153" s="67" t="s">
        <v>162</v>
      </c>
      <c r="D153" s="67" t="n">
        <v>1</v>
      </c>
      <c r="E153" s="74" t="n">
        <v>2.4</v>
      </c>
      <c r="F153" s="67" t="s">
        <v>74</v>
      </c>
      <c r="G153" s="67" t="s">
        <v>75</v>
      </c>
      <c r="H153" s="67" t="s">
        <v>62</v>
      </c>
      <c r="J153" s="73"/>
      <c r="K153" s="73"/>
    </row>
    <row r="154" customFormat="false" ht="12.75" hidden="false" customHeight="false" outlineLevel="0" collapsed="false">
      <c r="A154" s="31"/>
      <c r="B154" s="31"/>
      <c r="C154" s="31"/>
      <c r="E154" s="73" t="n">
        <f aca="false">SUBTOTAL(9,E143:E153)</f>
        <v>22</v>
      </c>
      <c r="F154" s="67"/>
      <c r="G154" s="67"/>
      <c r="H154" s="67"/>
      <c r="J154" s="73"/>
      <c r="K154" s="73"/>
    </row>
    <row r="155" customFormat="false" ht="12.75" hidden="false" customHeight="false" outlineLevel="0" collapsed="false">
      <c r="A155" s="67" t="s">
        <v>170</v>
      </c>
      <c r="B155" s="67" t="s">
        <v>171</v>
      </c>
      <c r="C155" s="67" t="s">
        <v>172</v>
      </c>
      <c r="D155" s="67" t="n">
        <v>1</v>
      </c>
      <c r="E155" s="73" t="n">
        <v>765</v>
      </c>
      <c r="F155" s="67" t="s">
        <v>63</v>
      </c>
      <c r="G155" s="67" t="s">
        <v>48</v>
      </c>
      <c r="H155" s="67" t="s">
        <v>90</v>
      </c>
      <c r="J155" s="73" t="n">
        <f aca="false">+IF(G155=$J$2,E155,0)</f>
        <v>765</v>
      </c>
      <c r="K155" s="73"/>
    </row>
    <row r="156" customFormat="false" ht="12.75" hidden="false" customHeight="false" outlineLevel="0" collapsed="false">
      <c r="D156" s="67" t="n">
        <v>2</v>
      </c>
      <c r="E156" s="73" t="n">
        <v>765</v>
      </c>
      <c r="F156" s="67" t="s">
        <v>63</v>
      </c>
      <c r="G156" s="67" t="s">
        <v>48</v>
      </c>
      <c r="H156" s="67" t="s">
        <v>90</v>
      </c>
      <c r="J156" s="73" t="n">
        <f aca="false">+IF(G156=$J$2,E156,0)</f>
        <v>765</v>
      </c>
      <c r="K156" s="73"/>
    </row>
    <row r="157" customFormat="false" ht="12.75" hidden="false" customHeight="false" outlineLevel="0" collapsed="false">
      <c r="D157" s="67" t="n">
        <v>3</v>
      </c>
      <c r="E157" s="73" t="n">
        <v>765</v>
      </c>
      <c r="F157" s="67" t="s">
        <v>63</v>
      </c>
      <c r="G157" s="67" t="s">
        <v>48</v>
      </c>
      <c r="H157" s="67" t="s">
        <v>90</v>
      </c>
      <c r="J157" s="73" t="n">
        <f aca="false">+IF(G157=$J$2,E157,0)</f>
        <v>765</v>
      </c>
      <c r="K157" s="73"/>
    </row>
    <row r="158" customFormat="false" ht="12.75" hidden="false" customHeight="false" outlineLevel="0" collapsed="false">
      <c r="B158" s="67" t="s">
        <v>173</v>
      </c>
      <c r="C158" s="67" t="s">
        <v>174</v>
      </c>
      <c r="D158" s="67" t="n">
        <v>7</v>
      </c>
      <c r="E158" s="73" t="n">
        <v>187.9</v>
      </c>
      <c r="F158" s="67" t="s">
        <v>63</v>
      </c>
      <c r="G158" s="67" t="s">
        <v>48</v>
      </c>
      <c r="H158" s="67" t="s">
        <v>62</v>
      </c>
      <c r="J158" s="73" t="n">
        <f aca="false">+IF(G158=$J$2,E158,0)</f>
        <v>187.9</v>
      </c>
      <c r="K158" s="73"/>
    </row>
    <row r="159" customFormat="false" ht="12.75" hidden="false" customHeight="false" outlineLevel="0" collapsed="false">
      <c r="B159" s="67" t="s">
        <v>175</v>
      </c>
      <c r="C159" s="67" t="s">
        <v>174</v>
      </c>
      <c r="D159" s="67" t="n">
        <v>5</v>
      </c>
      <c r="E159" s="73" t="n">
        <v>446.4</v>
      </c>
      <c r="F159" s="67" t="s">
        <v>63</v>
      </c>
      <c r="G159" s="67" t="s">
        <v>48</v>
      </c>
      <c r="H159" s="67" t="s">
        <v>55</v>
      </c>
      <c r="J159" s="73" t="n">
        <f aca="false">+IF(G159=$J$2,E159,0)</f>
        <v>446.4</v>
      </c>
      <c r="K159" s="73"/>
    </row>
    <row r="160" customFormat="false" ht="12.75" hidden="false" customHeight="false" outlineLevel="0" collapsed="false">
      <c r="D160" s="67" t="n">
        <v>73</v>
      </c>
      <c r="E160" s="73" t="n">
        <v>72</v>
      </c>
      <c r="F160" s="67" t="s">
        <v>54</v>
      </c>
      <c r="G160" s="67" t="s">
        <v>48</v>
      </c>
      <c r="H160" s="67" t="s">
        <v>55</v>
      </c>
      <c r="J160" s="73" t="n">
        <f aca="false">+IF(G160=$J$2,E160,0)</f>
        <v>72</v>
      </c>
      <c r="K160" s="73"/>
    </row>
    <row r="161" customFormat="false" ht="12.75" hidden="false" customHeight="false" outlineLevel="0" collapsed="false">
      <c r="D161" s="67" t="n">
        <v>74</v>
      </c>
      <c r="E161" s="73" t="n">
        <v>72</v>
      </c>
      <c r="F161" s="67" t="s">
        <v>54</v>
      </c>
      <c r="G161" s="67" t="s">
        <v>48</v>
      </c>
      <c r="H161" s="67" t="s">
        <v>55</v>
      </c>
      <c r="J161" s="73" t="n">
        <f aca="false">+IF(G161=$J$2,E161,0)</f>
        <v>72</v>
      </c>
      <c r="K161" s="73"/>
    </row>
    <row r="162" customFormat="false" ht="12.75" hidden="false" customHeight="false" outlineLevel="0" collapsed="false">
      <c r="D162" s="67" t="n">
        <v>81</v>
      </c>
      <c r="E162" s="73" t="n">
        <v>72</v>
      </c>
      <c r="F162" s="67" t="s">
        <v>54</v>
      </c>
      <c r="G162" s="67" t="s">
        <v>48</v>
      </c>
      <c r="H162" s="67" t="s">
        <v>55</v>
      </c>
      <c r="J162" s="73" t="n">
        <f aca="false">+IF(G162=$J$2,E162,0)</f>
        <v>72</v>
      </c>
      <c r="K162" s="73"/>
    </row>
    <row r="163" customFormat="false" ht="12.75" hidden="false" customHeight="false" outlineLevel="0" collapsed="false">
      <c r="D163" s="67" t="n">
        <v>82</v>
      </c>
      <c r="E163" s="73" t="n">
        <v>72</v>
      </c>
      <c r="F163" s="67" t="s">
        <v>54</v>
      </c>
      <c r="G163" s="67" t="s">
        <v>48</v>
      </c>
      <c r="H163" s="67" t="s">
        <v>55</v>
      </c>
      <c r="J163" s="73" t="n">
        <f aca="false">+IF(G163=$J$2,E163,0)</f>
        <v>72</v>
      </c>
      <c r="K163" s="73"/>
    </row>
    <row r="164" customFormat="false" ht="12.75" hidden="false" customHeight="false" outlineLevel="0" collapsed="false">
      <c r="D164" s="67" t="n">
        <v>83</v>
      </c>
      <c r="E164" s="73" t="n">
        <v>72</v>
      </c>
      <c r="F164" s="67" t="s">
        <v>54</v>
      </c>
      <c r="G164" s="67" t="s">
        <v>48</v>
      </c>
      <c r="H164" s="67" t="s">
        <v>55</v>
      </c>
      <c r="J164" s="73" t="n">
        <f aca="false">+IF(G164=$J$2,E164,0)</f>
        <v>72</v>
      </c>
      <c r="K164" s="73"/>
    </row>
    <row r="165" customFormat="false" ht="12.75" hidden="false" customHeight="false" outlineLevel="0" collapsed="false">
      <c r="D165" s="67" t="n">
        <v>84</v>
      </c>
      <c r="E165" s="73" t="n">
        <v>72</v>
      </c>
      <c r="F165" s="67" t="s">
        <v>54</v>
      </c>
      <c r="G165" s="67" t="s">
        <v>48</v>
      </c>
      <c r="H165" s="67" t="s">
        <v>55</v>
      </c>
      <c r="J165" s="73" t="n">
        <f aca="false">+IF(G165=$J$2,E165,0)</f>
        <v>72</v>
      </c>
      <c r="K165" s="73"/>
    </row>
    <row r="166" customFormat="false" ht="12.75" hidden="false" customHeight="false" outlineLevel="0" collapsed="false">
      <c r="B166" s="67" t="s">
        <v>176</v>
      </c>
      <c r="C166" s="67" t="s">
        <v>174</v>
      </c>
      <c r="D166" s="67" t="s">
        <v>53</v>
      </c>
      <c r="E166" s="73" t="n">
        <v>16</v>
      </c>
      <c r="F166" s="67" t="s">
        <v>54</v>
      </c>
      <c r="G166" s="67" t="s">
        <v>48</v>
      </c>
      <c r="H166" s="67" t="s">
        <v>62</v>
      </c>
      <c r="J166" s="73" t="n">
        <f aca="false">+IF(G166=$J$2,E166,0)</f>
        <v>16</v>
      </c>
      <c r="K166" s="73"/>
    </row>
    <row r="167" customFormat="false" ht="12.75" hidden="false" customHeight="false" outlineLevel="0" collapsed="false">
      <c r="D167" s="67" t="s">
        <v>56</v>
      </c>
      <c r="E167" s="73" t="n">
        <v>16</v>
      </c>
      <c r="F167" s="67" t="s">
        <v>54</v>
      </c>
      <c r="G167" s="67" t="s">
        <v>48</v>
      </c>
      <c r="H167" s="67" t="s">
        <v>62</v>
      </c>
      <c r="J167" s="73" t="n">
        <f aca="false">+IF(G167=$J$2,E167,0)</f>
        <v>16</v>
      </c>
      <c r="K167" s="73"/>
    </row>
    <row r="168" customFormat="false" ht="12.75" hidden="false" customHeight="false" outlineLevel="0" collapsed="false">
      <c r="D168" s="67" t="s">
        <v>57</v>
      </c>
      <c r="E168" s="73" t="n">
        <v>16</v>
      </c>
      <c r="F168" s="67" t="s">
        <v>54</v>
      </c>
      <c r="G168" s="67" t="s">
        <v>48</v>
      </c>
      <c r="H168" s="67" t="s">
        <v>62</v>
      </c>
      <c r="J168" s="73" t="n">
        <f aca="false">+IF(G168=$J$2,E168,0)</f>
        <v>16</v>
      </c>
      <c r="K168" s="73"/>
    </row>
    <row r="169" customFormat="false" ht="12.75" hidden="false" customHeight="false" outlineLevel="0" collapsed="false">
      <c r="D169" s="67" t="s">
        <v>58</v>
      </c>
      <c r="E169" s="73" t="n">
        <v>16</v>
      </c>
      <c r="F169" s="67" t="s">
        <v>54</v>
      </c>
      <c r="G169" s="67" t="s">
        <v>48</v>
      </c>
      <c r="H169" s="67" t="s">
        <v>62</v>
      </c>
      <c r="J169" s="73" t="n">
        <f aca="false">+IF(G169=$J$2,E169,0)</f>
        <v>16</v>
      </c>
      <c r="K169" s="73"/>
    </row>
    <row r="170" customFormat="false" ht="12.75" hidden="false" customHeight="false" outlineLevel="0" collapsed="false">
      <c r="D170" s="67" t="n">
        <v>5</v>
      </c>
      <c r="E170" s="73" t="n">
        <v>16</v>
      </c>
      <c r="F170" s="67" t="s">
        <v>54</v>
      </c>
      <c r="G170" s="67" t="s">
        <v>48</v>
      </c>
      <c r="H170" s="67" t="s">
        <v>62</v>
      </c>
      <c r="J170" s="73" t="n">
        <f aca="false">+IF(G170=$J$2,E170,0)</f>
        <v>16</v>
      </c>
      <c r="K170" s="73"/>
    </row>
    <row r="171" customFormat="false" ht="12.75" hidden="false" customHeight="false" outlineLevel="0" collapsed="false">
      <c r="D171" s="67" t="n">
        <v>6</v>
      </c>
      <c r="E171" s="73" t="n">
        <v>16</v>
      </c>
      <c r="F171" s="67" t="s">
        <v>54</v>
      </c>
      <c r="G171" s="67" t="s">
        <v>48</v>
      </c>
      <c r="H171" s="67" t="s">
        <v>62</v>
      </c>
      <c r="J171" s="73" t="n">
        <f aca="false">+IF(G171=$J$2,E171,0)</f>
        <v>16</v>
      </c>
      <c r="K171" s="73"/>
    </row>
    <row r="172" customFormat="false" ht="12.75" hidden="false" customHeight="false" outlineLevel="0" collapsed="false">
      <c r="B172" s="67" t="s">
        <v>177</v>
      </c>
      <c r="C172" s="67" t="s">
        <v>177</v>
      </c>
      <c r="D172" s="67" t="n">
        <v>1</v>
      </c>
      <c r="E172" s="73" t="n">
        <v>813.4</v>
      </c>
      <c r="F172" s="67" t="s">
        <v>63</v>
      </c>
      <c r="G172" s="67" t="s">
        <v>178</v>
      </c>
      <c r="H172" s="67" t="s">
        <v>62</v>
      </c>
      <c r="J172" s="73"/>
      <c r="K172" s="73"/>
    </row>
    <row r="173" customFormat="false" ht="12.75" hidden="false" customHeight="false" outlineLevel="0" collapsed="false">
      <c r="D173" s="67" t="n">
        <v>2</v>
      </c>
      <c r="E173" s="73" t="n">
        <v>813.4</v>
      </c>
      <c r="F173" s="67" t="s">
        <v>63</v>
      </c>
      <c r="G173" s="67" t="s">
        <v>178</v>
      </c>
      <c r="H173" s="67" t="s">
        <v>62</v>
      </c>
      <c r="J173" s="73"/>
      <c r="K173" s="73"/>
    </row>
    <row r="174" customFormat="false" ht="12.75" hidden="false" customHeight="false" outlineLevel="0" collapsed="false">
      <c r="B174" s="67" t="s">
        <v>179</v>
      </c>
      <c r="C174" s="67" t="s">
        <v>180</v>
      </c>
      <c r="D174" s="67" t="n">
        <v>1</v>
      </c>
      <c r="E174" s="73" t="n">
        <v>484.5</v>
      </c>
      <c r="F174" s="67" t="s">
        <v>63</v>
      </c>
      <c r="G174" s="67" t="s">
        <v>48</v>
      </c>
      <c r="H174" s="67" t="s">
        <v>62</v>
      </c>
      <c r="J174" s="73" t="n">
        <f aca="false">+IF(G174=$J$2,E174,0)</f>
        <v>484.5</v>
      </c>
      <c r="K174" s="73"/>
    </row>
    <row r="175" customFormat="false" ht="12.75" hidden="false" customHeight="false" outlineLevel="0" collapsed="false">
      <c r="D175" s="67" t="n">
        <v>2</v>
      </c>
      <c r="E175" s="73" t="n">
        <v>484.5</v>
      </c>
      <c r="F175" s="67" t="s">
        <v>63</v>
      </c>
      <c r="G175" s="67" t="s">
        <v>48</v>
      </c>
      <c r="H175" s="67" t="s">
        <v>62</v>
      </c>
      <c r="J175" s="73" t="n">
        <f aca="false">+IF(G175=$J$2,E175,0)</f>
        <v>484.5</v>
      </c>
      <c r="K175" s="73"/>
    </row>
    <row r="176" customFormat="false" ht="12.75" hidden="false" customHeight="false" outlineLevel="0" collapsed="false">
      <c r="D176" s="67" t="n">
        <v>3</v>
      </c>
      <c r="E176" s="73" t="n">
        <v>580.5</v>
      </c>
      <c r="F176" s="67" t="s">
        <v>63</v>
      </c>
      <c r="G176" s="67" t="s">
        <v>48</v>
      </c>
      <c r="H176" s="67" t="s">
        <v>62</v>
      </c>
      <c r="J176" s="73" t="n">
        <f aca="false">+IF(G176=$J$2,E176,0)</f>
        <v>580.5</v>
      </c>
      <c r="K176" s="73"/>
    </row>
    <row r="177" customFormat="false" ht="12.75" hidden="false" customHeight="false" outlineLevel="0" collapsed="false">
      <c r="D177" s="67" t="n">
        <v>4</v>
      </c>
      <c r="E177" s="73" t="n">
        <v>765</v>
      </c>
      <c r="F177" s="67" t="s">
        <v>63</v>
      </c>
      <c r="G177" s="67" t="s">
        <v>48</v>
      </c>
      <c r="H177" s="67" t="s">
        <v>90</v>
      </c>
      <c r="J177" s="73" t="n">
        <f aca="false">+IF(G177=$J$2,E177,0)</f>
        <v>765</v>
      </c>
      <c r="K177" s="73"/>
    </row>
    <row r="178" customFormat="false" ht="12.75" hidden="false" customHeight="false" outlineLevel="0" collapsed="false">
      <c r="B178" s="67" t="s">
        <v>181</v>
      </c>
      <c r="C178" s="67" t="s">
        <v>174</v>
      </c>
      <c r="D178" s="67" t="s">
        <v>53</v>
      </c>
      <c r="E178" s="73" t="n">
        <v>32.6</v>
      </c>
      <c r="F178" s="67" t="s">
        <v>54</v>
      </c>
      <c r="G178" s="67" t="s">
        <v>48</v>
      </c>
      <c r="H178" s="67" t="s">
        <v>62</v>
      </c>
      <c r="J178" s="73" t="n">
        <f aca="false">+IF(G178=$J$2,E178,0)</f>
        <v>32.6</v>
      </c>
      <c r="K178" s="73"/>
    </row>
    <row r="179" customFormat="false" ht="12.75" hidden="false" customHeight="false" outlineLevel="0" collapsed="false">
      <c r="D179" s="67" t="s">
        <v>56</v>
      </c>
      <c r="E179" s="73" t="n">
        <v>16.3</v>
      </c>
      <c r="F179" s="67" t="s">
        <v>54</v>
      </c>
      <c r="G179" s="67" t="s">
        <v>48</v>
      </c>
      <c r="H179" s="67" t="s">
        <v>62</v>
      </c>
      <c r="J179" s="73" t="n">
        <f aca="false">+IF(G179=$J$2,E179,0)</f>
        <v>16.3</v>
      </c>
      <c r="K179" s="73"/>
    </row>
    <row r="180" customFormat="false" ht="12.75" hidden="false" customHeight="false" outlineLevel="0" collapsed="false">
      <c r="D180" s="67" t="s">
        <v>157</v>
      </c>
      <c r="E180" s="73" t="n">
        <v>187.9</v>
      </c>
      <c r="F180" s="67" t="s">
        <v>63</v>
      </c>
      <c r="G180" s="67" t="s">
        <v>48</v>
      </c>
      <c r="H180" s="67" t="s">
        <v>90</v>
      </c>
      <c r="J180" s="73" t="n">
        <f aca="false">+IF(G180=$J$2,E180,0)</f>
        <v>187.9</v>
      </c>
      <c r="K180" s="73"/>
    </row>
    <row r="181" customFormat="false" ht="12.75" hidden="false" customHeight="false" outlineLevel="0" collapsed="false">
      <c r="D181" s="67" t="s">
        <v>158</v>
      </c>
      <c r="E181" s="73" t="n">
        <v>187.9</v>
      </c>
      <c r="F181" s="67" t="s">
        <v>63</v>
      </c>
      <c r="G181" s="67" t="s">
        <v>48</v>
      </c>
      <c r="H181" s="67" t="s">
        <v>90</v>
      </c>
      <c r="J181" s="73" t="n">
        <f aca="false">+IF(G181=$J$2,E181,0)</f>
        <v>187.9</v>
      </c>
      <c r="K181" s="73"/>
    </row>
    <row r="182" customFormat="false" ht="12.75" hidden="false" customHeight="false" outlineLevel="0" collapsed="false">
      <c r="D182" s="67" t="n">
        <v>3</v>
      </c>
      <c r="E182" s="73" t="n">
        <v>225.3</v>
      </c>
      <c r="F182" s="67" t="s">
        <v>63</v>
      </c>
      <c r="G182" s="67" t="s">
        <v>48</v>
      </c>
      <c r="H182" s="67" t="s">
        <v>90</v>
      </c>
      <c r="J182" s="73" t="n">
        <f aca="false">+IF(G182=$J$2,E182,0)</f>
        <v>225.3</v>
      </c>
      <c r="K182" s="73"/>
    </row>
    <row r="183" customFormat="false" ht="12.75" hidden="false" customHeight="false" outlineLevel="0" collapsed="false">
      <c r="D183" s="67" t="n">
        <v>4</v>
      </c>
      <c r="E183" s="73" t="n">
        <v>225.3</v>
      </c>
      <c r="F183" s="67" t="s">
        <v>63</v>
      </c>
      <c r="G183" s="67" t="s">
        <v>48</v>
      </c>
      <c r="H183" s="67" t="s">
        <v>90</v>
      </c>
      <c r="J183" s="73" t="n">
        <f aca="false">+IF(G183=$J$2,E183,0)</f>
        <v>225.3</v>
      </c>
      <c r="K183" s="73"/>
    </row>
    <row r="184" customFormat="false" ht="12.75" hidden="false" customHeight="false" outlineLevel="0" collapsed="false">
      <c r="B184" s="67" t="s">
        <v>182</v>
      </c>
      <c r="C184" s="67" t="s">
        <v>174</v>
      </c>
      <c r="D184" s="67" t="s">
        <v>183</v>
      </c>
      <c r="E184" s="73" t="n">
        <v>88.2</v>
      </c>
      <c r="F184" s="67" t="s">
        <v>54</v>
      </c>
      <c r="G184" s="67" t="s">
        <v>48</v>
      </c>
      <c r="H184" s="67" t="s">
        <v>62</v>
      </c>
      <c r="J184" s="73" t="n">
        <f aca="false">+IF(G184=$J$2,E184,0)</f>
        <v>88.2</v>
      </c>
      <c r="K184" s="73"/>
    </row>
    <row r="185" customFormat="false" ht="12.75" hidden="false" customHeight="false" outlineLevel="0" collapsed="false">
      <c r="D185" s="67" t="s">
        <v>184</v>
      </c>
      <c r="E185" s="73" t="n">
        <v>88.2</v>
      </c>
      <c r="F185" s="67" t="s">
        <v>54</v>
      </c>
      <c r="G185" s="67" t="s">
        <v>48</v>
      </c>
      <c r="H185" s="67" t="s">
        <v>62</v>
      </c>
      <c r="J185" s="73" t="n">
        <f aca="false">+IF(G185=$J$2,E185,0)</f>
        <v>88.2</v>
      </c>
      <c r="K185" s="73"/>
    </row>
    <row r="186" customFormat="false" ht="12.75" hidden="false" customHeight="false" outlineLevel="0" collapsed="false">
      <c r="B186" s="67" t="s">
        <v>185</v>
      </c>
      <c r="C186" s="67" t="s">
        <v>186</v>
      </c>
      <c r="D186" s="67" t="n">
        <v>1</v>
      </c>
      <c r="E186" s="73" t="n">
        <v>1354.3</v>
      </c>
      <c r="F186" s="67" t="s">
        <v>187</v>
      </c>
      <c r="G186" s="67" t="s">
        <v>188</v>
      </c>
      <c r="H186" s="67" t="s">
        <v>62</v>
      </c>
      <c r="J186" s="73"/>
      <c r="K186" s="73"/>
    </row>
    <row r="187" customFormat="false" ht="12.75" hidden="false" customHeight="false" outlineLevel="0" collapsed="false">
      <c r="D187" s="67" t="n">
        <v>2</v>
      </c>
      <c r="E187" s="73" t="n">
        <v>1354.3</v>
      </c>
      <c r="F187" s="67" t="s">
        <v>187</v>
      </c>
      <c r="G187" s="67" t="s">
        <v>188</v>
      </c>
      <c r="H187" s="67" t="s">
        <v>62</v>
      </c>
      <c r="J187" s="73"/>
      <c r="K187" s="73"/>
    </row>
    <row r="188" customFormat="false" ht="12.75" hidden="false" customHeight="false" outlineLevel="0" collapsed="false">
      <c r="B188" s="67" t="s">
        <v>189</v>
      </c>
      <c r="C188" s="67" t="s">
        <v>174</v>
      </c>
      <c r="D188" s="67" t="s">
        <v>190</v>
      </c>
      <c r="E188" s="73" t="n">
        <v>16.3</v>
      </c>
      <c r="F188" s="67" t="s">
        <v>54</v>
      </c>
      <c r="G188" s="67" t="s">
        <v>48</v>
      </c>
      <c r="H188" s="67" t="s">
        <v>62</v>
      </c>
      <c r="J188" s="73" t="n">
        <f aca="false">+IF(G188=$J$2,E188,0)</f>
        <v>16.3</v>
      </c>
      <c r="K188" s="73"/>
    </row>
    <row r="189" customFormat="false" ht="12.75" hidden="false" customHeight="false" outlineLevel="0" collapsed="false">
      <c r="D189" s="67" t="n">
        <v>2</v>
      </c>
      <c r="E189" s="73" t="n">
        <v>247.8</v>
      </c>
      <c r="F189" s="67" t="s">
        <v>63</v>
      </c>
      <c r="G189" s="67" t="s">
        <v>48</v>
      </c>
      <c r="H189" s="67" t="s">
        <v>55</v>
      </c>
      <c r="J189" s="73" t="n">
        <f aca="false">+IF(G189=$J$2,E189,0)</f>
        <v>247.8</v>
      </c>
      <c r="K189" s="73"/>
    </row>
    <row r="190" customFormat="false" ht="12.75" hidden="false" customHeight="false" outlineLevel="0" collapsed="false">
      <c r="D190" s="67" t="n">
        <v>3</v>
      </c>
      <c r="E190" s="73" t="n">
        <v>113.1</v>
      </c>
      <c r="F190" s="67" t="s">
        <v>129</v>
      </c>
      <c r="G190" s="67" t="s">
        <v>130</v>
      </c>
      <c r="H190" s="67" t="s">
        <v>62</v>
      </c>
      <c r="J190" s="73"/>
      <c r="K190" s="73"/>
    </row>
    <row r="191" customFormat="false" ht="12.75" hidden="false" customHeight="false" outlineLevel="0" collapsed="false">
      <c r="D191" s="67" t="n">
        <v>4</v>
      </c>
      <c r="E191" s="73" t="n">
        <v>113.1</v>
      </c>
      <c r="F191" s="67" t="s">
        <v>129</v>
      </c>
      <c r="G191" s="67" t="s">
        <v>130</v>
      </c>
      <c r="H191" s="67" t="s">
        <v>62</v>
      </c>
      <c r="J191" s="73"/>
      <c r="K191" s="73"/>
    </row>
    <row r="192" customFormat="false" ht="12.75" hidden="false" customHeight="false" outlineLevel="0" collapsed="false">
      <c r="D192" s="67" t="n">
        <v>31</v>
      </c>
      <c r="E192" s="73" t="n">
        <v>51.3</v>
      </c>
      <c r="F192" s="67" t="s">
        <v>128</v>
      </c>
      <c r="G192" s="67" t="s">
        <v>48</v>
      </c>
      <c r="H192" s="67" t="s">
        <v>62</v>
      </c>
      <c r="J192" s="73" t="n">
        <f aca="false">+IF(G192=$J$2,E192,0)</f>
        <v>51.3</v>
      </c>
      <c r="K192" s="73"/>
    </row>
    <row r="193" customFormat="false" ht="12.75" hidden="false" customHeight="false" outlineLevel="0" collapsed="false">
      <c r="D193" s="67" t="n">
        <v>32</v>
      </c>
      <c r="E193" s="73" t="n">
        <v>51.3</v>
      </c>
      <c r="F193" s="67" t="s">
        <v>128</v>
      </c>
      <c r="G193" s="67" t="s">
        <v>48</v>
      </c>
      <c r="H193" s="67" t="s">
        <v>62</v>
      </c>
      <c r="J193" s="73" t="n">
        <f aca="false">+IF(G193=$J$2,E193,0)</f>
        <v>51.3</v>
      </c>
      <c r="K193" s="73"/>
    </row>
    <row r="194" customFormat="false" ht="12.75" hidden="false" customHeight="false" outlineLevel="0" collapsed="false">
      <c r="D194" s="67" t="n">
        <v>33</v>
      </c>
      <c r="E194" s="73" t="n">
        <v>51.3</v>
      </c>
      <c r="F194" s="67" t="s">
        <v>128</v>
      </c>
      <c r="G194" s="67" t="s">
        <v>48</v>
      </c>
      <c r="H194" s="67" t="s">
        <v>62</v>
      </c>
      <c r="J194" s="73" t="n">
        <f aca="false">+IF(G194=$J$2,E194,0)</f>
        <v>51.3</v>
      </c>
      <c r="K194" s="73"/>
    </row>
    <row r="195" customFormat="false" ht="12.75" hidden="false" customHeight="false" outlineLevel="0" collapsed="false">
      <c r="D195" s="67" t="n">
        <v>34</v>
      </c>
      <c r="E195" s="73" t="n">
        <v>51.3</v>
      </c>
      <c r="F195" s="67" t="s">
        <v>128</v>
      </c>
      <c r="G195" s="67" t="s">
        <v>48</v>
      </c>
      <c r="H195" s="67" t="s">
        <v>62</v>
      </c>
      <c r="J195" s="73" t="n">
        <f aca="false">+IF(G195=$J$2,E195,0)</f>
        <v>51.3</v>
      </c>
      <c r="K195" s="73"/>
    </row>
    <row r="196" customFormat="false" ht="12.75" hidden="false" customHeight="false" outlineLevel="0" collapsed="false">
      <c r="D196" s="67" t="n">
        <v>41</v>
      </c>
      <c r="E196" s="73" t="n">
        <v>51.3</v>
      </c>
      <c r="F196" s="67" t="s">
        <v>128</v>
      </c>
      <c r="G196" s="67" t="s">
        <v>48</v>
      </c>
      <c r="H196" s="67" t="s">
        <v>62</v>
      </c>
      <c r="J196" s="73" t="n">
        <f aca="false">+IF(G196=$J$2,E196,0)</f>
        <v>51.3</v>
      </c>
      <c r="K196" s="73"/>
    </row>
    <row r="197" customFormat="false" ht="12.75" hidden="false" customHeight="false" outlineLevel="0" collapsed="false">
      <c r="D197" s="67" t="n">
        <v>42</v>
      </c>
      <c r="E197" s="73" t="n">
        <v>51.3</v>
      </c>
      <c r="F197" s="67" t="s">
        <v>128</v>
      </c>
      <c r="G197" s="67" t="s">
        <v>48</v>
      </c>
      <c r="H197" s="67" t="s">
        <v>62</v>
      </c>
      <c r="J197" s="73" t="n">
        <f aca="false">+IF(G197=$J$2,E197,0)</f>
        <v>51.3</v>
      </c>
      <c r="K197" s="73"/>
    </row>
    <row r="198" customFormat="false" ht="12.75" hidden="false" customHeight="false" outlineLevel="0" collapsed="false">
      <c r="D198" s="67" t="n">
        <v>43</v>
      </c>
      <c r="E198" s="73" t="n">
        <v>56.7</v>
      </c>
      <c r="F198" s="67" t="s">
        <v>128</v>
      </c>
      <c r="G198" s="67" t="s">
        <v>48</v>
      </c>
      <c r="H198" s="67" t="s">
        <v>62</v>
      </c>
      <c r="J198" s="73" t="n">
        <f aca="false">+IF(G198=$J$2,E198,0)</f>
        <v>56.7</v>
      </c>
      <c r="K198" s="73"/>
    </row>
    <row r="199" customFormat="false" ht="12.75" hidden="false" customHeight="false" outlineLevel="0" collapsed="false">
      <c r="D199" s="67" t="n">
        <v>44</v>
      </c>
      <c r="E199" s="73" t="n">
        <v>56.7</v>
      </c>
      <c r="F199" s="67" t="s">
        <v>128</v>
      </c>
      <c r="G199" s="67" t="s">
        <v>48</v>
      </c>
      <c r="H199" s="67" t="s">
        <v>62</v>
      </c>
      <c r="J199" s="73" t="n">
        <f aca="false">+IF(G199=$J$2,E199,0)</f>
        <v>56.7</v>
      </c>
      <c r="K199" s="73"/>
    </row>
    <row r="200" customFormat="false" ht="12.75" hidden="false" customHeight="false" outlineLevel="0" collapsed="false">
      <c r="D200" s="67" t="n">
        <v>51</v>
      </c>
      <c r="E200" s="73" t="n">
        <v>85</v>
      </c>
      <c r="F200" s="67" t="s">
        <v>54</v>
      </c>
      <c r="G200" s="67" t="s">
        <v>48</v>
      </c>
      <c r="H200" s="67" t="s">
        <v>55</v>
      </c>
      <c r="J200" s="73" t="n">
        <f aca="false">+IF(G200=$J$2,E200,0)</f>
        <v>85</v>
      </c>
      <c r="K200" s="73"/>
    </row>
    <row r="201" customFormat="false" ht="12.75" hidden="false" customHeight="false" outlineLevel="0" collapsed="false">
      <c r="D201" s="67" t="n">
        <v>52</v>
      </c>
      <c r="E201" s="73" t="n">
        <v>85</v>
      </c>
      <c r="F201" s="67" t="s">
        <v>54</v>
      </c>
      <c r="G201" s="67" t="s">
        <v>48</v>
      </c>
      <c r="H201" s="67" t="s">
        <v>55</v>
      </c>
      <c r="J201" s="73" t="n">
        <f aca="false">+IF(G201=$J$2,E201,0)</f>
        <v>85</v>
      </c>
      <c r="K201" s="73"/>
    </row>
    <row r="202" customFormat="false" ht="12.75" hidden="false" customHeight="false" outlineLevel="0" collapsed="false">
      <c r="D202" s="67" t="n">
        <v>53</v>
      </c>
      <c r="E202" s="73" t="n">
        <v>85</v>
      </c>
      <c r="F202" s="67" t="s">
        <v>54</v>
      </c>
      <c r="G202" s="67" t="s">
        <v>48</v>
      </c>
      <c r="H202" s="67" t="s">
        <v>55</v>
      </c>
      <c r="J202" s="73" t="n">
        <f aca="false">+IF(G202=$J$2,E202,0)</f>
        <v>85</v>
      </c>
      <c r="K202" s="73"/>
    </row>
    <row r="203" customFormat="false" ht="12.75" hidden="false" customHeight="false" outlineLevel="0" collapsed="false">
      <c r="D203" s="67" t="n">
        <v>54</v>
      </c>
      <c r="E203" s="73" t="n">
        <v>85</v>
      </c>
      <c r="F203" s="67" t="s">
        <v>54</v>
      </c>
      <c r="G203" s="67" t="s">
        <v>48</v>
      </c>
      <c r="H203" s="67" t="s">
        <v>55</v>
      </c>
      <c r="J203" s="73" t="n">
        <f aca="false">+IF(G203=$J$2,E203,0)</f>
        <v>85</v>
      </c>
      <c r="K203" s="73"/>
    </row>
    <row r="204" customFormat="false" ht="12.75" hidden="false" customHeight="false" outlineLevel="0" collapsed="false">
      <c r="D204" s="67" t="n">
        <v>55</v>
      </c>
      <c r="E204" s="73" t="n">
        <v>85</v>
      </c>
      <c r="F204" s="67" t="s">
        <v>54</v>
      </c>
      <c r="G204" s="67" t="s">
        <v>48</v>
      </c>
      <c r="H204" s="67" t="s">
        <v>55</v>
      </c>
      <c r="J204" s="73" t="n">
        <f aca="false">+IF(G204=$J$2,E204,0)</f>
        <v>85</v>
      </c>
      <c r="K204" s="73"/>
    </row>
    <row r="205" customFormat="false" ht="12.75" hidden="false" customHeight="false" outlineLevel="0" collapsed="false">
      <c r="D205" s="67" t="n">
        <v>56</v>
      </c>
      <c r="E205" s="73" t="n">
        <v>85</v>
      </c>
      <c r="F205" s="67" t="s">
        <v>54</v>
      </c>
      <c r="G205" s="67" t="s">
        <v>48</v>
      </c>
      <c r="H205" s="67" t="s">
        <v>55</v>
      </c>
      <c r="J205" s="73" t="n">
        <f aca="false">+IF(G205=$J$2,E205,0)</f>
        <v>85</v>
      </c>
      <c r="K205" s="73"/>
    </row>
    <row r="206" customFormat="false" ht="12.75" hidden="false" customHeight="false" outlineLevel="0" collapsed="false">
      <c r="B206" s="67" t="s">
        <v>191</v>
      </c>
      <c r="C206" s="67" t="s">
        <v>192</v>
      </c>
      <c r="D206" s="67" t="s">
        <v>53</v>
      </c>
      <c r="E206" s="73" t="n">
        <v>16.3</v>
      </c>
      <c r="F206" s="67" t="s">
        <v>54</v>
      </c>
      <c r="G206" s="67" t="s">
        <v>48</v>
      </c>
      <c r="H206" s="67" t="s">
        <v>62</v>
      </c>
      <c r="J206" s="73" t="n">
        <f aca="false">+IF(G206=$J$2,E206,0)</f>
        <v>16.3</v>
      </c>
      <c r="K206" s="73"/>
    </row>
    <row r="207" customFormat="false" ht="12.75" hidden="false" customHeight="false" outlineLevel="0" collapsed="false">
      <c r="D207" s="67" t="n">
        <v>1</v>
      </c>
      <c r="E207" s="73" t="n">
        <v>187.9</v>
      </c>
      <c r="F207" s="67" t="s">
        <v>63</v>
      </c>
      <c r="G207" s="67" t="s">
        <v>48</v>
      </c>
      <c r="H207" s="67" t="s">
        <v>55</v>
      </c>
      <c r="J207" s="73" t="n">
        <f aca="false">+IF(G207=$J$2,E207,0)</f>
        <v>187.9</v>
      </c>
      <c r="K207" s="73"/>
    </row>
    <row r="208" customFormat="false" ht="12.75" hidden="false" customHeight="false" outlineLevel="0" collapsed="false">
      <c r="D208" s="67" t="n">
        <v>2</v>
      </c>
      <c r="E208" s="73" t="n">
        <v>187.9</v>
      </c>
      <c r="F208" s="67" t="s">
        <v>63</v>
      </c>
      <c r="G208" s="67" t="s">
        <v>48</v>
      </c>
      <c r="H208" s="67" t="s">
        <v>55</v>
      </c>
      <c r="J208" s="73" t="n">
        <f aca="false">+IF(G208=$J$2,E208,0)</f>
        <v>187.9</v>
      </c>
      <c r="K208" s="73"/>
    </row>
    <row r="209" customFormat="false" ht="12.75" hidden="false" customHeight="false" outlineLevel="0" collapsed="false">
      <c r="D209" s="67" t="n">
        <v>3</v>
      </c>
      <c r="E209" s="73" t="n">
        <v>299.2</v>
      </c>
      <c r="F209" s="67" t="s">
        <v>63</v>
      </c>
      <c r="G209" s="67" t="s">
        <v>48</v>
      </c>
      <c r="H209" s="67" t="s">
        <v>55</v>
      </c>
      <c r="J209" s="73" t="n">
        <f aca="false">+IF(G209=$J$2,E209,0)</f>
        <v>299.2</v>
      </c>
      <c r="K209" s="73"/>
    </row>
    <row r="210" customFormat="false" ht="12.75" hidden="false" customHeight="false" outlineLevel="0" collapsed="false">
      <c r="D210" s="67" t="n">
        <v>4</v>
      </c>
      <c r="E210" s="73" t="n">
        <v>580.5</v>
      </c>
      <c r="F210" s="67" t="s">
        <v>63</v>
      </c>
      <c r="G210" s="67" t="s">
        <v>48</v>
      </c>
      <c r="H210" s="67" t="s">
        <v>62</v>
      </c>
      <c r="J210" s="73" t="n">
        <f aca="false">+IF(G210=$J$2,E210,0)</f>
        <v>580.5</v>
      </c>
      <c r="K210" s="73"/>
    </row>
    <row r="211" customFormat="false" ht="12.75" hidden="false" customHeight="false" outlineLevel="0" collapsed="false">
      <c r="D211" s="67" t="n">
        <v>5</v>
      </c>
      <c r="E211" s="73" t="n">
        <v>734.1</v>
      </c>
      <c r="F211" s="67" t="s">
        <v>63</v>
      </c>
      <c r="G211" s="67" t="s">
        <v>193</v>
      </c>
      <c r="H211" s="67" t="s">
        <v>48</v>
      </c>
      <c r="J211" s="73"/>
      <c r="K211" s="73" t="n">
        <f aca="false">IF(H211=$J$2,E211,0)</f>
        <v>734.1</v>
      </c>
    </row>
    <row r="212" customFormat="false" ht="12.75" hidden="false" customHeight="false" outlineLevel="0" collapsed="false">
      <c r="D212" s="67" t="n">
        <v>6</v>
      </c>
      <c r="E212" s="73" t="n">
        <v>734.1</v>
      </c>
      <c r="F212" s="67" t="s">
        <v>63</v>
      </c>
      <c r="G212" s="67" t="s">
        <v>193</v>
      </c>
      <c r="H212" s="67" t="s">
        <v>48</v>
      </c>
      <c r="J212" s="73"/>
      <c r="K212" s="73" t="n">
        <f aca="false">IF(H212=$J$2,E212,0)</f>
        <v>734.1</v>
      </c>
    </row>
    <row r="213" customFormat="false" ht="12.75" hidden="false" customHeight="false" outlineLevel="0" collapsed="false">
      <c r="D213" s="67" t="n">
        <v>7</v>
      </c>
      <c r="E213" s="73" t="n">
        <v>614.6</v>
      </c>
      <c r="F213" s="67" t="s">
        <v>63</v>
      </c>
      <c r="G213" s="67" t="s">
        <v>193</v>
      </c>
      <c r="H213" s="67" t="s">
        <v>62</v>
      </c>
      <c r="J213" s="73"/>
      <c r="K213" s="73"/>
    </row>
    <row r="214" customFormat="false" ht="12.75" hidden="false" customHeight="false" outlineLevel="0" collapsed="false">
      <c r="D214" s="67" t="n">
        <v>8</v>
      </c>
      <c r="E214" s="73" t="n">
        <v>614.6</v>
      </c>
      <c r="F214" s="67" t="s">
        <v>63</v>
      </c>
      <c r="G214" s="67" t="s">
        <v>193</v>
      </c>
      <c r="H214" s="67" t="s">
        <v>62</v>
      </c>
      <c r="J214" s="73"/>
      <c r="K214" s="73"/>
    </row>
    <row r="215" customFormat="false" ht="12.75" hidden="false" customHeight="false" outlineLevel="0" collapsed="false">
      <c r="B215" s="67" t="s">
        <v>194</v>
      </c>
      <c r="C215" s="67" t="s">
        <v>174</v>
      </c>
      <c r="D215" s="67" t="s">
        <v>53</v>
      </c>
      <c r="E215" s="73" t="n">
        <v>16.3</v>
      </c>
      <c r="F215" s="67" t="s">
        <v>54</v>
      </c>
      <c r="G215" s="67" t="s">
        <v>48</v>
      </c>
      <c r="H215" s="67" t="s">
        <v>62</v>
      </c>
      <c r="J215" s="73" t="n">
        <f aca="false">+IF(G215=$J$2,E215,0)</f>
        <v>16.3</v>
      </c>
      <c r="K215" s="73"/>
    </row>
    <row r="216" customFormat="false" ht="12.75" hidden="false" customHeight="false" outlineLevel="0" collapsed="false">
      <c r="D216" s="67" t="n">
        <v>3</v>
      </c>
      <c r="E216" s="74" t="n">
        <v>410</v>
      </c>
      <c r="F216" s="67" t="s">
        <v>63</v>
      </c>
      <c r="G216" s="67" t="s">
        <v>48</v>
      </c>
      <c r="H216" s="67" t="s">
        <v>62</v>
      </c>
      <c r="J216" s="73" t="n">
        <f aca="false">+IF(G216=$J$2,E216,0)</f>
        <v>410</v>
      </c>
      <c r="K216" s="73"/>
    </row>
    <row r="217" customFormat="false" ht="12.75" hidden="false" customHeight="false" outlineLevel="0" collapsed="false">
      <c r="E217" s="73" t="n">
        <f aca="false">SUBTOTAL(9,E155:E216)</f>
        <v>16975.9</v>
      </c>
      <c r="F217" s="67"/>
      <c r="G217" s="67"/>
      <c r="H217" s="67"/>
      <c r="J217" s="73"/>
      <c r="K217" s="73"/>
    </row>
    <row r="218" customFormat="false" ht="12.75" hidden="false" customHeight="false" outlineLevel="0" collapsed="false">
      <c r="A218" s="67" t="s">
        <v>195</v>
      </c>
      <c r="B218" s="67" t="s">
        <v>196</v>
      </c>
      <c r="C218" s="67" t="s">
        <v>197</v>
      </c>
      <c r="D218" s="67" t="n">
        <v>1</v>
      </c>
      <c r="E218" s="73" t="n">
        <v>33</v>
      </c>
      <c r="F218" s="67" t="s">
        <v>74</v>
      </c>
      <c r="G218" s="67" t="s">
        <v>75</v>
      </c>
      <c r="H218" s="67" t="s">
        <v>62</v>
      </c>
      <c r="J218" s="73"/>
      <c r="K218" s="73"/>
    </row>
    <row r="219" customFormat="false" ht="12.75" hidden="false" customHeight="false" outlineLevel="0" collapsed="false">
      <c r="D219" s="67" t="n">
        <v>2</v>
      </c>
      <c r="E219" s="73" t="n">
        <v>33</v>
      </c>
      <c r="F219" s="67" t="s">
        <v>74</v>
      </c>
      <c r="G219" s="67" t="s">
        <v>75</v>
      </c>
      <c r="H219" s="67" t="s">
        <v>62</v>
      </c>
      <c r="J219" s="73"/>
      <c r="K219" s="73"/>
    </row>
    <row r="220" customFormat="false" ht="12.75" hidden="false" customHeight="false" outlineLevel="0" collapsed="false">
      <c r="B220" s="67" t="s">
        <v>198</v>
      </c>
      <c r="C220" s="67" t="s">
        <v>199</v>
      </c>
      <c r="D220" s="67" t="n">
        <v>1</v>
      </c>
      <c r="E220" s="73" t="n">
        <v>10.5</v>
      </c>
      <c r="F220" s="67" t="s">
        <v>74</v>
      </c>
      <c r="G220" s="67" t="s">
        <v>75</v>
      </c>
      <c r="H220" s="67" t="s">
        <v>62</v>
      </c>
      <c r="J220" s="73"/>
      <c r="K220" s="73"/>
    </row>
    <row r="221" customFormat="false" ht="12.75" hidden="false" customHeight="false" outlineLevel="0" collapsed="false">
      <c r="D221" s="67" t="n">
        <v>2</v>
      </c>
      <c r="E221" s="73" t="n">
        <v>10.5</v>
      </c>
      <c r="F221" s="67" t="s">
        <v>74</v>
      </c>
      <c r="G221" s="67" t="s">
        <v>75</v>
      </c>
      <c r="H221" s="67" t="s">
        <v>62</v>
      </c>
      <c r="J221" s="73"/>
      <c r="K221" s="73"/>
    </row>
    <row r="222" customFormat="false" ht="12.75" hidden="false" customHeight="false" outlineLevel="0" collapsed="false">
      <c r="D222" s="67" t="n">
        <v>3</v>
      </c>
      <c r="E222" s="74" t="n">
        <v>10.5</v>
      </c>
      <c r="F222" s="67" t="s">
        <v>74</v>
      </c>
      <c r="G222" s="67" t="s">
        <v>75</v>
      </c>
      <c r="H222" s="67" t="s">
        <v>62</v>
      </c>
      <c r="J222" s="73"/>
      <c r="K222" s="73"/>
    </row>
    <row r="223" customFormat="false" ht="12.75" hidden="false" customHeight="false" outlineLevel="0" collapsed="false">
      <c r="E223" s="73" t="n">
        <f aca="false">SUBTOTAL(9,E218:E222)</f>
        <v>97.5</v>
      </c>
      <c r="F223" s="67"/>
      <c r="G223" s="67"/>
      <c r="H223" s="67"/>
      <c r="J223" s="73"/>
      <c r="K223" s="73"/>
    </row>
    <row r="224" customFormat="false" ht="12.75" hidden="false" customHeight="false" outlineLevel="0" collapsed="false">
      <c r="A224" s="67" t="s">
        <v>200</v>
      </c>
      <c r="B224" s="67" t="s">
        <v>201</v>
      </c>
      <c r="C224" s="67" t="s">
        <v>52</v>
      </c>
      <c r="D224" s="67" t="n">
        <v>1</v>
      </c>
      <c r="E224" s="73" t="n">
        <v>8.1</v>
      </c>
      <c r="F224" s="67" t="s">
        <v>74</v>
      </c>
      <c r="G224" s="67" t="s">
        <v>75</v>
      </c>
      <c r="H224" s="67" t="s">
        <v>62</v>
      </c>
      <c r="J224" s="73"/>
      <c r="K224" s="73"/>
    </row>
    <row r="225" customFormat="false" ht="12.75" hidden="false" customHeight="false" outlineLevel="0" collapsed="false">
      <c r="D225" s="67" t="n">
        <v>2</v>
      </c>
      <c r="E225" s="73" t="n">
        <v>8.1</v>
      </c>
      <c r="F225" s="67" t="s">
        <v>74</v>
      </c>
      <c r="G225" s="67" t="s">
        <v>75</v>
      </c>
      <c r="H225" s="67" t="s">
        <v>62</v>
      </c>
      <c r="J225" s="73"/>
      <c r="K225" s="73"/>
    </row>
    <row r="226" customFormat="false" ht="12.75" hidden="false" customHeight="false" outlineLevel="0" collapsed="false">
      <c r="B226" s="67" t="s">
        <v>202</v>
      </c>
      <c r="C226" s="67" t="s">
        <v>203</v>
      </c>
      <c r="D226" s="67" t="n">
        <v>1</v>
      </c>
      <c r="E226" s="73" t="n">
        <v>11.3</v>
      </c>
      <c r="F226" s="67" t="s">
        <v>74</v>
      </c>
      <c r="G226" s="67" t="s">
        <v>75</v>
      </c>
      <c r="H226" s="67" t="s">
        <v>62</v>
      </c>
      <c r="J226" s="73"/>
      <c r="K226" s="73"/>
    </row>
    <row r="227" customFormat="false" ht="12.75" hidden="false" customHeight="false" outlineLevel="0" collapsed="false">
      <c r="D227" s="67" t="n">
        <v>2</v>
      </c>
      <c r="E227" s="73" t="n">
        <v>11.3</v>
      </c>
      <c r="F227" s="67" t="s">
        <v>74</v>
      </c>
      <c r="G227" s="67" t="s">
        <v>75</v>
      </c>
      <c r="H227" s="67" t="s">
        <v>62</v>
      </c>
      <c r="J227" s="73"/>
      <c r="K227" s="73"/>
    </row>
    <row r="228" customFormat="false" ht="12.75" hidden="false" customHeight="false" outlineLevel="0" collapsed="false">
      <c r="D228" s="67" t="n">
        <v>3</v>
      </c>
      <c r="E228" s="73" t="n">
        <v>11.3</v>
      </c>
      <c r="F228" s="67" t="s">
        <v>74</v>
      </c>
      <c r="G228" s="67" t="s">
        <v>75</v>
      </c>
      <c r="H228" s="67" t="s">
        <v>62</v>
      </c>
      <c r="J228" s="73"/>
      <c r="K228" s="73"/>
    </row>
    <row r="229" customFormat="false" ht="12.75" hidden="false" customHeight="false" outlineLevel="0" collapsed="false">
      <c r="B229" s="67" t="s">
        <v>204</v>
      </c>
      <c r="C229" s="67" t="s">
        <v>205</v>
      </c>
      <c r="D229" s="67" t="n">
        <v>1</v>
      </c>
      <c r="E229" s="73" t="n">
        <v>615</v>
      </c>
      <c r="F229" s="67" t="s">
        <v>63</v>
      </c>
      <c r="G229" s="67" t="s">
        <v>206</v>
      </c>
      <c r="H229" s="67" t="s">
        <v>178</v>
      </c>
      <c r="J229" s="73"/>
      <c r="K229" s="73"/>
    </row>
    <row r="230" customFormat="false" ht="12.75" hidden="false" customHeight="false" outlineLevel="0" collapsed="false">
      <c r="D230" s="67" t="n">
        <v>2</v>
      </c>
      <c r="E230" s="73" t="n">
        <v>615</v>
      </c>
      <c r="F230" s="67" t="s">
        <v>63</v>
      </c>
      <c r="G230" s="67" t="s">
        <v>206</v>
      </c>
      <c r="H230" s="67" t="s">
        <v>178</v>
      </c>
      <c r="J230" s="73"/>
      <c r="K230" s="73"/>
    </row>
    <row r="231" customFormat="false" ht="12.75" hidden="false" customHeight="false" outlineLevel="0" collapsed="false">
      <c r="D231" s="67" t="n">
        <v>3</v>
      </c>
      <c r="E231" s="73" t="n">
        <v>460</v>
      </c>
      <c r="F231" s="67" t="s">
        <v>63</v>
      </c>
      <c r="G231" s="67" t="s">
        <v>206</v>
      </c>
      <c r="H231" s="67" t="s">
        <v>178</v>
      </c>
      <c r="J231" s="73"/>
      <c r="K231" s="73"/>
    </row>
    <row r="232" customFormat="false" ht="12.75" hidden="false" customHeight="false" outlineLevel="0" collapsed="false">
      <c r="B232" s="67" t="s">
        <v>207</v>
      </c>
      <c r="C232" s="67" t="s">
        <v>203</v>
      </c>
      <c r="D232" s="67" t="n">
        <v>1</v>
      </c>
      <c r="E232" s="73" t="n">
        <v>22.5</v>
      </c>
      <c r="F232" s="67" t="s">
        <v>74</v>
      </c>
      <c r="G232" s="67" t="s">
        <v>75</v>
      </c>
      <c r="H232" s="67" t="s">
        <v>62</v>
      </c>
      <c r="J232" s="73"/>
      <c r="K232" s="73"/>
    </row>
    <row r="233" customFormat="false" ht="12.75" hidden="false" customHeight="false" outlineLevel="0" collapsed="false">
      <c r="D233" s="67" t="n">
        <v>2</v>
      </c>
      <c r="E233" s="73" t="n">
        <v>22.5</v>
      </c>
      <c r="F233" s="67" t="s">
        <v>74</v>
      </c>
      <c r="G233" s="67" t="s">
        <v>75</v>
      </c>
      <c r="H233" s="67" t="s">
        <v>62</v>
      </c>
      <c r="J233" s="73"/>
      <c r="K233" s="73"/>
    </row>
    <row r="234" customFormat="false" ht="12.75" hidden="false" customHeight="false" outlineLevel="0" collapsed="false">
      <c r="B234" s="67" t="s">
        <v>208</v>
      </c>
      <c r="C234" s="67" t="s">
        <v>203</v>
      </c>
      <c r="D234" s="67" t="n">
        <v>1</v>
      </c>
      <c r="E234" s="73" t="n">
        <v>15</v>
      </c>
      <c r="F234" s="67" t="s">
        <v>74</v>
      </c>
      <c r="G234" s="67" t="s">
        <v>75</v>
      </c>
      <c r="H234" s="67" t="s">
        <v>62</v>
      </c>
      <c r="J234" s="73"/>
      <c r="K234" s="73"/>
    </row>
    <row r="235" customFormat="false" ht="12.75" hidden="false" customHeight="false" outlineLevel="0" collapsed="false">
      <c r="B235" s="67" t="s">
        <v>209</v>
      </c>
      <c r="C235" s="67" t="s">
        <v>203</v>
      </c>
      <c r="D235" s="67" t="n">
        <v>1</v>
      </c>
      <c r="E235" s="73" t="n">
        <v>15</v>
      </c>
      <c r="F235" s="67" t="s">
        <v>74</v>
      </c>
      <c r="G235" s="67" t="s">
        <v>75</v>
      </c>
      <c r="H235" s="67" t="s">
        <v>62</v>
      </c>
      <c r="J235" s="73"/>
      <c r="K235" s="73"/>
    </row>
    <row r="236" customFormat="false" ht="12.75" hidden="false" customHeight="false" outlineLevel="0" collapsed="false">
      <c r="D236" s="67" t="n">
        <v>2</v>
      </c>
      <c r="E236" s="73" t="n">
        <v>15</v>
      </c>
      <c r="F236" s="67" t="s">
        <v>74</v>
      </c>
      <c r="G236" s="67" t="s">
        <v>75</v>
      </c>
      <c r="H236" s="67" t="s">
        <v>62</v>
      </c>
      <c r="J236" s="73"/>
      <c r="K236" s="73"/>
    </row>
    <row r="237" customFormat="false" ht="12.75" hidden="false" customHeight="false" outlineLevel="0" collapsed="false">
      <c r="B237" s="67" t="s">
        <v>210</v>
      </c>
      <c r="C237" s="67" t="s">
        <v>52</v>
      </c>
      <c r="D237" s="67" t="n">
        <v>1</v>
      </c>
      <c r="E237" s="73" t="n">
        <v>34</v>
      </c>
      <c r="F237" s="67" t="s">
        <v>74</v>
      </c>
      <c r="G237" s="67" t="s">
        <v>75</v>
      </c>
      <c r="H237" s="67" t="s">
        <v>62</v>
      </c>
      <c r="J237" s="73"/>
      <c r="K237" s="73"/>
    </row>
    <row r="238" customFormat="false" ht="12.75" hidden="false" customHeight="false" outlineLevel="0" collapsed="false">
      <c r="D238" s="67" t="n">
        <v>2</v>
      </c>
      <c r="E238" s="73" t="n">
        <v>22.5</v>
      </c>
      <c r="F238" s="67" t="s">
        <v>74</v>
      </c>
      <c r="G238" s="67" t="s">
        <v>75</v>
      </c>
      <c r="H238" s="67" t="s">
        <v>62</v>
      </c>
      <c r="J238" s="73"/>
      <c r="K238" s="73"/>
    </row>
    <row r="239" customFormat="false" ht="12.75" hidden="false" customHeight="false" outlineLevel="0" collapsed="false">
      <c r="D239" s="67" t="n">
        <v>3</v>
      </c>
      <c r="E239" s="73" t="n">
        <v>34</v>
      </c>
      <c r="F239" s="67" t="s">
        <v>74</v>
      </c>
      <c r="G239" s="67" t="s">
        <v>75</v>
      </c>
      <c r="H239" s="67" t="s">
        <v>62</v>
      </c>
      <c r="J239" s="73"/>
      <c r="K239" s="73"/>
    </row>
    <row r="240" customFormat="false" ht="12.75" hidden="false" customHeight="false" outlineLevel="0" collapsed="false">
      <c r="B240" s="67" t="s">
        <v>211</v>
      </c>
      <c r="C240" s="67" t="s">
        <v>212</v>
      </c>
      <c r="D240" s="67" t="n">
        <v>1</v>
      </c>
      <c r="E240" s="73" t="n">
        <v>144</v>
      </c>
      <c r="F240" s="67" t="s">
        <v>63</v>
      </c>
      <c r="G240" s="67" t="s">
        <v>48</v>
      </c>
      <c r="H240" s="67" t="s">
        <v>55</v>
      </c>
      <c r="J240" s="73" t="n">
        <f aca="false">+IF(G240=$J$2,E240,0)</f>
        <v>144</v>
      </c>
      <c r="K240" s="73"/>
    </row>
    <row r="241" customFormat="false" ht="12.75" hidden="false" customHeight="false" outlineLevel="0" collapsed="false">
      <c r="D241" s="67" t="n">
        <v>2</v>
      </c>
      <c r="E241" s="73" t="n">
        <v>144</v>
      </c>
      <c r="F241" s="67" t="s">
        <v>63</v>
      </c>
      <c r="G241" s="67" t="s">
        <v>48</v>
      </c>
      <c r="H241" s="67" t="s">
        <v>55</v>
      </c>
      <c r="J241" s="73" t="n">
        <f aca="false">+IF(G241=$J$2,E241,0)</f>
        <v>144</v>
      </c>
      <c r="K241" s="73"/>
    </row>
    <row r="242" customFormat="false" ht="12.75" hidden="false" customHeight="false" outlineLevel="0" collapsed="false">
      <c r="D242" s="67" t="n">
        <v>3</v>
      </c>
      <c r="E242" s="73" t="n">
        <v>351</v>
      </c>
      <c r="F242" s="67" t="s">
        <v>63</v>
      </c>
      <c r="G242" s="67" t="s">
        <v>48</v>
      </c>
      <c r="H242" s="67" t="s">
        <v>55</v>
      </c>
      <c r="J242" s="73" t="n">
        <f aca="false">+IF(G242=$J$2,E242,0)</f>
        <v>351</v>
      </c>
      <c r="K242" s="73"/>
    </row>
    <row r="243" customFormat="false" ht="12.75" hidden="false" customHeight="false" outlineLevel="0" collapsed="false">
      <c r="B243" s="67" t="s">
        <v>213</v>
      </c>
      <c r="C243" s="67" t="s">
        <v>214</v>
      </c>
      <c r="D243" s="67" t="n">
        <v>1</v>
      </c>
      <c r="E243" s="74" t="n">
        <v>446</v>
      </c>
      <c r="F243" s="67" t="s">
        <v>63</v>
      </c>
      <c r="G243" s="67" t="s">
        <v>48</v>
      </c>
      <c r="H243" s="67" t="s">
        <v>55</v>
      </c>
      <c r="J243" s="73" t="n">
        <f aca="false">+IF(G243=$J$2,E243,0)</f>
        <v>446</v>
      </c>
      <c r="K243" s="73"/>
    </row>
    <row r="244" customFormat="false" ht="12.75" hidden="false" customHeight="false" outlineLevel="0" collapsed="false">
      <c r="E244" s="73" t="n">
        <f aca="false">SUBTOTAL(9,E224:E243)</f>
        <v>3005.6</v>
      </c>
      <c r="F244" s="67"/>
      <c r="G244" s="67"/>
      <c r="H244" s="67"/>
      <c r="J244" s="73"/>
      <c r="K244" s="73"/>
    </row>
    <row r="245" customFormat="false" ht="12.75" hidden="false" customHeight="false" outlineLevel="0" collapsed="false">
      <c r="A245" s="67" t="s">
        <v>215</v>
      </c>
      <c r="B245" s="67" t="s">
        <v>216</v>
      </c>
      <c r="C245" s="67" t="s">
        <v>217</v>
      </c>
      <c r="D245" s="67" t="n">
        <v>1</v>
      </c>
      <c r="E245" s="73" t="n">
        <v>21</v>
      </c>
      <c r="F245" s="67" t="s">
        <v>54</v>
      </c>
      <c r="G245" s="67" t="s">
        <v>48</v>
      </c>
      <c r="H245" s="67" t="s">
        <v>62</v>
      </c>
      <c r="J245" s="73" t="n">
        <f aca="false">+IF(G245=$J$2,E245,0)</f>
        <v>21</v>
      </c>
      <c r="K245" s="73"/>
    </row>
    <row r="246" customFormat="false" ht="12.75" hidden="false" customHeight="false" outlineLevel="0" collapsed="false">
      <c r="B246" s="67" t="s">
        <v>218</v>
      </c>
      <c r="C246" s="67" t="s">
        <v>217</v>
      </c>
      <c r="D246" s="67" t="s">
        <v>53</v>
      </c>
      <c r="E246" s="73" t="n">
        <v>12.5</v>
      </c>
      <c r="F246" s="67" t="s">
        <v>54</v>
      </c>
      <c r="G246" s="67" t="s">
        <v>48</v>
      </c>
      <c r="H246" s="67" t="s">
        <v>62</v>
      </c>
      <c r="J246" s="73" t="n">
        <f aca="false">+IF(G246=$J$2,E246,0)</f>
        <v>12.5</v>
      </c>
      <c r="K246" s="73"/>
    </row>
    <row r="247" customFormat="false" ht="12.75" hidden="false" customHeight="false" outlineLevel="0" collapsed="false">
      <c r="D247" s="67" t="s">
        <v>56</v>
      </c>
      <c r="E247" s="73" t="n">
        <v>18.5</v>
      </c>
      <c r="F247" s="67" t="s">
        <v>54</v>
      </c>
      <c r="G247" s="67" t="s">
        <v>48</v>
      </c>
      <c r="H247" s="67" t="s">
        <v>62</v>
      </c>
      <c r="J247" s="73" t="n">
        <f aca="false">+IF(G247=$J$2,E247,0)</f>
        <v>18.5</v>
      </c>
      <c r="K247" s="73"/>
    </row>
    <row r="248" customFormat="false" ht="12.75" hidden="false" customHeight="false" outlineLevel="0" collapsed="false">
      <c r="D248" s="67" t="s">
        <v>57</v>
      </c>
      <c r="E248" s="73" t="n">
        <v>22</v>
      </c>
      <c r="F248" s="67" t="s">
        <v>54</v>
      </c>
      <c r="G248" s="67" t="s">
        <v>48</v>
      </c>
      <c r="H248" s="67" t="s">
        <v>62</v>
      </c>
      <c r="J248" s="73" t="n">
        <f aca="false">+IF(G248=$J$2,E248,0)</f>
        <v>22</v>
      </c>
      <c r="K248" s="73"/>
    </row>
    <row r="249" customFormat="false" ht="12.75" hidden="false" customHeight="false" outlineLevel="0" collapsed="false">
      <c r="D249" s="67" t="n">
        <v>1</v>
      </c>
      <c r="E249" s="73" t="n">
        <v>44</v>
      </c>
      <c r="F249" s="67" t="s">
        <v>63</v>
      </c>
      <c r="G249" s="67" t="s">
        <v>48</v>
      </c>
      <c r="H249" s="67" t="s">
        <v>55</v>
      </c>
      <c r="J249" s="73" t="n">
        <f aca="false">+IF(G249=$J$2,E249,0)</f>
        <v>44</v>
      </c>
      <c r="K249" s="73"/>
    </row>
    <row r="250" customFormat="false" ht="12.75" hidden="false" customHeight="false" outlineLevel="0" collapsed="false">
      <c r="D250" s="67" t="n">
        <v>2</v>
      </c>
      <c r="E250" s="73" t="n">
        <v>53.7</v>
      </c>
      <c r="F250" s="67" t="s">
        <v>63</v>
      </c>
      <c r="G250" s="67" t="s">
        <v>48</v>
      </c>
      <c r="H250" s="67" t="s">
        <v>55</v>
      </c>
      <c r="J250" s="73" t="n">
        <f aca="false">+IF(G250=$J$2,E250,0)</f>
        <v>53.7</v>
      </c>
      <c r="K250" s="73"/>
    </row>
    <row r="251" customFormat="false" ht="12.75" hidden="false" customHeight="false" outlineLevel="0" collapsed="false">
      <c r="B251" s="67" t="s">
        <v>219</v>
      </c>
      <c r="C251" s="67" t="s">
        <v>217</v>
      </c>
      <c r="D251" s="67" t="s">
        <v>220</v>
      </c>
      <c r="E251" s="73" t="n">
        <v>22</v>
      </c>
      <c r="F251" s="67" t="s">
        <v>63</v>
      </c>
      <c r="G251" s="67" t="s">
        <v>48</v>
      </c>
      <c r="H251" s="67" t="s">
        <v>62</v>
      </c>
      <c r="J251" s="73" t="n">
        <f aca="false">+IF(G251=$J$2,E251,0)</f>
        <v>22</v>
      </c>
      <c r="K251" s="73"/>
    </row>
    <row r="252" customFormat="false" ht="12.75" hidden="false" customHeight="false" outlineLevel="0" collapsed="false">
      <c r="D252" s="67" t="n">
        <v>4</v>
      </c>
      <c r="E252" s="73" t="n">
        <v>11.5</v>
      </c>
      <c r="F252" s="67" t="s">
        <v>63</v>
      </c>
      <c r="G252" s="67" t="s">
        <v>48</v>
      </c>
      <c r="H252" s="67" t="s">
        <v>62</v>
      </c>
      <c r="J252" s="73" t="n">
        <f aca="false">+IF(G252=$J$2,E252,0)</f>
        <v>11.5</v>
      </c>
      <c r="K252" s="73"/>
    </row>
    <row r="253" customFormat="false" ht="12.75" hidden="false" customHeight="false" outlineLevel="0" collapsed="false">
      <c r="D253" s="67" t="n">
        <v>5</v>
      </c>
      <c r="E253" s="73" t="n">
        <v>11.5</v>
      </c>
      <c r="F253" s="67" t="s">
        <v>63</v>
      </c>
      <c r="G253" s="67" t="s">
        <v>48</v>
      </c>
      <c r="H253" s="67" t="s">
        <v>62</v>
      </c>
      <c r="J253" s="73" t="n">
        <f aca="false">+IF(G253=$J$2,E253,0)</f>
        <v>11.5</v>
      </c>
      <c r="K253" s="73"/>
    </row>
    <row r="254" customFormat="false" ht="12.75" hidden="false" customHeight="false" outlineLevel="0" collapsed="false">
      <c r="D254" s="67" t="n">
        <v>7</v>
      </c>
      <c r="E254" s="74" t="n">
        <v>22</v>
      </c>
      <c r="F254" s="67" t="s">
        <v>63</v>
      </c>
      <c r="G254" s="67" t="s">
        <v>48</v>
      </c>
      <c r="H254" s="67" t="s">
        <v>62</v>
      </c>
      <c r="J254" s="73" t="n">
        <f aca="false">+IF(G254=$J$2,E254,0)</f>
        <v>22</v>
      </c>
      <c r="K254" s="73"/>
    </row>
    <row r="255" customFormat="false" ht="12.75" hidden="false" customHeight="false" outlineLevel="0" collapsed="false">
      <c r="E255" s="73" t="n">
        <f aca="false">SUBTOTAL(9,E245:E254)</f>
        <v>238.7</v>
      </c>
      <c r="F255" s="67"/>
      <c r="G255" s="67"/>
      <c r="H255" s="67"/>
      <c r="J255" s="73"/>
      <c r="K255" s="73"/>
    </row>
    <row r="256" customFormat="false" ht="12.75" hidden="false" customHeight="false" outlineLevel="0" collapsed="false">
      <c r="A256" s="67" t="s">
        <v>221</v>
      </c>
      <c r="B256" s="67" t="s">
        <v>222</v>
      </c>
      <c r="C256" s="67" t="s">
        <v>223</v>
      </c>
      <c r="D256" s="67" t="n">
        <v>1</v>
      </c>
      <c r="E256" s="73" t="n">
        <v>22</v>
      </c>
      <c r="F256" s="67" t="s">
        <v>63</v>
      </c>
      <c r="G256" s="67" t="s">
        <v>48</v>
      </c>
      <c r="H256" s="67" t="s">
        <v>55</v>
      </c>
      <c r="J256" s="73" t="n">
        <f aca="false">+IF(G256=$J$2,E256,0)</f>
        <v>22</v>
      </c>
      <c r="K256" s="73"/>
    </row>
    <row r="257" customFormat="false" ht="12.75" hidden="false" customHeight="false" outlineLevel="0" collapsed="false">
      <c r="D257" s="67" t="n">
        <v>2</v>
      </c>
      <c r="E257" s="73" t="n">
        <v>22</v>
      </c>
      <c r="F257" s="67" t="s">
        <v>63</v>
      </c>
      <c r="G257" s="67" t="s">
        <v>48</v>
      </c>
      <c r="H257" s="67" t="s">
        <v>55</v>
      </c>
      <c r="J257" s="73" t="n">
        <f aca="false">+IF(G257=$J$2,E257,0)</f>
        <v>22</v>
      </c>
      <c r="K257" s="73"/>
    </row>
    <row r="258" customFormat="false" ht="12.75" hidden="false" customHeight="false" outlineLevel="0" collapsed="false">
      <c r="D258" s="67" t="n">
        <v>3</v>
      </c>
      <c r="E258" s="74" t="n">
        <v>22</v>
      </c>
      <c r="F258" s="67" t="s">
        <v>63</v>
      </c>
      <c r="G258" s="67" t="s">
        <v>48</v>
      </c>
      <c r="H258" s="67" t="s">
        <v>55</v>
      </c>
      <c r="J258" s="73" t="n">
        <f aca="false">+IF(G258=$J$2,E258,0)</f>
        <v>22</v>
      </c>
      <c r="K258" s="73"/>
    </row>
    <row r="259" customFormat="false" ht="12.75" hidden="false" customHeight="false" outlineLevel="0" collapsed="false">
      <c r="E259" s="73" t="n">
        <f aca="false">SUBTOTAL(9,E256:E258)</f>
        <v>66</v>
      </c>
      <c r="F259" s="67"/>
      <c r="G259" s="67"/>
      <c r="H259" s="67"/>
      <c r="J259" s="73"/>
      <c r="K259" s="73"/>
    </row>
    <row r="260" customFormat="false" ht="12.75" hidden="false" customHeight="false" outlineLevel="0" collapsed="false">
      <c r="A260" s="67" t="s">
        <v>224</v>
      </c>
      <c r="B260" s="67" t="s">
        <v>225</v>
      </c>
      <c r="C260" s="67" t="s">
        <v>89</v>
      </c>
      <c r="D260" s="67" t="n">
        <v>3</v>
      </c>
      <c r="E260" s="73" t="n">
        <v>2.5</v>
      </c>
      <c r="F260" s="67" t="s">
        <v>79</v>
      </c>
      <c r="G260" s="67" t="s">
        <v>48</v>
      </c>
      <c r="H260" s="67" t="s">
        <v>55</v>
      </c>
      <c r="J260" s="73" t="n">
        <f aca="false">+IF(G260=$J$2,E260,0)</f>
        <v>2.5</v>
      </c>
      <c r="K260" s="73"/>
    </row>
    <row r="261" customFormat="false" ht="12.75" hidden="false" customHeight="false" outlineLevel="0" collapsed="false">
      <c r="D261" s="67" t="n">
        <v>4</v>
      </c>
      <c r="E261" s="73" t="n">
        <v>2.4</v>
      </c>
      <c r="F261" s="67" t="s">
        <v>79</v>
      </c>
      <c r="G261" s="67" t="s">
        <v>48</v>
      </c>
      <c r="H261" s="67" t="s">
        <v>55</v>
      </c>
      <c r="J261" s="73" t="n">
        <f aca="false">+IF(G261=$J$2,E261,0)</f>
        <v>2.4</v>
      </c>
      <c r="K261" s="73"/>
    </row>
    <row r="262" customFormat="false" ht="12.75" hidden="false" customHeight="false" outlineLevel="0" collapsed="false">
      <c r="D262" s="67" t="n">
        <v>5</v>
      </c>
      <c r="E262" s="73" t="n">
        <v>2.4</v>
      </c>
      <c r="F262" s="67" t="s">
        <v>79</v>
      </c>
      <c r="G262" s="67" t="s">
        <v>48</v>
      </c>
      <c r="H262" s="67" t="s">
        <v>55</v>
      </c>
      <c r="J262" s="73" t="n">
        <f aca="false">+IF(G262=$J$2,E262,0)</f>
        <v>2.4</v>
      </c>
      <c r="K262" s="73"/>
    </row>
    <row r="263" customFormat="false" ht="12.75" hidden="false" customHeight="false" outlineLevel="0" collapsed="false">
      <c r="D263" s="67" t="n">
        <v>7</v>
      </c>
      <c r="E263" s="73" t="n">
        <v>1</v>
      </c>
      <c r="F263" s="67" t="s">
        <v>79</v>
      </c>
      <c r="G263" s="67" t="s">
        <v>48</v>
      </c>
      <c r="H263" s="67" t="s">
        <v>55</v>
      </c>
      <c r="J263" s="73" t="n">
        <f aca="false">+IF(G263=$J$2,E263,0)</f>
        <v>1</v>
      </c>
      <c r="K263" s="73"/>
    </row>
    <row r="264" customFormat="false" ht="12.75" hidden="false" customHeight="false" outlineLevel="0" collapsed="false">
      <c r="D264" s="67" t="n">
        <v>8</v>
      </c>
      <c r="E264" s="73" t="n">
        <v>1</v>
      </c>
      <c r="F264" s="67" t="s">
        <v>79</v>
      </c>
      <c r="G264" s="67" t="s">
        <v>48</v>
      </c>
      <c r="H264" s="67" t="s">
        <v>55</v>
      </c>
      <c r="J264" s="73" t="n">
        <f aca="false">+IF(G264=$J$2,E264,0)</f>
        <v>1</v>
      </c>
      <c r="K264" s="73"/>
    </row>
    <row r="265" customFormat="false" ht="12.75" hidden="false" customHeight="false" outlineLevel="0" collapsed="false">
      <c r="D265" s="67" t="n">
        <v>9</v>
      </c>
      <c r="E265" s="73" t="n">
        <v>2.6</v>
      </c>
      <c r="F265" s="67" t="s">
        <v>79</v>
      </c>
      <c r="G265" s="67" t="s">
        <v>48</v>
      </c>
      <c r="H265" s="67" t="s">
        <v>55</v>
      </c>
      <c r="J265" s="73" t="n">
        <f aca="false">+IF(G265=$J$2,E265,0)</f>
        <v>2.6</v>
      </c>
      <c r="K265" s="73"/>
    </row>
    <row r="266" customFormat="false" ht="12.75" hidden="false" customHeight="false" outlineLevel="0" collapsed="false">
      <c r="D266" s="67" t="n">
        <v>10</v>
      </c>
      <c r="E266" s="73" t="n">
        <v>4.2</v>
      </c>
      <c r="F266" s="67" t="s">
        <v>79</v>
      </c>
      <c r="G266" s="67" t="s">
        <v>48</v>
      </c>
      <c r="H266" s="67" t="s">
        <v>55</v>
      </c>
      <c r="J266" s="73" t="n">
        <f aca="false">+IF(G266=$J$2,E266,0)</f>
        <v>4.2</v>
      </c>
      <c r="K266" s="73"/>
    </row>
    <row r="267" customFormat="false" ht="12.75" hidden="false" customHeight="false" outlineLevel="0" collapsed="false">
      <c r="D267" s="67" t="n">
        <v>11</v>
      </c>
      <c r="E267" s="74" t="n">
        <v>5</v>
      </c>
      <c r="F267" s="67" t="s">
        <v>79</v>
      </c>
      <c r="G267" s="67" t="s">
        <v>48</v>
      </c>
      <c r="H267" s="67" t="s">
        <v>55</v>
      </c>
      <c r="J267" s="73" t="n">
        <f aca="false">+IF(G267=$J$2,E267,0)</f>
        <v>5</v>
      </c>
      <c r="K267" s="73"/>
    </row>
    <row r="268" customFormat="false" ht="12.75" hidden="false" customHeight="false" outlineLevel="0" collapsed="false">
      <c r="E268" s="73" t="n">
        <f aca="false">SUBTOTAL(9,E260:E267)</f>
        <v>21.1</v>
      </c>
      <c r="F268" s="67"/>
      <c r="G268" s="67"/>
      <c r="H268" s="67"/>
      <c r="J268" s="73"/>
      <c r="K268" s="73"/>
    </row>
    <row r="269" customFormat="false" ht="12.75" hidden="false" customHeight="false" outlineLevel="0" collapsed="false">
      <c r="A269" s="67" t="s">
        <v>226</v>
      </c>
      <c r="B269" s="67" t="s">
        <v>227</v>
      </c>
      <c r="C269" s="67" t="s">
        <v>228</v>
      </c>
      <c r="D269" s="67" t="n">
        <v>1</v>
      </c>
      <c r="E269" s="73" t="n">
        <v>546</v>
      </c>
      <c r="F269" s="67" t="s">
        <v>63</v>
      </c>
      <c r="G269" s="67" t="s">
        <v>193</v>
      </c>
      <c r="H269" s="67" t="s">
        <v>62</v>
      </c>
      <c r="J269" s="73"/>
      <c r="K269" s="73"/>
    </row>
    <row r="270" customFormat="false" ht="12.75" hidden="false" customHeight="false" outlineLevel="0" collapsed="false">
      <c r="B270" s="67" t="s">
        <v>229</v>
      </c>
      <c r="C270" s="67" t="s">
        <v>228</v>
      </c>
      <c r="D270" s="67" t="n">
        <v>1</v>
      </c>
      <c r="E270" s="73" t="n">
        <v>446</v>
      </c>
      <c r="F270" s="67" t="s">
        <v>63</v>
      </c>
      <c r="G270" s="67" t="s">
        <v>193</v>
      </c>
      <c r="H270" s="67" t="s">
        <v>62</v>
      </c>
      <c r="J270" s="73"/>
      <c r="K270" s="73"/>
    </row>
    <row r="271" customFormat="false" ht="12.75" hidden="false" customHeight="false" outlineLevel="0" collapsed="false">
      <c r="D271" s="67" t="n">
        <v>2</v>
      </c>
      <c r="E271" s="73" t="n">
        <v>446</v>
      </c>
      <c r="F271" s="67" t="s">
        <v>63</v>
      </c>
      <c r="G271" s="67" t="s">
        <v>193</v>
      </c>
      <c r="H271" s="67" t="s">
        <v>62</v>
      </c>
      <c r="J271" s="73"/>
      <c r="K271" s="73"/>
    </row>
    <row r="272" customFormat="false" ht="12.75" hidden="false" customHeight="false" outlineLevel="0" collapsed="false">
      <c r="B272" s="67" t="s">
        <v>230</v>
      </c>
      <c r="C272" s="67" t="s">
        <v>228</v>
      </c>
      <c r="D272" s="67" t="n">
        <v>3</v>
      </c>
      <c r="E272" s="73" t="n">
        <v>75</v>
      </c>
      <c r="F272" s="67" t="s">
        <v>63</v>
      </c>
      <c r="G272" s="67" t="s">
        <v>48</v>
      </c>
      <c r="H272" s="67" t="s">
        <v>62</v>
      </c>
      <c r="J272" s="73" t="n">
        <f aca="false">+IF(G272=$J$2,E272,0)</f>
        <v>75</v>
      </c>
      <c r="K272" s="73"/>
    </row>
    <row r="273" customFormat="false" ht="12.75" hidden="false" customHeight="false" outlineLevel="0" collapsed="false">
      <c r="D273" s="67" t="n">
        <v>4</v>
      </c>
      <c r="E273" s="73" t="n">
        <v>114</v>
      </c>
      <c r="F273" s="67" t="s">
        <v>63</v>
      </c>
      <c r="G273" s="67" t="s">
        <v>48</v>
      </c>
      <c r="H273" s="67" t="s">
        <v>62</v>
      </c>
      <c r="J273" s="73" t="n">
        <f aca="false">+IF(G273=$J$2,E273,0)</f>
        <v>114</v>
      </c>
      <c r="K273" s="73"/>
    </row>
    <row r="274" customFormat="false" ht="12.75" hidden="false" customHeight="false" outlineLevel="0" collapsed="false">
      <c r="B274" s="67" t="s">
        <v>231</v>
      </c>
      <c r="C274" s="67" t="s">
        <v>228</v>
      </c>
      <c r="D274" s="67" t="n">
        <v>3</v>
      </c>
      <c r="E274" s="73" t="n">
        <v>114</v>
      </c>
      <c r="F274" s="67" t="s">
        <v>63</v>
      </c>
      <c r="G274" s="67" t="s">
        <v>48</v>
      </c>
      <c r="H274" s="67" t="s">
        <v>62</v>
      </c>
      <c r="J274" s="73" t="n">
        <f aca="false">+IF(G274=$J$2,E274,0)</f>
        <v>114</v>
      </c>
      <c r="K274" s="73"/>
    </row>
    <row r="275" customFormat="false" ht="12.75" hidden="false" customHeight="false" outlineLevel="0" collapsed="false">
      <c r="B275" s="67" t="s">
        <v>232</v>
      </c>
      <c r="C275" s="67" t="s">
        <v>228</v>
      </c>
      <c r="D275" s="67" t="n">
        <v>1</v>
      </c>
      <c r="E275" s="73" t="n">
        <v>446</v>
      </c>
      <c r="F275" s="67" t="s">
        <v>63</v>
      </c>
      <c r="G275" s="67" t="s">
        <v>48</v>
      </c>
      <c r="H275" s="67" t="s">
        <v>55</v>
      </c>
      <c r="J275" s="73" t="n">
        <f aca="false">+IF(G275=$J$2,E275,0)</f>
        <v>446</v>
      </c>
      <c r="K275" s="73"/>
    </row>
    <row r="276" customFormat="false" ht="12.75" hidden="false" customHeight="false" outlineLevel="0" collapsed="false">
      <c r="D276" s="67" t="n">
        <v>2</v>
      </c>
      <c r="E276" s="73" t="n">
        <v>446</v>
      </c>
      <c r="F276" s="67" t="s">
        <v>63</v>
      </c>
      <c r="G276" s="67" t="s">
        <v>48</v>
      </c>
      <c r="H276" s="67" t="s">
        <v>55</v>
      </c>
      <c r="J276" s="73" t="n">
        <f aca="false">+IF(G276=$J$2,E276,0)</f>
        <v>446</v>
      </c>
      <c r="K276" s="73"/>
    </row>
    <row r="277" customFormat="false" ht="12.75" hidden="false" customHeight="false" outlineLevel="0" collapsed="false">
      <c r="B277" s="67" t="s">
        <v>233</v>
      </c>
      <c r="C277" s="67" t="s">
        <v>228</v>
      </c>
      <c r="D277" s="67" t="n">
        <v>1</v>
      </c>
      <c r="E277" s="73" t="n">
        <v>225</v>
      </c>
      <c r="F277" s="67" t="s">
        <v>63</v>
      </c>
      <c r="G277" s="67" t="s">
        <v>48</v>
      </c>
      <c r="H277" s="67" t="s">
        <v>55</v>
      </c>
      <c r="J277" s="73" t="n">
        <f aca="false">+IF(G277=$J$2,E277,0)</f>
        <v>225</v>
      </c>
      <c r="K277" s="73"/>
    </row>
    <row r="278" customFormat="false" ht="12.75" hidden="false" customHeight="false" outlineLevel="0" collapsed="false">
      <c r="D278" s="67" t="n">
        <v>2</v>
      </c>
      <c r="E278" s="73" t="n">
        <v>252</v>
      </c>
      <c r="F278" s="67" t="s">
        <v>63</v>
      </c>
      <c r="G278" s="67" t="s">
        <v>48</v>
      </c>
      <c r="H278" s="67" t="s">
        <v>55</v>
      </c>
      <c r="J278" s="73" t="n">
        <f aca="false">+IF(G278=$J$2,E278,0)</f>
        <v>252</v>
      </c>
      <c r="K278" s="73"/>
    </row>
    <row r="279" customFormat="false" ht="12.75" hidden="false" customHeight="false" outlineLevel="0" collapsed="false">
      <c r="D279" s="67" t="n">
        <v>3</v>
      </c>
      <c r="E279" s="73" t="n">
        <v>417</v>
      </c>
      <c r="F279" s="67" t="s">
        <v>63</v>
      </c>
      <c r="G279" s="67" t="s">
        <v>48</v>
      </c>
      <c r="H279" s="67" t="s">
        <v>55</v>
      </c>
      <c r="J279" s="73" t="n">
        <f aca="false">+IF(G279=$J$2,E279,0)</f>
        <v>417</v>
      </c>
      <c r="K279" s="73"/>
    </row>
    <row r="280" customFormat="false" ht="12.75" hidden="false" customHeight="false" outlineLevel="0" collapsed="false">
      <c r="B280" s="67" t="s">
        <v>234</v>
      </c>
      <c r="C280" s="67" t="s">
        <v>228</v>
      </c>
      <c r="D280" s="67" t="n">
        <v>1</v>
      </c>
      <c r="E280" s="73" t="n">
        <v>75</v>
      </c>
      <c r="F280" s="67" t="s">
        <v>63</v>
      </c>
      <c r="G280" s="67" t="s">
        <v>48</v>
      </c>
      <c r="H280" s="67" t="s">
        <v>62</v>
      </c>
      <c r="J280" s="73" t="n">
        <f aca="false">+IF(G280=$J$2,E280,0)</f>
        <v>75</v>
      </c>
      <c r="K280" s="73"/>
    </row>
    <row r="281" customFormat="false" ht="12.75" hidden="false" customHeight="false" outlineLevel="0" collapsed="false">
      <c r="D281" s="67" t="n">
        <v>2</v>
      </c>
      <c r="E281" s="73" t="n">
        <v>114</v>
      </c>
      <c r="F281" s="67" t="s">
        <v>63</v>
      </c>
      <c r="G281" s="67" t="s">
        <v>48</v>
      </c>
      <c r="H281" s="67" t="s">
        <v>62</v>
      </c>
      <c r="J281" s="73" t="n">
        <f aca="false">+IF(G281=$J$2,E281,0)</f>
        <v>114</v>
      </c>
      <c r="K281" s="73"/>
    </row>
    <row r="282" customFormat="false" ht="12.75" hidden="false" customHeight="false" outlineLevel="0" collapsed="false">
      <c r="D282" s="67" t="n">
        <v>3</v>
      </c>
      <c r="E282" s="73" t="n">
        <v>114</v>
      </c>
      <c r="F282" s="67" t="s">
        <v>63</v>
      </c>
      <c r="G282" s="67" t="s">
        <v>48</v>
      </c>
      <c r="H282" s="67" t="s">
        <v>62</v>
      </c>
      <c r="J282" s="73" t="n">
        <f aca="false">+IF(G282=$J$2,E282,0)</f>
        <v>114</v>
      </c>
      <c r="K282" s="73"/>
    </row>
    <row r="283" customFormat="false" ht="12.75" hidden="false" customHeight="false" outlineLevel="0" collapsed="false">
      <c r="D283" s="67" t="n">
        <v>4</v>
      </c>
      <c r="E283" s="74" t="n">
        <v>192</v>
      </c>
      <c r="F283" s="67" t="s">
        <v>63</v>
      </c>
      <c r="G283" s="67" t="s">
        <v>48</v>
      </c>
      <c r="H283" s="67" t="s">
        <v>62</v>
      </c>
      <c r="J283" s="73" t="n">
        <f aca="false">+IF(G283=$J$2,E283,0)</f>
        <v>192</v>
      </c>
      <c r="K283" s="73"/>
    </row>
    <row r="284" customFormat="false" ht="12.75" hidden="false" customHeight="false" outlineLevel="0" collapsed="false">
      <c r="E284" s="73" t="n">
        <f aca="false">SUBTOTAL(9,E269:E283)</f>
        <v>4022</v>
      </c>
      <c r="F284" s="67"/>
      <c r="G284" s="67"/>
      <c r="H284" s="67"/>
      <c r="J284" s="73"/>
      <c r="K284" s="73"/>
    </row>
    <row r="285" customFormat="false" ht="12.75" hidden="false" customHeight="false" outlineLevel="0" collapsed="false">
      <c r="A285" s="67" t="s">
        <v>235</v>
      </c>
      <c r="B285" s="67" t="s">
        <v>236</v>
      </c>
      <c r="C285" s="67" t="s">
        <v>237</v>
      </c>
      <c r="D285" s="67" t="n">
        <v>1</v>
      </c>
      <c r="E285" s="73" t="n">
        <v>410</v>
      </c>
      <c r="F285" s="67" t="s">
        <v>63</v>
      </c>
      <c r="G285" s="67" t="s">
        <v>238</v>
      </c>
      <c r="H285" s="67" t="s">
        <v>62</v>
      </c>
      <c r="J285" s="73"/>
      <c r="K285" s="73"/>
    </row>
    <row r="286" customFormat="false" ht="12.75" hidden="false" customHeight="false" outlineLevel="0" collapsed="false">
      <c r="E286" s="73"/>
      <c r="F286" s="67"/>
      <c r="G286" s="67"/>
      <c r="H286" s="67"/>
      <c r="J286" s="73"/>
      <c r="K286" s="73"/>
    </row>
    <row r="287" customFormat="false" ht="12.75" hidden="false" customHeight="false" outlineLevel="0" collapsed="false">
      <c r="A287" s="67" t="s">
        <v>239</v>
      </c>
      <c r="B287" s="67" t="s">
        <v>240</v>
      </c>
      <c r="C287" s="67" t="s">
        <v>162</v>
      </c>
      <c r="D287" s="67" t="s">
        <v>241</v>
      </c>
      <c r="E287" s="73" t="n">
        <v>0.3</v>
      </c>
      <c r="F287" s="67" t="s">
        <v>74</v>
      </c>
      <c r="G287" s="67" t="s">
        <v>75</v>
      </c>
      <c r="H287" s="67" t="s">
        <v>62</v>
      </c>
      <c r="J287" s="73"/>
      <c r="K287" s="73"/>
    </row>
    <row r="288" customFormat="false" ht="12.75" hidden="false" customHeight="false" outlineLevel="0" collapsed="false">
      <c r="D288" s="67" t="s">
        <v>242</v>
      </c>
      <c r="E288" s="74" t="n">
        <v>0.3</v>
      </c>
      <c r="F288" s="67" t="s">
        <v>79</v>
      </c>
      <c r="G288" s="67" t="s">
        <v>55</v>
      </c>
      <c r="H288" s="67" t="s">
        <v>62</v>
      </c>
      <c r="J288" s="73"/>
      <c r="K288" s="73"/>
    </row>
    <row r="289" customFormat="false" ht="12.75" hidden="false" customHeight="false" outlineLevel="0" collapsed="false">
      <c r="E289" s="73" t="n">
        <f aca="false">SUBTOTAL(9,E287:E288)</f>
        <v>0.6</v>
      </c>
      <c r="F289" s="67"/>
      <c r="G289" s="67"/>
      <c r="H289" s="67"/>
      <c r="J289" s="73"/>
      <c r="K289" s="73"/>
    </row>
    <row r="290" customFormat="false" ht="12.75" hidden="false" customHeight="false" outlineLevel="0" collapsed="false">
      <c r="A290" s="67" t="s">
        <v>243</v>
      </c>
      <c r="B290" s="67" t="s">
        <v>244</v>
      </c>
      <c r="C290" s="67" t="s">
        <v>105</v>
      </c>
      <c r="D290" s="67" t="n">
        <v>1</v>
      </c>
      <c r="E290" s="73" t="n">
        <v>11.3</v>
      </c>
      <c r="F290" s="67" t="s">
        <v>54</v>
      </c>
      <c r="G290" s="67" t="s">
        <v>48</v>
      </c>
      <c r="H290" s="67" t="s">
        <v>90</v>
      </c>
      <c r="J290" s="73" t="n">
        <f aca="false">+IF(G290=$J$2,E290,0)</f>
        <v>11.3</v>
      </c>
      <c r="K290" s="73"/>
    </row>
    <row r="291" customFormat="false" ht="12.75" hidden="false" customHeight="false" outlineLevel="0" collapsed="false">
      <c r="D291" s="67" t="n">
        <v>2</v>
      </c>
      <c r="E291" s="73" t="n">
        <v>11.3</v>
      </c>
      <c r="F291" s="67" t="s">
        <v>54</v>
      </c>
      <c r="G291" s="67" t="s">
        <v>48</v>
      </c>
      <c r="H291" s="67" t="s">
        <v>90</v>
      </c>
      <c r="J291" s="73" t="n">
        <f aca="false">+IF(G291=$J$2,E291,0)</f>
        <v>11.3</v>
      </c>
      <c r="K291" s="73"/>
    </row>
    <row r="292" customFormat="false" ht="12.75" hidden="false" customHeight="false" outlineLevel="0" collapsed="false">
      <c r="D292" s="67" t="n">
        <v>3</v>
      </c>
      <c r="E292" s="73" t="n">
        <v>22</v>
      </c>
      <c r="F292" s="67" t="s">
        <v>63</v>
      </c>
      <c r="G292" s="67" t="s">
        <v>48</v>
      </c>
      <c r="H292" s="67" t="s">
        <v>90</v>
      </c>
      <c r="J292" s="73" t="n">
        <f aca="false">+IF(G292=$J$2,E292,0)</f>
        <v>22</v>
      </c>
      <c r="K292" s="73"/>
    </row>
    <row r="293" customFormat="false" ht="12.75" hidden="false" customHeight="false" outlineLevel="0" collapsed="false">
      <c r="D293" s="67" t="n">
        <v>4</v>
      </c>
      <c r="E293" s="73" t="n">
        <v>1.6</v>
      </c>
      <c r="F293" s="67" t="s">
        <v>79</v>
      </c>
      <c r="G293" s="67" t="s">
        <v>55</v>
      </c>
      <c r="H293" s="67" t="s">
        <v>62</v>
      </c>
      <c r="J293" s="73"/>
      <c r="K293" s="73"/>
    </row>
    <row r="294" customFormat="false" ht="12.75" hidden="false" customHeight="false" outlineLevel="0" collapsed="false">
      <c r="D294" s="67" t="n">
        <v>5</v>
      </c>
      <c r="E294" s="74" t="n">
        <v>1.6</v>
      </c>
      <c r="F294" s="67" t="s">
        <v>79</v>
      </c>
      <c r="G294" s="67" t="s">
        <v>55</v>
      </c>
      <c r="H294" s="67" t="s">
        <v>62</v>
      </c>
      <c r="J294" s="73"/>
      <c r="K294" s="73"/>
    </row>
    <row r="295" customFormat="false" ht="12.75" hidden="false" customHeight="false" outlineLevel="0" collapsed="false">
      <c r="E295" s="73" t="n">
        <f aca="false">SUBTOTAL(9,E290:E294)</f>
        <v>47.8</v>
      </c>
      <c r="F295" s="67"/>
      <c r="G295" s="67"/>
      <c r="H295" s="67"/>
      <c r="J295" s="73"/>
      <c r="K295" s="73"/>
    </row>
    <row r="296" customFormat="false" ht="12.75" hidden="false" customHeight="false" outlineLevel="0" collapsed="false">
      <c r="A296" s="67" t="s">
        <v>245</v>
      </c>
      <c r="B296" s="67" t="s">
        <v>246</v>
      </c>
      <c r="C296" s="67" t="s">
        <v>247</v>
      </c>
      <c r="D296" s="67" t="n">
        <v>2</v>
      </c>
      <c r="E296" s="73" t="n">
        <v>30</v>
      </c>
      <c r="F296" s="67" t="s">
        <v>63</v>
      </c>
      <c r="G296" s="67" t="s">
        <v>48</v>
      </c>
      <c r="H296" s="67" t="s">
        <v>62</v>
      </c>
      <c r="J296" s="73" t="n">
        <f aca="false">+IF(G296=$J$2,E296,0)</f>
        <v>30</v>
      </c>
      <c r="K296" s="73"/>
    </row>
    <row r="297" customFormat="false" ht="12.75" hidden="false" customHeight="false" outlineLevel="0" collapsed="false">
      <c r="D297" s="67" t="n">
        <v>3</v>
      </c>
      <c r="E297" s="73" t="n">
        <v>30</v>
      </c>
      <c r="F297" s="67" t="s">
        <v>63</v>
      </c>
      <c r="G297" s="67" t="s">
        <v>48</v>
      </c>
      <c r="H297" s="67" t="s">
        <v>62</v>
      </c>
      <c r="J297" s="73" t="n">
        <f aca="false">+IF(G297=$J$2,E297,0)</f>
        <v>30</v>
      </c>
      <c r="K297" s="73"/>
    </row>
    <row r="298" customFormat="false" ht="12.75" hidden="false" customHeight="false" outlineLevel="0" collapsed="false">
      <c r="D298" s="67" t="n">
        <v>4</v>
      </c>
      <c r="E298" s="73" t="n">
        <v>75</v>
      </c>
      <c r="F298" s="67" t="s">
        <v>63</v>
      </c>
      <c r="G298" s="67" t="s">
        <v>48</v>
      </c>
      <c r="H298" s="67" t="s">
        <v>62</v>
      </c>
      <c r="J298" s="73" t="n">
        <f aca="false">+IF(G298=$J$2,E298,0)</f>
        <v>75</v>
      </c>
      <c r="K298" s="73"/>
    </row>
    <row r="299" customFormat="false" ht="12.75" hidden="false" customHeight="false" outlineLevel="0" collapsed="false">
      <c r="D299" s="67" t="n">
        <v>5</v>
      </c>
      <c r="E299" s="73" t="n">
        <v>323.7</v>
      </c>
      <c r="F299" s="67" t="s">
        <v>63</v>
      </c>
      <c r="G299" s="67" t="s">
        <v>48</v>
      </c>
      <c r="H299" s="67" t="s">
        <v>69</v>
      </c>
      <c r="J299" s="73" t="n">
        <f aca="false">+IF(G299=$J$2,E299,0)</f>
        <v>323.7</v>
      </c>
      <c r="K299" s="73"/>
    </row>
    <row r="300" customFormat="false" ht="12.75" hidden="false" customHeight="false" outlineLevel="0" collapsed="false">
      <c r="B300" s="67" t="s">
        <v>248</v>
      </c>
      <c r="C300" s="67" t="s">
        <v>249</v>
      </c>
      <c r="D300" s="67" t="n">
        <v>1</v>
      </c>
      <c r="E300" s="73" t="n">
        <v>40</v>
      </c>
      <c r="F300" s="67" t="s">
        <v>63</v>
      </c>
      <c r="G300" s="67" t="s">
        <v>48</v>
      </c>
      <c r="H300" s="67" t="s">
        <v>55</v>
      </c>
      <c r="J300" s="73" t="n">
        <f aca="false">+IF(G300=$J$2,E300,0)</f>
        <v>40</v>
      </c>
      <c r="K300" s="73"/>
    </row>
    <row r="301" customFormat="false" ht="12.75" hidden="false" customHeight="false" outlineLevel="0" collapsed="false">
      <c r="B301" s="67" t="s">
        <v>250</v>
      </c>
      <c r="C301" s="67" t="s">
        <v>251</v>
      </c>
      <c r="D301" s="67" t="n">
        <v>1</v>
      </c>
      <c r="E301" s="73" t="n">
        <v>580.1</v>
      </c>
      <c r="F301" s="67" t="s">
        <v>63</v>
      </c>
      <c r="G301" s="67" t="s">
        <v>238</v>
      </c>
      <c r="H301" s="67" t="s">
        <v>62</v>
      </c>
      <c r="J301" s="73"/>
      <c r="K301" s="73"/>
    </row>
    <row r="302" customFormat="false" ht="12.75" hidden="false" customHeight="false" outlineLevel="0" collapsed="false">
      <c r="B302" s="67" t="s">
        <v>252</v>
      </c>
      <c r="C302" s="67" t="s">
        <v>253</v>
      </c>
      <c r="D302" s="67" t="n">
        <v>1</v>
      </c>
      <c r="E302" s="73" t="n">
        <v>512.3</v>
      </c>
      <c r="F302" s="67" t="s">
        <v>63</v>
      </c>
      <c r="G302" s="67" t="s">
        <v>206</v>
      </c>
      <c r="H302" s="67" t="s">
        <v>62</v>
      </c>
      <c r="J302" s="73"/>
      <c r="K302" s="73"/>
    </row>
    <row r="303" customFormat="false" ht="12.75" hidden="false" customHeight="false" outlineLevel="0" collapsed="false">
      <c r="D303" s="67" t="n">
        <v>2</v>
      </c>
      <c r="E303" s="73" t="n">
        <v>512.3</v>
      </c>
      <c r="F303" s="67" t="s">
        <v>63</v>
      </c>
      <c r="G303" s="67" t="s">
        <v>206</v>
      </c>
      <c r="H303" s="67" t="s">
        <v>62</v>
      </c>
      <c r="J303" s="73"/>
      <c r="K303" s="73"/>
    </row>
    <row r="304" customFormat="false" ht="12.75" hidden="false" customHeight="false" outlineLevel="0" collapsed="false">
      <c r="D304" s="67" t="n">
        <v>3</v>
      </c>
      <c r="E304" s="73" t="n">
        <v>512.3</v>
      </c>
      <c r="F304" s="67" t="s">
        <v>63</v>
      </c>
      <c r="G304" s="67" t="s">
        <v>206</v>
      </c>
      <c r="H304" s="67" t="s">
        <v>62</v>
      </c>
      <c r="J304" s="73"/>
      <c r="K304" s="73"/>
    </row>
    <row r="305" customFormat="false" ht="12.75" hidden="false" customHeight="false" outlineLevel="0" collapsed="false">
      <c r="B305" s="67" t="s">
        <v>254</v>
      </c>
      <c r="C305" s="67" t="s">
        <v>255</v>
      </c>
      <c r="D305" s="67" t="n">
        <v>1</v>
      </c>
      <c r="E305" s="73" t="n">
        <v>160</v>
      </c>
      <c r="F305" s="67" t="s">
        <v>63</v>
      </c>
      <c r="G305" s="67" t="s">
        <v>48</v>
      </c>
      <c r="H305" s="67" t="s">
        <v>90</v>
      </c>
      <c r="J305" s="73" t="n">
        <f aca="false">+IF(G305=$J$2,E305,0)</f>
        <v>160</v>
      </c>
      <c r="K305" s="73"/>
    </row>
    <row r="306" customFormat="false" ht="12.75" hidden="false" customHeight="false" outlineLevel="0" collapsed="false">
      <c r="D306" s="67" t="n">
        <v>2</v>
      </c>
      <c r="E306" s="73" t="n">
        <v>323.7</v>
      </c>
      <c r="F306" s="67" t="s">
        <v>63</v>
      </c>
      <c r="G306" s="67" t="s">
        <v>48</v>
      </c>
      <c r="H306" s="67" t="s">
        <v>62</v>
      </c>
      <c r="J306" s="73" t="n">
        <f aca="false">+IF(G306=$J$2,E306,0)</f>
        <v>323.7</v>
      </c>
      <c r="K306" s="73"/>
    </row>
    <row r="307" customFormat="false" ht="12.75" hidden="false" customHeight="false" outlineLevel="0" collapsed="false">
      <c r="D307" s="67" t="n">
        <v>3</v>
      </c>
      <c r="E307" s="74" t="n">
        <v>323.7</v>
      </c>
      <c r="F307" s="67" t="s">
        <v>63</v>
      </c>
      <c r="G307" s="67" t="s">
        <v>48</v>
      </c>
      <c r="H307" s="67" t="s">
        <v>62</v>
      </c>
      <c r="J307" s="73" t="n">
        <f aca="false">+IF(G307=$J$2,E307,0)</f>
        <v>323.7</v>
      </c>
      <c r="K307" s="73"/>
    </row>
    <row r="308" customFormat="false" ht="12.75" hidden="false" customHeight="false" outlineLevel="0" collapsed="false">
      <c r="E308" s="73" t="n">
        <f aca="false">SUBTOTAL(9,E296:E307)</f>
        <v>3423.1</v>
      </c>
      <c r="F308" s="67"/>
      <c r="G308" s="67"/>
      <c r="H308" s="67"/>
      <c r="J308" s="73"/>
      <c r="K308" s="73"/>
    </row>
    <row r="309" customFormat="false" ht="12.75" hidden="false" customHeight="false" outlineLevel="0" collapsed="false">
      <c r="A309" s="67" t="s">
        <v>256</v>
      </c>
      <c r="B309" s="67" t="s">
        <v>257</v>
      </c>
      <c r="C309" s="67" t="s">
        <v>258</v>
      </c>
      <c r="D309" s="67" t="n">
        <v>1</v>
      </c>
      <c r="E309" s="73" t="n">
        <v>13</v>
      </c>
      <c r="F309" s="67" t="s">
        <v>259</v>
      </c>
      <c r="G309" s="67" t="s">
        <v>260</v>
      </c>
      <c r="H309" s="67" t="s">
        <v>62</v>
      </c>
      <c r="J309" s="73"/>
      <c r="K309" s="73"/>
    </row>
    <row r="310" customFormat="false" ht="12.75" hidden="false" customHeight="false" outlineLevel="0" collapsed="false">
      <c r="D310" s="67" t="n">
        <v>2</v>
      </c>
      <c r="E310" s="73" t="n">
        <v>37</v>
      </c>
      <c r="F310" s="67" t="s">
        <v>63</v>
      </c>
      <c r="G310" s="67" t="s">
        <v>206</v>
      </c>
      <c r="H310" s="67" t="s">
        <v>62</v>
      </c>
      <c r="J310" s="73"/>
      <c r="K310" s="73"/>
    </row>
    <row r="311" customFormat="false" ht="12.75" hidden="false" customHeight="false" outlineLevel="0" collapsed="false">
      <c r="B311" s="67" t="s">
        <v>261</v>
      </c>
      <c r="C311" s="67" t="s">
        <v>262</v>
      </c>
      <c r="D311" s="67" t="n">
        <v>1</v>
      </c>
      <c r="E311" s="73" t="n">
        <v>360</v>
      </c>
      <c r="F311" s="67" t="s">
        <v>63</v>
      </c>
      <c r="G311" s="67" t="s">
        <v>206</v>
      </c>
      <c r="H311" s="67" t="s">
        <v>48</v>
      </c>
      <c r="J311" s="73"/>
      <c r="K311" s="73" t="n">
        <f aca="false">IF(H311=$J$2,E311,0)</f>
        <v>360</v>
      </c>
    </row>
    <row r="312" customFormat="false" ht="12.75" hidden="false" customHeight="false" outlineLevel="0" collapsed="false">
      <c r="D312" s="67" t="n">
        <v>2</v>
      </c>
      <c r="E312" s="73" t="n">
        <v>360</v>
      </c>
      <c r="F312" s="67" t="s">
        <v>63</v>
      </c>
      <c r="G312" s="67" t="s">
        <v>206</v>
      </c>
      <c r="H312" s="67" t="s">
        <v>48</v>
      </c>
      <c r="J312" s="73"/>
      <c r="K312" s="73" t="n">
        <f aca="false">IF(H312=$J$2,E312,0)</f>
        <v>360</v>
      </c>
    </row>
    <row r="313" customFormat="false" ht="12.75" hidden="false" customHeight="false" outlineLevel="0" collapsed="false">
      <c r="D313" s="67" t="n">
        <v>3</v>
      </c>
      <c r="E313" s="73" t="n">
        <v>360</v>
      </c>
      <c r="F313" s="67" t="s">
        <v>63</v>
      </c>
      <c r="G313" s="67" t="s">
        <v>206</v>
      </c>
      <c r="H313" s="67" t="s">
        <v>48</v>
      </c>
      <c r="J313" s="73"/>
      <c r="K313" s="73" t="n">
        <f aca="false">IF(H313=$J$2,E313,0)</f>
        <v>360</v>
      </c>
    </row>
    <row r="314" customFormat="false" ht="12.75" hidden="false" customHeight="false" outlineLevel="0" collapsed="false">
      <c r="B314" s="67" t="s">
        <v>263</v>
      </c>
      <c r="C314" s="67" t="s">
        <v>217</v>
      </c>
      <c r="D314" s="67" t="n">
        <v>1</v>
      </c>
      <c r="E314" s="73" t="n">
        <v>248</v>
      </c>
      <c r="F314" s="67" t="s">
        <v>63</v>
      </c>
      <c r="G314" s="67" t="s">
        <v>48</v>
      </c>
      <c r="H314" s="67" t="s">
        <v>55</v>
      </c>
      <c r="J314" s="73" t="n">
        <f aca="false">+IF(G314=$J$2,E314,0)</f>
        <v>248</v>
      </c>
      <c r="K314" s="73"/>
    </row>
    <row r="315" customFormat="false" ht="12.75" hidden="false" customHeight="false" outlineLevel="0" collapsed="false">
      <c r="D315" s="67" t="n">
        <v>2</v>
      </c>
      <c r="E315" s="73" t="n">
        <v>248</v>
      </c>
      <c r="F315" s="67" t="s">
        <v>63</v>
      </c>
      <c r="G315" s="67" t="s">
        <v>48</v>
      </c>
      <c r="H315" s="67" t="s">
        <v>55</v>
      </c>
      <c r="J315" s="73" t="n">
        <f aca="false">+IF(G315=$J$2,E315,0)</f>
        <v>248</v>
      </c>
      <c r="K315" s="73"/>
    </row>
    <row r="316" customFormat="false" ht="12.75" hidden="false" customHeight="false" outlineLevel="0" collapsed="false">
      <c r="B316" s="67" t="s">
        <v>264</v>
      </c>
      <c r="C316" s="67" t="s">
        <v>265</v>
      </c>
      <c r="D316" s="67" t="n">
        <v>3</v>
      </c>
      <c r="E316" s="73" t="n">
        <v>49</v>
      </c>
      <c r="F316" s="67" t="s">
        <v>54</v>
      </c>
      <c r="G316" s="67" t="s">
        <v>48</v>
      </c>
      <c r="H316" s="67" t="s">
        <v>62</v>
      </c>
      <c r="J316" s="73" t="n">
        <f aca="false">+IF(G316=$J$2,E316,0)</f>
        <v>49</v>
      </c>
      <c r="K316" s="73"/>
    </row>
    <row r="317" customFormat="false" ht="12.75" hidden="false" customHeight="false" outlineLevel="0" collapsed="false">
      <c r="B317" s="67" t="s">
        <v>266</v>
      </c>
      <c r="C317" s="67" t="s">
        <v>262</v>
      </c>
      <c r="D317" s="67" t="n">
        <v>1</v>
      </c>
      <c r="E317" s="73" t="n">
        <v>114</v>
      </c>
      <c r="F317" s="67" t="s">
        <v>63</v>
      </c>
      <c r="G317" s="67" t="s">
        <v>48</v>
      </c>
      <c r="H317" s="67" t="s">
        <v>62</v>
      </c>
      <c r="J317" s="73" t="n">
        <f aca="false">+IF(G317=$J$2,E317,0)</f>
        <v>114</v>
      </c>
      <c r="K317" s="73"/>
    </row>
    <row r="318" customFormat="false" ht="12.75" hidden="false" customHeight="false" outlineLevel="0" collapsed="false">
      <c r="D318" s="67" t="n">
        <v>2</v>
      </c>
      <c r="E318" s="73" t="n">
        <v>114</v>
      </c>
      <c r="F318" s="67" t="s">
        <v>63</v>
      </c>
      <c r="G318" s="67" t="s">
        <v>48</v>
      </c>
      <c r="H318" s="67" t="s">
        <v>62</v>
      </c>
      <c r="J318" s="73" t="n">
        <f aca="false">+IF(G318=$J$2,E318,0)</f>
        <v>114</v>
      </c>
      <c r="K318" s="73"/>
    </row>
    <row r="319" customFormat="false" ht="12.75" hidden="false" customHeight="false" outlineLevel="0" collapsed="false">
      <c r="D319" s="67" t="n">
        <v>3</v>
      </c>
      <c r="E319" s="73" t="n">
        <v>248</v>
      </c>
      <c r="F319" s="67" t="s">
        <v>63</v>
      </c>
      <c r="G319" s="67" t="s">
        <v>48</v>
      </c>
      <c r="H319" s="67" t="s">
        <v>62</v>
      </c>
      <c r="J319" s="73" t="n">
        <f aca="false">+IF(G319=$J$2,E319,0)</f>
        <v>248</v>
      </c>
      <c r="K319" s="73"/>
    </row>
    <row r="320" customFormat="false" ht="12.75" hidden="false" customHeight="false" outlineLevel="0" collapsed="false">
      <c r="B320" s="67" t="s">
        <v>267</v>
      </c>
      <c r="C320" s="67" t="s">
        <v>268</v>
      </c>
      <c r="D320" s="67" t="n">
        <v>1</v>
      </c>
      <c r="E320" s="73" t="n">
        <v>48</v>
      </c>
      <c r="F320" s="67" t="s">
        <v>63</v>
      </c>
      <c r="G320" s="67" t="s">
        <v>48</v>
      </c>
      <c r="H320" s="67" t="s">
        <v>55</v>
      </c>
      <c r="J320" s="73" t="n">
        <f aca="false">+IF(G320=$J$2,E320,0)</f>
        <v>48</v>
      </c>
      <c r="K320" s="73"/>
    </row>
    <row r="321" customFormat="false" ht="12.75" hidden="false" customHeight="false" outlineLevel="0" collapsed="false">
      <c r="D321" s="67" t="n">
        <v>2</v>
      </c>
      <c r="E321" s="73" t="n">
        <v>98</v>
      </c>
      <c r="F321" s="67" t="s">
        <v>63</v>
      </c>
      <c r="G321" s="67" t="s">
        <v>48</v>
      </c>
      <c r="H321" s="67" t="s">
        <v>55</v>
      </c>
      <c r="J321" s="73" t="n">
        <f aca="false">+IF(G321=$J$2,E321,0)</f>
        <v>98</v>
      </c>
      <c r="K321" s="73"/>
    </row>
    <row r="322" customFormat="false" ht="12.75" hidden="false" customHeight="false" outlineLevel="0" collapsed="false">
      <c r="D322" s="67" t="n">
        <v>3</v>
      </c>
      <c r="E322" s="73" t="n">
        <v>98</v>
      </c>
      <c r="F322" s="67" t="s">
        <v>63</v>
      </c>
      <c r="G322" s="67" t="s">
        <v>48</v>
      </c>
      <c r="H322" s="67" t="s">
        <v>55</v>
      </c>
      <c r="J322" s="73" t="n">
        <f aca="false">+IF(G322=$J$2,E322,0)</f>
        <v>98</v>
      </c>
      <c r="K322" s="73"/>
    </row>
    <row r="323" customFormat="false" ht="12.75" hidden="false" customHeight="false" outlineLevel="0" collapsed="false">
      <c r="D323" s="67" t="n">
        <v>4</v>
      </c>
      <c r="E323" s="73" t="n">
        <v>190.4</v>
      </c>
      <c r="F323" s="67" t="s">
        <v>63</v>
      </c>
      <c r="G323" s="67" t="s">
        <v>48</v>
      </c>
      <c r="H323" s="67" t="s">
        <v>55</v>
      </c>
      <c r="J323" s="73" t="n">
        <f aca="false">+IF(G323=$J$2,E323,0)</f>
        <v>190.4</v>
      </c>
      <c r="K323" s="73"/>
    </row>
    <row r="324" customFormat="false" ht="12.75" hidden="false" customHeight="false" outlineLevel="0" collapsed="false">
      <c r="B324" s="67" t="s">
        <v>269</v>
      </c>
      <c r="C324" s="67" t="s">
        <v>270</v>
      </c>
      <c r="D324" s="67" t="n">
        <v>6</v>
      </c>
      <c r="E324" s="73" t="n">
        <v>25</v>
      </c>
      <c r="F324" s="67" t="s">
        <v>54</v>
      </c>
      <c r="G324" s="67" t="s">
        <v>48</v>
      </c>
      <c r="H324" s="67" t="s">
        <v>62</v>
      </c>
      <c r="J324" s="73" t="n">
        <f aca="false">+IF(G324=$J$2,E324,0)</f>
        <v>25</v>
      </c>
      <c r="K324" s="73"/>
    </row>
    <row r="325" customFormat="false" ht="12.75" hidden="false" customHeight="false" outlineLevel="0" collapsed="false">
      <c r="B325" s="67" t="s">
        <v>271</v>
      </c>
      <c r="C325" s="67" t="s">
        <v>272</v>
      </c>
      <c r="D325" s="67" t="n">
        <v>1</v>
      </c>
      <c r="E325" s="73" t="n">
        <v>568</v>
      </c>
      <c r="F325" s="67" t="s">
        <v>63</v>
      </c>
      <c r="G325" s="67" t="s">
        <v>206</v>
      </c>
      <c r="H325" s="67" t="s">
        <v>48</v>
      </c>
      <c r="J325" s="73"/>
      <c r="K325" s="73" t="n">
        <f aca="false">IF(H325=$J$2,E325,0)</f>
        <v>568</v>
      </c>
    </row>
    <row r="326" customFormat="false" ht="12.75" hidden="false" customHeight="false" outlineLevel="0" collapsed="false">
      <c r="D326" s="67" t="n">
        <v>2</v>
      </c>
      <c r="E326" s="74" t="n">
        <v>568</v>
      </c>
      <c r="F326" s="67" t="s">
        <v>63</v>
      </c>
      <c r="G326" s="67" t="s">
        <v>206</v>
      </c>
      <c r="H326" s="67" t="s">
        <v>48</v>
      </c>
      <c r="J326" s="73"/>
      <c r="K326" s="73" t="n">
        <f aca="false">IF(H326=$J$2,E326,0)</f>
        <v>568</v>
      </c>
    </row>
    <row r="327" customFormat="false" ht="12.75" hidden="false" customHeight="false" outlineLevel="0" collapsed="false">
      <c r="E327" s="73" t="n">
        <f aca="false">SUBTOTAL(9,E309:E326)</f>
        <v>3746.4</v>
      </c>
      <c r="F327" s="67"/>
      <c r="G327" s="67"/>
      <c r="H327" s="67"/>
      <c r="J327" s="73"/>
      <c r="K327" s="73"/>
    </row>
    <row r="328" customFormat="false" ht="12.75" hidden="false" customHeight="false" outlineLevel="0" collapsed="false">
      <c r="A328" s="67" t="s">
        <v>273</v>
      </c>
      <c r="B328" s="67" t="s">
        <v>274</v>
      </c>
      <c r="C328" s="67" t="s">
        <v>275</v>
      </c>
      <c r="D328" s="67" t="n">
        <v>1</v>
      </c>
      <c r="E328" s="73" t="n">
        <v>480.2</v>
      </c>
      <c r="F328" s="67" t="s">
        <v>63</v>
      </c>
      <c r="G328" s="67" t="s">
        <v>206</v>
      </c>
      <c r="H328" s="67" t="s">
        <v>48</v>
      </c>
      <c r="J328" s="73"/>
      <c r="K328" s="73" t="n">
        <f aca="false">IF(H328=$J$2,E328,0)</f>
        <v>480.2</v>
      </c>
    </row>
    <row r="329" customFormat="false" ht="12.75" hidden="false" customHeight="false" outlineLevel="0" collapsed="false">
      <c r="A329" s="67" t="s">
        <v>276</v>
      </c>
      <c r="B329" s="67" t="s">
        <v>277</v>
      </c>
      <c r="C329" s="67" t="s">
        <v>278</v>
      </c>
      <c r="D329" s="67" t="n">
        <v>1</v>
      </c>
      <c r="E329" s="73" t="n">
        <v>593.4</v>
      </c>
      <c r="F329" s="67" t="s">
        <v>63</v>
      </c>
      <c r="G329" s="67" t="s">
        <v>238</v>
      </c>
      <c r="H329" s="67" t="s">
        <v>62</v>
      </c>
      <c r="J329" s="73"/>
      <c r="K329" s="73"/>
    </row>
    <row r="330" customFormat="false" ht="12.75" hidden="false" customHeight="false" outlineLevel="0" collapsed="false">
      <c r="D330" s="67" t="n">
        <v>2</v>
      </c>
      <c r="E330" s="73" t="n">
        <v>593.4</v>
      </c>
      <c r="F330" s="67" t="s">
        <v>63</v>
      </c>
      <c r="G330" s="67" t="s">
        <v>238</v>
      </c>
      <c r="H330" s="67" t="s">
        <v>62</v>
      </c>
      <c r="J330" s="73"/>
      <c r="K330" s="73"/>
    </row>
    <row r="331" customFormat="false" ht="12.75" hidden="false" customHeight="false" outlineLevel="0" collapsed="false">
      <c r="B331" s="67" t="s">
        <v>150</v>
      </c>
      <c r="C331" s="67" t="s">
        <v>150</v>
      </c>
      <c r="D331" s="67" t="n">
        <v>1</v>
      </c>
      <c r="E331" s="73" t="n">
        <v>156.3</v>
      </c>
      <c r="F331" s="67" t="s">
        <v>63</v>
      </c>
      <c r="G331" s="67" t="s">
        <v>48</v>
      </c>
      <c r="H331" s="67" t="s">
        <v>65</v>
      </c>
      <c r="J331" s="73" t="n">
        <f aca="false">+IF(G331=$J$2,E331,0)</f>
        <v>156.3</v>
      </c>
      <c r="K331" s="73"/>
    </row>
    <row r="332" customFormat="false" ht="12.75" hidden="false" customHeight="false" outlineLevel="0" collapsed="false">
      <c r="B332" s="67" t="s">
        <v>279</v>
      </c>
      <c r="C332" s="67" t="s">
        <v>280</v>
      </c>
      <c r="D332" s="67" t="n">
        <v>1</v>
      </c>
      <c r="E332" s="73" t="n">
        <v>1215</v>
      </c>
      <c r="F332" s="67" t="s">
        <v>187</v>
      </c>
      <c r="G332" s="67" t="s">
        <v>188</v>
      </c>
      <c r="H332" s="67" t="s">
        <v>62</v>
      </c>
      <c r="J332" s="73"/>
      <c r="K332" s="73"/>
    </row>
    <row r="333" customFormat="false" ht="12.75" hidden="false" customHeight="false" outlineLevel="0" collapsed="false">
      <c r="D333" s="67" t="n">
        <v>2</v>
      </c>
      <c r="E333" s="73" t="n">
        <v>1215</v>
      </c>
      <c r="F333" s="67" t="s">
        <v>187</v>
      </c>
      <c r="G333" s="67" t="s">
        <v>188</v>
      </c>
      <c r="H333" s="67" t="s">
        <v>62</v>
      </c>
      <c r="J333" s="73"/>
      <c r="K333" s="73"/>
    </row>
    <row r="334" customFormat="false" ht="12.75" hidden="false" customHeight="false" outlineLevel="0" collapsed="false">
      <c r="B334" s="67" t="s">
        <v>148</v>
      </c>
      <c r="C334" s="67" t="s">
        <v>148</v>
      </c>
      <c r="D334" s="67" t="n">
        <v>3</v>
      </c>
      <c r="E334" s="73" t="n">
        <v>78.8</v>
      </c>
      <c r="F334" s="67" t="s">
        <v>63</v>
      </c>
      <c r="G334" s="67" t="s">
        <v>48</v>
      </c>
      <c r="H334" s="67" t="s">
        <v>62</v>
      </c>
      <c r="J334" s="73" t="n">
        <f aca="false">+IF(G334=$J$2,E334,0)</f>
        <v>78.8</v>
      </c>
      <c r="K334" s="73"/>
    </row>
    <row r="335" customFormat="false" ht="12.75" hidden="false" customHeight="false" outlineLevel="0" collapsed="false">
      <c r="D335" s="67" t="n">
        <v>9</v>
      </c>
      <c r="E335" s="73" t="n">
        <v>75</v>
      </c>
      <c r="F335" s="67" t="s">
        <v>63</v>
      </c>
      <c r="G335" s="67" t="s">
        <v>48</v>
      </c>
      <c r="H335" s="67" t="s">
        <v>62</v>
      </c>
      <c r="J335" s="73" t="n">
        <f aca="false">+IF(G335=$J$2,E335,0)</f>
        <v>75</v>
      </c>
      <c r="K335" s="73"/>
    </row>
    <row r="336" customFormat="false" ht="12.75" hidden="false" customHeight="false" outlineLevel="0" collapsed="false">
      <c r="B336" s="67" t="s">
        <v>281</v>
      </c>
      <c r="C336" s="67" t="s">
        <v>282</v>
      </c>
      <c r="D336" s="67" t="s">
        <v>126</v>
      </c>
      <c r="E336" s="73" t="n">
        <v>89.5</v>
      </c>
      <c r="F336" s="67" t="s">
        <v>54</v>
      </c>
      <c r="G336" s="67" t="s">
        <v>48</v>
      </c>
      <c r="H336" s="67" t="s">
        <v>55</v>
      </c>
      <c r="J336" s="73" t="n">
        <f aca="false">+IF(G336=$J$2,E336,0)</f>
        <v>89.5</v>
      </c>
      <c r="K336" s="73"/>
    </row>
    <row r="337" customFormat="false" ht="12.75" hidden="false" customHeight="false" outlineLevel="0" collapsed="false">
      <c r="D337" s="67" t="s">
        <v>126</v>
      </c>
      <c r="E337" s="73" t="n">
        <v>89.5</v>
      </c>
      <c r="F337" s="67" t="s">
        <v>54</v>
      </c>
      <c r="G337" s="67" t="s">
        <v>48</v>
      </c>
      <c r="H337" s="67" t="s">
        <v>55</v>
      </c>
      <c r="J337" s="73" t="n">
        <f aca="false">+IF(G337=$J$2,E337,0)</f>
        <v>89.5</v>
      </c>
      <c r="K337" s="73"/>
    </row>
    <row r="338" customFormat="false" ht="12.75" hidden="false" customHeight="false" outlineLevel="0" collapsed="false">
      <c r="D338" s="67" t="s">
        <v>126</v>
      </c>
      <c r="E338" s="73" t="n">
        <v>89.5</v>
      </c>
      <c r="F338" s="67" t="s">
        <v>54</v>
      </c>
      <c r="G338" s="67" t="s">
        <v>48</v>
      </c>
      <c r="H338" s="67" t="s">
        <v>55</v>
      </c>
      <c r="J338" s="73" t="n">
        <f aca="false">+IF(G338=$J$2,E338,0)</f>
        <v>89.5</v>
      </c>
      <c r="K338" s="73"/>
    </row>
    <row r="339" customFormat="false" ht="12.75" hidden="false" customHeight="false" outlineLevel="0" collapsed="false">
      <c r="D339" s="67" t="s">
        <v>126</v>
      </c>
      <c r="E339" s="73" t="n">
        <v>89.5</v>
      </c>
      <c r="F339" s="67" t="s">
        <v>54</v>
      </c>
      <c r="G339" s="67" t="s">
        <v>48</v>
      </c>
      <c r="H339" s="67" t="s">
        <v>55</v>
      </c>
      <c r="J339" s="73" t="n">
        <f aca="false">+IF(G339=$J$2,E339,0)</f>
        <v>89.5</v>
      </c>
      <c r="K339" s="73"/>
    </row>
    <row r="340" customFormat="false" ht="12.75" hidden="false" customHeight="false" outlineLevel="0" collapsed="false">
      <c r="D340" s="67" t="n">
        <v>1</v>
      </c>
      <c r="E340" s="73" t="n">
        <v>799.2</v>
      </c>
      <c r="F340" s="67" t="s">
        <v>63</v>
      </c>
      <c r="G340" s="67" t="s">
        <v>48</v>
      </c>
      <c r="H340" s="67" t="s">
        <v>55</v>
      </c>
      <c r="J340" s="73" t="n">
        <f aca="false">+IF(G340=$J$2,E340,0)</f>
        <v>799.2</v>
      </c>
      <c r="K340" s="73"/>
    </row>
    <row r="341" customFormat="false" ht="12.75" hidden="false" customHeight="false" outlineLevel="0" collapsed="false">
      <c r="B341" s="67" t="s">
        <v>283</v>
      </c>
      <c r="C341" s="67" t="s">
        <v>284</v>
      </c>
      <c r="D341" s="67" t="n">
        <v>1</v>
      </c>
      <c r="E341" s="73" t="n">
        <v>122.5</v>
      </c>
      <c r="F341" s="67" t="s">
        <v>63</v>
      </c>
      <c r="G341" s="67" t="s">
        <v>48</v>
      </c>
      <c r="H341" s="67" t="s">
        <v>65</v>
      </c>
      <c r="J341" s="73" t="n">
        <f aca="false">+IF(G341=$J$2,E341,0)</f>
        <v>122.5</v>
      </c>
      <c r="K341" s="73"/>
    </row>
    <row r="342" customFormat="false" ht="12.75" hidden="false" customHeight="false" outlineLevel="0" collapsed="false">
      <c r="D342" s="67" t="n">
        <v>2</v>
      </c>
      <c r="E342" s="73" t="n">
        <v>187.5</v>
      </c>
      <c r="F342" s="67" t="s">
        <v>63</v>
      </c>
      <c r="G342" s="67" t="s">
        <v>48</v>
      </c>
      <c r="H342" s="67" t="s">
        <v>65</v>
      </c>
      <c r="J342" s="73" t="n">
        <f aca="false">+IF(G342=$J$2,E342,0)</f>
        <v>187.5</v>
      </c>
      <c r="K342" s="73"/>
    </row>
    <row r="343" customFormat="false" ht="12.75" hidden="false" customHeight="false" outlineLevel="0" collapsed="false">
      <c r="D343" s="67" t="n">
        <v>3</v>
      </c>
      <c r="E343" s="73" t="n">
        <v>396.2</v>
      </c>
      <c r="F343" s="67" t="s">
        <v>63</v>
      </c>
      <c r="G343" s="67" t="s">
        <v>48</v>
      </c>
      <c r="H343" s="67" t="s">
        <v>62</v>
      </c>
      <c r="J343" s="73" t="n">
        <f aca="false">+IF(G343=$J$2,E343,0)</f>
        <v>396.2</v>
      </c>
      <c r="K343" s="73"/>
    </row>
    <row r="344" customFormat="false" ht="12.75" hidden="false" customHeight="false" outlineLevel="0" collapsed="false">
      <c r="B344" s="67" t="s">
        <v>285</v>
      </c>
      <c r="C344" s="67" t="s">
        <v>286</v>
      </c>
      <c r="D344" s="67" t="n">
        <v>1</v>
      </c>
      <c r="E344" s="73" t="n">
        <v>247.8</v>
      </c>
      <c r="F344" s="67" t="s">
        <v>63</v>
      </c>
      <c r="G344" s="67" t="s">
        <v>48</v>
      </c>
      <c r="H344" s="67" t="s">
        <v>65</v>
      </c>
      <c r="J344" s="73" t="n">
        <f aca="false">+IF(G344=$J$2,E344,0)</f>
        <v>247.8</v>
      </c>
      <c r="K344" s="73"/>
    </row>
    <row r="345" customFormat="false" ht="12.75" hidden="false" customHeight="false" outlineLevel="0" collapsed="false">
      <c r="D345" s="67" t="n">
        <v>2</v>
      </c>
      <c r="E345" s="73" t="n">
        <v>387</v>
      </c>
      <c r="F345" s="67" t="s">
        <v>63</v>
      </c>
      <c r="G345" s="67" t="s">
        <v>48</v>
      </c>
      <c r="H345" s="67" t="s">
        <v>65</v>
      </c>
      <c r="J345" s="73" t="n">
        <f aca="false">+IF(G345=$J$2,E345,0)</f>
        <v>387</v>
      </c>
      <c r="K345" s="73"/>
    </row>
    <row r="346" customFormat="false" ht="12.75" hidden="false" customHeight="false" outlineLevel="0" collapsed="false">
      <c r="B346" s="67" t="s">
        <v>287</v>
      </c>
      <c r="C346" s="67" t="s">
        <v>284</v>
      </c>
      <c r="D346" s="67" t="n">
        <v>1</v>
      </c>
      <c r="E346" s="73" t="n">
        <v>43.8</v>
      </c>
      <c r="F346" s="67" t="s">
        <v>63</v>
      </c>
      <c r="G346" s="67" t="s">
        <v>48</v>
      </c>
      <c r="H346" s="67" t="s">
        <v>62</v>
      </c>
      <c r="J346" s="73" t="n">
        <f aca="false">+IF(G346=$J$2,E346,0)</f>
        <v>43.8</v>
      </c>
      <c r="K346" s="73"/>
    </row>
    <row r="347" customFormat="false" ht="12.75" hidden="false" customHeight="false" outlineLevel="0" collapsed="false">
      <c r="D347" s="67" t="n">
        <v>2</v>
      </c>
      <c r="E347" s="73" t="n">
        <v>74.8</v>
      </c>
      <c r="F347" s="67" t="s">
        <v>63</v>
      </c>
      <c r="G347" s="67" t="s">
        <v>48</v>
      </c>
      <c r="H347" s="67" t="s">
        <v>62</v>
      </c>
      <c r="J347" s="73" t="n">
        <f aca="false">+IF(G347=$J$2,E347,0)</f>
        <v>74.8</v>
      </c>
      <c r="K347" s="73"/>
    </row>
    <row r="348" customFormat="false" ht="12.75" hidden="false" customHeight="false" outlineLevel="0" collapsed="false">
      <c r="D348" s="67" t="n">
        <v>3</v>
      </c>
      <c r="E348" s="73" t="n">
        <v>404.8</v>
      </c>
      <c r="F348" s="67" t="s">
        <v>63</v>
      </c>
      <c r="G348" s="67" t="s">
        <v>48</v>
      </c>
      <c r="H348" s="67" t="s">
        <v>55</v>
      </c>
      <c r="J348" s="73" t="n">
        <f aca="false">+IF(G348=$J$2,E348,0)</f>
        <v>404.8</v>
      </c>
      <c r="K348" s="73"/>
    </row>
    <row r="349" customFormat="false" ht="12.75" hidden="false" customHeight="false" outlineLevel="0" collapsed="false">
      <c r="D349" s="67" t="n">
        <v>4</v>
      </c>
      <c r="E349" s="73" t="n">
        <v>455</v>
      </c>
      <c r="F349" s="67" t="s">
        <v>63</v>
      </c>
      <c r="G349" s="67" t="s">
        <v>48</v>
      </c>
      <c r="H349" s="67" t="s">
        <v>55</v>
      </c>
      <c r="J349" s="73" t="n">
        <f aca="false">+IF(G349=$J$2,E349,0)</f>
        <v>455</v>
      </c>
      <c r="K349" s="73"/>
    </row>
    <row r="350" customFormat="false" ht="12.75" hidden="false" customHeight="false" outlineLevel="0" collapsed="false">
      <c r="D350" s="67" t="n">
        <v>5</v>
      </c>
      <c r="E350" s="73" t="n">
        <v>455</v>
      </c>
      <c r="F350" s="67" t="s">
        <v>63</v>
      </c>
      <c r="G350" s="67" t="s">
        <v>48</v>
      </c>
      <c r="H350" s="67" t="s">
        <v>55</v>
      </c>
      <c r="J350" s="73" t="n">
        <f aca="false">+IF(G350=$J$2,E350,0)</f>
        <v>455</v>
      </c>
      <c r="K350" s="73"/>
    </row>
    <row r="351" customFormat="false" ht="12.75" hidden="false" customHeight="false" outlineLevel="0" collapsed="false">
      <c r="B351" s="67" t="s">
        <v>288</v>
      </c>
      <c r="C351" s="67" t="s">
        <v>289</v>
      </c>
      <c r="D351" s="67" t="s">
        <v>290</v>
      </c>
      <c r="E351" s="73" t="n">
        <v>2</v>
      </c>
      <c r="F351" s="67" t="s">
        <v>79</v>
      </c>
      <c r="G351" s="67" t="s">
        <v>55</v>
      </c>
      <c r="H351" s="67" t="s">
        <v>62</v>
      </c>
      <c r="J351" s="73"/>
      <c r="K351" s="73"/>
    </row>
    <row r="352" customFormat="false" ht="12.75" hidden="false" customHeight="false" outlineLevel="0" collapsed="false">
      <c r="D352" s="67" t="s">
        <v>291</v>
      </c>
      <c r="E352" s="73" t="n">
        <v>2</v>
      </c>
      <c r="F352" s="67" t="s">
        <v>79</v>
      </c>
      <c r="G352" s="67" t="s">
        <v>55</v>
      </c>
      <c r="H352" s="67" t="s">
        <v>62</v>
      </c>
      <c r="J352" s="73"/>
      <c r="K352" s="73"/>
    </row>
    <row r="353" customFormat="false" ht="12.75" hidden="false" customHeight="false" outlineLevel="0" collapsed="false">
      <c r="D353" s="67" t="s">
        <v>292</v>
      </c>
      <c r="E353" s="73" t="n">
        <v>2</v>
      </c>
      <c r="F353" s="67" t="s">
        <v>79</v>
      </c>
      <c r="G353" s="67" t="s">
        <v>55</v>
      </c>
      <c r="H353" s="67" t="s">
        <v>62</v>
      </c>
      <c r="J353" s="73"/>
      <c r="K353" s="73"/>
    </row>
    <row r="354" customFormat="false" ht="12.75" hidden="false" customHeight="false" outlineLevel="0" collapsed="false">
      <c r="D354" s="67" t="s">
        <v>157</v>
      </c>
      <c r="E354" s="73" t="n">
        <v>79.6</v>
      </c>
      <c r="F354" s="67" t="s">
        <v>63</v>
      </c>
      <c r="G354" s="67" t="s">
        <v>48</v>
      </c>
      <c r="H354" s="67" t="s">
        <v>55</v>
      </c>
      <c r="J354" s="73" t="n">
        <f aca="false">+IF(G354=$J$2,E354,0)</f>
        <v>79.6</v>
      </c>
      <c r="K354" s="73"/>
    </row>
    <row r="355" customFormat="false" ht="12.75" hidden="false" customHeight="false" outlineLevel="0" collapsed="false">
      <c r="D355" s="67" t="s">
        <v>157</v>
      </c>
      <c r="E355" s="73" t="n">
        <v>236</v>
      </c>
      <c r="F355" s="67" t="s">
        <v>63</v>
      </c>
      <c r="G355" s="67" t="s">
        <v>48</v>
      </c>
      <c r="H355" s="67" t="s">
        <v>55</v>
      </c>
      <c r="J355" s="73" t="n">
        <f aca="false">+IF(G355=$J$2,E355,0)</f>
        <v>236</v>
      </c>
      <c r="K355" s="73"/>
    </row>
    <row r="356" customFormat="false" ht="12.75" hidden="false" customHeight="false" outlineLevel="0" collapsed="false">
      <c r="B356" s="67" t="s">
        <v>293</v>
      </c>
      <c r="C356" s="67" t="s">
        <v>148</v>
      </c>
      <c r="D356" s="67" t="n">
        <v>1</v>
      </c>
      <c r="E356" s="73" t="n">
        <v>396.5</v>
      </c>
      <c r="F356" s="67" t="s">
        <v>63</v>
      </c>
      <c r="G356" s="67" t="s">
        <v>48</v>
      </c>
      <c r="H356" s="67" t="s">
        <v>55</v>
      </c>
      <c r="J356" s="73" t="n">
        <f aca="false">+IF(G356=$J$2,E356,0)</f>
        <v>396.5</v>
      </c>
      <c r="K356" s="73"/>
    </row>
    <row r="357" customFormat="false" ht="12.75" hidden="false" customHeight="false" outlineLevel="0" collapsed="false">
      <c r="D357" s="67" t="n">
        <v>2</v>
      </c>
      <c r="E357" s="73" t="n">
        <v>531</v>
      </c>
      <c r="F357" s="67" t="s">
        <v>63</v>
      </c>
      <c r="G357" s="67" t="s">
        <v>48</v>
      </c>
      <c r="H357" s="67" t="s">
        <v>55</v>
      </c>
      <c r="J357" s="73" t="n">
        <f aca="false">+IF(G357=$J$2,E357,0)</f>
        <v>531</v>
      </c>
      <c r="K357" s="73"/>
    </row>
    <row r="358" customFormat="false" ht="12.75" hidden="false" customHeight="false" outlineLevel="0" collapsed="false">
      <c r="B358" s="67" t="s">
        <v>294</v>
      </c>
      <c r="C358" s="67" t="s">
        <v>295</v>
      </c>
      <c r="D358" s="67" t="n">
        <v>1</v>
      </c>
      <c r="E358" s="73" t="n">
        <v>793.3</v>
      </c>
      <c r="F358" s="67" t="s">
        <v>63</v>
      </c>
      <c r="G358" s="67" t="s">
        <v>238</v>
      </c>
      <c r="H358" s="67" t="s">
        <v>62</v>
      </c>
      <c r="J358" s="73"/>
      <c r="K358" s="73"/>
    </row>
    <row r="359" customFormat="false" ht="12.75" hidden="false" customHeight="false" outlineLevel="0" collapsed="false">
      <c r="D359" s="67" t="n">
        <v>2</v>
      </c>
      <c r="E359" s="73" t="n">
        <v>793.3</v>
      </c>
      <c r="F359" s="67" t="s">
        <v>63</v>
      </c>
      <c r="G359" s="67" t="s">
        <v>238</v>
      </c>
      <c r="H359" s="67" t="s">
        <v>62</v>
      </c>
      <c r="J359" s="73"/>
      <c r="K359" s="73"/>
    </row>
    <row r="360" customFormat="false" ht="12.75" hidden="false" customHeight="false" outlineLevel="0" collapsed="false">
      <c r="D360" s="67" t="n">
        <v>3</v>
      </c>
      <c r="E360" s="73" t="n">
        <v>793.3</v>
      </c>
      <c r="F360" s="67" t="s">
        <v>63</v>
      </c>
      <c r="G360" s="67" t="s">
        <v>238</v>
      </c>
      <c r="H360" s="67" t="s">
        <v>62</v>
      </c>
      <c r="J360" s="73"/>
      <c r="K360" s="73"/>
    </row>
    <row r="361" customFormat="false" ht="12.75" hidden="false" customHeight="false" outlineLevel="0" collapsed="false">
      <c r="B361" s="67" t="s">
        <v>296</v>
      </c>
      <c r="C361" s="67" t="s">
        <v>253</v>
      </c>
      <c r="D361" s="67" t="n">
        <v>1</v>
      </c>
      <c r="E361" s="73" t="n">
        <v>593.4</v>
      </c>
      <c r="F361" s="76" t="s">
        <v>63</v>
      </c>
      <c r="G361" s="76" t="s">
        <v>238</v>
      </c>
      <c r="H361" s="67" t="s">
        <v>193</v>
      </c>
      <c r="J361" s="73"/>
      <c r="K361" s="73"/>
    </row>
    <row r="362" customFormat="false" ht="12.75" hidden="false" customHeight="false" outlineLevel="0" collapsed="false">
      <c r="D362" s="67" t="n">
        <v>2</v>
      </c>
      <c r="E362" s="73" t="n">
        <v>593.4</v>
      </c>
      <c r="F362" s="76" t="s">
        <v>63</v>
      </c>
      <c r="G362" s="76" t="s">
        <v>238</v>
      </c>
      <c r="H362" s="67" t="s">
        <v>193</v>
      </c>
      <c r="J362" s="73"/>
      <c r="K362" s="73"/>
    </row>
    <row r="363" customFormat="false" ht="12.75" hidden="false" customHeight="false" outlineLevel="0" collapsed="false">
      <c r="D363" s="67" t="n">
        <v>3</v>
      </c>
      <c r="E363" s="73" t="n">
        <v>793.3</v>
      </c>
      <c r="F363" s="76" t="s">
        <v>63</v>
      </c>
      <c r="G363" s="76" t="s">
        <v>238</v>
      </c>
      <c r="H363" s="67" t="s">
        <v>193</v>
      </c>
      <c r="J363" s="73"/>
      <c r="K363" s="73"/>
    </row>
    <row r="364" customFormat="false" ht="12.75" hidden="false" customHeight="false" outlineLevel="0" collapsed="false">
      <c r="B364" s="67" t="s">
        <v>297</v>
      </c>
      <c r="C364" s="67" t="s">
        <v>298</v>
      </c>
      <c r="D364" s="67" t="s">
        <v>126</v>
      </c>
      <c r="E364" s="73" t="n">
        <v>89.5</v>
      </c>
      <c r="F364" s="67" t="s">
        <v>54</v>
      </c>
      <c r="G364" s="67" t="s">
        <v>48</v>
      </c>
      <c r="H364" s="67" t="s">
        <v>55</v>
      </c>
      <c r="J364" s="73" t="n">
        <f aca="false">+IF(G364=$J$2,E364,0)</f>
        <v>89.5</v>
      </c>
      <c r="K364" s="73"/>
    </row>
    <row r="365" customFormat="false" ht="12.75" hidden="false" customHeight="false" outlineLevel="0" collapsed="false">
      <c r="D365" s="67" t="s">
        <v>127</v>
      </c>
      <c r="E365" s="73" t="n">
        <v>89.5</v>
      </c>
      <c r="F365" s="67" t="s">
        <v>54</v>
      </c>
      <c r="G365" s="67" t="s">
        <v>48</v>
      </c>
      <c r="H365" s="67" t="s">
        <v>55</v>
      </c>
      <c r="J365" s="73" t="n">
        <f aca="false">+IF(G365=$J$2,E365,0)</f>
        <v>89.5</v>
      </c>
      <c r="K365" s="73"/>
    </row>
    <row r="366" customFormat="false" ht="12.75" hidden="false" customHeight="false" outlineLevel="0" collapsed="false">
      <c r="D366" s="67" t="s">
        <v>299</v>
      </c>
      <c r="E366" s="73" t="n">
        <v>89.5</v>
      </c>
      <c r="F366" s="67" t="s">
        <v>54</v>
      </c>
      <c r="G366" s="67" t="s">
        <v>48</v>
      </c>
      <c r="H366" s="67" t="s">
        <v>55</v>
      </c>
      <c r="J366" s="73" t="n">
        <f aca="false">+IF(G366=$J$2,E366,0)</f>
        <v>89.5</v>
      </c>
      <c r="K366" s="73"/>
    </row>
    <row r="367" customFormat="false" ht="12.75" hidden="false" customHeight="false" outlineLevel="0" collapsed="false">
      <c r="D367" s="67" t="s">
        <v>300</v>
      </c>
      <c r="E367" s="73" t="n">
        <v>89.5</v>
      </c>
      <c r="F367" s="67" t="s">
        <v>54</v>
      </c>
      <c r="G367" s="67" t="s">
        <v>48</v>
      </c>
      <c r="H367" s="67" t="s">
        <v>55</v>
      </c>
      <c r="J367" s="73" t="n">
        <f aca="false">+IF(G367=$J$2,E367,0)</f>
        <v>89.5</v>
      </c>
      <c r="K367" s="73"/>
    </row>
    <row r="368" customFormat="false" ht="12.75" hidden="false" customHeight="false" outlineLevel="0" collapsed="false">
      <c r="D368" s="67" t="s">
        <v>301</v>
      </c>
      <c r="E368" s="73" t="n">
        <v>89.5</v>
      </c>
      <c r="F368" s="67" t="s">
        <v>54</v>
      </c>
      <c r="G368" s="67" t="s">
        <v>48</v>
      </c>
      <c r="H368" s="67" t="s">
        <v>55</v>
      </c>
      <c r="J368" s="73" t="n">
        <f aca="false">+IF(G368=$J$2,E368,0)</f>
        <v>89.5</v>
      </c>
      <c r="K368" s="73"/>
    </row>
    <row r="369" customFormat="false" ht="12.75" hidden="false" customHeight="false" outlineLevel="0" collapsed="false">
      <c r="D369" s="67" t="s">
        <v>302</v>
      </c>
      <c r="E369" s="73" t="n">
        <v>89.5</v>
      </c>
      <c r="F369" s="67" t="s">
        <v>54</v>
      </c>
      <c r="G369" s="67" t="s">
        <v>48</v>
      </c>
      <c r="H369" s="67" t="s">
        <v>55</v>
      </c>
      <c r="J369" s="73" t="n">
        <f aca="false">+IF(G369=$J$2,E369,0)</f>
        <v>89.5</v>
      </c>
      <c r="K369" s="73"/>
    </row>
    <row r="370" customFormat="false" ht="12.75" hidden="false" customHeight="false" outlineLevel="0" collapsed="false">
      <c r="D370" s="67" t="n">
        <v>2</v>
      </c>
      <c r="E370" s="73" t="n">
        <v>18.4</v>
      </c>
      <c r="F370" s="67" t="s">
        <v>63</v>
      </c>
      <c r="G370" s="67" t="s">
        <v>48</v>
      </c>
      <c r="H370" s="67" t="s">
        <v>65</v>
      </c>
      <c r="J370" s="73" t="n">
        <f aca="false">+IF(G370=$J$2,E370,0)</f>
        <v>18.4</v>
      </c>
      <c r="K370" s="73"/>
    </row>
    <row r="371" customFormat="false" ht="12.75" hidden="false" customHeight="false" outlineLevel="0" collapsed="false">
      <c r="D371" s="67" t="n">
        <v>3</v>
      </c>
      <c r="E371" s="73" t="n">
        <v>46</v>
      </c>
      <c r="F371" s="67" t="s">
        <v>63</v>
      </c>
      <c r="G371" s="67" t="s">
        <v>48</v>
      </c>
      <c r="H371" s="67" t="s">
        <v>65</v>
      </c>
      <c r="J371" s="73" t="n">
        <f aca="false">+IF(G371=$J$2,E371,0)</f>
        <v>46</v>
      </c>
      <c r="K371" s="73"/>
    </row>
    <row r="372" customFormat="false" ht="12.75" hidden="false" customHeight="false" outlineLevel="0" collapsed="false">
      <c r="D372" s="67" t="n">
        <v>4</v>
      </c>
      <c r="E372" s="73" t="n">
        <v>75</v>
      </c>
      <c r="F372" s="67" t="s">
        <v>63</v>
      </c>
      <c r="G372" s="67" t="s">
        <v>48</v>
      </c>
      <c r="H372" s="67" t="s">
        <v>65</v>
      </c>
      <c r="J372" s="73" t="n">
        <f aca="false">+IF(G372=$J$2,E372,0)</f>
        <v>75</v>
      </c>
      <c r="K372" s="73"/>
    </row>
    <row r="373" customFormat="false" ht="12.75" hidden="false" customHeight="false" outlineLevel="0" collapsed="false">
      <c r="D373" s="67" t="n">
        <v>5</v>
      </c>
      <c r="E373" s="73" t="n">
        <v>170.5</v>
      </c>
      <c r="F373" s="67" t="s">
        <v>63</v>
      </c>
      <c r="G373" s="67" t="s">
        <v>48</v>
      </c>
      <c r="H373" s="67" t="s">
        <v>65</v>
      </c>
      <c r="J373" s="73" t="n">
        <f aca="false">+IF(G373=$J$2,E373,0)</f>
        <v>170.5</v>
      </c>
      <c r="K373" s="73"/>
    </row>
    <row r="374" customFormat="false" ht="12.75" hidden="false" customHeight="false" outlineLevel="0" collapsed="false">
      <c r="D374" s="67" t="n">
        <v>6</v>
      </c>
      <c r="E374" s="73" t="n">
        <v>517.5</v>
      </c>
      <c r="F374" s="67" t="s">
        <v>63</v>
      </c>
      <c r="G374" s="67" t="s">
        <v>48</v>
      </c>
      <c r="H374" s="67" t="s">
        <v>65</v>
      </c>
      <c r="J374" s="73" t="n">
        <f aca="false">+IF(G374=$J$2,E374,0)</f>
        <v>517.5</v>
      </c>
      <c r="K374" s="73"/>
    </row>
    <row r="375" customFormat="false" ht="12.75" hidden="false" customHeight="false" outlineLevel="0" collapsed="false">
      <c r="B375" s="67" t="s">
        <v>303</v>
      </c>
      <c r="C375" s="67" t="s">
        <v>148</v>
      </c>
      <c r="D375" s="67" t="n">
        <v>2</v>
      </c>
      <c r="E375" s="73" t="n">
        <v>31.2</v>
      </c>
      <c r="F375" s="67" t="s">
        <v>63</v>
      </c>
      <c r="G375" s="67" t="s">
        <v>48</v>
      </c>
      <c r="H375" s="67" t="s">
        <v>65</v>
      </c>
      <c r="J375" s="73" t="n">
        <f aca="false">+IF(G375=$J$2,E375,0)</f>
        <v>31.2</v>
      </c>
      <c r="K375" s="73"/>
    </row>
    <row r="376" customFormat="false" ht="12.75" hidden="false" customHeight="false" outlineLevel="0" collapsed="false">
      <c r="D376" s="67" t="n">
        <v>3</v>
      </c>
      <c r="E376" s="73" t="n">
        <v>75</v>
      </c>
      <c r="F376" s="67" t="s">
        <v>63</v>
      </c>
      <c r="G376" s="67" t="s">
        <v>48</v>
      </c>
      <c r="H376" s="67" t="s">
        <v>65</v>
      </c>
      <c r="J376" s="73" t="n">
        <f aca="false">+IF(G376=$J$2,E376,0)</f>
        <v>75</v>
      </c>
      <c r="K376" s="73"/>
    </row>
    <row r="377" customFormat="false" ht="12.75" hidden="false" customHeight="false" outlineLevel="0" collapsed="false">
      <c r="D377" s="67" t="n">
        <v>6</v>
      </c>
      <c r="E377" s="73" t="n">
        <v>135.8</v>
      </c>
      <c r="F377" s="67" t="s">
        <v>63</v>
      </c>
      <c r="G377" s="67" t="s">
        <v>48</v>
      </c>
      <c r="H377" s="67" t="s">
        <v>65</v>
      </c>
      <c r="J377" s="73" t="n">
        <f aca="false">+IF(G377=$J$2,E377,0)</f>
        <v>135.8</v>
      </c>
      <c r="K377" s="73"/>
    </row>
    <row r="378" customFormat="false" ht="12.75" hidden="false" customHeight="false" outlineLevel="0" collapsed="false">
      <c r="D378" s="67" t="n">
        <v>7</v>
      </c>
      <c r="E378" s="73" t="n">
        <v>136</v>
      </c>
      <c r="F378" s="67" t="s">
        <v>63</v>
      </c>
      <c r="G378" s="67" t="s">
        <v>48</v>
      </c>
      <c r="H378" s="67" t="s">
        <v>65</v>
      </c>
      <c r="J378" s="73" t="n">
        <f aca="false">+IF(G378=$J$2,E378,0)</f>
        <v>136</v>
      </c>
      <c r="K378" s="73"/>
    </row>
    <row r="379" customFormat="false" ht="12.75" hidden="false" customHeight="false" outlineLevel="0" collapsed="false">
      <c r="D379" s="67" t="n">
        <v>8</v>
      </c>
      <c r="E379" s="73" t="n">
        <v>580.5</v>
      </c>
      <c r="F379" s="67" t="s">
        <v>63</v>
      </c>
      <c r="G379" s="67" t="s">
        <v>48</v>
      </c>
      <c r="H379" s="67" t="s">
        <v>65</v>
      </c>
      <c r="J379" s="73" t="n">
        <f aca="false">+IF(G379=$J$2,E379,0)</f>
        <v>580.5</v>
      </c>
      <c r="K379" s="73"/>
    </row>
    <row r="380" customFormat="false" ht="12.75" hidden="false" customHeight="false" outlineLevel="0" collapsed="false">
      <c r="B380" s="67" t="s">
        <v>304</v>
      </c>
      <c r="C380" s="67" t="s">
        <v>148</v>
      </c>
      <c r="D380" s="67" t="n">
        <v>1</v>
      </c>
      <c r="E380" s="73" t="n">
        <v>176.8</v>
      </c>
      <c r="F380" s="67" t="s">
        <v>63</v>
      </c>
      <c r="G380" s="67" t="s">
        <v>48</v>
      </c>
      <c r="H380" s="67" t="s">
        <v>55</v>
      </c>
      <c r="J380" s="73" t="n">
        <f aca="false">+IF(G380=$J$2,E380,0)</f>
        <v>176.8</v>
      </c>
      <c r="K380" s="73"/>
    </row>
    <row r="381" customFormat="false" ht="12.75" hidden="false" customHeight="false" outlineLevel="0" collapsed="false">
      <c r="D381" s="67" t="n">
        <v>2</v>
      </c>
      <c r="E381" s="73" t="n">
        <v>170.5</v>
      </c>
      <c r="F381" s="67" t="s">
        <v>63</v>
      </c>
      <c r="G381" s="67" t="s">
        <v>48</v>
      </c>
      <c r="H381" s="67" t="s">
        <v>55</v>
      </c>
      <c r="J381" s="73" t="n">
        <f aca="false">+IF(G381=$J$2,E381,0)</f>
        <v>170.5</v>
      </c>
      <c r="K381" s="73"/>
    </row>
    <row r="382" customFormat="false" ht="12.75" hidden="false" customHeight="false" outlineLevel="0" collapsed="false">
      <c r="D382" s="67" t="n">
        <v>3</v>
      </c>
      <c r="E382" s="73" t="n">
        <v>361.4</v>
      </c>
      <c r="F382" s="67" t="s">
        <v>63</v>
      </c>
      <c r="G382" s="67" t="s">
        <v>48</v>
      </c>
      <c r="H382" s="67" t="s">
        <v>55</v>
      </c>
      <c r="J382" s="73" t="n">
        <f aca="false">+IF(G382=$J$2,E382,0)</f>
        <v>361.4</v>
      </c>
      <c r="K382" s="73"/>
    </row>
    <row r="383" customFormat="false" ht="12.75" hidden="false" customHeight="false" outlineLevel="0" collapsed="false">
      <c r="B383" s="67" t="s">
        <v>305</v>
      </c>
      <c r="C383" s="67" t="s">
        <v>284</v>
      </c>
      <c r="D383" s="67" t="n">
        <v>4</v>
      </c>
      <c r="E383" s="73" t="n">
        <v>81.3</v>
      </c>
      <c r="F383" s="67" t="s">
        <v>63</v>
      </c>
      <c r="G383" s="67" t="s">
        <v>48</v>
      </c>
      <c r="H383" s="67" t="s">
        <v>65</v>
      </c>
      <c r="J383" s="73" t="n">
        <f aca="false">+IF(G383=$J$2,E383,0)</f>
        <v>81.3</v>
      </c>
      <c r="K383" s="73"/>
    </row>
    <row r="384" customFormat="false" ht="12.75" hidden="false" customHeight="false" outlineLevel="0" collapsed="false">
      <c r="B384" s="67" t="s">
        <v>306</v>
      </c>
      <c r="C384" s="67" t="s">
        <v>148</v>
      </c>
      <c r="D384" s="67" t="n">
        <v>1</v>
      </c>
      <c r="E384" s="73" t="n">
        <v>79.6</v>
      </c>
      <c r="F384" s="67" t="s">
        <v>63</v>
      </c>
      <c r="G384" s="67" t="s">
        <v>48</v>
      </c>
      <c r="H384" s="67" t="s">
        <v>65</v>
      </c>
      <c r="J384" s="73" t="n">
        <f aca="false">+IF(G384=$J$2,E384,0)</f>
        <v>79.6</v>
      </c>
      <c r="K384" s="73"/>
    </row>
    <row r="385" customFormat="false" ht="12.75" hidden="false" customHeight="false" outlineLevel="0" collapsed="false">
      <c r="D385" s="67" t="n">
        <v>2</v>
      </c>
      <c r="E385" s="73" t="n">
        <v>125</v>
      </c>
      <c r="F385" s="67" t="s">
        <v>63</v>
      </c>
      <c r="G385" s="67" t="s">
        <v>48</v>
      </c>
      <c r="H385" s="67" t="s">
        <v>65</v>
      </c>
      <c r="J385" s="73" t="n">
        <f aca="false">+IF(G385=$J$2,E385,0)</f>
        <v>125</v>
      </c>
      <c r="K385" s="73"/>
    </row>
    <row r="386" customFormat="false" ht="12.75" hidden="false" customHeight="false" outlineLevel="0" collapsed="false">
      <c r="D386" s="67" t="n">
        <v>3</v>
      </c>
      <c r="E386" s="73" t="n">
        <v>136</v>
      </c>
      <c r="F386" s="67" t="s">
        <v>63</v>
      </c>
      <c r="G386" s="67" t="s">
        <v>48</v>
      </c>
      <c r="H386" s="67" t="s">
        <v>65</v>
      </c>
      <c r="J386" s="73" t="n">
        <f aca="false">+IF(G386=$J$2,E386,0)</f>
        <v>136</v>
      </c>
      <c r="K386" s="73"/>
    </row>
    <row r="387" customFormat="false" ht="12.75" hidden="false" customHeight="false" outlineLevel="0" collapsed="false">
      <c r="B387" s="67" t="s">
        <v>307</v>
      </c>
      <c r="C387" s="67" t="s">
        <v>308</v>
      </c>
      <c r="D387" s="67" t="s">
        <v>126</v>
      </c>
      <c r="E387" s="73" t="n">
        <v>89.5</v>
      </c>
      <c r="F387" s="67" t="s">
        <v>54</v>
      </c>
      <c r="G387" s="67" t="s">
        <v>48</v>
      </c>
      <c r="H387" s="67" t="s">
        <v>65</v>
      </c>
      <c r="J387" s="73" t="n">
        <f aca="false">+IF(G387=$J$2,E387,0)</f>
        <v>89.5</v>
      </c>
      <c r="K387" s="73"/>
    </row>
    <row r="388" customFormat="false" ht="12.75" hidden="false" customHeight="false" outlineLevel="0" collapsed="false">
      <c r="D388" s="67" t="s">
        <v>127</v>
      </c>
      <c r="E388" s="73" t="n">
        <v>89.5</v>
      </c>
      <c r="F388" s="67" t="s">
        <v>54</v>
      </c>
      <c r="G388" s="67" t="s">
        <v>48</v>
      </c>
      <c r="H388" s="67" t="s">
        <v>65</v>
      </c>
      <c r="J388" s="73" t="n">
        <f aca="false">+IF(G388=$J$2,E388,0)</f>
        <v>89.5</v>
      </c>
      <c r="K388" s="73"/>
    </row>
    <row r="389" customFormat="false" ht="12.75" hidden="false" customHeight="false" outlineLevel="0" collapsed="false">
      <c r="D389" s="67" t="s">
        <v>299</v>
      </c>
      <c r="E389" s="73" t="n">
        <v>89.5</v>
      </c>
      <c r="F389" s="67" t="s">
        <v>54</v>
      </c>
      <c r="G389" s="67" t="s">
        <v>48</v>
      </c>
      <c r="H389" s="67" t="s">
        <v>65</v>
      </c>
      <c r="J389" s="73" t="n">
        <f aca="false">+IF(G389=$J$2,E389,0)</f>
        <v>89.5</v>
      </c>
      <c r="K389" s="73"/>
    </row>
    <row r="390" customFormat="false" ht="12.75" hidden="false" customHeight="false" outlineLevel="0" collapsed="false">
      <c r="D390" s="67" t="s">
        <v>300</v>
      </c>
      <c r="E390" s="73" t="n">
        <v>89.5</v>
      </c>
      <c r="F390" s="67" t="s">
        <v>54</v>
      </c>
      <c r="G390" s="67" t="s">
        <v>48</v>
      </c>
      <c r="H390" s="67" t="s">
        <v>65</v>
      </c>
      <c r="J390" s="73" t="n">
        <f aca="false">+IF(G390=$J$2,E390,0)</f>
        <v>89.5</v>
      </c>
      <c r="K390" s="73"/>
    </row>
    <row r="391" customFormat="false" ht="12.75" hidden="false" customHeight="false" outlineLevel="0" collapsed="false">
      <c r="D391" s="67" t="s">
        <v>301</v>
      </c>
      <c r="E391" s="73" t="n">
        <v>89.5</v>
      </c>
      <c r="F391" s="67" t="s">
        <v>54</v>
      </c>
      <c r="G391" s="67" t="s">
        <v>48</v>
      </c>
      <c r="H391" s="67" t="s">
        <v>65</v>
      </c>
      <c r="J391" s="73" t="n">
        <f aca="false">+IF(G391=$J$2,E391,0)</f>
        <v>89.5</v>
      </c>
      <c r="K391" s="73"/>
    </row>
    <row r="392" customFormat="false" ht="12.75" hidden="false" customHeight="false" outlineLevel="0" collapsed="false">
      <c r="D392" s="67" t="n">
        <v>5</v>
      </c>
      <c r="E392" s="73" t="n">
        <v>115</v>
      </c>
      <c r="F392" s="67" t="s">
        <v>63</v>
      </c>
      <c r="G392" s="67" t="s">
        <v>48</v>
      </c>
      <c r="H392" s="67" t="s">
        <v>65</v>
      </c>
      <c r="J392" s="73" t="n">
        <f aca="false">+IF(G392=$J$2,E392,0)</f>
        <v>115</v>
      </c>
      <c r="K392" s="73"/>
    </row>
    <row r="393" customFormat="false" ht="12.75" hidden="false" customHeight="false" outlineLevel="0" collapsed="false">
      <c r="D393" s="67" t="n">
        <v>6</v>
      </c>
      <c r="E393" s="73" t="n">
        <v>535.5</v>
      </c>
      <c r="F393" s="67" t="s">
        <v>63</v>
      </c>
      <c r="G393" s="67" t="s">
        <v>48</v>
      </c>
      <c r="H393" s="67" t="s">
        <v>65</v>
      </c>
      <c r="J393" s="73" t="n">
        <f aca="false">+IF(G393=$J$2,E393,0)</f>
        <v>535.5</v>
      </c>
      <c r="K393" s="73"/>
    </row>
    <row r="394" customFormat="false" ht="12.75" hidden="false" customHeight="false" outlineLevel="0" collapsed="false">
      <c r="B394" s="67" t="s">
        <v>309</v>
      </c>
      <c r="C394" s="67" t="s">
        <v>310</v>
      </c>
      <c r="D394" s="67" t="n">
        <v>1</v>
      </c>
      <c r="E394" s="73" t="n">
        <v>112.5</v>
      </c>
      <c r="F394" s="67" t="s">
        <v>63</v>
      </c>
      <c r="G394" s="67" t="s">
        <v>48</v>
      </c>
      <c r="H394" s="67" t="s">
        <v>65</v>
      </c>
      <c r="J394" s="73" t="n">
        <f aca="false">+IF(G394=$J$2,E394,0)</f>
        <v>112.5</v>
      </c>
      <c r="K394" s="73"/>
    </row>
    <row r="395" customFormat="false" ht="12.75" hidden="false" customHeight="false" outlineLevel="0" collapsed="false">
      <c r="B395" s="67" t="s">
        <v>311</v>
      </c>
      <c r="C395" s="67" t="s">
        <v>312</v>
      </c>
      <c r="D395" s="67" t="n">
        <v>4</v>
      </c>
      <c r="E395" s="73" t="n">
        <v>590.6</v>
      </c>
      <c r="F395" s="67" t="s">
        <v>63</v>
      </c>
      <c r="G395" s="67" t="s">
        <v>238</v>
      </c>
      <c r="H395" s="67" t="s">
        <v>62</v>
      </c>
      <c r="J395" s="73"/>
      <c r="K395" s="73"/>
    </row>
    <row r="396" customFormat="false" ht="12.75" hidden="false" customHeight="false" outlineLevel="0" collapsed="false">
      <c r="B396" s="67" t="s">
        <v>313</v>
      </c>
      <c r="C396" s="67" t="s">
        <v>314</v>
      </c>
      <c r="D396" s="67" t="s">
        <v>290</v>
      </c>
      <c r="E396" s="73" t="n">
        <v>2</v>
      </c>
      <c r="F396" s="67" t="s">
        <v>79</v>
      </c>
      <c r="G396" s="67" t="s">
        <v>55</v>
      </c>
      <c r="H396" s="67" t="s">
        <v>62</v>
      </c>
      <c r="J396" s="73"/>
      <c r="K396" s="73"/>
    </row>
    <row r="397" customFormat="false" ht="12.75" hidden="false" customHeight="false" outlineLevel="0" collapsed="false">
      <c r="D397" s="67" t="s">
        <v>291</v>
      </c>
      <c r="E397" s="73" t="n">
        <v>2</v>
      </c>
      <c r="F397" s="67" t="s">
        <v>79</v>
      </c>
      <c r="G397" s="67" t="s">
        <v>55</v>
      </c>
      <c r="H397" s="67" t="s">
        <v>62</v>
      </c>
      <c r="J397" s="73"/>
      <c r="K397" s="73"/>
    </row>
    <row r="398" customFormat="false" ht="12.75" hidden="false" customHeight="false" outlineLevel="0" collapsed="false">
      <c r="D398" s="67" t="s">
        <v>292</v>
      </c>
      <c r="E398" s="73" t="n">
        <v>2</v>
      </c>
      <c r="F398" s="67" t="s">
        <v>79</v>
      </c>
      <c r="G398" s="67" t="s">
        <v>55</v>
      </c>
      <c r="H398" s="67" t="s">
        <v>62</v>
      </c>
      <c r="J398" s="73"/>
      <c r="K398" s="73"/>
    </row>
    <row r="399" customFormat="false" ht="12.75" hidden="false" customHeight="false" outlineLevel="0" collapsed="false">
      <c r="D399" s="67" t="s">
        <v>315</v>
      </c>
      <c r="E399" s="73" t="n">
        <v>2</v>
      </c>
      <c r="F399" s="67" t="s">
        <v>79</v>
      </c>
      <c r="G399" s="67" t="s">
        <v>55</v>
      </c>
      <c r="H399" s="67" t="s">
        <v>62</v>
      </c>
      <c r="J399" s="73"/>
      <c r="K399" s="73"/>
    </row>
    <row r="400" customFormat="false" ht="12.75" hidden="false" customHeight="false" outlineLevel="0" collapsed="false">
      <c r="D400" s="67" t="s">
        <v>316</v>
      </c>
      <c r="E400" s="73" t="n">
        <v>2</v>
      </c>
      <c r="F400" s="67" t="s">
        <v>79</v>
      </c>
      <c r="G400" s="67" t="s">
        <v>55</v>
      </c>
      <c r="H400" s="67" t="s">
        <v>62</v>
      </c>
      <c r="J400" s="73"/>
      <c r="K400" s="73"/>
    </row>
    <row r="401" customFormat="false" ht="12.75" hidden="false" customHeight="false" outlineLevel="0" collapsed="false">
      <c r="D401" s="67" t="s">
        <v>157</v>
      </c>
      <c r="E401" s="73" t="n">
        <v>176.8</v>
      </c>
      <c r="F401" s="67" t="s">
        <v>63</v>
      </c>
      <c r="G401" s="67" t="s">
        <v>48</v>
      </c>
      <c r="H401" s="67" t="s">
        <v>65</v>
      </c>
      <c r="J401" s="73" t="n">
        <f aca="false">+IF(G401=$J$2,E401,0)</f>
        <v>176.8</v>
      </c>
      <c r="K401" s="73"/>
    </row>
    <row r="402" customFormat="false" ht="12.75" hidden="false" customHeight="false" outlineLevel="0" collapsed="false">
      <c r="D402" s="67" t="s">
        <v>158</v>
      </c>
      <c r="E402" s="73" t="n">
        <v>526.7</v>
      </c>
      <c r="F402" s="67" t="s">
        <v>63</v>
      </c>
      <c r="G402" s="67" t="s">
        <v>48</v>
      </c>
      <c r="H402" s="67" t="s">
        <v>65</v>
      </c>
      <c r="J402" s="73" t="n">
        <f aca="false">+IF(G402=$J$2,E402,0)</f>
        <v>526.7</v>
      </c>
      <c r="K402" s="73"/>
    </row>
    <row r="403" customFormat="false" ht="12.75" hidden="false" customHeight="false" outlineLevel="0" collapsed="false">
      <c r="B403" s="67" t="s">
        <v>317</v>
      </c>
      <c r="C403" s="67" t="s">
        <v>318</v>
      </c>
      <c r="D403" s="67" t="n">
        <v>1</v>
      </c>
      <c r="E403" s="73" t="n">
        <v>580.5</v>
      </c>
      <c r="F403" s="67" t="s">
        <v>63</v>
      </c>
      <c r="G403" s="67" t="s">
        <v>48</v>
      </c>
      <c r="H403" s="67" t="s">
        <v>55</v>
      </c>
      <c r="J403" s="73" t="n">
        <f aca="false">+IF(G403=$J$2,E403,0)</f>
        <v>580.5</v>
      </c>
      <c r="K403" s="73"/>
    </row>
    <row r="404" customFormat="false" ht="12.75" hidden="false" customHeight="false" outlineLevel="0" collapsed="false">
      <c r="D404" s="67" t="n">
        <v>2</v>
      </c>
      <c r="E404" s="73" t="n">
        <v>799.2</v>
      </c>
      <c r="F404" s="67" t="s">
        <v>63</v>
      </c>
      <c r="G404" s="67" t="s">
        <v>48</v>
      </c>
      <c r="H404" s="67" t="s">
        <v>55</v>
      </c>
      <c r="J404" s="73" t="n">
        <f aca="false">+IF(G404=$J$2,E404,0)</f>
        <v>799.2</v>
      </c>
      <c r="K404" s="73"/>
    </row>
    <row r="405" customFormat="false" ht="12.75" hidden="false" customHeight="false" outlineLevel="0" collapsed="false">
      <c r="B405" s="67" t="s">
        <v>319</v>
      </c>
      <c r="C405" s="67" t="s">
        <v>320</v>
      </c>
      <c r="D405" s="67" t="s">
        <v>290</v>
      </c>
      <c r="E405" s="73" t="n">
        <v>2</v>
      </c>
      <c r="F405" s="67" t="s">
        <v>79</v>
      </c>
      <c r="G405" s="67" t="s">
        <v>55</v>
      </c>
      <c r="H405" s="67" t="s">
        <v>62</v>
      </c>
      <c r="J405" s="73"/>
      <c r="K405" s="73"/>
    </row>
    <row r="406" customFormat="false" ht="12.75" hidden="false" customHeight="false" outlineLevel="0" collapsed="false">
      <c r="D406" s="67" t="s">
        <v>291</v>
      </c>
      <c r="E406" s="73" t="n">
        <v>2</v>
      </c>
      <c r="F406" s="67" t="s">
        <v>79</v>
      </c>
      <c r="G406" s="67" t="s">
        <v>55</v>
      </c>
      <c r="H406" s="67" t="s">
        <v>62</v>
      </c>
      <c r="J406" s="73"/>
      <c r="K406" s="73"/>
    </row>
    <row r="407" customFormat="false" ht="12.75" hidden="false" customHeight="false" outlineLevel="0" collapsed="false">
      <c r="D407" s="67" t="n">
        <v>6</v>
      </c>
      <c r="E407" s="73" t="n">
        <v>239.4</v>
      </c>
      <c r="F407" s="67" t="s">
        <v>63</v>
      </c>
      <c r="G407" s="67" t="s">
        <v>48</v>
      </c>
      <c r="H407" s="67" t="s">
        <v>65</v>
      </c>
      <c r="J407" s="73" t="n">
        <f aca="false">+IF(G407=$J$2,E407,0)</f>
        <v>239.4</v>
      </c>
      <c r="K407" s="73"/>
    </row>
    <row r="408" customFormat="false" ht="12.75" hidden="false" customHeight="false" outlineLevel="0" collapsed="false">
      <c r="B408" s="67" t="s">
        <v>321</v>
      </c>
      <c r="C408" s="67" t="s">
        <v>322</v>
      </c>
      <c r="D408" s="67" t="n">
        <v>1</v>
      </c>
      <c r="E408" s="73" t="n">
        <v>199</v>
      </c>
      <c r="F408" s="67" t="s">
        <v>63</v>
      </c>
      <c r="G408" s="67" t="s">
        <v>48</v>
      </c>
      <c r="H408" s="67" t="s">
        <v>55</v>
      </c>
      <c r="J408" s="73" t="n">
        <f aca="false">+IF(G408=$J$2,E408,0)</f>
        <v>199</v>
      </c>
      <c r="K408" s="73"/>
    </row>
    <row r="409" customFormat="false" ht="12.75" hidden="false" customHeight="false" outlineLevel="0" collapsed="false">
      <c r="D409" s="67" t="n">
        <v>2</v>
      </c>
      <c r="E409" s="73" t="n">
        <v>580.5</v>
      </c>
      <c r="F409" s="67" t="s">
        <v>63</v>
      </c>
      <c r="G409" s="67" t="s">
        <v>48</v>
      </c>
      <c r="H409" s="67" t="s">
        <v>55</v>
      </c>
      <c r="J409" s="73" t="n">
        <f aca="false">+IF(G409=$J$2,E409,0)</f>
        <v>580.5</v>
      </c>
      <c r="K409" s="73"/>
    </row>
    <row r="410" customFormat="false" ht="12.75" hidden="false" customHeight="false" outlineLevel="0" collapsed="false">
      <c r="D410" s="67" t="n">
        <v>3</v>
      </c>
      <c r="E410" s="74" t="n">
        <v>396</v>
      </c>
      <c r="F410" s="67" t="s">
        <v>63</v>
      </c>
      <c r="G410" s="67" t="s">
        <v>48</v>
      </c>
      <c r="H410" s="67" t="s">
        <v>62</v>
      </c>
      <c r="J410" s="73" t="n">
        <f aca="false">+IF(G410=$J$2,E410,0)</f>
        <v>396</v>
      </c>
      <c r="K410" s="73"/>
    </row>
    <row r="411" customFormat="false" ht="12.75" hidden="false" customHeight="false" outlineLevel="0" collapsed="false">
      <c r="E411" s="73" t="n">
        <f aca="false">SUBTOTAL(9,E329:E410)</f>
        <v>22234.3</v>
      </c>
      <c r="F411" s="67"/>
      <c r="G411" s="67"/>
      <c r="H411" s="67"/>
      <c r="J411" s="73"/>
      <c r="K411" s="73"/>
    </row>
    <row r="412" customFormat="false" ht="12.75" hidden="false" customHeight="false" outlineLevel="0" collapsed="false">
      <c r="A412" s="67" t="s">
        <v>323</v>
      </c>
      <c r="B412" s="67" t="s">
        <v>324</v>
      </c>
      <c r="C412" s="67" t="s">
        <v>325</v>
      </c>
      <c r="D412" s="67" t="n">
        <v>1</v>
      </c>
      <c r="E412" s="73" t="n">
        <v>174.6</v>
      </c>
      <c r="F412" s="67" t="s">
        <v>326</v>
      </c>
      <c r="G412" s="67" t="s">
        <v>238</v>
      </c>
      <c r="H412" s="67" t="s">
        <v>48</v>
      </c>
      <c r="J412" s="73"/>
      <c r="K412" s="73" t="n">
        <f aca="false">IF(H412=$J$2,E412,0)</f>
        <v>174.6</v>
      </c>
    </row>
    <row r="413" customFormat="false" ht="12.75" hidden="false" customHeight="false" outlineLevel="0" collapsed="false">
      <c r="D413" s="67" t="n">
        <v>2</v>
      </c>
      <c r="E413" s="74" t="n">
        <v>174.6</v>
      </c>
      <c r="F413" s="67" t="s">
        <v>326</v>
      </c>
      <c r="G413" s="67" t="s">
        <v>238</v>
      </c>
      <c r="H413" s="67" t="s">
        <v>48</v>
      </c>
      <c r="J413" s="73"/>
      <c r="K413" s="73" t="n">
        <f aca="false">IF(H413=$J$2,E413,0)</f>
        <v>174.6</v>
      </c>
    </row>
    <row r="414" customFormat="false" ht="12.75" hidden="false" customHeight="false" outlineLevel="0" collapsed="false">
      <c r="E414" s="73" t="n">
        <f aca="false">SUBTOTAL(9,E412:E413)</f>
        <v>349.2</v>
      </c>
      <c r="F414" s="67"/>
      <c r="G414" s="67"/>
      <c r="H414" s="67"/>
      <c r="J414" s="73"/>
      <c r="K414" s="73"/>
    </row>
    <row r="415" customFormat="false" ht="12.75" hidden="false" customHeight="false" outlineLevel="0" collapsed="false">
      <c r="A415" s="67" t="s">
        <v>327</v>
      </c>
      <c r="B415" s="67" t="s">
        <v>328</v>
      </c>
      <c r="C415" s="67" t="s">
        <v>329</v>
      </c>
      <c r="D415" s="67" t="n">
        <v>2</v>
      </c>
      <c r="E415" s="73" t="n">
        <v>0.4</v>
      </c>
      <c r="F415" s="67" t="s">
        <v>79</v>
      </c>
      <c r="G415" s="67" t="s">
        <v>48</v>
      </c>
      <c r="H415" s="67" t="s">
        <v>55</v>
      </c>
      <c r="J415" s="73" t="n">
        <f aca="false">+IF(G415=$J$2,E415,0)</f>
        <v>0.4</v>
      </c>
      <c r="K415" s="73"/>
    </row>
    <row r="416" customFormat="false" ht="12.75" hidden="false" customHeight="false" outlineLevel="0" collapsed="false">
      <c r="D416" s="67" t="n">
        <v>5</v>
      </c>
      <c r="E416" s="73" t="n">
        <v>1</v>
      </c>
      <c r="F416" s="67" t="s">
        <v>79</v>
      </c>
      <c r="G416" s="67" t="s">
        <v>48</v>
      </c>
      <c r="H416" s="67" t="s">
        <v>55</v>
      </c>
      <c r="J416" s="73" t="n">
        <f aca="false">+IF(G416=$J$2,E416,0)</f>
        <v>1</v>
      </c>
      <c r="K416" s="73"/>
    </row>
    <row r="417" customFormat="false" ht="12.75" hidden="false" customHeight="false" outlineLevel="0" collapsed="false">
      <c r="D417" s="67" t="n">
        <v>6</v>
      </c>
      <c r="E417" s="73" t="n">
        <v>1.1</v>
      </c>
      <c r="F417" s="67" t="s">
        <v>79</v>
      </c>
      <c r="G417" s="67" t="s">
        <v>48</v>
      </c>
      <c r="H417" s="67" t="s">
        <v>55</v>
      </c>
      <c r="J417" s="73" t="n">
        <f aca="false">+IF(G417=$J$2,E417,0)</f>
        <v>1.1</v>
      </c>
      <c r="K417" s="73"/>
    </row>
    <row r="418" customFormat="false" ht="12.75" hidden="false" customHeight="false" outlineLevel="0" collapsed="false">
      <c r="D418" s="67" t="n">
        <v>7</v>
      </c>
      <c r="E418" s="73" t="n">
        <v>1.1</v>
      </c>
      <c r="F418" s="67" t="s">
        <v>79</v>
      </c>
      <c r="G418" s="67" t="s">
        <v>48</v>
      </c>
      <c r="H418" s="67" t="s">
        <v>55</v>
      </c>
      <c r="J418" s="73" t="n">
        <f aca="false">+IF(G418=$J$2,E418,0)</f>
        <v>1.1</v>
      </c>
      <c r="K418" s="73"/>
    </row>
    <row r="419" customFormat="false" ht="12.75" hidden="false" customHeight="false" outlineLevel="0" collapsed="false">
      <c r="D419" s="67" t="n">
        <v>8</v>
      </c>
      <c r="E419" s="73" t="n">
        <v>1.8</v>
      </c>
      <c r="F419" s="67" t="s">
        <v>79</v>
      </c>
      <c r="G419" s="67" t="s">
        <v>48</v>
      </c>
      <c r="H419" s="67" t="s">
        <v>55</v>
      </c>
      <c r="J419" s="73" t="n">
        <f aca="false">+IF(G419=$J$2,E419,0)</f>
        <v>1.8</v>
      </c>
      <c r="K419" s="73"/>
    </row>
    <row r="420" customFormat="false" ht="12.75" hidden="false" customHeight="false" outlineLevel="0" collapsed="false">
      <c r="D420" s="67" t="n">
        <v>9</v>
      </c>
      <c r="E420" s="73" t="n">
        <v>1.8</v>
      </c>
      <c r="F420" s="67" t="s">
        <v>79</v>
      </c>
      <c r="G420" s="67" t="s">
        <v>48</v>
      </c>
      <c r="H420" s="67" t="s">
        <v>55</v>
      </c>
      <c r="J420" s="73" t="n">
        <f aca="false">+IF(G420=$J$2,E420,0)</f>
        <v>1.8</v>
      </c>
      <c r="K420" s="73"/>
    </row>
    <row r="421" customFormat="false" ht="12.75" hidden="false" customHeight="false" outlineLevel="0" collapsed="false">
      <c r="D421" s="67" t="n">
        <v>10</v>
      </c>
      <c r="E421" s="73" t="n">
        <v>1.7</v>
      </c>
      <c r="F421" s="67" t="s">
        <v>79</v>
      </c>
      <c r="G421" s="67" t="s">
        <v>48</v>
      </c>
      <c r="H421" s="67" t="s">
        <v>55</v>
      </c>
      <c r="J421" s="73" t="n">
        <f aca="false">+IF(G421=$J$2,E421,0)</f>
        <v>1.7</v>
      </c>
      <c r="K421" s="73"/>
    </row>
    <row r="422" customFormat="false" ht="12.75" hidden="false" customHeight="false" outlineLevel="0" collapsed="false">
      <c r="D422" s="67" t="n">
        <v>11</v>
      </c>
      <c r="E422" s="73" t="n">
        <v>4.8</v>
      </c>
      <c r="F422" s="67" t="s">
        <v>79</v>
      </c>
      <c r="G422" s="67" t="s">
        <v>48</v>
      </c>
      <c r="H422" s="67" t="s">
        <v>55</v>
      </c>
      <c r="J422" s="73" t="n">
        <f aca="false">+IF(G422=$J$2,E422,0)</f>
        <v>4.8</v>
      </c>
      <c r="K422" s="73"/>
    </row>
    <row r="423" customFormat="false" ht="12.75" hidden="false" customHeight="false" outlineLevel="0" collapsed="false">
      <c r="D423" s="67" t="n">
        <v>12</v>
      </c>
      <c r="E423" s="74" t="n">
        <v>3</v>
      </c>
      <c r="F423" s="67" t="s">
        <v>79</v>
      </c>
      <c r="G423" s="67" t="s">
        <v>48</v>
      </c>
      <c r="H423" s="67" t="s">
        <v>62</v>
      </c>
      <c r="J423" s="73" t="n">
        <f aca="false">+IF(G423=$J$2,E423,0)</f>
        <v>3</v>
      </c>
      <c r="K423" s="73"/>
    </row>
    <row r="424" customFormat="false" ht="12.75" hidden="false" customHeight="false" outlineLevel="0" collapsed="false">
      <c r="E424" s="73" t="n">
        <f aca="false">SUBTOTAL(9,E415:E423)</f>
        <v>16.7</v>
      </c>
      <c r="F424" s="67"/>
      <c r="G424" s="67"/>
      <c r="H424" s="67"/>
      <c r="J424" s="73"/>
      <c r="K424" s="73"/>
    </row>
    <row r="425" customFormat="false" ht="12.75" hidden="false" customHeight="false" outlineLevel="0" collapsed="false">
      <c r="A425" s="67" t="s">
        <v>330</v>
      </c>
      <c r="B425" s="67" t="s">
        <v>331</v>
      </c>
      <c r="C425" s="67" t="s">
        <v>332</v>
      </c>
      <c r="D425" s="67" t="n">
        <v>1</v>
      </c>
      <c r="E425" s="73" t="n">
        <v>3.6</v>
      </c>
      <c r="F425" s="67" t="s">
        <v>74</v>
      </c>
      <c r="G425" s="67" t="s">
        <v>75</v>
      </c>
      <c r="H425" s="67" t="s">
        <v>62</v>
      </c>
      <c r="J425" s="73"/>
      <c r="K425" s="73"/>
    </row>
    <row r="426" customFormat="false" ht="12.75" hidden="false" customHeight="false" outlineLevel="0" collapsed="false">
      <c r="D426" s="67" t="n">
        <v>2</v>
      </c>
      <c r="E426" s="73" t="n">
        <v>3.6</v>
      </c>
      <c r="F426" s="67" t="s">
        <v>74</v>
      </c>
      <c r="G426" s="67" t="s">
        <v>75</v>
      </c>
      <c r="H426" s="67" t="s">
        <v>62</v>
      </c>
      <c r="J426" s="73"/>
      <c r="K426" s="73"/>
    </row>
    <row r="427" customFormat="false" ht="12.75" hidden="false" customHeight="false" outlineLevel="0" collapsed="false">
      <c r="B427" s="67" t="s">
        <v>244</v>
      </c>
      <c r="C427" s="67" t="s">
        <v>332</v>
      </c>
      <c r="D427" s="67" t="n">
        <v>1</v>
      </c>
      <c r="E427" s="73" t="n">
        <v>26</v>
      </c>
      <c r="F427" s="67" t="s">
        <v>74</v>
      </c>
      <c r="G427" s="67" t="s">
        <v>75</v>
      </c>
      <c r="H427" s="67" t="s">
        <v>62</v>
      </c>
      <c r="J427" s="73"/>
      <c r="K427" s="73"/>
    </row>
    <row r="428" customFormat="false" ht="12.75" hidden="false" customHeight="false" outlineLevel="0" collapsed="false">
      <c r="D428" s="67" t="n">
        <v>2</v>
      </c>
      <c r="E428" s="73" t="n">
        <v>26</v>
      </c>
      <c r="F428" s="67" t="s">
        <v>74</v>
      </c>
      <c r="G428" s="67" t="s">
        <v>75</v>
      </c>
      <c r="H428" s="67" t="s">
        <v>62</v>
      </c>
      <c r="J428" s="73"/>
      <c r="K428" s="73"/>
    </row>
    <row r="429" customFormat="false" ht="12.75" hidden="false" customHeight="false" outlineLevel="0" collapsed="false">
      <c r="B429" s="67" t="s">
        <v>333</v>
      </c>
      <c r="C429" s="67" t="s">
        <v>334</v>
      </c>
      <c r="D429" s="67" t="n">
        <v>1</v>
      </c>
      <c r="E429" s="73" t="n">
        <v>15</v>
      </c>
      <c r="F429" s="67" t="s">
        <v>74</v>
      </c>
      <c r="G429" s="67" t="s">
        <v>75</v>
      </c>
      <c r="H429" s="67" t="s">
        <v>62</v>
      </c>
      <c r="J429" s="73"/>
      <c r="K429" s="73"/>
    </row>
    <row r="430" customFormat="false" ht="12.75" hidden="false" customHeight="false" outlineLevel="0" collapsed="false">
      <c r="D430" s="67" t="n">
        <v>2</v>
      </c>
      <c r="E430" s="74" t="n">
        <v>15</v>
      </c>
      <c r="F430" s="67" t="s">
        <v>74</v>
      </c>
      <c r="G430" s="67" t="s">
        <v>75</v>
      </c>
      <c r="H430" s="67" t="s">
        <v>62</v>
      </c>
      <c r="J430" s="73"/>
      <c r="K430" s="73"/>
    </row>
    <row r="431" customFormat="false" ht="12.75" hidden="false" customHeight="false" outlineLevel="0" collapsed="false">
      <c r="E431" s="73" t="n">
        <f aca="false">SUBTOTAL(9,E425:E430)</f>
        <v>89.2</v>
      </c>
      <c r="F431" s="67"/>
      <c r="G431" s="67"/>
      <c r="H431" s="67"/>
      <c r="J431" s="73"/>
      <c r="K431" s="73"/>
    </row>
    <row r="432" customFormat="false" ht="12.75" hidden="false" customHeight="false" outlineLevel="0" collapsed="false">
      <c r="A432" s="67" t="s">
        <v>335</v>
      </c>
      <c r="B432" s="67" t="s">
        <v>336</v>
      </c>
      <c r="C432" s="67" t="s">
        <v>337</v>
      </c>
      <c r="D432" s="67" t="n">
        <v>1</v>
      </c>
      <c r="E432" s="73" t="n">
        <v>35</v>
      </c>
      <c r="F432" s="67" t="s">
        <v>74</v>
      </c>
      <c r="G432" s="67" t="s">
        <v>75</v>
      </c>
      <c r="H432" s="67" t="s">
        <v>62</v>
      </c>
      <c r="J432" s="73"/>
      <c r="K432" s="73"/>
    </row>
    <row r="433" customFormat="false" ht="12.75" hidden="false" customHeight="false" outlineLevel="0" collapsed="false">
      <c r="D433" s="67" t="n">
        <v>2</v>
      </c>
      <c r="E433" s="74" t="n">
        <v>35</v>
      </c>
      <c r="F433" s="67" t="s">
        <v>74</v>
      </c>
      <c r="G433" s="67" t="s">
        <v>75</v>
      </c>
      <c r="H433" s="67" t="s">
        <v>62</v>
      </c>
      <c r="J433" s="73"/>
      <c r="K433" s="73"/>
    </row>
    <row r="434" customFormat="false" ht="12.75" hidden="false" customHeight="false" outlineLevel="0" collapsed="false">
      <c r="E434" s="73" t="n">
        <f aca="false">SUBTOTAL(9,E432:E433)</f>
        <v>70</v>
      </c>
      <c r="F434" s="67"/>
      <c r="G434" s="67"/>
      <c r="H434" s="67"/>
      <c r="J434" s="73"/>
      <c r="K434" s="73"/>
    </row>
    <row r="435" customFormat="false" ht="12.75" hidden="false" customHeight="false" outlineLevel="0" collapsed="false">
      <c r="A435" s="67" t="s">
        <v>338</v>
      </c>
      <c r="B435" s="67" t="s">
        <v>339</v>
      </c>
      <c r="C435" s="67" t="s">
        <v>68</v>
      </c>
      <c r="D435" s="67" t="n">
        <v>1</v>
      </c>
      <c r="E435" s="73" t="n">
        <v>0.3</v>
      </c>
      <c r="F435" s="67" t="s">
        <v>79</v>
      </c>
      <c r="G435" s="67" t="s">
        <v>55</v>
      </c>
      <c r="H435" s="67" t="s">
        <v>62</v>
      </c>
      <c r="J435" s="73"/>
      <c r="K435" s="73"/>
    </row>
    <row r="436" customFormat="false" ht="12.75" hidden="false" customHeight="false" outlineLevel="0" collapsed="false">
      <c r="D436" s="67" t="n">
        <v>2</v>
      </c>
      <c r="E436" s="73" t="n">
        <v>0.3</v>
      </c>
      <c r="F436" s="67" t="s">
        <v>79</v>
      </c>
      <c r="G436" s="67" t="s">
        <v>55</v>
      </c>
      <c r="H436" s="67" t="s">
        <v>62</v>
      </c>
      <c r="J436" s="73"/>
      <c r="K436" s="73"/>
    </row>
    <row r="437" customFormat="false" ht="12.75" hidden="false" customHeight="false" outlineLevel="0" collapsed="false">
      <c r="D437" s="67" t="n">
        <v>3</v>
      </c>
      <c r="E437" s="73" t="n">
        <v>0.3</v>
      </c>
      <c r="F437" s="67" t="s">
        <v>79</v>
      </c>
      <c r="G437" s="67" t="s">
        <v>55</v>
      </c>
      <c r="H437" s="67" t="s">
        <v>62</v>
      </c>
      <c r="J437" s="73"/>
      <c r="K437" s="73"/>
    </row>
    <row r="438" customFormat="false" ht="12.75" hidden="false" customHeight="false" outlineLevel="0" collapsed="false">
      <c r="D438" s="67" t="n">
        <v>4</v>
      </c>
      <c r="E438" s="73" t="n">
        <v>0.8</v>
      </c>
      <c r="F438" s="67" t="s">
        <v>79</v>
      </c>
      <c r="G438" s="67" t="s">
        <v>55</v>
      </c>
      <c r="H438" s="67" t="s">
        <v>62</v>
      </c>
      <c r="J438" s="73"/>
      <c r="K438" s="73"/>
    </row>
    <row r="439" customFormat="false" ht="12.75" hidden="false" customHeight="false" outlineLevel="0" collapsed="false">
      <c r="D439" s="67" t="n">
        <v>6</v>
      </c>
      <c r="E439" s="73" t="n">
        <v>1.4</v>
      </c>
      <c r="F439" s="67" t="s">
        <v>79</v>
      </c>
      <c r="G439" s="67" t="s">
        <v>55</v>
      </c>
      <c r="H439" s="67" t="s">
        <v>48</v>
      </c>
      <c r="J439" s="73"/>
      <c r="K439" s="73" t="n">
        <f aca="false">IF(H439=$J$2,E439,0)</f>
        <v>1.4</v>
      </c>
    </row>
    <row r="440" customFormat="false" ht="12.75" hidden="false" customHeight="false" outlineLevel="0" collapsed="false">
      <c r="D440" s="67" t="n">
        <v>7</v>
      </c>
      <c r="E440" s="73" t="n">
        <v>1.4</v>
      </c>
      <c r="F440" s="67" t="s">
        <v>79</v>
      </c>
      <c r="G440" s="67" t="s">
        <v>48</v>
      </c>
      <c r="H440" s="67" t="s">
        <v>55</v>
      </c>
      <c r="J440" s="73" t="n">
        <f aca="false">+IF(G440=$J$2,E440,0)</f>
        <v>1.4</v>
      </c>
      <c r="K440" s="73"/>
    </row>
    <row r="441" customFormat="false" ht="12.75" hidden="false" customHeight="false" outlineLevel="0" collapsed="false">
      <c r="D441" s="67" t="n">
        <v>8</v>
      </c>
      <c r="E441" s="74" t="n">
        <v>1.4</v>
      </c>
      <c r="F441" s="67" t="s">
        <v>79</v>
      </c>
      <c r="G441" s="67" t="s">
        <v>48</v>
      </c>
      <c r="H441" s="67" t="s">
        <v>55</v>
      </c>
      <c r="J441" s="73" t="n">
        <f aca="false">+IF(G441=$J$2,E441,0)</f>
        <v>1.4</v>
      </c>
      <c r="K441" s="73"/>
    </row>
    <row r="442" customFormat="false" ht="12.75" hidden="false" customHeight="false" outlineLevel="0" collapsed="false">
      <c r="E442" s="73" t="n">
        <f aca="false">SUBTOTAL(9,E435:E441)</f>
        <v>5.9</v>
      </c>
      <c r="F442" s="67"/>
      <c r="G442" s="67"/>
      <c r="H442" s="67"/>
      <c r="J442" s="73"/>
      <c r="K442" s="73"/>
    </row>
    <row r="443" customFormat="false" ht="12.75" hidden="false" customHeight="false" outlineLevel="0" collapsed="false">
      <c r="A443" s="67" t="s">
        <v>340</v>
      </c>
      <c r="B443" s="67" t="s">
        <v>341</v>
      </c>
      <c r="C443" s="67" t="s">
        <v>342</v>
      </c>
      <c r="D443" s="67" t="n">
        <v>4</v>
      </c>
      <c r="E443" s="73" t="n">
        <v>15</v>
      </c>
      <c r="F443" s="67" t="s">
        <v>63</v>
      </c>
      <c r="G443" s="67" t="s">
        <v>48</v>
      </c>
      <c r="H443" s="67" t="s">
        <v>90</v>
      </c>
      <c r="J443" s="73" t="n">
        <f aca="false">+IF(G443=$J$2,E443,0)</f>
        <v>15</v>
      </c>
      <c r="K443" s="73"/>
    </row>
    <row r="444" customFormat="false" ht="12.75" hidden="false" customHeight="false" outlineLevel="0" collapsed="false">
      <c r="B444" s="67" t="s">
        <v>343</v>
      </c>
      <c r="C444" s="67" t="s">
        <v>263</v>
      </c>
      <c r="D444" s="67" t="n">
        <v>1</v>
      </c>
      <c r="E444" s="73" t="n">
        <v>146.5</v>
      </c>
      <c r="F444" s="67" t="s">
        <v>63</v>
      </c>
      <c r="G444" s="67" t="s">
        <v>48</v>
      </c>
      <c r="H444" s="67" t="s">
        <v>90</v>
      </c>
      <c r="J444" s="73" t="n">
        <f aca="false">+IF(G444=$J$2,E444,0)</f>
        <v>146.5</v>
      </c>
      <c r="K444" s="73"/>
    </row>
    <row r="445" customFormat="false" ht="12.75" hidden="false" customHeight="false" outlineLevel="0" collapsed="false">
      <c r="D445" s="67" t="n">
        <v>2</v>
      </c>
      <c r="E445" s="73" t="n">
        <v>190.9</v>
      </c>
      <c r="F445" s="67" t="s">
        <v>63</v>
      </c>
      <c r="G445" s="67" t="s">
        <v>48</v>
      </c>
      <c r="H445" s="67" t="s">
        <v>90</v>
      </c>
      <c r="J445" s="73" t="n">
        <f aca="false">+IF(G445=$J$2,E445,0)</f>
        <v>190.9</v>
      </c>
      <c r="K445" s="73"/>
    </row>
    <row r="446" customFormat="false" ht="12.75" hidden="false" customHeight="false" outlineLevel="0" collapsed="false">
      <c r="B446" s="67" t="s">
        <v>344</v>
      </c>
      <c r="C446" s="67" t="s">
        <v>345</v>
      </c>
      <c r="D446" s="67" t="n">
        <v>2</v>
      </c>
      <c r="E446" s="73" t="n">
        <v>5</v>
      </c>
      <c r="F446" s="67" t="s">
        <v>54</v>
      </c>
      <c r="G446" s="67" t="s">
        <v>48</v>
      </c>
      <c r="H446" s="67" t="s">
        <v>62</v>
      </c>
      <c r="J446" s="73" t="n">
        <f aca="false">+IF(G446=$J$2,E446,0)</f>
        <v>5</v>
      </c>
      <c r="K446" s="73"/>
    </row>
    <row r="447" customFormat="false" ht="12.75" hidden="false" customHeight="false" outlineLevel="0" collapsed="false">
      <c r="B447" s="67" t="s">
        <v>346</v>
      </c>
      <c r="C447" s="67" t="s">
        <v>347</v>
      </c>
      <c r="D447" s="67" t="n">
        <v>1</v>
      </c>
      <c r="E447" s="73" t="n">
        <v>1</v>
      </c>
      <c r="F447" s="67" t="s">
        <v>60</v>
      </c>
      <c r="G447" s="67" t="s">
        <v>61</v>
      </c>
      <c r="H447" s="67" t="s">
        <v>62</v>
      </c>
      <c r="J447" s="73"/>
      <c r="K447" s="73"/>
    </row>
    <row r="448" customFormat="false" ht="12.75" hidden="false" customHeight="false" outlineLevel="0" collapsed="false">
      <c r="B448" s="67" t="s">
        <v>348</v>
      </c>
      <c r="C448" s="67" t="s">
        <v>349</v>
      </c>
      <c r="D448" s="67" t="n">
        <v>1</v>
      </c>
      <c r="E448" s="73" t="n">
        <v>20</v>
      </c>
      <c r="F448" s="67" t="s">
        <v>63</v>
      </c>
      <c r="G448" s="67" t="s">
        <v>48</v>
      </c>
      <c r="H448" s="67" t="s">
        <v>90</v>
      </c>
      <c r="J448" s="73" t="n">
        <f aca="false">+IF(G448=$J$2,E448,0)</f>
        <v>20</v>
      </c>
      <c r="K448" s="73"/>
    </row>
    <row r="449" customFormat="false" ht="12.75" hidden="false" customHeight="false" outlineLevel="0" collapsed="false">
      <c r="D449" s="67" t="n">
        <v>2</v>
      </c>
      <c r="E449" s="73" t="n">
        <v>20</v>
      </c>
      <c r="F449" s="67" t="s">
        <v>63</v>
      </c>
      <c r="G449" s="67" t="s">
        <v>48</v>
      </c>
      <c r="H449" s="67" t="s">
        <v>90</v>
      </c>
      <c r="J449" s="73" t="n">
        <f aca="false">+IF(G449=$J$2,E449,0)</f>
        <v>20</v>
      </c>
      <c r="K449" s="73"/>
    </row>
    <row r="450" customFormat="false" ht="12.75" hidden="false" customHeight="false" outlineLevel="0" collapsed="false">
      <c r="B450" s="67" t="s">
        <v>350</v>
      </c>
      <c r="C450" s="67" t="s">
        <v>351</v>
      </c>
      <c r="D450" s="67" t="n">
        <v>1</v>
      </c>
      <c r="E450" s="73" t="n">
        <v>75</v>
      </c>
      <c r="F450" s="67" t="s">
        <v>63</v>
      </c>
      <c r="G450" s="67" t="s">
        <v>48</v>
      </c>
      <c r="H450" s="67" t="s">
        <v>48</v>
      </c>
      <c r="J450" s="73" t="n">
        <f aca="false">+IF(G450=$J$2,E450,0)</f>
        <v>75</v>
      </c>
      <c r="K450" s="73" t="n">
        <f aca="false">IF(H450=$J$2,E450,0)</f>
        <v>75</v>
      </c>
    </row>
    <row r="451" customFormat="false" ht="12.75" hidden="false" customHeight="false" outlineLevel="0" collapsed="false">
      <c r="B451" s="67" t="s">
        <v>352</v>
      </c>
      <c r="C451" s="67" t="s">
        <v>353</v>
      </c>
      <c r="D451" s="67" t="n">
        <v>1</v>
      </c>
      <c r="E451" s="73" t="n">
        <v>663.9</v>
      </c>
      <c r="F451" s="67" t="s">
        <v>63</v>
      </c>
      <c r="G451" s="67" t="s">
        <v>206</v>
      </c>
      <c r="H451" s="67" t="s">
        <v>62</v>
      </c>
      <c r="J451" s="73"/>
      <c r="K451" s="73"/>
    </row>
    <row r="452" customFormat="false" ht="12.75" hidden="false" customHeight="false" outlineLevel="0" collapsed="false">
      <c r="B452" s="67" t="s">
        <v>354</v>
      </c>
      <c r="C452" s="67" t="s">
        <v>355</v>
      </c>
      <c r="D452" s="67" t="n">
        <v>1</v>
      </c>
      <c r="E452" s="73" t="n">
        <v>30</v>
      </c>
      <c r="F452" s="67" t="s">
        <v>63</v>
      </c>
      <c r="G452" s="67" t="s">
        <v>48</v>
      </c>
      <c r="H452" s="67" t="s">
        <v>90</v>
      </c>
      <c r="J452" s="73" t="n">
        <f aca="false">+IF(G452=$J$2,E452,0)</f>
        <v>30</v>
      </c>
      <c r="K452" s="73"/>
    </row>
    <row r="453" customFormat="false" ht="12.75" hidden="false" customHeight="false" outlineLevel="0" collapsed="false">
      <c r="D453" s="67" t="n">
        <v>2</v>
      </c>
      <c r="E453" s="73" t="n">
        <v>33</v>
      </c>
      <c r="F453" s="67" t="s">
        <v>63</v>
      </c>
      <c r="G453" s="67" t="s">
        <v>48</v>
      </c>
      <c r="H453" s="67" t="s">
        <v>90</v>
      </c>
      <c r="J453" s="73" t="n">
        <f aca="false">+IF(G453=$J$2,E453,0)</f>
        <v>33</v>
      </c>
      <c r="K453" s="73"/>
    </row>
    <row r="454" customFormat="false" ht="12.75" hidden="false" customHeight="false" outlineLevel="0" collapsed="false">
      <c r="D454" s="67" t="n">
        <v>3</v>
      </c>
      <c r="E454" s="73" t="n">
        <v>50</v>
      </c>
      <c r="F454" s="67" t="s">
        <v>63</v>
      </c>
      <c r="G454" s="67" t="s">
        <v>48</v>
      </c>
      <c r="H454" s="67" t="s">
        <v>90</v>
      </c>
      <c r="J454" s="73" t="n">
        <f aca="false">+IF(G454=$J$2,E454,0)</f>
        <v>50</v>
      </c>
      <c r="K454" s="73"/>
    </row>
    <row r="455" customFormat="false" ht="12.75" hidden="false" customHeight="false" outlineLevel="0" collapsed="false">
      <c r="D455" s="67" t="n">
        <v>4</v>
      </c>
      <c r="E455" s="73" t="n">
        <v>105.1</v>
      </c>
      <c r="F455" s="67" t="s">
        <v>63</v>
      </c>
      <c r="G455" s="67" t="s">
        <v>48</v>
      </c>
      <c r="H455" s="67" t="s">
        <v>90</v>
      </c>
      <c r="J455" s="73" t="n">
        <f aca="false">+IF(G455=$J$2,E455,0)</f>
        <v>105.1</v>
      </c>
      <c r="K455" s="73"/>
    </row>
    <row r="456" customFormat="false" ht="12.75" hidden="false" customHeight="false" outlineLevel="0" collapsed="false">
      <c r="B456" s="67" t="s">
        <v>356</v>
      </c>
      <c r="C456" s="67" t="s">
        <v>356</v>
      </c>
      <c r="D456" s="67" t="n">
        <v>5</v>
      </c>
      <c r="E456" s="73" t="n">
        <v>1.1</v>
      </c>
      <c r="F456" s="67" t="s">
        <v>79</v>
      </c>
      <c r="G456" s="67" t="s">
        <v>55</v>
      </c>
      <c r="H456" s="67" t="s">
        <v>62</v>
      </c>
      <c r="J456" s="73"/>
      <c r="K456" s="73"/>
    </row>
    <row r="457" customFormat="false" ht="12.75" hidden="false" customHeight="false" outlineLevel="0" collapsed="false">
      <c r="D457" s="67" t="n">
        <v>6</v>
      </c>
      <c r="E457" s="73" t="n">
        <v>1.1</v>
      </c>
      <c r="F457" s="67" t="s">
        <v>79</v>
      </c>
      <c r="G457" s="67" t="s">
        <v>55</v>
      </c>
      <c r="H457" s="67" t="s">
        <v>62</v>
      </c>
      <c r="J457" s="73"/>
      <c r="K457" s="73"/>
    </row>
    <row r="458" customFormat="false" ht="12.75" hidden="false" customHeight="false" outlineLevel="0" collapsed="false">
      <c r="B458" s="67" t="s">
        <v>357</v>
      </c>
      <c r="C458" s="67" t="s">
        <v>358</v>
      </c>
      <c r="D458" s="67" t="n">
        <v>4</v>
      </c>
      <c r="E458" s="73" t="n">
        <v>5</v>
      </c>
      <c r="F458" s="67" t="s">
        <v>128</v>
      </c>
      <c r="G458" s="67" t="s">
        <v>48</v>
      </c>
      <c r="H458" s="67" t="s">
        <v>62</v>
      </c>
      <c r="J458" s="73" t="n">
        <f aca="false">+IF(G458=$J$2,E458,0)</f>
        <v>5</v>
      </c>
      <c r="K458" s="73"/>
    </row>
    <row r="459" customFormat="false" ht="12.75" hidden="false" customHeight="false" outlineLevel="0" collapsed="false">
      <c r="D459" s="67" t="n">
        <v>5</v>
      </c>
      <c r="E459" s="73" t="n">
        <v>33</v>
      </c>
      <c r="F459" s="67" t="s">
        <v>359</v>
      </c>
      <c r="G459" s="67" t="s">
        <v>48</v>
      </c>
      <c r="H459" s="67" t="s">
        <v>55</v>
      </c>
      <c r="J459" s="73" t="n">
        <f aca="false">+IF(G459=$J$2,E459,0)</f>
        <v>33</v>
      </c>
      <c r="K459" s="73"/>
    </row>
    <row r="460" customFormat="false" ht="12.75" hidden="false" customHeight="false" outlineLevel="0" collapsed="false">
      <c r="D460" s="67" t="n">
        <v>6</v>
      </c>
      <c r="E460" s="73" t="n">
        <v>89</v>
      </c>
      <c r="F460" s="67" t="s">
        <v>63</v>
      </c>
      <c r="G460" s="67" t="s">
        <v>48</v>
      </c>
      <c r="H460" s="67" t="s">
        <v>55</v>
      </c>
      <c r="J460" s="73" t="n">
        <f aca="false">+IF(G460=$J$2,E460,0)</f>
        <v>89</v>
      </c>
      <c r="K460" s="73"/>
    </row>
    <row r="461" customFormat="false" ht="12.75" hidden="false" customHeight="false" outlineLevel="0" collapsed="false">
      <c r="B461" s="67" t="s">
        <v>360</v>
      </c>
      <c r="C461" s="67" t="s">
        <v>361</v>
      </c>
      <c r="D461" s="67" t="n">
        <v>1</v>
      </c>
      <c r="E461" s="73" t="n">
        <v>25</v>
      </c>
      <c r="F461" s="67" t="s">
        <v>128</v>
      </c>
      <c r="G461" s="67" t="s">
        <v>48</v>
      </c>
      <c r="H461" s="67" t="s">
        <v>62</v>
      </c>
      <c r="J461" s="73" t="n">
        <f aca="false">+IF(G461=$J$2,E461,0)</f>
        <v>25</v>
      </c>
      <c r="K461" s="73"/>
    </row>
    <row r="462" customFormat="false" ht="12.75" hidden="false" customHeight="false" outlineLevel="0" collapsed="false">
      <c r="D462" s="67" t="n">
        <v>2</v>
      </c>
      <c r="E462" s="73" t="n">
        <v>85</v>
      </c>
      <c r="F462" s="67" t="s">
        <v>359</v>
      </c>
      <c r="G462" s="67" t="s">
        <v>48</v>
      </c>
      <c r="H462" s="67" t="s">
        <v>55</v>
      </c>
      <c r="J462" s="73" t="n">
        <f aca="false">+IF(G462=$J$2,E462,0)</f>
        <v>85</v>
      </c>
      <c r="K462" s="73"/>
    </row>
    <row r="463" customFormat="false" ht="12.75" hidden="false" customHeight="false" outlineLevel="0" collapsed="false">
      <c r="B463" s="67" t="s">
        <v>362</v>
      </c>
      <c r="C463" s="67" t="s">
        <v>353</v>
      </c>
      <c r="D463" s="67" t="n">
        <v>1</v>
      </c>
      <c r="E463" s="73" t="n">
        <v>2.5</v>
      </c>
      <c r="F463" s="67" t="s">
        <v>79</v>
      </c>
      <c r="G463" s="67" t="s">
        <v>55</v>
      </c>
      <c r="H463" s="67" t="s">
        <v>62</v>
      </c>
      <c r="J463" s="73"/>
      <c r="K463" s="73"/>
    </row>
    <row r="464" customFormat="false" ht="12.75" hidden="false" customHeight="false" outlineLevel="0" collapsed="false">
      <c r="D464" s="67" t="n">
        <v>2</v>
      </c>
      <c r="E464" s="73" t="n">
        <v>1.4</v>
      </c>
      <c r="F464" s="67" t="s">
        <v>79</v>
      </c>
      <c r="G464" s="67" t="s">
        <v>55</v>
      </c>
      <c r="H464" s="67" t="s">
        <v>62</v>
      </c>
      <c r="J464" s="73"/>
      <c r="K464" s="73"/>
    </row>
    <row r="465" customFormat="false" ht="12.75" hidden="false" customHeight="false" outlineLevel="0" collapsed="false">
      <c r="D465" s="67" t="n">
        <v>3</v>
      </c>
      <c r="E465" s="73" t="n">
        <v>2</v>
      </c>
      <c r="F465" s="67" t="s">
        <v>79</v>
      </c>
      <c r="G465" s="67" t="s">
        <v>55</v>
      </c>
      <c r="H465" s="67" t="s">
        <v>62</v>
      </c>
      <c r="J465" s="73"/>
      <c r="K465" s="73"/>
    </row>
    <row r="466" customFormat="false" ht="12.75" hidden="false" customHeight="false" outlineLevel="0" collapsed="false">
      <c r="D466" s="67" t="n">
        <v>4</v>
      </c>
      <c r="E466" s="73" t="n">
        <v>4.1</v>
      </c>
      <c r="F466" s="67" t="s">
        <v>79</v>
      </c>
      <c r="G466" s="67" t="s">
        <v>55</v>
      </c>
      <c r="H466" s="67" t="s">
        <v>62</v>
      </c>
      <c r="J466" s="73"/>
      <c r="K466" s="73"/>
    </row>
    <row r="467" customFormat="false" ht="12.75" hidden="false" customHeight="false" outlineLevel="0" collapsed="false">
      <c r="D467" s="67" t="n">
        <v>7</v>
      </c>
      <c r="E467" s="74" t="n">
        <v>1.4</v>
      </c>
      <c r="F467" s="67" t="s">
        <v>79</v>
      </c>
      <c r="G467" s="67" t="s">
        <v>55</v>
      </c>
      <c r="H467" s="67" t="s">
        <v>62</v>
      </c>
      <c r="J467" s="73"/>
      <c r="K467" s="73"/>
    </row>
    <row r="468" customFormat="false" ht="12.75" hidden="false" customHeight="false" outlineLevel="0" collapsed="false">
      <c r="E468" s="73" t="n">
        <f aca="false">SUBTOTAL(9,E443:E467)</f>
        <v>1606</v>
      </c>
      <c r="F468" s="67"/>
      <c r="G468" s="67"/>
      <c r="H468" s="67"/>
      <c r="J468" s="73"/>
      <c r="K468" s="73"/>
    </row>
    <row r="469" customFormat="false" ht="12.75" hidden="false" customHeight="false" outlineLevel="0" collapsed="false">
      <c r="A469" s="67" t="s">
        <v>363</v>
      </c>
      <c r="B469" s="67" t="s">
        <v>364</v>
      </c>
      <c r="C469" s="67" t="s">
        <v>337</v>
      </c>
      <c r="D469" s="67" t="n">
        <v>1</v>
      </c>
      <c r="E469" s="73" t="n">
        <v>1.3</v>
      </c>
      <c r="F469" s="67" t="s">
        <v>79</v>
      </c>
      <c r="G469" s="67" t="s">
        <v>48</v>
      </c>
      <c r="H469" s="67" t="s">
        <v>55</v>
      </c>
      <c r="J469" s="73" t="n">
        <f aca="false">+IF(G469=$J$2,E469,0)</f>
        <v>1.3</v>
      </c>
      <c r="K469" s="73"/>
    </row>
    <row r="470" customFormat="false" ht="12.75" hidden="false" customHeight="false" outlineLevel="0" collapsed="false">
      <c r="D470" s="67" t="n">
        <v>2</v>
      </c>
      <c r="E470" s="73" t="n">
        <v>0.9</v>
      </c>
      <c r="F470" s="67" t="s">
        <v>79</v>
      </c>
      <c r="G470" s="67" t="s">
        <v>48</v>
      </c>
      <c r="H470" s="67" t="s">
        <v>55</v>
      </c>
      <c r="J470" s="73" t="n">
        <f aca="false">+IF(G470=$J$2,E470,0)</f>
        <v>0.9</v>
      </c>
      <c r="K470" s="73"/>
    </row>
    <row r="471" customFormat="false" ht="12.75" hidden="false" customHeight="false" outlineLevel="0" collapsed="false">
      <c r="D471" s="67" t="n">
        <v>3</v>
      </c>
      <c r="E471" s="73" t="n">
        <v>0.5</v>
      </c>
      <c r="F471" s="67" t="s">
        <v>79</v>
      </c>
      <c r="G471" s="67" t="s">
        <v>48</v>
      </c>
      <c r="H471" s="67" t="s">
        <v>55</v>
      </c>
      <c r="J471" s="73" t="n">
        <f aca="false">+IF(G471=$J$2,E471,0)</f>
        <v>0.5</v>
      </c>
      <c r="K471" s="73"/>
    </row>
    <row r="472" customFormat="false" ht="12.75" hidden="false" customHeight="false" outlineLevel="0" collapsed="false">
      <c r="D472" s="67" t="n">
        <v>4</v>
      </c>
      <c r="E472" s="74" t="n">
        <v>1.3</v>
      </c>
      <c r="F472" s="67" t="s">
        <v>79</v>
      </c>
      <c r="G472" s="67" t="s">
        <v>48</v>
      </c>
      <c r="H472" s="67" t="s">
        <v>55</v>
      </c>
      <c r="J472" s="74" t="n">
        <f aca="false">+IF(G472=$J$2,E472,0)</f>
        <v>1.3</v>
      </c>
      <c r="K472" s="74"/>
    </row>
    <row r="473" customFormat="false" ht="12.75" hidden="false" customHeight="false" outlineLevel="0" collapsed="false">
      <c r="E473" s="73" t="n">
        <f aca="false">SUBTOTAL(9,E469:E472)</f>
        <v>4</v>
      </c>
      <c r="F473" s="67"/>
      <c r="G473" s="67"/>
      <c r="H473" s="67"/>
      <c r="J473" s="73"/>
    </row>
    <row r="474" customFormat="false" ht="12.75" hidden="false" customHeight="false" outlineLevel="0" collapsed="false">
      <c r="E474" s="73"/>
      <c r="F474" s="67"/>
      <c r="G474" s="67"/>
      <c r="H474" s="67"/>
      <c r="J474" s="77"/>
    </row>
    <row r="475" customFormat="false" ht="12.75" hidden="false" customHeight="false" outlineLevel="0" collapsed="false">
      <c r="E475" s="73" t="n">
        <f aca="false">SUBTOTAL(9,E4:E473)</f>
        <v>67413.9</v>
      </c>
      <c r="F475" s="67"/>
      <c r="G475" s="67"/>
      <c r="H475" s="67"/>
      <c r="J475" s="73" t="n">
        <f aca="false">SUM(J4:J472)</f>
        <v>40807</v>
      </c>
      <c r="K475" s="73" t="n">
        <f aca="false">SUM(K4:K472)</f>
        <v>4590</v>
      </c>
    </row>
    <row r="476" customFormat="false" ht="12.75" hidden="false" customHeight="false" outlineLevel="0" collapsed="false">
      <c r="E476" s="67"/>
      <c r="F476" s="67"/>
      <c r="G476" s="67"/>
      <c r="H476" s="67"/>
    </row>
    <row r="477" customFormat="false" ht="12.75" hidden="false" customHeight="false" outlineLevel="0" collapsed="false">
      <c r="A477" s="78" t="s">
        <v>365</v>
      </c>
      <c r="B477" s="79" t="s">
        <v>366</v>
      </c>
      <c r="C477" s="79"/>
      <c r="D477" s="80" t="s">
        <v>367</v>
      </c>
      <c r="E477" s="79"/>
      <c r="F477" s="79"/>
      <c r="G477" s="79"/>
      <c r="H477" s="81"/>
    </row>
    <row r="478" customFormat="false" ht="12.75" hidden="false" customHeight="false" outlineLevel="0" collapsed="false">
      <c r="A478" s="82"/>
      <c r="B478" s="83" t="s">
        <v>368</v>
      </c>
      <c r="C478" s="83"/>
      <c r="D478" s="84" t="s">
        <v>369</v>
      </c>
      <c r="E478" s="83"/>
      <c r="F478" s="83"/>
      <c r="G478" s="83"/>
      <c r="H478" s="85"/>
    </row>
    <row r="479" customFormat="false" ht="12.75" hidden="false" customHeight="false" outlineLevel="0" collapsed="false">
      <c r="A479" s="82"/>
      <c r="B479" s="83" t="s">
        <v>370</v>
      </c>
      <c r="C479" s="83"/>
      <c r="D479" s="84" t="s">
        <v>371</v>
      </c>
      <c r="E479" s="83"/>
      <c r="F479" s="83"/>
      <c r="G479" s="83"/>
      <c r="H479" s="85"/>
    </row>
    <row r="480" customFormat="false" ht="12.75" hidden="false" customHeight="false" outlineLevel="0" collapsed="false">
      <c r="A480" s="82"/>
      <c r="B480" s="83" t="s">
        <v>372</v>
      </c>
      <c r="C480" s="83"/>
      <c r="D480" s="84" t="s">
        <v>373</v>
      </c>
      <c r="E480" s="83"/>
      <c r="F480" s="83"/>
      <c r="G480" s="83"/>
      <c r="H480" s="85"/>
    </row>
    <row r="481" customFormat="false" ht="12.75" hidden="false" customHeight="false" outlineLevel="0" collapsed="false">
      <c r="A481" s="82"/>
      <c r="B481" s="83" t="s">
        <v>374</v>
      </c>
      <c r="C481" s="83"/>
      <c r="D481" s="84" t="s">
        <v>375</v>
      </c>
      <c r="E481" s="83"/>
      <c r="F481" s="83"/>
      <c r="G481" s="83"/>
      <c r="H481" s="85"/>
    </row>
    <row r="482" customFormat="false" ht="12.75" hidden="false" customHeight="false" outlineLevel="0" collapsed="false">
      <c r="A482" s="82"/>
      <c r="B482" s="83" t="s">
        <v>376</v>
      </c>
      <c r="C482" s="83"/>
      <c r="D482" s="84" t="s">
        <v>377</v>
      </c>
      <c r="E482" s="83"/>
      <c r="F482" s="83"/>
      <c r="G482" s="83"/>
      <c r="H482" s="85"/>
    </row>
    <row r="483" customFormat="false" ht="12.75" hidden="false" customHeight="false" outlineLevel="0" collapsed="false">
      <c r="A483" s="82"/>
      <c r="B483" s="83" t="s">
        <v>378</v>
      </c>
      <c r="C483" s="83"/>
      <c r="D483" s="84" t="s">
        <v>379</v>
      </c>
      <c r="E483" s="83"/>
      <c r="F483" s="83"/>
      <c r="G483" s="83"/>
      <c r="H483" s="85"/>
    </row>
    <row r="484" customFormat="false" ht="12.75" hidden="false" customHeight="false" outlineLevel="0" collapsed="false">
      <c r="A484" s="82"/>
      <c r="B484" s="83" t="s">
        <v>380</v>
      </c>
      <c r="C484" s="83"/>
      <c r="D484" s="84" t="s">
        <v>381</v>
      </c>
      <c r="E484" s="83"/>
      <c r="F484" s="83"/>
      <c r="G484" s="83"/>
      <c r="H484" s="85"/>
    </row>
    <row r="485" customFormat="false" ht="12.75" hidden="false" customHeight="false" outlineLevel="0" collapsed="false">
      <c r="A485" s="86"/>
      <c r="B485" s="87"/>
      <c r="C485" s="87"/>
      <c r="D485" s="88" t="s">
        <v>382</v>
      </c>
      <c r="E485" s="87"/>
      <c r="F485" s="87"/>
      <c r="G485" s="87"/>
      <c r="H485" s="89"/>
    </row>
    <row r="486" customFormat="false" ht="12.75" hidden="false" customHeight="false" outlineLevel="0" collapsed="false">
      <c r="D486" s="90"/>
      <c r="E486" s="67"/>
      <c r="F486" s="67"/>
      <c r="G486" s="67"/>
      <c r="H486" s="67"/>
    </row>
    <row r="487" customFormat="false" ht="12.75" hidden="false" customHeight="false" outlineLevel="0" collapsed="false">
      <c r="D487" s="90"/>
      <c r="E487" s="67"/>
      <c r="F487" s="67"/>
      <c r="G487" s="67"/>
      <c r="H487" s="67"/>
    </row>
    <row r="488" customFormat="false" ht="12.75" hidden="false" customHeight="false" outlineLevel="0" collapsed="false">
      <c r="D488" s="90"/>
      <c r="E488" s="67"/>
      <c r="F488" s="67"/>
      <c r="G488" s="67"/>
      <c r="H488" s="67"/>
    </row>
    <row r="489" customFormat="false" ht="12.75" hidden="false" customHeight="false" outlineLevel="0" collapsed="false">
      <c r="E489" s="67"/>
      <c r="F489" s="67"/>
      <c r="G489" s="67"/>
      <c r="H489" s="67"/>
    </row>
    <row r="490" customFormat="false" ht="12.75" hidden="false" customHeight="false" outlineLevel="0" collapsed="false">
      <c r="E490" s="67"/>
      <c r="F490" s="67"/>
      <c r="G490" s="67"/>
      <c r="H490" s="67"/>
    </row>
    <row r="491" customFormat="false" ht="12.75" hidden="false" customHeight="false" outlineLevel="0" collapsed="false">
      <c r="E491" s="67"/>
      <c r="F491" s="67"/>
      <c r="G491" s="67"/>
      <c r="H491" s="67"/>
    </row>
    <row r="492" customFormat="false" ht="12.75" hidden="false" customHeight="false" outlineLevel="0" collapsed="false">
      <c r="E492" s="67"/>
      <c r="F492" s="67"/>
      <c r="G492" s="67"/>
      <c r="H492" s="67"/>
    </row>
    <row r="493" customFormat="false" ht="12.75" hidden="false" customHeight="false" outlineLevel="0" collapsed="false">
      <c r="E493" s="67"/>
      <c r="F493" s="67"/>
      <c r="G493" s="67"/>
      <c r="H493" s="67"/>
    </row>
    <row r="494" customFormat="false" ht="12.75" hidden="false" customHeight="false" outlineLevel="0" collapsed="false">
      <c r="E494" s="67"/>
      <c r="F494" s="67"/>
      <c r="G494" s="67"/>
      <c r="H494" s="67"/>
    </row>
    <row r="495" customFormat="false" ht="12.75" hidden="false" customHeight="false" outlineLevel="0" collapsed="false">
      <c r="E495" s="67"/>
      <c r="F495" s="67"/>
      <c r="G495" s="67"/>
      <c r="H495" s="67"/>
    </row>
    <row r="496" customFormat="false" ht="12.75" hidden="false" customHeight="false" outlineLevel="0" collapsed="false">
      <c r="E496" s="67"/>
      <c r="F496" s="67"/>
      <c r="G496" s="67"/>
      <c r="H496" s="67"/>
    </row>
    <row r="497" customFormat="false" ht="12.75" hidden="false" customHeight="false" outlineLevel="0" collapsed="false">
      <c r="E497" s="67"/>
      <c r="F497" s="67"/>
      <c r="G497" s="67"/>
      <c r="H497" s="67"/>
    </row>
    <row r="498" customFormat="false" ht="12.75" hidden="false" customHeight="false" outlineLevel="0" collapsed="false">
      <c r="E498" s="67"/>
      <c r="F498" s="67"/>
      <c r="G498" s="67"/>
      <c r="H498" s="67"/>
    </row>
    <row r="499" customFormat="false" ht="12.75" hidden="false" customHeight="false" outlineLevel="0" collapsed="false">
      <c r="E499" s="67"/>
      <c r="F499" s="67"/>
      <c r="G499" s="67"/>
      <c r="H499" s="67"/>
    </row>
    <row r="500" customFormat="false" ht="12.75" hidden="false" customHeight="false" outlineLevel="0" collapsed="false">
      <c r="E500" s="67"/>
      <c r="F500" s="67"/>
      <c r="G500" s="67"/>
      <c r="H500" s="67"/>
    </row>
    <row r="501" customFormat="false" ht="12.75" hidden="false" customHeight="false" outlineLevel="0" collapsed="false">
      <c r="E501" s="67"/>
      <c r="F501" s="67"/>
      <c r="G501" s="67"/>
      <c r="H501" s="67"/>
    </row>
    <row r="502" customFormat="false" ht="12.75" hidden="false" customHeight="false" outlineLevel="0" collapsed="false">
      <c r="E502" s="67"/>
      <c r="F502" s="67"/>
      <c r="G502" s="67"/>
      <c r="H502" s="67"/>
    </row>
    <row r="503" customFormat="false" ht="12.75" hidden="false" customHeight="false" outlineLevel="0" collapsed="false">
      <c r="E503" s="67"/>
      <c r="F503" s="67"/>
      <c r="G503" s="67"/>
      <c r="H503" s="67"/>
    </row>
    <row r="504" customFormat="false" ht="12.75" hidden="false" customHeight="false" outlineLevel="0" collapsed="false">
      <c r="E504" s="67"/>
      <c r="F504" s="67"/>
      <c r="G504" s="67"/>
      <c r="H504" s="67"/>
    </row>
    <row r="505" customFormat="false" ht="12.75" hidden="false" customHeight="false" outlineLevel="0" collapsed="false">
      <c r="E505" s="67"/>
      <c r="F505" s="67"/>
      <c r="G505" s="67"/>
      <c r="H505" s="67"/>
    </row>
    <row r="506" customFormat="false" ht="12.75" hidden="false" customHeight="false" outlineLevel="0" collapsed="false">
      <c r="E506" s="67"/>
      <c r="F506" s="67"/>
      <c r="G506" s="67"/>
      <c r="H506" s="67"/>
    </row>
    <row r="507" customFormat="false" ht="12.75" hidden="false" customHeight="false" outlineLevel="0" collapsed="false">
      <c r="E507" s="67"/>
      <c r="F507" s="67"/>
      <c r="G507" s="67"/>
      <c r="H507" s="67"/>
    </row>
    <row r="508" customFormat="false" ht="12.75" hidden="false" customHeight="false" outlineLevel="0" collapsed="false">
      <c r="E508" s="67"/>
      <c r="F508" s="67"/>
      <c r="G508" s="67"/>
      <c r="H508" s="67"/>
    </row>
    <row r="509" customFormat="false" ht="12.75" hidden="false" customHeight="false" outlineLevel="0" collapsed="false">
      <c r="E509" s="67"/>
      <c r="F509" s="67"/>
      <c r="G509" s="67"/>
      <c r="H509" s="67"/>
    </row>
    <row r="510" customFormat="false" ht="12.75" hidden="false" customHeight="false" outlineLevel="0" collapsed="false">
      <c r="E510" s="67"/>
      <c r="F510" s="67"/>
      <c r="G510" s="67"/>
      <c r="H510" s="67"/>
    </row>
    <row r="511" customFormat="false" ht="12.75" hidden="false" customHeight="false" outlineLevel="0" collapsed="false">
      <c r="E511" s="67"/>
      <c r="F511" s="67"/>
      <c r="G511" s="67"/>
      <c r="H511" s="67"/>
    </row>
    <row r="512" customFormat="false" ht="12.75" hidden="false" customHeight="false" outlineLevel="0" collapsed="false">
      <c r="E512" s="67"/>
      <c r="F512" s="67"/>
      <c r="G512" s="67"/>
      <c r="H512" s="67"/>
    </row>
    <row r="513" customFormat="false" ht="12.75" hidden="false" customHeight="false" outlineLevel="0" collapsed="false">
      <c r="E513" s="67"/>
      <c r="F513" s="67"/>
      <c r="G513" s="67"/>
      <c r="H513" s="67"/>
    </row>
    <row r="514" customFormat="false" ht="12.75" hidden="false" customHeight="false" outlineLevel="0" collapsed="false">
      <c r="E514" s="67"/>
      <c r="F514" s="67"/>
      <c r="G514" s="67"/>
      <c r="H514" s="67"/>
    </row>
    <row r="515" customFormat="false" ht="12.75" hidden="false" customHeight="false" outlineLevel="0" collapsed="false">
      <c r="E515" s="67"/>
      <c r="F515" s="67"/>
      <c r="G515" s="67"/>
      <c r="H515" s="67"/>
    </row>
    <row r="516" customFormat="false" ht="12.75" hidden="false" customHeight="false" outlineLevel="0" collapsed="false">
      <c r="E516" s="67"/>
      <c r="F516" s="67"/>
      <c r="G516" s="67"/>
      <c r="H516" s="67"/>
    </row>
    <row r="517" customFormat="false" ht="12.75" hidden="false" customHeight="false" outlineLevel="0" collapsed="false">
      <c r="E517" s="67"/>
      <c r="F517" s="67"/>
      <c r="G517" s="67"/>
      <c r="H517" s="67"/>
    </row>
    <row r="518" customFormat="false" ht="12.75" hidden="false" customHeight="false" outlineLevel="0" collapsed="false">
      <c r="E518" s="67"/>
      <c r="F518" s="67"/>
      <c r="G518" s="67"/>
      <c r="H518" s="67"/>
    </row>
    <row r="519" customFormat="false" ht="12.75" hidden="false" customHeight="false" outlineLevel="0" collapsed="false">
      <c r="E519" s="67"/>
      <c r="F519" s="67"/>
      <c r="G519" s="67"/>
      <c r="H519" s="67"/>
    </row>
    <row r="520" customFormat="false" ht="12.75" hidden="false" customHeight="false" outlineLevel="0" collapsed="false">
      <c r="E520" s="67"/>
      <c r="F520" s="67"/>
      <c r="G520" s="67"/>
      <c r="H520" s="67"/>
    </row>
    <row r="521" customFormat="false" ht="12.75" hidden="false" customHeight="false" outlineLevel="0" collapsed="false">
      <c r="E521" s="67"/>
      <c r="F521" s="67"/>
      <c r="G521" s="67"/>
      <c r="H521" s="67"/>
    </row>
    <row r="522" customFormat="false" ht="12.75" hidden="false" customHeight="false" outlineLevel="0" collapsed="false">
      <c r="E522" s="67"/>
      <c r="F522" s="67"/>
      <c r="G522" s="67"/>
      <c r="H522" s="67"/>
    </row>
    <row r="523" customFormat="false" ht="12.75" hidden="false" customHeight="false" outlineLevel="0" collapsed="false">
      <c r="E523" s="67"/>
      <c r="F523" s="67"/>
      <c r="G523" s="67"/>
      <c r="H523" s="67"/>
    </row>
    <row r="524" customFormat="false" ht="12.75" hidden="false" customHeight="false" outlineLevel="0" collapsed="false">
      <c r="E524" s="67"/>
      <c r="F524" s="67"/>
      <c r="G524" s="67"/>
      <c r="H524" s="67"/>
    </row>
    <row r="525" customFormat="false" ht="12.75" hidden="false" customHeight="false" outlineLevel="0" collapsed="false">
      <c r="E525" s="67"/>
      <c r="F525" s="67"/>
      <c r="G525" s="67"/>
      <c r="H525" s="67"/>
    </row>
    <row r="526" customFormat="false" ht="12.75" hidden="false" customHeight="false" outlineLevel="0" collapsed="false">
      <c r="E526" s="67"/>
      <c r="F526" s="67"/>
      <c r="G526" s="67"/>
      <c r="H526" s="67"/>
    </row>
    <row r="527" customFormat="false" ht="12.75" hidden="false" customHeight="false" outlineLevel="0" collapsed="false">
      <c r="E527" s="67"/>
      <c r="F527" s="67"/>
      <c r="G527" s="67"/>
      <c r="H527" s="67"/>
    </row>
    <row r="528" customFormat="false" ht="12.75" hidden="false" customHeight="false" outlineLevel="0" collapsed="false">
      <c r="E528" s="67"/>
      <c r="F528" s="67"/>
      <c r="G528" s="67"/>
      <c r="H528" s="67"/>
    </row>
    <row r="529" customFormat="false" ht="12.75" hidden="false" customHeight="false" outlineLevel="0" collapsed="false">
      <c r="E529" s="67"/>
      <c r="F529" s="67"/>
      <c r="G529" s="67"/>
      <c r="H529" s="67"/>
    </row>
    <row r="530" customFormat="false" ht="12.75" hidden="false" customHeight="false" outlineLevel="0" collapsed="false">
      <c r="E530" s="67"/>
      <c r="F530" s="67"/>
      <c r="G530" s="67"/>
      <c r="H530" s="67"/>
    </row>
    <row r="531" customFormat="false" ht="12.75" hidden="false" customHeight="false" outlineLevel="0" collapsed="false">
      <c r="E531" s="67"/>
      <c r="F531" s="67"/>
      <c r="G531" s="67"/>
      <c r="H531" s="67"/>
    </row>
    <row r="532" customFormat="false" ht="12.75" hidden="false" customHeight="false" outlineLevel="0" collapsed="false">
      <c r="E532" s="67"/>
      <c r="F532" s="67"/>
      <c r="G532" s="67"/>
      <c r="H532" s="67"/>
    </row>
    <row r="533" customFormat="false" ht="12.75" hidden="false" customHeight="false" outlineLevel="0" collapsed="false">
      <c r="E533" s="67"/>
      <c r="F533" s="67"/>
      <c r="G533" s="67"/>
      <c r="H533" s="67"/>
    </row>
    <row r="534" customFormat="false" ht="12.75" hidden="false" customHeight="false" outlineLevel="0" collapsed="false">
      <c r="E534" s="67"/>
      <c r="F534" s="67"/>
      <c r="G534" s="67"/>
      <c r="H534" s="67"/>
    </row>
    <row r="535" customFormat="false" ht="12.75" hidden="false" customHeight="false" outlineLevel="0" collapsed="false">
      <c r="E535" s="67"/>
      <c r="F535" s="67"/>
      <c r="G535" s="67"/>
      <c r="H535" s="67"/>
    </row>
    <row r="536" customFormat="false" ht="12.75" hidden="false" customHeight="false" outlineLevel="0" collapsed="false">
      <c r="E536" s="67"/>
      <c r="F536" s="67"/>
      <c r="G536" s="67"/>
      <c r="H536" s="67"/>
    </row>
    <row r="537" customFormat="false" ht="12.75" hidden="false" customHeight="false" outlineLevel="0" collapsed="false">
      <c r="E537" s="67"/>
      <c r="F537" s="67"/>
      <c r="G537" s="67"/>
      <c r="H537" s="67"/>
    </row>
    <row r="538" customFormat="false" ht="12.75" hidden="false" customHeight="false" outlineLevel="0" collapsed="false">
      <c r="E538" s="67"/>
      <c r="F538" s="67"/>
      <c r="G538" s="67"/>
      <c r="H538" s="67"/>
    </row>
    <row r="539" customFormat="false" ht="12.75" hidden="false" customHeight="false" outlineLevel="0" collapsed="false">
      <c r="E539" s="67"/>
      <c r="F539" s="67"/>
      <c r="G539" s="67"/>
      <c r="H539" s="67"/>
    </row>
    <row r="540" customFormat="false" ht="12.75" hidden="false" customHeight="false" outlineLevel="0" collapsed="false">
      <c r="E540" s="67"/>
      <c r="F540" s="67"/>
      <c r="G540" s="67"/>
      <c r="H540" s="67"/>
    </row>
    <row r="541" customFormat="false" ht="12.75" hidden="false" customHeight="false" outlineLevel="0" collapsed="false">
      <c r="E541" s="67"/>
      <c r="F541" s="67"/>
      <c r="G541" s="67"/>
      <c r="H541" s="67"/>
    </row>
    <row r="542" customFormat="false" ht="12.75" hidden="false" customHeight="false" outlineLevel="0" collapsed="false">
      <c r="E542" s="67"/>
      <c r="F542" s="67"/>
      <c r="G542" s="67"/>
      <c r="H542" s="67"/>
    </row>
    <row r="543" customFormat="false" ht="12.75" hidden="false" customHeight="false" outlineLevel="0" collapsed="false">
      <c r="E543" s="67"/>
      <c r="F543" s="67"/>
      <c r="G543" s="67"/>
      <c r="H543" s="67"/>
    </row>
    <row r="544" customFormat="false" ht="12.75" hidden="false" customHeight="false" outlineLevel="0" collapsed="false">
      <c r="E544" s="67"/>
      <c r="F544" s="67"/>
      <c r="G544" s="67"/>
      <c r="H544" s="67"/>
    </row>
    <row r="545" customFormat="false" ht="12.75" hidden="false" customHeight="false" outlineLevel="0" collapsed="false">
      <c r="E545" s="67"/>
      <c r="F545" s="67"/>
      <c r="G545" s="67"/>
      <c r="H545" s="67"/>
    </row>
    <row r="546" customFormat="false" ht="12.75" hidden="false" customHeight="false" outlineLevel="0" collapsed="false">
      <c r="E546" s="67"/>
      <c r="F546" s="67"/>
      <c r="G546" s="67"/>
      <c r="H546" s="67"/>
    </row>
    <row r="547" customFormat="false" ht="12.75" hidden="false" customHeight="false" outlineLevel="0" collapsed="false">
      <c r="E547" s="67"/>
      <c r="F547" s="67"/>
      <c r="G547" s="67"/>
      <c r="H547" s="67"/>
    </row>
    <row r="548" customFormat="false" ht="12.75" hidden="false" customHeight="false" outlineLevel="0" collapsed="false">
      <c r="E548" s="67"/>
      <c r="F548" s="67"/>
      <c r="G548" s="67"/>
      <c r="H548" s="67"/>
    </row>
    <row r="549" customFormat="false" ht="12.75" hidden="false" customHeight="false" outlineLevel="0" collapsed="false">
      <c r="E549" s="67"/>
      <c r="F549" s="67"/>
      <c r="G549" s="67"/>
      <c r="H549" s="67"/>
    </row>
    <row r="550" customFormat="false" ht="12.75" hidden="false" customHeight="false" outlineLevel="0" collapsed="false">
      <c r="E550" s="67"/>
      <c r="F550" s="67"/>
      <c r="G550" s="67"/>
      <c r="H550" s="67"/>
    </row>
    <row r="551" customFormat="false" ht="12.75" hidden="false" customHeight="false" outlineLevel="0" collapsed="false">
      <c r="E551" s="67"/>
      <c r="F551" s="67"/>
      <c r="G551" s="67"/>
      <c r="H551" s="67"/>
    </row>
    <row r="552" customFormat="false" ht="12.75" hidden="false" customHeight="false" outlineLevel="0" collapsed="false">
      <c r="E552" s="67"/>
      <c r="F552" s="67"/>
      <c r="G552" s="67"/>
      <c r="H552" s="67"/>
    </row>
    <row r="553" customFormat="false" ht="12.75" hidden="false" customHeight="false" outlineLevel="0" collapsed="false">
      <c r="E553" s="67"/>
      <c r="F553" s="67"/>
      <c r="G553" s="67"/>
      <c r="H553" s="67"/>
    </row>
    <row r="554" customFormat="false" ht="12.75" hidden="false" customHeight="false" outlineLevel="0" collapsed="false">
      <c r="E554" s="67"/>
      <c r="F554" s="67"/>
      <c r="G554" s="67"/>
      <c r="H554" s="67"/>
    </row>
    <row r="555" customFormat="false" ht="12.75" hidden="false" customHeight="false" outlineLevel="0" collapsed="false">
      <c r="E555" s="67"/>
      <c r="F555" s="67"/>
      <c r="G555" s="67"/>
      <c r="H555" s="67"/>
    </row>
    <row r="556" customFormat="false" ht="12.75" hidden="false" customHeight="false" outlineLevel="0" collapsed="false">
      <c r="E556" s="67"/>
      <c r="F556" s="67"/>
      <c r="G556" s="67"/>
      <c r="H556" s="67"/>
    </row>
    <row r="557" customFormat="false" ht="12.75" hidden="false" customHeight="false" outlineLevel="0" collapsed="false">
      <c r="E557" s="67"/>
      <c r="F557" s="67"/>
      <c r="G557" s="67"/>
      <c r="H557" s="67"/>
    </row>
    <row r="558" customFormat="false" ht="12.75" hidden="false" customHeight="false" outlineLevel="0" collapsed="false">
      <c r="E558" s="67"/>
      <c r="F558" s="67"/>
      <c r="G558" s="67"/>
      <c r="H558" s="67"/>
    </row>
    <row r="559" customFormat="false" ht="12.75" hidden="false" customHeight="false" outlineLevel="0" collapsed="false">
      <c r="E559" s="67"/>
      <c r="F559" s="67"/>
      <c r="G559" s="67"/>
      <c r="H559" s="67"/>
    </row>
    <row r="560" customFormat="false" ht="12.75" hidden="false" customHeight="false" outlineLevel="0" collapsed="false">
      <c r="E560" s="67"/>
      <c r="F560" s="67"/>
      <c r="G560" s="67"/>
      <c r="H560" s="67"/>
    </row>
    <row r="561" customFormat="false" ht="12.75" hidden="false" customHeight="false" outlineLevel="0" collapsed="false">
      <c r="E561" s="67"/>
      <c r="F561" s="67"/>
      <c r="G561" s="67"/>
      <c r="H561" s="67"/>
    </row>
    <row r="562" customFormat="false" ht="12.75" hidden="false" customHeight="false" outlineLevel="0" collapsed="false">
      <c r="E562" s="67"/>
      <c r="F562" s="67"/>
      <c r="G562" s="67"/>
      <c r="H562" s="67"/>
    </row>
    <row r="563" customFormat="false" ht="12.75" hidden="false" customHeight="false" outlineLevel="0" collapsed="false">
      <c r="E563" s="67"/>
      <c r="F563" s="67"/>
      <c r="G563" s="67"/>
      <c r="H563" s="67"/>
    </row>
    <row r="564" customFormat="false" ht="12.75" hidden="false" customHeight="false" outlineLevel="0" collapsed="false">
      <c r="E564" s="67"/>
    </row>
    <row r="565" customFormat="false" ht="12.75" hidden="false" customHeight="false" outlineLevel="0" collapsed="false">
      <c r="E565" s="67"/>
    </row>
    <row r="566" customFormat="false" ht="12.75" hidden="false" customHeight="false" outlineLevel="0" collapsed="false">
      <c r="E566" s="67"/>
    </row>
    <row r="567" customFormat="false" ht="12.75" hidden="false" customHeight="false" outlineLevel="0" collapsed="false">
      <c r="E567" s="67"/>
    </row>
    <row r="568" customFormat="false" ht="12.75" hidden="false" customHeight="false" outlineLevel="0" collapsed="false">
      <c r="E568" s="67"/>
    </row>
    <row r="569" customFormat="false" ht="12.75" hidden="false" customHeight="false" outlineLevel="0" collapsed="false">
      <c r="E569" s="67"/>
    </row>
    <row r="570" customFormat="false" ht="12.75" hidden="false" customHeight="false" outlineLevel="0" collapsed="false">
      <c r="E570" s="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0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D8" activeCellId="0" sqref="D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1" width="28.7"/>
    <col collapsed="false" customWidth="true" hidden="false" outlineLevel="0" max="2" min="2" style="31" width="28.14"/>
    <col collapsed="false" customWidth="true" hidden="false" outlineLevel="0" max="3" min="3" style="31" width="11.13"/>
    <col collapsed="false" customWidth="true" hidden="false" outlineLevel="0" max="4" min="4" style="31" width="28.41"/>
    <col collapsed="false" customWidth="false" hidden="false" outlineLevel="0" max="5" min="5" style="31" width="9.14"/>
    <col collapsed="false" customWidth="true" hidden="false" outlineLevel="0" max="6" min="6" style="31" width="9.85"/>
    <col collapsed="false" customWidth="true" hidden="false" outlineLevel="0" max="7" min="7" style="31" width="12.28"/>
    <col collapsed="false" customWidth="true" hidden="false" outlineLevel="0" max="8" min="8" style="31" width="7.99"/>
    <col collapsed="false" customWidth="true" hidden="false" outlineLevel="0" max="9" min="9" style="31" width="10.71"/>
    <col collapsed="false" customWidth="false" hidden="false" outlineLevel="0" max="15" min="10" style="31" width="9.14"/>
    <col collapsed="false" customWidth="true" hidden="false" outlineLevel="0" max="16" min="16" style="31" width="8.7"/>
    <col collapsed="false" customWidth="false" hidden="false" outlineLevel="0" max="257" min="17" style="31" width="9.14"/>
  </cols>
  <sheetData>
    <row r="1" customFormat="false" ht="12.75" hidden="false" customHeight="false" outlineLevel="0" collapsed="false">
      <c r="F1" s="91"/>
      <c r="G1" s="92"/>
      <c r="H1" s="92"/>
      <c r="I1" s="93" t="s">
        <v>48</v>
      </c>
      <c r="J1" s="94"/>
      <c r="P1" s="32" t="s">
        <v>383</v>
      </c>
      <c r="Q1" s="32"/>
      <c r="R1" s="32"/>
      <c r="S1" s="32"/>
      <c r="T1" s="32"/>
      <c r="U1" s="32"/>
    </row>
    <row r="2" customFormat="false" ht="12.75" hidden="false" customHeight="false" outlineLevel="0" collapsed="false">
      <c r="F2" s="95" t="s">
        <v>384</v>
      </c>
      <c r="G2" s="95"/>
      <c r="H2" s="95"/>
      <c r="I2" s="96" t="n">
        <f aca="false">SUM(I4:I200)</f>
        <v>13743214.2732</v>
      </c>
      <c r="J2" s="97" t="s">
        <v>385</v>
      </c>
      <c r="P2" s="98" t="n">
        <f aca="false">SUM(P4:P200)</f>
        <v>54073.05</v>
      </c>
      <c r="Q2" s="99" t="n">
        <f aca="false">SUM(Q4:Q200)</f>
        <v>505.74</v>
      </c>
      <c r="R2" s="100" t="n">
        <f aca="false">SUM(R4:R200)</f>
        <v>1</v>
      </c>
      <c r="S2" s="99" t="n">
        <f aca="false">SUM(S4:S200)</f>
        <v>13053</v>
      </c>
      <c r="T2" s="100" t="n">
        <f aca="false">SUM(T4:T200)</f>
        <v>4800</v>
      </c>
      <c r="U2" s="99" t="n">
        <f aca="false">SUM(U4:U200)</f>
        <v>4</v>
      </c>
    </row>
    <row r="3" customFormat="false" ht="38.25" hidden="false" customHeight="false" outlineLevel="0" collapsed="false">
      <c r="A3" s="33" t="s">
        <v>386</v>
      </c>
      <c r="B3" s="101" t="s">
        <v>387</v>
      </c>
      <c r="C3" s="102" t="s">
        <v>388</v>
      </c>
      <c r="D3" s="101" t="s">
        <v>389</v>
      </c>
      <c r="E3" s="102" t="s">
        <v>40</v>
      </c>
      <c r="F3" s="101" t="s">
        <v>25</v>
      </c>
      <c r="G3" s="102" t="s">
        <v>390</v>
      </c>
      <c r="H3" s="101" t="s">
        <v>391</v>
      </c>
      <c r="I3" s="101" t="s">
        <v>392</v>
      </c>
      <c r="J3" s="101" t="s">
        <v>393</v>
      </c>
      <c r="K3" s="101" t="s">
        <v>394</v>
      </c>
      <c r="P3" s="33" t="s">
        <v>48</v>
      </c>
      <c r="Q3" s="32" t="s">
        <v>12</v>
      </c>
      <c r="R3" s="34" t="s">
        <v>61</v>
      </c>
      <c r="S3" s="32" t="s">
        <v>238</v>
      </c>
      <c r="T3" s="34" t="s">
        <v>395</v>
      </c>
      <c r="U3" s="32" t="s">
        <v>6</v>
      </c>
      <c r="W3" s="103" t="n">
        <v>36892</v>
      </c>
      <c r="X3" s="103" t="n">
        <v>37257</v>
      </c>
      <c r="Y3" s="103" t="n">
        <v>37622</v>
      </c>
      <c r="Z3" s="103" t="n">
        <v>37987</v>
      </c>
      <c r="AA3" s="103" t="n">
        <v>38353</v>
      </c>
    </row>
    <row r="4" customFormat="false" ht="12.75" hidden="false" customHeight="false" outlineLevel="0" collapsed="false">
      <c r="A4" s="104" t="s">
        <v>396</v>
      </c>
      <c r="B4" s="104" t="s">
        <v>64</v>
      </c>
      <c r="C4" s="105" t="s">
        <v>397</v>
      </c>
      <c r="D4" s="105" t="s">
        <v>396</v>
      </c>
      <c r="E4" s="105" t="s">
        <v>48</v>
      </c>
      <c r="F4" s="105" t="s">
        <v>398</v>
      </c>
      <c r="G4" s="58" t="n">
        <v>628</v>
      </c>
      <c r="H4" s="58" t="n">
        <v>10605</v>
      </c>
      <c r="I4" s="58" t="n">
        <f aca="false">IF(E4=$I$1,IF(K4=0,24*G4*H4/1000,0),0)</f>
        <v>159838.56</v>
      </c>
      <c r="J4" s="105" t="s">
        <v>399</v>
      </c>
      <c r="K4" s="105"/>
      <c r="P4" s="106" t="n">
        <f aca="false">IF($K4=0,IF($E4=P$3,$G4,0),0)</f>
        <v>628</v>
      </c>
      <c r="Q4" s="106" t="n">
        <f aca="false">IF($K4=0,IF($E4=Q$3,$G4,0),0)</f>
        <v>0</v>
      </c>
      <c r="R4" s="106" t="n">
        <f aca="false">IF($K4=0,IF($E4=R$3,$G4,0),0)</f>
        <v>0</v>
      </c>
      <c r="S4" s="106" t="n">
        <f aca="false">IF($K4=0,IF($E4=S$3,$G4,0),0)</f>
        <v>0</v>
      </c>
      <c r="T4" s="106" t="n">
        <f aca="false">IF($K4=0,IF($E4=T$3,$G4,0),0)</f>
        <v>0</v>
      </c>
      <c r="U4" s="106" t="n">
        <f aca="false">IF($K4=0,IF($E4=U$3,$G4,0),0)</f>
        <v>0</v>
      </c>
    </row>
    <row r="5" customFormat="false" ht="12.75" hidden="false" customHeight="false" outlineLevel="0" collapsed="false">
      <c r="A5" s="31" t="s">
        <v>396</v>
      </c>
      <c r="B5" s="31" t="s">
        <v>51</v>
      </c>
      <c r="C5" s="67" t="s">
        <v>397</v>
      </c>
      <c r="D5" s="67" t="s">
        <v>396</v>
      </c>
      <c r="E5" s="67" t="s">
        <v>48</v>
      </c>
      <c r="F5" s="67" t="s">
        <v>128</v>
      </c>
      <c r="G5" s="106" t="n">
        <v>988</v>
      </c>
      <c r="H5" s="106" t="n">
        <v>10656</v>
      </c>
      <c r="I5" s="58" t="n">
        <f aca="false">IF(E5=$I$1,IF(K5=0,24*G5*H5/1000,0),0)</f>
        <v>252675.072</v>
      </c>
      <c r="J5" s="67" t="s">
        <v>399</v>
      </c>
      <c r="K5" s="67"/>
      <c r="P5" s="106" t="n">
        <f aca="false">IF($K5=0,IF($E5=P$3,$G5,0),0)</f>
        <v>988</v>
      </c>
      <c r="Q5" s="106" t="n">
        <f aca="false">IF($K5=0,IF($E5=Q$3,$G5,0),0)</f>
        <v>0</v>
      </c>
      <c r="R5" s="106" t="n">
        <f aca="false">IF($K5=0,IF($E5=R$3,$G5,0),0)</f>
        <v>0</v>
      </c>
      <c r="S5" s="106" t="n">
        <f aca="false">IF($K5=0,IF($E5=S$3,$G5,0),0)</f>
        <v>0</v>
      </c>
      <c r="T5" s="106" t="n">
        <f aca="false">IF($K5=0,IF($E5=T$3,$G5,0),0)</f>
        <v>0</v>
      </c>
      <c r="U5" s="106" t="n">
        <f aca="false">IF($K5=0,IF($E5=U$3,$G5,0),0)</f>
        <v>0</v>
      </c>
    </row>
    <row r="6" customFormat="false" ht="12.75" hidden="false" customHeight="false" outlineLevel="0" collapsed="false">
      <c r="A6" s="104" t="s">
        <v>400</v>
      </c>
      <c r="B6" s="104" t="s">
        <v>401</v>
      </c>
      <c r="C6" s="105" t="s">
        <v>397</v>
      </c>
      <c r="D6" s="105" t="s">
        <v>396</v>
      </c>
      <c r="E6" s="105" t="s">
        <v>48</v>
      </c>
      <c r="F6" s="105" t="s">
        <v>402</v>
      </c>
      <c r="G6" s="58" t="n">
        <v>550</v>
      </c>
      <c r="H6" s="58" t="n">
        <v>7250</v>
      </c>
      <c r="I6" s="58" t="n">
        <f aca="false">IF(E6=$I$1,IF(K6=0,24*G6*H6/1000,0),0)</f>
        <v>0</v>
      </c>
      <c r="J6" s="105" t="s">
        <v>403</v>
      </c>
      <c r="K6" s="107" t="n">
        <v>37226</v>
      </c>
      <c r="P6" s="106" t="n">
        <f aca="false">IF($K6=0,IF($E6=P$3,$G6,0),0)</f>
        <v>0</v>
      </c>
      <c r="Q6" s="106" t="n">
        <f aca="false">IF($K6=0,IF($E6=Q$3,$G6,0),0)</f>
        <v>0</v>
      </c>
      <c r="R6" s="106" t="n">
        <f aca="false">IF($K6=0,IF($E6=R$3,$G6,0),0)</f>
        <v>0</v>
      </c>
      <c r="S6" s="106" t="n">
        <f aca="false">IF($K6=0,IF($E6=S$3,$G6,0),0)</f>
        <v>0</v>
      </c>
      <c r="T6" s="106" t="n">
        <f aca="false">IF($K6=0,IF($E6=T$3,$G6,0),0)</f>
        <v>0</v>
      </c>
      <c r="U6" s="106" t="n">
        <f aca="false">IF($K6=0,IF($E6=U$3,$G6,0),0)</f>
        <v>0</v>
      </c>
    </row>
    <row r="7" customFormat="false" ht="12.75" hidden="false" customHeight="false" outlineLevel="0" collapsed="false">
      <c r="A7" s="31" t="s">
        <v>87</v>
      </c>
      <c r="B7" s="31" t="s">
        <v>96</v>
      </c>
      <c r="C7" s="67" t="s">
        <v>397</v>
      </c>
      <c r="D7" s="67" t="s">
        <v>404</v>
      </c>
      <c r="E7" s="67" t="s">
        <v>12</v>
      </c>
      <c r="F7" s="67"/>
      <c r="G7" s="106" t="n">
        <v>16</v>
      </c>
      <c r="H7" s="106" t="n">
        <v>0</v>
      </c>
      <c r="I7" s="58" t="n">
        <f aca="false">IF(E7=$I$1,IF(K7=0,24*G7*H7/1000,0),0)</f>
        <v>0</v>
      </c>
      <c r="J7" s="67" t="s">
        <v>399</v>
      </c>
      <c r="K7" s="67"/>
      <c r="P7" s="106" t="n">
        <f aca="false">IF($K7=0,IF($E7=P$3,$G7,0),0)</f>
        <v>0</v>
      </c>
      <c r="Q7" s="106" t="n">
        <f aca="false">IF($K7=0,IF($E7=Q$3,$G7,0),0)</f>
        <v>16</v>
      </c>
      <c r="R7" s="106" t="n">
        <f aca="false">IF($K7=0,IF($E7=R$3,$G7,0),0)</f>
        <v>0</v>
      </c>
      <c r="S7" s="106" t="n">
        <f aca="false">IF($K7=0,IF($E7=S$3,$G7,0),0)</f>
        <v>0</v>
      </c>
      <c r="T7" s="106" t="n">
        <f aca="false">IF($K7=0,IF($E7=T$3,$G7,0),0)</f>
        <v>0</v>
      </c>
      <c r="U7" s="106" t="n">
        <f aca="false">IF($K7=0,IF($E7=U$3,$G7,0),0)</f>
        <v>0</v>
      </c>
    </row>
    <row r="8" customFormat="false" ht="12.75" hidden="false" customHeight="false" outlineLevel="0" collapsed="false">
      <c r="A8" s="31" t="s">
        <v>87</v>
      </c>
      <c r="B8" s="31" t="s">
        <v>405</v>
      </c>
      <c r="C8" s="67" t="s">
        <v>397</v>
      </c>
      <c r="D8" s="67" t="s">
        <v>404</v>
      </c>
      <c r="E8" s="67" t="s">
        <v>48</v>
      </c>
      <c r="F8" s="67" t="s">
        <v>398</v>
      </c>
      <c r="G8" s="106" t="n">
        <v>647</v>
      </c>
      <c r="H8" s="106" t="n">
        <v>9691</v>
      </c>
      <c r="I8" s="58" t="n">
        <f aca="false">IF(E8=$I$1,IF(K8=0,24*G8*H8/1000,0),0)</f>
        <v>150481.848</v>
      </c>
      <c r="J8" s="67" t="s">
        <v>399</v>
      </c>
      <c r="K8" s="67"/>
      <c r="P8" s="106" t="n">
        <f aca="false">IF($K8=0,IF($E8=P$3,$G8,0),0)</f>
        <v>647</v>
      </c>
      <c r="Q8" s="106" t="n">
        <f aca="false">IF($K8=0,IF($E8=Q$3,$G8,0),0)</f>
        <v>0</v>
      </c>
      <c r="R8" s="106" t="n">
        <f aca="false">IF($K8=0,IF($E8=R$3,$G8,0),0)</f>
        <v>0</v>
      </c>
      <c r="S8" s="106" t="n">
        <f aca="false">IF($K8=0,IF($E8=S$3,$G8,0),0)</f>
        <v>0</v>
      </c>
      <c r="T8" s="106" t="n">
        <f aca="false">IF($K8=0,IF($E8=T$3,$G8,0),0)</f>
        <v>0</v>
      </c>
      <c r="U8" s="106" t="n">
        <f aca="false">IF($K8=0,IF($E8=U$3,$G8,0),0)</f>
        <v>0</v>
      </c>
    </row>
    <row r="9" customFormat="false" ht="12.75" hidden="false" customHeight="false" outlineLevel="0" collapsed="false">
      <c r="A9" s="104" t="s">
        <v>87</v>
      </c>
      <c r="B9" s="104" t="s">
        <v>91</v>
      </c>
      <c r="C9" s="105" t="s">
        <v>397</v>
      </c>
      <c r="D9" s="105" t="s">
        <v>404</v>
      </c>
      <c r="E9" s="105" t="s">
        <v>48</v>
      </c>
      <c r="F9" s="105" t="s">
        <v>398</v>
      </c>
      <c r="G9" s="58" t="n">
        <v>600</v>
      </c>
      <c r="H9" s="58" t="n">
        <v>9861</v>
      </c>
      <c r="I9" s="58" t="n">
        <f aca="false">IF(E9=$I$1,IF(K9=0,24*G9*H9/1000,0),0)</f>
        <v>141998.4</v>
      </c>
      <c r="J9" s="105" t="s">
        <v>399</v>
      </c>
      <c r="K9" s="105"/>
      <c r="P9" s="106" t="n">
        <f aca="false">IF($K9=0,IF($E9=P$3,$G9,0),0)</f>
        <v>600</v>
      </c>
      <c r="Q9" s="106" t="n">
        <f aca="false">IF($K9=0,IF($E9=Q$3,$G9,0),0)</f>
        <v>0</v>
      </c>
      <c r="R9" s="106" t="n">
        <f aca="false">IF($K9=0,IF($E9=R$3,$G9,0),0)</f>
        <v>0</v>
      </c>
      <c r="S9" s="106" t="n">
        <f aca="false">IF($K9=0,IF($E9=S$3,$G9,0),0)</f>
        <v>0</v>
      </c>
      <c r="T9" s="106" t="n">
        <f aca="false">IF($K9=0,IF($E9=T$3,$G9,0),0)</f>
        <v>0</v>
      </c>
      <c r="U9" s="106" t="n">
        <f aca="false">IF($K9=0,IF($E9=U$3,$G9,0),0)</f>
        <v>0</v>
      </c>
    </row>
    <row r="10" customFormat="false" ht="12.75" hidden="false" customHeight="false" outlineLevel="0" collapsed="false">
      <c r="A10" s="104" t="s">
        <v>87</v>
      </c>
      <c r="B10" s="104" t="s">
        <v>104</v>
      </c>
      <c r="C10" s="105" t="s">
        <v>397</v>
      </c>
      <c r="D10" s="105" t="s">
        <v>404</v>
      </c>
      <c r="E10" s="105" t="s">
        <v>48</v>
      </c>
      <c r="F10" s="105" t="s">
        <v>398</v>
      </c>
      <c r="G10" s="58" t="n">
        <v>514</v>
      </c>
      <c r="H10" s="58" t="n">
        <v>9962</v>
      </c>
      <c r="I10" s="58" t="n">
        <f aca="false">IF(E10=$I$1,IF(K10=0,24*G10*H10/1000,0),0)</f>
        <v>122891.232</v>
      </c>
      <c r="J10" s="105" t="s">
        <v>399</v>
      </c>
      <c r="K10" s="105"/>
      <c r="P10" s="106" t="n">
        <f aca="false">IF($K10=0,IF($E10=P$3,$G10,0),0)</f>
        <v>514</v>
      </c>
      <c r="Q10" s="106" t="n">
        <f aca="false">IF($K10=0,IF($E10=Q$3,$G10,0),0)</f>
        <v>0</v>
      </c>
      <c r="R10" s="106" t="n">
        <f aca="false">IF($K10=0,IF($E10=R$3,$G10,0),0)</f>
        <v>0</v>
      </c>
      <c r="S10" s="106" t="n">
        <f aca="false">IF($K10=0,IF($E10=S$3,$G10,0),0)</f>
        <v>0</v>
      </c>
      <c r="T10" s="106" t="n">
        <f aca="false">IF($K10=0,IF($E10=T$3,$G10,0),0)</f>
        <v>0</v>
      </c>
      <c r="U10" s="106" t="n">
        <f aca="false">IF($K10=0,IF($E10=U$3,$G10,0),0)</f>
        <v>0</v>
      </c>
    </row>
    <row r="11" customFormat="false" ht="12.75" hidden="false" customHeight="false" outlineLevel="0" collapsed="false">
      <c r="A11" s="31" t="s">
        <v>87</v>
      </c>
      <c r="B11" s="31" t="s">
        <v>406</v>
      </c>
      <c r="C11" s="67" t="s">
        <v>397</v>
      </c>
      <c r="D11" s="67" t="s">
        <v>404</v>
      </c>
      <c r="E11" s="67" t="s">
        <v>48</v>
      </c>
      <c r="F11" s="67" t="s">
        <v>398</v>
      </c>
      <c r="G11" s="106" t="n">
        <v>261</v>
      </c>
      <c r="H11" s="106" t="n">
        <v>10346</v>
      </c>
      <c r="I11" s="58" t="n">
        <f aca="false">IF(E11=$I$1,IF(K11=0,24*G11*H11/1000,0),0)</f>
        <v>64807.344</v>
      </c>
      <c r="J11" s="67" t="s">
        <v>399</v>
      </c>
      <c r="K11" s="67"/>
      <c r="P11" s="106" t="n">
        <f aca="false">IF($K11=0,IF($E11=P$3,$G11,0),0)</f>
        <v>261</v>
      </c>
      <c r="Q11" s="106" t="n">
        <f aca="false">IF($K11=0,IF($E11=Q$3,$G11,0),0)</f>
        <v>0</v>
      </c>
      <c r="R11" s="106" t="n">
        <f aca="false">IF($K11=0,IF($E11=R$3,$G11,0),0)</f>
        <v>0</v>
      </c>
      <c r="S11" s="106" t="n">
        <f aca="false">IF($K11=0,IF($E11=S$3,$G11,0),0)</f>
        <v>0</v>
      </c>
      <c r="T11" s="106" t="n">
        <f aca="false">IF($K11=0,IF($E11=T$3,$G11,0),0)</f>
        <v>0</v>
      </c>
      <c r="U11" s="106" t="n">
        <f aca="false">IF($K11=0,IF($E11=U$3,$G11,0),0)</f>
        <v>0</v>
      </c>
    </row>
    <row r="12" customFormat="false" ht="12.75" hidden="false" customHeight="false" outlineLevel="0" collapsed="false">
      <c r="A12" s="31" t="s">
        <v>87</v>
      </c>
      <c r="B12" s="31" t="s">
        <v>407</v>
      </c>
      <c r="C12" s="67" t="s">
        <v>397</v>
      </c>
      <c r="D12" s="67" t="s">
        <v>404</v>
      </c>
      <c r="E12" s="67" t="s">
        <v>48</v>
      </c>
      <c r="F12" s="67" t="s">
        <v>398</v>
      </c>
      <c r="G12" s="106" t="n">
        <v>511</v>
      </c>
      <c r="H12" s="106" t="n">
        <v>10649</v>
      </c>
      <c r="I12" s="58" t="n">
        <f aca="false">IF(E12=$I$1,IF(K12=0,24*G12*H12/1000,0),0)</f>
        <v>130599.336</v>
      </c>
      <c r="J12" s="67" t="s">
        <v>399</v>
      </c>
      <c r="K12" s="67"/>
      <c r="P12" s="106" t="n">
        <f aca="false">IF($K12=0,IF($E12=P$3,$G12,0),0)</f>
        <v>511</v>
      </c>
      <c r="Q12" s="106" t="n">
        <f aca="false">IF($K12=0,IF($E12=Q$3,$G12,0),0)</f>
        <v>0</v>
      </c>
      <c r="R12" s="106" t="n">
        <f aca="false">IF($K12=0,IF($E12=R$3,$G12,0),0)</f>
        <v>0</v>
      </c>
      <c r="S12" s="106" t="n">
        <f aca="false">IF($K12=0,IF($E12=S$3,$G12,0),0)</f>
        <v>0</v>
      </c>
      <c r="T12" s="106" t="n">
        <f aca="false">IF($K12=0,IF($E12=T$3,$G12,0),0)</f>
        <v>0</v>
      </c>
      <c r="U12" s="106" t="n">
        <f aca="false">IF($K12=0,IF($E12=U$3,$G12,0),0)</f>
        <v>0</v>
      </c>
    </row>
    <row r="13" customFormat="false" ht="12.75" hidden="false" customHeight="false" outlineLevel="0" collapsed="false">
      <c r="A13" s="31" t="s">
        <v>87</v>
      </c>
      <c r="B13" s="31" t="s">
        <v>105</v>
      </c>
      <c r="C13" s="67" t="s">
        <v>397</v>
      </c>
      <c r="D13" s="67" t="s">
        <v>404</v>
      </c>
      <c r="E13" s="67" t="s">
        <v>48</v>
      </c>
      <c r="F13" s="67" t="s">
        <v>398</v>
      </c>
      <c r="G13" s="106" t="n">
        <v>461</v>
      </c>
      <c r="H13" s="106" t="n">
        <v>10702</v>
      </c>
      <c r="I13" s="58" t="n">
        <f aca="false">IF(E13=$I$1,IF(K13=0,24*G13*H13/1000,0),0)</f>
        <v>118406.928</v>
      </c>
      <c r="J13" s="67" t="s">
        <v>399</v>
      </c>
      <c r="K13" s="67"/>
      <c r="P13" s="106" t="n">
        <f aca="false">IF($K13=0,IF($E13=P$3,$G13,0),0)</f>
        <v>461</v>
      </c>
      <c r="Q13" s="106" t="n">
        <f aca="false">IF($K13=0,IF($E13=Q$3,$G13,0),0)</f>
        <v>0</v>
      </c>
      <c r="R13" s="106" t="n">
        <f aca="false">IF($K13=0,IF($E13=R$3,$G13,0),0)</f>
        <v>0</v>
      </c>
      <c r="S13" s="106" t="n">
        <f aca="false">IF($K13=0,IF($E13=S$3,$G13,0),0)</f>
        <v>0</v>
      </c>
      <c r="T13" s="106" t="n">
        <f aca="false">IF($K13=0,IF($E13=T$3,$G13,0),0)</f>
        <v>0</v>
      </c>
      <c r="U13" s="106" t="n">
        <f aca="false">IF($K13=0,IF($E13=U$3,$G13,0),0)</f>
        <v>0</v>
      </c>
    </row>
    <row r="14" customFormat="false" ht="12.75" hidden="false" customHeight="false" outlineLevel="0" collapsed="false">
      <c r="A14" s="31" t="s">
        <v>87</v>
      </c>
      <c r="B14" s="31" t="s">
        <v>408</v>
      </c>
      <c r="C14" s="67" t="s">
        <v>397</v>
      </c>
      <c r="D14" s="67" t="s">
        <v>404</v>
      </c>
      <c r="E14" s="67" t="s">
        <v>48</v>
      </c>
      <c r="F14" s="67" t="s">
        <v>398</v>
      </c>
      <c r="G14" s="106" t="n">
        <v>166</v>
      </c>
      <c r="H14" s="106" t="n">
        <v>10932</v>
      </c>
      <c r="I14" s="58" t="n">
        <f aca="false">IF(E14=$I$1,IF(K14=0,24*G14*H14/1000,0),0)</f>
        <v>43553.088</v>
      </c>
      <c r="J14" s="67" t="s">
        <v>399</v>
      </c>
      <c r="K14" s="67"/>
      <c r="P14" s="106" t="n">
        <f aca="false">IF($K14=0,IF($E14=P$3,$G14,0),0)</f>
        <v>166</v>
      </c>
      <c r="Q14" s="106" t="n">
        <f aca="false">IF($K14=0,IF($E14=Q$3,$G14,0),0)</f>
        <v>0</v>
      </c>
      <c r="R14" s="106" t="n">
        <f aca="false">IF($K14=0,IF($E14=R$3,$G14,0),0)</f>
        <v>0</v>
      </c>
      <c r="S14" s="106" t="n">
        <f aca="false">IF($K14=0,IF($E14=S$3,$G14,0),0)</f>
        <v>0</v>
      </c>
      <c r="T14" s="106" t="n">
        <f aca="false">IF($K14=0,IF($E14=T$3,$G14,0),0)</f>
        <v>0</v>
      </c>
      <c r="U14" s="106" t="n">
        <f aca="false">IF($K14=0,IF($E14=U$3,$G14,0),0)</f>
        <v>0</v>
      </c>
    </row>
    <row r="15" customFormat="false" ht="12.75" hidden="false" customHeight="false" outlineLevel="0" collapsed="false">
      <c r="A15" s="31" t="s">
        <v>87</v>
      </c>
      <c r="B15" s="31" t="s">
        <v>101</v>
      </c>
      <c r="C15" s="67" t="s">
        <v>397</v>
      </c>
      <c r="D15" s="67" t="s">
        <v>404</v>
      </c>
      <c r="E15" s="67" t="s">
        <v>48</v>
      </c>
      <c r="F15" s="67" t="s">
        <v>402</v>
      </c>
      <c r="G15" s="106" t="n">
        <v>168</v>
      </c>
      <c r="H15" s="106" t="n">
        <v>11122</v>
      </c>
      <c r="I15" s="58" t="n">
        <f aca="false">IF(E15=$I$1,IF(K15=0,24*G15*H15/1000,0),0)</f>
        <v>44843.904</v>
      </c>
      <c r="J15" s="67" t="s">
        <v>399</v>
      </c>
      <c r="K15" s="67"/>
      <c r="P15" s="106" t="n">
        <f aca="false">IF($K15=0,IF($E15=P$3,$G15,0),0)</f>
        <v>168</v>
      </c>
      <c r="Q15" s="106" t="n">
        <f aca="false">IF($K15=0,IF($E15=Q$3,$G15,0),0)</f>
        <v>0</v>
      </c>
      <c r="R15" s="106" t="n">
        <f aca="false">IF($K15=0,IF($E15=R$3,$G15,0),0)</f>
        <v>0</v>
      </c>
      <c r="S15" s="106" t="n">
        <f aca="false">IF($K15=0,IF($E15=S$3,$G15,0),0)</f>
        <v>0</v>
      </c>
      <c r="T15" s="106" t="n">
        <f aca="false">IF($K15=0,IF($E15=T$3,$G15,0),0)</f>
        <v>0</v>
      </c>
      <c r="U15" s="106" t="n">
        <f aca="false">IF($K15=0,IF($E15=U$3,$G15,0),0)</f>
        <v>0</v>
      </c>
    </row>
    <row r="16" customFormat="false" ht="12.75" hidden="false" customHeight="false" outlineLevel="0" collapsed="false">
      <c r="A16" s="31" t="s">
        <v>87</v>
      </c>
      <c r="B16" s="31" t="s">
        <v>100</v>
      </c>
      <c r="C16" s="67" t="s">
        <v>397</v>
      </c>
      <c r="D16" s="67" t="s">
        <v>404</v>
      </c>
      <c r="E16" s="67" t="s">
        <v>48</v>
      </c>
      <c r="F16" s="67" t="s">
        <v>409</v>
      </c>
      <c r="G16" s="106" t="n">
        <v>257</v>
      </c>
      <c r="H16" s="106" t="n">
        <v>11638</v>
      </c>
      <c r="I16" s="58" t="n">
        <f aca="false">IF(E16=$I$1,IF(K16=0,24*G16*H16/1000,0),0)</f>
        <v>71783.184</v>
      </c>
      <c r="J16" s="67" t="s">
        <v>399</v>
      </c>
      <c r="K16" s="67"/>
      <c r="P16" s="106" t="n">
        <f aca="false">IF($K16=0,IF($E16=P$3,$G16,0),0)</f>
        <v>257</v>
      </c>
      <c r="Q16" s="106" t="n">
        <f aca="false">IF($K16=0,IF($E16=Q$3,$G16,0),0)</f>
        <v>0</v>
      </c>
      <c r="R16" s="106" t="n">
        <f aca="false">IF($K16=0,IF($E16=R$3,$G16,0),0)</f>
        <v>0</v>
      </c>
      <c r="S16" s="106" t="n">
        <f aca="false">IF($K16=0,IF($E16=S$3,$G16,0),0)</f>
        <v>0</v>
      </c>
      <c r="T16" s="106" t="n">
        <f aca="false">IF($K16=0,IF($E16=T$3,$G16,0),0)</f>
        <v>0</v>
      </c>
      <c r="U16" s="106" t="n">
        <f aca="false">IF($K16=0,IF($E16=U$3,$G16,0),0)</f>
        <v>0</v>
      </c>
    </row>
    <row r="17" customFormat="false" ht="12.75" hidden="false" customHeight="false" outlineLevel="0" collapsed="false">
      <c r="A17" s="104" t="s">
        <v>410</v>
      </c>
      <c r="B17" s="104" t="s">
        <v>107</v>
      </c>
      <c r="C17" s="105" t="s">
        <v>397</v>
      </c>
      <c r="D17" s="105" t="s">
        <v>404</v>
      </c>
      <c r="E17" s="105" t="s">
        <v>48</v>
      </c>
      <c r="F17" s="105" t="s">
        <v>128</v>
      </c>
      <c r="G17" s="58" t="n">
        <v>17</v>
      </c>
      <c r="H17" s="58" t="n">
        <v>10465</v>
      </c>
      <c r="I17" s="58" t="n">
        <f aca="false">IF(E17=$I$1,IF(K17=0,24*G17*H17/1000,0),0)</f>
        <v>4269.72</v>
      </c>
      <c r="J17" s="105" t="s">
        <v>399</v>
      </c>
      <c r="K17" s="105"/>
      <c r="P17" s="106" t="n">
        <f aca="false">IF($K17=0,IF($E17=P$3,$G17,0),0)</f>
        <v>17</v>
      </c>
      <c r="Q17" s="106" t="n">
        <f aca="false">IF($K17=0,IF($E17=Q$3,$G17,0),0)</f>
        <v>0</v>
      </c>
      <c r="R17" s="106" t="n">
        <f aca="false">IF($K17=0,IF($E17=R$3,$G17,0),0)</f>
        <v>0</v>
      </c>
      <c r="S17" s="106" t="n">
        <f aca="false">IF($K17=0,IF($E17=S$3,$G17,0),0)</f>
        <v>0</v>
      </c>
      <c r="T17" s="106" t="n">
        <f aca="false">IF($K17=0,IF($E17=T$3,$G17,0),0)</f>
        <v>0</v>
      </c>
      <c r="U17" s="106" t="n">
        <f aca="false">IF($K17=0,IF($E17=U$3,$G17,0),0)</f>
        <v>0</v>
      </c>
    </row>
    <row r="18" customFormat="false" ht="12.75" hidden="false" customHeight="false" outlineLevel="0" collapsed="false">
      <c r="A18" s="31" t="s">
        <v>411</v>
      </c>
      <c r="B18" s="31" t="s">
        <v>412</v>
      </c>
      <c r="C18" s="67" t="s">
        <v>397</v>
      </c>
      <c r="D18" s="67" t="s">
        <v>404</v>
      </c>
      <c r="E18" s="67" t="s">
        <v>48</v>
      </c>
      <c r="F18" s="67" t="s">
        <v>128</v>
      </c>
      <c r="G18" s="106" t="n">
        <v>440</v>
      </c>
      <c r="H18" s="106" t="n">
        <v>1000</v>
      </c>
      <c r="I18" s="58" t="n">
        <f aca="false">IF(E18=$I$1,IF(K18=0,24*G18*H18/1000,0),0)</f>
        <v>10560</v>
      </c>
      <c r="J18" s="67" t="s">
        <v>403</v>
      </c>
      <c r="K18" s="67"/>
      <c r="P18" s="106" t="n">
        <f aca="false">IF($K18=0,IF($E18=P$3,$G18,0),0)</f>
        <v>440</v>
      </c>
      <c r="Q18" s="106" t="n">
        <f aca="false">IF($K18=0,IF($E18=Q$3,$G18,0),0)</f>
        <v>0</v>
      </c>
      <c r="R18" s="106" t="n">
        <f aca="false">IF($K18=0,IF($E18=R$3,$G18,0),0)</f>
        <v>0</v>
      </c>
      <c r="S18" s="106" t="n">
        <f aca="false">IF($K18=0,IF($E18=S$3,$G18,0),0)</f>
        <v>0</v>
      </c>
      <c r="T18" s="106" t="n">
        <f aca="false">IF($K18=0,IF($E18=T$3,$G18,0),0)</f>
        <v>0</v>
      </c>
      <c r="U18" s="106" t="n">
        <f aca="false">IF($K18=0,IF($E18=U$3,$G18,0),0)</f>
        <v>0</v>
      </c>
    </row>
    <row r="19" customFormat="false" ht="12.75" hidden="false" customHeight="false" outlineLevel="0" collapsed="false">
      <c r="A19" s="104" t="s">
        <v>413</v>
      </c>
      <c r="B19" s="104" t="s">
        <v>132</v>
      </c>
      <c r="C19" s="105" t="s">
        <v>397</v>
      </c>
      <c r="D19" s="105" t="s">
        <v>404</v>
      </c>
      <c r="E19" s="105" t="s">
        <v>48</v>
      </c>
      <c r="F19" s="105" t="s">
        <v>128</v>
      </c>
      <c r="G19" s="58" t="n">
        <v>4</v>
      </c>
      <c r="H19" s="58" t="n">
        <v>15932</v>
      </c>
      <c r="I19" s="58" t="n">
        <f aca="false">IF(E19=$I$1,IF(K19=0,24*G19*H19/1000,0),0)</f>
        <v>1529.472</v>
      </c>
      <c r="J19" s="105" t="s">
        <v>399</v>
      </c>
      <c r="K19" s="105"/>
      <c r="P19" s="106" t="n">
        <f aca="false">IF($K19=0,IF($E19=P$3,$G19,0),0)</f>
        <v>4</v>
      </c>
      <c r="Q19" s="106" t="n">
        <f aca="false">IF($K19=0,IF($E19=Q$3,$G19,0),0)</f>
        <v>0</v>
      </c>
      <c r="R19" s="106" t="n">
        <f aca="false">IF($K19=0,IF($E19=R$3,$G19,0),0)</f>
        <v>0</v>
      </c>
      <c r="S19" s="106" t="n">
        <f aca="false">IF($K19=0,IF($E19=S$3,$G19,0),0)</f>
        <v>0</v>
      </c>
      <c r="T19" s="106" t="n">
        <f aca="false">IF($K19=0,IF($E19=T$3,$G19,0),0)</f>
        <v>0</v>
      </c>
      <c r="U19" s="106" t="n">
        <f aca="false">IF($K19=0,IF($E19=U$3,$G19,0),0)</f>
        <v>0</v>
      </c>
    </row>
    <row r="20" customFormat="false" ht="12.75" hidden="false" customHeight="false" outlineLevel="0" collapsed="false">
      <c r="A20" s="104" t="s">
        <v>414</v>
      </c>
      <c r="B20" s="104" t="s">
        <v>415</v>
      </c>
      <c r="C20" s="105" t="s">
        <v>397</v>
      </c>
      <c r="D20" s="105" t="s">
        <v>404</v>
      </c>
      <c r="E20" s="105" t="s">
        <v>48</v>
      </c>
      <c r="F20" s="105" t="s">
        <v>402</v>
      </c>
      <c r="G20" s="58" t="n">
        <v>265.97</v>
      </c>
      <c r="H20" s="58" t="n">
        <v>9679</v>
      </c>
      <c r="I20" s="58" t="n">
        <f aca="false">IF(E20=$I$1,IF(K20=0,24*G20*H20/1000,0),0)</f>
        <v>61783.76712</v>
      </c>
      <c r="J20" s="105" t="s">
        <v>403</v>
      </c>
      <c r="K20" s="105"/>
      <c r="P20" s="106" t="n">
        <f aca="false">IF($K20=0,IF($E20=P$3,$G20,0),0)</f>
        <v>265.97</v>
      </c>
      <c r="Q20" s="106" t="n">
        <f aca="false">IF($K20=0,IF($E20=Q$3,$G20,0),0)</f>
        <v>0</v>
      </c>
      <c r="R20" s="106" t="n">
        <f aca="false">IF($K20=0,IF($E20=R$3,$G20,0),0)</f>
        <v>0</v>
      </c>
      <c r="S20" s="106" t="n">
        <f aca="false">IF($K20=0,IF($E20=S$3,$G20,0),0)</f>
        <v>0</v>
      </c>
      <c r="T20" s="106" t="n">
        <f aca="false">IF($K20=0,IF($E20=T$3,$G20,0),0)</f>
        <v>0</v>
      </c>
      <c r="U20" s="106" t="n">
        <f aca="false">IF($K20=0,IF($E20=U$3,$G20,0),0)</f>
        <v>0</v>
      </c>
    </row>
    <row r="21" customFormat="false" ht="12.75" hidden="false" customHeight="false" outlineLevel="0" collapsed="false">
      <c r="A21" s="104" t="s">
        <v>416</v>
      </c>
      <c r="B21" s="104" t="s">
        <v>225</v>
      </c>
      <c r="C21" s="105" t="s">
        <v>397</v>
      </c>
      <c r="D21" s="105" t="s">
        <v>404</v>
      </c>
      <c r="E21" s="105" t="s">
        <v>48</v>
      </c>
      <c r="F21" s="105" t="s">
        <v>128</v>
      </c>
      <c r="G21" s="58" t="n">
        <v>21</v>
      </c>
      <c r="H21" s="58" t="n">
        <v>9722</v>
      </c>
      <c r="I21" s="58" t="n">
        <f aca="false">IF(E21=$I$1,IF(K21=0,24*G21*H21/1000,0),0)</f>
        <v>4899.888</v>
      </c>
      <c r="J21" s="105" t="s">
        <v>399</v>
      </c>
      <c r="K21" s="105"/>
      <c r="P21" s="106" t="n">
        <f aca="false">IF($K21=0,IF($E21=P$3,$G21,0),0)</f>
        <v>21</v>
      </c>
      <c r="Q21" s="106" t="n">
        <f aca="false">IF($K21=0,IF($E21=Q$3,$G21,0),0)</f>
        <v>0</v>
      </c>
      <c r="R21" s="106" t="n">
        <f aca="false">IF($K21=0,IF($E21=R$3,$G21,0),0)</f>
        <v>0</v>
      </c>
      <c r="S21" s="106" t="n">
        <f aca="false">IF($K21=0,IF($E21=S$3,$G21,0),0)</f>
        <v>0</v>
      </c>
      <c r="T21" s="106" t="n">
        <f aca="false">IF($K21=0,IF($E21=T$3,$G21,0),0)</f>
        <v>0</v>
      </c>
      <c r="U21" s="106" t="n">
        <f aca="false">IF($K21=0,IF($E21=U$3,$G21,0),0)</f>
        <v>0</v>
      </c>
    </row>
    <row r="22" customFormat="false" ht="12.75" hidden="false" customHeight="false" outlineLevel="0" collapsed="false">
      <c r="A22" s="104" t="s">
        <v>417</v>
      </c>
      <c r="B22" s="104" t="s">
        <v>418</v>
      </c>
      <c r="C22" s="105" t="s">
        <v>397</v>
      </c>
      <c r="D22" s="105" t="s">
        <v>404</v>
      </c>
      <c r="E22" s="105" t="s">
        <v>48</v>
      </c>
      <c r="F22" s="105" t="s">
        <v>402</v>
      </c>
      <c r="G22" s="58" t="n">
        <v>1000</v>
      </c>
      <c r="H22" s="58" t="n">
        <v>7250</v>
      </c>
      <c r="I22" s="58" t="n">
        <f aca="false">IF(E22=$I$1,IF(K22=0,24*G22*H22/1000,0),0)</f>
        <v>0</v>
      </c>
      <c r="J22" s="105" t="s">
        <v>403</v>
      </c>
      <c r="K22" s="107" t="n">
        <v>37408</v>
      </c>
      <c r="P22" s="106" t="n">
        <f aca="false">IF($K22=0,IF($E22=P$3,$G22,0),0)</f>
        <v>0</v>
      </c>
      <c r="Q22" s="106" t="n">
        <f aca="false">IF($K22=0,IF($E22=Q$3,$G22,0),0)</f>
        <v>0</v>
      </c>
      <c r="R22" s="106" t="n">
        <f aca="false">IF($K22=0,IF($E22=R$3,$G22,0),0)</f>
        <v>0</v>
      </c>
      <c r="S22" s="106" t="n">
        <f aca="false">IF($K22=0,IF($E22=S$3,$G22,0),0)</f>
        <v>0</v>
      </c>
      <c r="T22" s="106" t="n">
        <f aca="false">IF($K22=0,IF($E22=T$3,$G22,0),0)</f>
        <v>0</v>
      </c>
      <c r="U22" s="106" t="n">
        <f aca="false">IF($K22=0,IF($E22=U$3,$G22,0),0)</f>
        <v>0</v>
      </c>
    </row>
    <row r="23" customFormat="false" ht="12.75" hidden="false" customHeight="false" outlineLevel="0" collapsed="false">
      <c r="A23" s="104" t="s">
        <v>276</v>
      </c>
      <c r="B23" s="104" t="s">
        <v>419</v>
      </c>
      <c r="C23" s="105" t="s">
        <v>397</v>
      </c>
      <c r="D23" s="105" t="s">
        <v>404</v>
      </c>
      <c r="E23" s="105" t="s">
        <v>48</v>
      </c>
      <c r="F23" s="105" t="s">
        <v>128</v>
      </c>
      <c r="G23" s="58" t="n">
        <v>60</v>
      </c>
      <c r="H23" s="58" t="n">
        <v>1000</v>
      </c>
      <c r="I23" s="58" t="n">
        <f aca="false">IF(E23=$I$1,IF(K23=0,24*G23*H23/1000,0),0)</f>
        <v>1440</v>
      </c>
      <c r="J23" s="105" t="s">
        <v>403</v>
      </c>
      <c r="K23" s="105"/>
      <c r="P23" s="106" t="n">
        <f aca="false">IF($K23=0,IF($E23=P$3,$G23,0),0)</f>
        <v>60</v>
      </c>
      <c r="Q23" s="106" t="n">
        <f aca="false">IF($K23=0,IF($E23=Q$3,$G23,0),0)</f>
        <v>0</v>
      </c>
      <c r="R23" s="106" t="n">
        <f aca="false">IF($K23=0,IF($E23=R$3,$G23,0),0)</f>
        <v>0</v>
      </c>
      <c r="S23" s="106" t="n">
        <f aca="false">IF($K23=0,IF($E23=S$3,$G23,0),0)</f>
        <v>0</v>
      </c>
      <c r="T23" s="106" t="n">
        <f aca="false">IF($K23=0,IF($E23=T$3,$G23,0),0)</f>
        <v>0</v>
      </c>
      <c r="U23" s="106" t="n">
        <f aca="false">IF($K23=0,IF($E23=U$3,$G23,0),0)</f>
        <v>0</v>
      </c>
    </row>
    <row r="24" customFormat="false" ht="12.75" hidden="false" customHeight="false" outlineLevel="0" collapsed="false">
      <c r="A24" s="104" t="s">
        <v>420</v>
      </c>
      <c r="B24" s="104" t="s">
        <v>421</v>
      </c>
      <c r="C24" s="105" t="s">
        <v>397</v>
      </c>
      <c r="D24" s="105" t="s">
        <v>404</v>
      </c>
      <c r="E24" s="105" t="s">
        <v>48</v>
      </c>
      <c r="F24" s="105" t="s">
        <v>402</v>
      </c>
      <c r="G24" s="58" t="n">
        <v>118</v>
      </c>
      <c r="H24" s="58" t="n">
        <v>8203</v>
      </c>
      <c r="I24" s="58" t="n">
        <f aca="false">IF(E24=$I$1,IF(K24=0,24*G24*H24/1000,0),0)</f>
        <v>23230.896</v>
      </c>
      <c r="J24" s="105" t="s">
        <v>403</v>
      </c>
      <c r="K24" s="105"/>
      <c r="P24" s="106" t="n">
        <f aca="false">IF($K24=0,IF($E24=P$3,$G24,0),0)</f>
        <v>118</v>
      </c>
      <c r="Q24" s="106" t="n">
        <f aca="false">IF($K24=0,IF($E24=Q$3,$G24,0),0)</f>
        <v>0</v>
      </c>
      <c r="R24" s="106" t="n">
        <f aca="false">IF($K24=0,IF($E24=R$3,$G24,0),0)</f>
        <v>0</v>
      </c>
      <c r="S24" s="106" t="n">
        <f aca="false">IF($K24=0,IF($E24=S$3,$G24,0),0)</f>
        <v>0</v>
      </c>
      <c r="T24" s="106" t="n">
        <f aca="false">IF($K24=0,IF($E24=T$3,$G24,0),0)</f>
        <v>0</v>
      </c>
      <c r="U24" s="106" t="n">
        <f aca="false">IF($K24=0,IF($E24=U$3,$G24,0),0)</f>
        <v>0</v>
      </c>
    </row>
    <row r="25" customFormat="false" ht="12.75" hidden="false" customHeight="false" outlineLevel="0" collapsed="false">
      <c r="A25" s="104" t="s">
        <v>422</v>
      </c>
      <c r="B25" s="104" t="s">
        <v>360</v>
      </c>
      <c r="C25" s="105" t="s">
        <v>397</v>
      </c>
      <c r="D25" s="105" t="s">
        <v>404</v>
      </c>
      <c r="E25" s="105" t="s">
        <v>48</v>
      </c>
      <c r="F25" s="105" t="s">
        <v>402</v>
      </c>
      <c r="G25" s="58" t="n">
        <v>110</v>
      </c>
      <c r="H25" s="58" t="n">
        <v>10016</v>
      </c>
      <c r="I25" s="58" t="n">
        <f aca="false">IF(E25=$I$1,IF(K25=0,24*G25*H25/1000,0),0)</f>
        <v>26442.24</v>
      </c>
      <c r="J25" s="105" t="s">
        <v>399</v>
      </c>
      <c r="K25" s="105"/>
      <c r="P25" s="106" t="n">
        <f aca="false">IF($K25=0,IF($E25=P$3,$G25,0),0)</f>
        <v>110</v>
      </c>
      <c r="Q25" s="106" t="n">
        <f aca="false">IF($K25=0,IF($E25=Q$3,$G25,0),0)</f>
        <v>0</v>
      </c>
      <c r="R25" s="106" t="n">
        <f aca="false">IF($K25=0,IF($E25=R$3,$G25,0),0)</f>
        <v>0</v>
      </c>
      <c r="S25" s="106" t="n">
        <f aca="false">IF($K25=0,IF($E25=S$3,$G25,0),0)</f>
        <v>0</v>
      </c>
      <c r="T25" s="106" t="n">
        <f aca="false">IF($K25=0,IF($E25=T$3,$G25,0),0)</f>
        <v>0</v>
      </c>
      <c r="U25" s="106" t="n">
        <f aca="false">IF($K25=0,IF($E25=U$3,$G25,0),0)</f>
        <v>0</v>
      </c>
    </row>
    <row r="26" customFormat="false" ht="12.75" hidden="false" customHeight="false" outlineLevel="0" collapsed="false">
      <c r="A26" s="104" t="s">
        <v>422</v>
      </c>
      <c r="B26" s="104" t="s">
        <v>350</v>
      </c>
      <c r="C26" s="105" t="s">
        <v>397</v>
      </c>
      <c r="D26" s="105" t="s">
        <v>404</v>
      </c>
      <c r="E26" s="105" t="s">
        <v>48</v>
      </c>
      <c r="F26" s="105" t="s">
        <v>398</v>
      </c>
      <c r="G26" s="58" t="n">
        <v>75</v>
      </c>
      <c r="H26" s="58" t="n">
        <v>10015</v>
      </c>
      <c r="I26" s="58" t="n">
        <f aca="false">IF(E26=$I$1,IF(K26=0,24*G26*H26/1000,0),0)</f>
        <v>18027</v>
      </c>
      <c r="J26" s="105" t="s">
        <v>399</v>
      </c>
      <c r="K26" s="105"/>
      <c r="P26" s="106" t="n">
        <f aca="false">IF($K26=0,IF($E26=P$3,$G26,0),0)</f>
        <v>75</v>
      </c>
      <c r="Q26" s="106" t="n">
        <f aca="false">IF($K26=0,IF($E26=Q$3,$G26,0),0)</f>
        <v>0</v>
      </c>
      <c r="R26" s="106" t="n">
        <f aca="false">IF($K26=0,IF($E26=R$3,$G26,0),0)</f>
        <v>0</v>
      </c>
      <c r="S26" s="106" t="n">
        <f aca="false">IF($K26=0,IF($E26=S$3,$G26,0),0)</f>
        <v>0</v>
      </c>
      <c r="T26" s="106" t="n">
        <f aca="false">IF($K26=0,IF($E26=T$3,$G26,0),0)</f>
        <v>0</v>
      </c>
      <c r="U26" s="106" t="n">
        <f aca="false">IF($K26=0,IF($E26=U$3,$G26,0),0)</f>
        <v>0</v>
      </c>
    </row>
    <row r="27" customFormat="false" ht="12.75" hidden="false" customHeight="false" outlineLevel="0" collapsed="false">
      <c r="A27" s="31" t="s">
        <v>422</v>
      </c>
      <c r="B27" s="31" t="s">
        <v>357</v>
      </c>
      <c r="C27" s="67" t="s">
        <v>397</v>
      </c>
      <c r="D27" s="67" t="s">
        <v>404</v>
      </c>
      <c r="E27" s="67" t="s">
        <v>48</v>
      </c>
      <c r="F27" s="67" t="s">
        <v>402</v>
      </c>
      <c r="G27" s="106" t="n">
        <v>127</v>
      </c>
      <c r="H27" s="106" t="n">
        <v>10489</v>
      </c>
      <c r="I27" s="58" t="n">
        <f aca="false">IF(E27=$I$1,IF(K27=0,24*G27*H27/1000,0),0)</f>
        <v>31970.472</v>
      </c>
      <c r="J27" s="67" t="s">
        <v>399</v>
      </c>
      <c r="K27" s="67"/>
      <c r="P27" s="106" t="n">
        <f aca="false">IF($K27=0,IF($E27=P$3,$G27,0),0)</f>
        <v>127</v>
      </c>
      <c r="Q27" s="106" t="n">
        <f aca="false">IF($K27=0,IF($E27=Q$3,$G27,0),0)</f>
        <v>0</v>
      </c>
      <c r="R27" s="106" t="n">
        <f aca="false">IF($K27=0,IF($E27=R$3,$G27,0),0)</f>
        <v>0</v>
      </c>
      <c r="S27" s="106" t="n">
        <f aca="false">IF($K27=0,IF($E27=S$3,$G27,0),0)</f>
        <v>0</v>
      </c>
      <c r="T27" s="106" t="n">
        <f aca="false">IF($K27=0,IF($E27=T$3,$G27,0),0)</f>
        <v>0</v>
      </c>
      <c r="U27" s="106" t="n">
        <f aca="false">IF($K27=0,IF($E27=U$3,$G27,0),0)</f>
        <v>0</v>
      </c>
    </row>
    <row r="28" customFormat="false" ht="12.75" hidden="false" customHeight="false" outlineLevel="0" collapsed="false">
      <c r="A28" s="31" t="s">
        <v>422</v>
      </c>
      <c r="B28" s="31" t="s">
        <v>354</v>
      </c>
      <c r="C28" s="67" t="s">
        <v>397</v>
      </c>
      <c r="D28" s="67" t="s">
        <v>404</v>
      </c>
      <c r="E28" s="67" t="s">
        <v>48</v>
      </c>
      <c r="F28" s="67" t="s">
        <v>398</v>
      </c>
      <c r="G28" s="106" t="n">
        <v>218</v>
      </c>
      <c r="H28" s="106" t="n">
        <v>10952</v>
      </c>
      <c r="I28" s="58" t="n">
        <f aca="false">IF(E28=$I$1,IF(K28=0,24*G28*H28/1000,0),0)</f>
        <v>57300.864</v>
      </c>
      <c r="J28" s="67" t="s">
        <v>399</v>
      </c>
      <c r="K28" s="67"/>
      <c r="P28" s="106" t="n">
        <f aca="false">IF($K28=0,IF($E28=P$3,$G28,0),0)</f>
        <v>218</v>
      </c>
      <c r="Q28" s="106" t="n">
        <f aca="false">IF($K28=0,IF($E28=Q$3,$G28,0),0)</f>
        <v>0</v>
      </c>
      <c r="R28" s="106" t="n">
        <f aca="false">IF($K28=0,IF($E28=R$3,$G28,0),0)</f>
        <v>0</v>
      </c>
      <c r="S28" s="106" t="n">
        <f aca="false">IF($K28=0,IF($E28=S$3,$G28,0),0)</f>
        <v>0</v>
      </c>
      <c r="T28" s="106" t="n">
        <f aca="false">IF($K28=0,IF($E28=T$3,$G28,0),0)</f>
        <v>0</v>
      </c>
      <c r="U28" s="106" t="n">
        <f aca="false">IF($K28=0,IF($E28=U$3,$G28,0),0)</f>
        <v>0</v>
      </c>
    </row>
    <row r="29" customFormat="false" ht="12.75" hidden="false" customHeight="false" outlineLevel="0" collapsed="false">
      <c r="A29" s="104" t="s">
        <v>422</v>
      </c>
      <c r="B29" s="104" t="s">
        <v>423</v>
      </c>
      <c r="C29" s="105" t="s">
        <v>397</v>
      </c>
      <c r="D29" s="105" t="s">
        <v>404</v>
      </c>
      <c r="E29" s="105" t="s">
        <v>48</v>
      </c>
      <c r="F29" s="105" t="s">
        <v>128</v>
      </c>
      <c r="G29" s="58" t="n">
        <v>5</v>
      </c>
      <c r="H29" s="58" t="n">
        <v>21818</v>
      </c>
      <c r="I29" s="58" t="n">
        <f aca="false">IF(E29=$I$1,IF(K29=0,24*G29*H29/1000,0),0)</f>
        <v>2618.16</v>
      </c>
      <c r="J29" s="105" t="s">
        <v>399</v>
      </c>
      <c r="K29" s="105"/>
      <c r="P29" s="106" t="n">
        <f aca="false">IF($K29=0,IF($E29=P$3,$G29,0),0)</f>
        <v>5</v>
      </c>
      <c r="Q29" s="106" t="n">
        <f aca="false">IF($K29=0,IF($E29=Q$3,$G29,0),0)</f>
        <v>0</v>
      </c>
      <c r="R29" s="106" t="n">
        <f aca="false">IF($K29=0,IF($E29=R$3,$G29,0),0)</f>
        <v>0</v>
      </c>
      <c r="S29" s="106" t="n">
        <f aca="false">IF($K29=0,IF($E29=S$3,$G29,0),0)</f>
        <v>0</v>
      </c>
      <c r="T29" s="106" t="n">
        <f aca="false">IF($K29=0,IF($E29=T$3,$G29,0),0)</f>
        <v>0</v>
      </c>
      <c r="U29" s="106" t="n">
        <f aca="false">IF($K29=0,IF($E29=U$3,$G29,0),0)</f>
        <v>0</v>
      </c>
    </row>
    <row r="30" customFormat="false" ht="12.75" hidden="false" customHeight="false" outlineLevel="0" collapsed="false">
      <c r="A30" s="31" t="s">
        <v>422</v>
      </c>
      <c r="B30" s="31" t="s">
        <v>356</v>
      </c>
      <c r="C30" s="67" t="s">
        <v>397</v>
      </c>
      <c r="D30" s="67" t="s">
        <v>404</v>
      </c>
      <c r="E30" s="67" t="s">
        <v>48</v>
      </c>
      <c r="F30" s="67" t="s">
        <v>128</v>
      </c>
      <c r="G30" s="106" t="n">
        <v>2</v>
      </c>
      <c r="H30" s="106" t="n">
        <v>25000</v>
      </c>
      <c r="I30" s="58" t="n">
        <f aca="false">IF(E30=$I$1,IF(K30=0,24*G30*H30/1000,0),0)</f>
        <v>1200</v>
      </c>
      <c r="J30" s="67" t="s">
        <v>399</v>
      </c>
      <c r="K30" s="67"/>
      <c r="P30" s="106" t="n">
        <f aca="false">IF($K30=0,IF($E30=P$3,$G30,0),0)</f>
        <v>2</v>
      </c>
      <c r="Q30" s="106" t="n">
        <f aca="false">IF($K30=0,IF($E30=Q$3,$G30,0),0)</f>
        <v>0</v>
      </c>
      <c r="R30" s="106" t="n">
        <f aca="false">IF($K30=0,IF($E30=R$3,$G30,0),0)</f>
        <v>0</v>
      </c>
      <c r="S30" s="106" t="n">
        <f aca="false">IF($K30=0,IF($E30=S$3,$G30,0),0)</f>
        <v>0</v>
      </c>
      <c r="T30" s="106" t="n">
        <f aca="false">IF($K30=0,IF($E30=T$3,$G30,0),0)</f>
        <v>0</v>
      </c>
      <c r="U30" s="106" t="n">
        <f aca="false">IF($K30=0,IF($E30=U$3,$G30,0),0)</f>
        <v>0</v>
      </c>
    </row>
    <row r="31" customFormat="false" ht="12.75" hidden="false" customHeight="false" outlineLevel="0" collapsed="false">
      <c r="A31" s="31" t="s">
        <v>422</v>
      </c>
      <c r="B31" s="31" t="s">
        <v>352</v>
      </c>
      <c r="C31" s="67" t="s">
        <v>397</v>
      </c>
      <c r="D31" s="67" t="s">
        <v>404</v>
      </c>
      <c r="E31" s="67" t="s">
        <v>238</v>
      </c>
      <c r="F31" s="67" t="s">
        <v>398</v>
      </c>
      <c r="G31" s="106" t="n">
        <v>664</v>
      </c>
      <c r="H31" s="106" t="n">
        <v>10072</v>
      </c>
      <c r="I31" s="58" t="n">
        <f aca="false">IF(E31=$I$1,IF(K31=0,24*G31*H31/1000,0),0)</f>
        <v>0</v>
      </c>
      <c r="J31" s="67" t="s">
        <v>399</v>
      </c>
      <c r="K31" s="67"/>
      <c r="P31" s="106" t="n">
        <f aca="false">IF($K31=0,IF($E31=P$3,$G31,0),0)</f>
        <v>0</v>
      </c>
      <c r="Q31" s="106" t="n">
        <f aca="false">IF($K31=0,IF($E31=Q$3,$G31,0),0)</f>
        <v>0</v>
      </c>
      <c r="R31" s="106" t="n">
        <f aca="false">IF($K31=0,IF($E31=R$3,$G31,0),0)</f>
        <v>0</v>
      </c>
      <c r="S31" s="106" t="n">
        <f aca="false">IF($K31=0,IF($E31=S$3,$G31,0),0)</f>
        <v>664</v>
      </c>
      <c r="T31" s="106" t="n">
        <f aca="false">IF($K31=0,IF($E31=T$3,$G31,0),0)</f>
        <v>0</v>
      </c>
      <c r="U31" s="106" t="n">
        <f aca="false">IF($K31=0,IF($E31=U$3,$G31,0),0)</f>
        <v>0</v>
      </c>
    </row>
    <row r="32" customFormat="false" ht="12.75" hidden="false" customHeight="false" outlineLevel="0" collapsed="false">
      <c r="A32" s="31" t="s">
        <v>422</v>
      </c>
      <c r="B32" s="31" t="s">
        <v>346</v>
      </c>
      <c r="C32" s="67" t="s">
        <v>397</v>
      </c>
      <c r="D32" s="67" t="s">
        <v>404</v>
      </c>
      <c r="E32" s="67" t="s">
        <v>61</v>
      </c>
      <c r="F32" s="67"/>
      <c r="G32" s="106" t="n">
        <v>1</v>
      </c>
      <c r="H32" s="106" t="n">
        <v>0</v>
      </c>
      <c r="I32" s="58" t="n">
        <f aca="false">IF(E32=$I$1,IF(K32=0,24*G32*H32/1000,0),0)</f>
        <v>0</v>
      </c>
      <c r="J32" s="67" t="s">
        <v>399</v>
      </c>
      <c r="K32" s="67"/>
      <c r="P32" s="106" t="n">
        <f aca="false">IF($K32=0,IF($E32=P$3,$G32,0),0)</f>
        <v>0</v>
      </c>
      <c r="Q32" s="106" t="n">
        <f aca="false">IF($K32=0,IF($E32=Q$3,$G32,0),0)</f>
        <v>0</v>
      </c>
      <c r="R32" s="106" t="n">
        <f aca="false">IF($K32=0,IF($E32=R$3,$G32,0),0)</f>
        <v>1</v>
      </c>
      <c r="S32" s="106" t="n">
        <f aca="false">IF($K32=0,IF($E32=S$3,$G32,0),0)</f>
        <v>0</v>
      </c>
      <c r="T32" s="106" t="n">
        <f aca="false">IF($K32=0,IF($E32=T$3,$G32,0),0)</f>
        <v>0</v>
      </c>
      <c r="U32" s="106" t="n">
        <f aca="false">IF($K32=0,IF($E32=U$3,$G32,0),0)</f>
        <v>0</v>
      </c>
    </row>
    <row r="33" customFormat="false" ht="12.75" hidden="false" customHeight="false" outlineLevel="0" collapsed="false">
      <c r="A33" s="31" t="s">
        <v>424</v>
      </c>
      <c r="B33" s="31" t="s">
        <v>153</v>
      </c>
      <c r="C33" s="67" t="s">
        <v>397</v>
      </c>
      <c r="D33" s="67" t="s">
        <v>425</v>
      </c>
      <c r="E33" s="67" t="s">
        <v>12</v>
      </c>
      <c r="F33" s="67"/>
      <c r="G33" s="106" t="n">
        <v>1.5</v>
      </c>
      <c r="H33" s="106" t="n">
        <v>0</v>
      </c>
      <c r="I33" s="58" t="n">
        <f aca="false">IF(E33=$I$1,IF(K33=0,24*G33*H33/1000,0),0)</f>
        <v>0</v>
      </c>
      <c r="J33" s="67" t="s">
        <v>399</v>
      </c>
      <c r="K33" s="67"/>
      <c r="P33" s="106" t="n">
        <f aca="false">IF($K33=0,IF($E33=P$3,$G33,0),0)</f>
        <v>0</v>
      </c>
      <c r="Q33" s="106" t="n">
        <f aca="false">IF($K33=0,IF($E33=Q$3,$G33,0),0)</f>
        <v>1.5</v>
      </c>
      <c r="R33" s="106" t="n">
        <f aca="false">IF($K33=0,IF($E33=R$3,$G33,0),0)</f>
        <v>0</v>
      </c>
      <c r="S33" s="106" t="n">
        <f aca="false">IF($K33=0,IF($E33=S$3,$G33,0),0)</f>
        <v>0</v>
      </c>
      <c r="T33" s="106" t="n">
        <f aca="false">IF($K33=0,IF($E33=T$3,$G33,0),0)</f>
        <v>0</v>
      </c>
      <c r="U33" s="106" t="n">
        <f aca="false">IF($K33=0,IF($E33=U$3,$G33,0),0)</f>
        <v>0</v>
      </c>
    </row>
    <row r="34" customFormat="false" ht="12.75" hidden="false" customHeight="false" outlineLevel="0" collapsed="false">
      <c r="A34" s="104" t="s">
        <v>426</v>
      </c>
      <c r="B34" s="104" t="s">
        <v>427</v>
      </c>
      <c r="C34" s="105" t="s">
        <v>397</v>
      </c>
      <c r="D34" s="105" t="s">
        <v>425</v>
      </c>
      <c r="E34" s="105" t="s">
        <v>48</v>
      </c>
      <c r="F34" s="105" t="s">
        <v>402</v>
      </c>
      <c r="G34" s="58" t="n">
        <v>750</v>
      </c>
      <c r="H34" s="58" t="n">
        <v>7250</v>
      </c>
      <c r="I34" s="58" t="n">
        <f aca="false">IF(E34=$I$1,IF(K34=0,24*G34*H34/1000,0),0)</f>
        <v>0</v>
      </c>
      <c r="J34" s="105" t="s">
        <v>403</v>
      </c>
      <c r="K34" s="107" t="n">
        <v>37408</v>
      </c>
      <c r="P34" s="106" t="n">
        <f aca="false">IF($K34=0,IF($E34=P$3,$G34,0),0)</f>
        <v>0</v>
      </c>
      <c r="Q34" s="106" t="n">
        <f aca="false">IF($K34=0,IF($E34=Q$3,$G34,0),0)</f>
        <v>0</v>
      </c>
      <c r="R34" s="106" t="n">
        <f aca="false">IF($K34=0,IF($E34=R$3,$G34,0),0)</f>
        <v>0</v>
      </c>
      <c r="S34" s="106" t="n">
        <f aca="false">IF($K34=0,IF($E34=S$3,$G34,0),0)</f>
        <v>0</v>
      </c>
      <c r="T34" s="106" t="n">
        <f aca="false">IF($K34=0,IF($E34=T$3,$G34,0),0)</f>
        <v>0</v>
      </c>
      <c r="U34" s="106" t="n">
        <f aca="false">IF($K34=0,IF($E34=U$3,$G34,0),0)</f>
        <v>0</v>
      </c>
    </row>
    <row r="35" customFormat="false" ht="12.75" hidden="false" customHeight="false" outlineLevel="0" collapsed="false">
      <c r="A35" s="31" t="s">
        <v>428</v>
      </c>
      <c r="B35" s="31" t="s">
        <v>161</v>
      </c>
      <c r="C35" s="67" t="s">
        <v>397</v>
      </c>
      <c r="D35" s="67" t="s">
        <v>425</v>
      </c>
      <c r="E35" s="67" t="s">
        <v>12</v>
      </c>
      <c r="F35" s="67"/>
      <c r="G35" s="106" t="n">
        <v>2.8</v>
      </c>
      <c r="H35" s="106" t="n">
        <v>0</v>
      </c>
      <c r="I35" s="58" t="n">
        <f aca="false">IF(E35=$I$1,IF(K35=0,24*G35*H35/1000,0),0)</f>
        <v>0</v>
      </c>
      <c r="J35" s="67" t="s">
        <v>399</v>
      </c>
      <c r="K35" s="67"/>
      <c r="P35" s="106" t="n">
        <f aca="false">IF($K35=0,IF($E35=P$3,$G35,0),0)</f>
        <v>0</v>
      </c>
      <c r="Q35" s="106" t="n">
        <f aca="false">IF($K35=0,IF($E35=Q$3,$G35,0),0)</f>
        <v>2.8</v>
      </c>
      <c r="R35" s="106" t="n">
        <f aca="false">IF($K35=0,IF($E35=R$3,$G35,0),0)</f>
        <v>0</v>
      </c>
      <c r="S35" s="106" t="n">
        <f aca="false">IF($K35=0,IF($E35=S$3,$G35,0),0)</f>
        <v>0</v>
      </c>
      <c r="T35" s="106" t="n">
        <f aca="false">IF($K35=0,IF($E35=T$3,$G35,0),0)</f>
        <v>0</v>
      </c>
      <c r="U35" s="106" t="n">
        <f aca="false">IF($K35=0,IF($E35=U$3,$G35,0),0)</f>
        <v>0</v>
      </c>
    </row>
    <row r="36" customFormat="false" ht="12.75" hidden="false" customHeight="false" outlineLevel="0" collapsed="false">
      <c r="A36" s="31" t="s">
        <v>428</v>
      </c>
      <c r="B36" s="31" t="s">
        <v>163</v>
      </c>
      <c r="C36" s="67" t="s">
        <v>397</v>
      </c>
      <c r="D36" s="67" t="s">
        <v>425</v>
      </c>
      <c r="E36" s="67" t="s">
        <v>12</v>
      </c>
      <c r="F36" s="67"/>
      <c r="G36" s="106" t="n">
        <v>6</v>
      </c>
      <c r="H36" s="106" t="n">
        <v>0</v>
      </c>
      <c r="I36" s="58" t="n">
        <f aca="false">IF(E36=$I$1,IF(K36=0,24*G36*H36/1000,0),0)</f>
        <v>0</v>
      </c>
      <c r="J36" s="67" t="s">
        <v>399</v>
      </c>
      <c r="K36" s="67"/>
      <c r="P36" s="106" t="n">
        <f aca="false">IF($K36=0,IF($E36=P$3,$G36,0),0)</f>
        <v>0</v>
      </c>
      <c r="Q36" s="106" t="n">
        <f aca="false">IF($K36=0,IF($E36=Q$3,$G36,0),0)</f>
        <v>6</v>
      </c>
      <c r="R36" s="106" t="n">
        <f aca="false">IF($K36=0,IF($E36=R$3,$G36,0),0)</f>
        <v>0</v>
      </c>
      <c r="S36" s="106" t="n">
        <f aca="false">IF($K36=0,IF($E36=S$3,$G36,0),0)</f>
        <v>0</v>
      </c>
      <c r="T36" s="106" t="n">
        <f aca="false">IF($K36=0,IF($E36=T$3,$G36,0),0)</f>
        <v>0</v>
      </c>
      <c r="U36" s="106" t="n">
        <f aca="false">IF($K36=0,IF($E36=U$3,$G36,0),0)</f>
        <v>0</v>
      </c>
    </row>
    <row r="37" customFormat="false" ht="12.75" hidden="false" customHeight="false" outlineLevel="0" collapsed="false">
      <c r="A37" s="31" t="s">
        <v>428</v>
      </c>
      <c r="B37" s="31" t="s">
        <v>165</v>
      </c>
      <c r="C37" s="67" t="s">
        <v>397</v>
      </c>
      <c r="D37" s="67" t="s">
        <v>425</v>
      </c>
      <c r="E37" s="67" t="s">
        <v>12</v>
      </c>
      <c r="F37" s="67"/>
      <c r="G37" s="106" t="n">
        <v>3.6</v>
      </c>
      <c r="H37" s="106" t="n">
        <v>0</v>
      </c>
      <c r="I37" s="58" t="n">
        <f aca="false">IF(E37=$I$1,IF(K37=0,24*G37*H37/1000,0),0)</f>
        <v>0</v>
      </c>
      <c r="J37" s="67" t="s">
        <v>399</v>
      </c>
      <c r="K37" s="67"/>
      <c r="P37" s="106" t="n">
        <f aca="false">IF($K37=0,IF($E37=P$3,$G37,0),0)</f>
        <v>0</v>
      </c>
      <c r="Q37" s="106" t="n">
        <f aca="false">IF($K37=0,IF($E37=Q$3,$G37,0),0)</f>
        <v>3.6</v>
      </c>
      <c r="R37" s="106" t="n">
        <f aca="false">IF($K37=0,IF($E37=R$3,$G37,0),0)</f>
        <v>0</v>
      </c>
      <c r="S37" s="106" t="n">
        <f aca="false">IF($K37=0,IF($E37=S$3,$G37,0),0)</f>
        <v>0</v>
      </c>
      <c r="T37" s="106" t="n">
        <f aca="false">IF($K37=0,IF($E37=T$3,$G37,0),0)</f>
        <v>0</v>
      </c>
      <c r="U37" s="106" t="n">
        <f aca="false">IF($K37=0,IF($E37=U$3,$G37,0),0)</f>
        <v>0</v>
      </c>
    </row>
    <row r="38" customFormat="false" ht="12.75" hidden="false" customHeight="false" outlineLevel="0" collapsed="false">
      <c r="A38" s="104" t="s">
        <v>428</v>
      </c>
      <c r="B38" s="104" t="s">
        <v>429</v>
      </c>
      <c r="C38" s="105" t="s">
        <v>397</v>
      </c>
      <c r="D38" s="105" t="s">
        <v>425</v>
      </c>
      <c r="E38" s="105" t="s">
        <v>12</v>
      </c>
      <c r="F38" s="105"/>
      <c r="G38" s="58" t="n">
        <v>2.4</v>
      </c>
      <c r="H38" s="58" t="n">
        <v>0</v>
      </c>
      <c r="I38" s="58" t="n">
        <f aca="false">IF(E38=$I$1,IF(K38=0,24*G38*H38/1000,0),0)</f>
        <v>0</v>
      </c>
      <c r="J38" s="105" t="s">
        <v>399</v>
      </c>
      <c r="K38" s="105"/>
      <c r="P38" s="106" t="n">
        <f aca="false">IF($K38=0,IF($E38=P$3,$G38,0),0)</f>
        <v>0</v>
      </c>
      <c r="Q38" s="106" t="n">
        <f aca="false">IF($K38=0,IF($E38=Q$3,$G38,0),0)</f>
        <v>2.4</v>
      </c>
      <c r="R38" s="106" t="n">
        <f aca="false">IF($K38=0,IF($E38=R$3,$G38,0),0)</f>
        <v>0</v>
      </c>
      <c r="S38" s="106" t="n">
        <f aca="false">IF($K38=0,IF($E38=S$3,$G38,0),0)</f>
        <v>0</v>
      </c>
      <c r="T38" s="106" t="n">
        <f aca="false">IF($K38=0,IF($E38=T$3,$G38,0),0)</f>
        <v>0</v>
      </c>
      <c r="U38" s="106" t="n">
        <f aca="false">IF($K38=0,IF($E38=U$3,$G38,0),0)</f>
        <v>0</v>
      </c>
    </row>
    <row r="39" customFormat="false" ht="12.75" hidden="false" customHeight="false" outlineLevel="0" collapsed="false">
      <c r="A39" s="31" t="s">
        <v>428</v>
      </c>
      <c r="B39" s="31" t="s">
        <v>167</v>
      </c>
      <c r="C39" s="67" t="s">
        <v>397</v>
      </c>
      <c r="D39" s="67" t="s">
        <v>425</v>
      </c>
      <c r="E39" s="67" t="s">
        <v>12</v>
      </c>
      <c r="F39" s="67"/>
      <c r="G39" s="106" t="n">
        <v>2.4</v>
      </c>
      <c r="H39" s="106" t="n">
        <v>0</v>
      </c>
      <c r="I39" s="58" t="n">
        <f aca="false">IF(E39=$I$1,IF(K39=0,24*G39*H39/1000,0),0)</f>
        <v>0</v>
      </c>
      <c r="J39" s="67" t="s">
        <v>399</v>
      </c>
      <c r="K39" s="67"/>
      <c r="P39" s="106" t="n">
        <f aca="false">IF($K39=0,IF($E39=P$3,$G39,0),0)</f>
        <v>0</v>
      </c>
      <c r="Q39" s="106" t="n">
        <f aca="false">IF($K39=0,IF($E39=Q$3,$G39,0),0)</f>
        <v>2.4</v>
      </c>
      <c r="R39" s="106" t="n">
        <f aca="false">IF($K39=0,IF($E39=R$3,$G39,0),0)</f>
        <v>0</v>
      </c>
      <c r="S39" s="106" t="n">
        <f aca="false">IF($K39=0,IF($E39=S$3,$G39,0),0)</f>
        <v>0</v>
      </c>
      <c r="T39" s="106" t="n">
        <f aca="false">IF($K39=0,IF($E39=T$3,$G39,0),0)</f>
        <v>0</v>
      </c>
      <c r="U39" s="106" t="n">
        <f aca="false">IF($K39=0,IF($E39=U$3,$G39,0),0)</f>
        <v>0</v>
      </c>
    </row>
    <row r="40" customFormat="false" ht="12.75" hidden="false" customHeight="false" outlineLevel="0" collapsed="false">
      <c r="A40" s="31" t="s">
        <v>428</v>
      </c>
      <c r="B40" s="31" t="s">
        <v>168</v>
      </c>
      <c r="C40" s="67" t="s">
        <v>397</v>
      </c>
      <c r="D40" s="67" t="s">
        <v>425</v>
      </c>
      <c r="E40" s="67" t="s">
        <v>12</v>
      </c>
      <c r="F40" s="67"/>
      <c r="G40" s="106" t="n">
        <v>2.4</v>
      </c>
      <c r="H40" s="106" t="n">
        <v>0</v>
      </c>
      <c r="I40" s="58" t="n">
        <f aca="false">IF(E40=$I$1,IF(K40=0,24*G40*H40/1000,0),0)</f>
        <v>0</v>
      </c>
      <c r="J40" s="67" t="s">
        <v>399</v>
      </c>
      <c r="K40" s="67"/>
      <c r="P40" s="106" t="n">
        <f aca="false">IF($K40=0,IF($E40=P$3,$G40,0),0)</f>
        <v>0</v>
      </c>
      <c r="Q40" s="106" t="n">
        <f aca="false">IF($K40=0,IF($E40=Q$3,$G40,0),0)</f>
        <v>2.4</v>
      </c>
      <c r="R40" s="106" t="n">
        <f aca="false">IF($K40=0,IF($E40=R$3,$G40,0),0)</f>
        <v>0</v>
      </c>
      <c r="S40" s="106" t="n">
        <f aca="false">IF($K40=0,IF($E40=S$3,$G40,0),0)</f>
        <v>0</v>
      </c>
      <c r="T40" s="106" t="n">
        <f aca="false">IF($K40=0,IF($E40=T$3,$G40,0),0)</f>
        <v>0</v>
      </c>
      <c r="U40" s="106" t="n">
        <f aca="false">IF($K40=0,IF($E40=U$3,$G40,0),0)</f>
        <v>0</v>
      </c>
    </row>
    <row r="41" customFormat="false" ht="12.75" hidden="false" customHeight="false" outlineLevel="0" collapsed="false">
      <c r="A41" s="104" t="s">
        <v>428</v>
      </c>
      <c r="B41" s="104" t="s">
        <v>169</v>
      </c>
      <c r="C41" s="105" t="s">
        <v>397</v>
      </c>
      <c r="D41" s="105" t="s">
        <v>425</v>
      </c>
      <c r="E41" s="105" t="s">
        <v>12</v>
      </c>
      <c r="F41" s="105"/>
      <c r="G41" s="58" t="n">
        <v>2.4</v>
      </c>
      <c r="H41" s="58" t="n">
        <v>0</v>
      </c>
      <c r="I41" s="58" t="n">
        <f aca="false">IF(E41=$I$1,IF(K41=0,24*G41*H41/1000,0),0)</f>
        <v>0</v>
      </c>
      <c r="J41" s="105" t="s">
        <v>399</v>
      </c>
      <c r="K41" s="105"/>
      <c r="P41" s="106" t="n">
        <f aca="false">IF($K41=0,IF($E41=P$3,$G41,0),0)</f>
        <v>0</v>
      </c>
      <c r="Q41" s="106" t="n">
        <f aca="false">IF($K41=0,IF($E41=Q$3,$G41,0),0)</f>
        <v>2.4</v>
      </c>
      <c r="R41" s="106" t="n">
        <f aca="false">IF($K41=0,IF($E41=R$3,$G41,0),0)</f>
        <v>0</v>
      </c>
      <c r="S41" s="106" t="n">
        <f aca="false">IF($K41=0,IF($E41=S$3,$G41,0),0)</f>
        <v>0</v>
      </c>
      <c r="T41" s="106" t="n">
        <f aca="false">IF($K41=0,IF($E41=T$3,$G41,0),0)</f>
        <v>0</v>
      </c>
      <c r="U41" s="106" t="n">
        <f aca="false">IF($K41=0,IF($E41=U$3,$G41,0),0)</f>
        <v>0</v>
      </c>
    </row>
    <row r="42" customFormat="false" ht="12.75" hidden="false" customHeight="false" outlineLevel="0" collapsed="false">
      <c r="A42" s="31" t="s">
        <v>226</v>
      </c>
      <c r="B42" s="31" t="s">
        <v>430</v>
      </c>
      <c r="C42" s="67" t="s">
        <v>397</v>
      </c>
      <c r="D42" s="67" t="s">
        <v>425</v>
      </c>
      <c r="E42" s="67" t="s">
        <v>238</v>
      </c>
      <c r="F42" s="67" t="s">
        <v>398</v>
      </c>
      <c r="G42" s="106" t="n">
        <v>530</v>
      </c>
      <c r="H42" s="106" t="n">
        <v>9603</v>
      </c>
      <c r="I42" s="58" t="n">
        <f aca="false">IF(E42=$I$1,IF(K42=0,24*G42*H42/1000,0),0)</f>
        <v>0</v>
      </c>
      <c r="J42" s="67" t="s">
        <v>399</v>
      </c>
      <c r="K42" s="67"/>
      <c r="P42" s="106" t="n">
        <f aca="false">IF($K42=0,IF($E42=P$3,$G42,0),0)</f>
        <v>0</v>
      </c>
      <c r="Q42" s="106" t="n">
        <f aca="false">IF($K42=0,IF($E42=Q$3,$G42,0),0)</f>
        <v>0</v>
      </c>
      <c r="R42" s="106" t="n">
        <f aca="false">IF($K42=0,IF($E42=R$3,$G42,0),0)</f>
        <v>0</v>
      </c>
      <c r="S42" s="106" t="n">
        <f aca="false">IF($K42=0,IF($E42=S$3,$G42,0),0)</f>
        <v>530</v>
      </c>
      <c r="T42" s="106" t="n">
        <f aca="false">IF($K42=0,IF($E42=T$3,$G42,0),0)</f>
        <v>0</v>
      </c>
      <c r="U42" s="106" t="n">
        <f aca="false">IF($K42=0,IF($E42=U$3,$G42,0),0)</f>
        <v>0</v>
      </c>
    </row>
    <row r="43" customFormat="false" ht="12.75" hidden="false" customHeight="false" outlineLevel="0" collapsed="false">
      <c r="A43" s="104" t="s">
        <v>226</v>
      </c>
      <c r="B43" s="104" t="s">
        <v>431</v>
      </c>
      <c r="C43" s="105" t="s">
        <v>397</v>
      </c>
      <c r="D43" s="105" t="s">
        <v>425</v>
      </c>
      <c r="E43" s="105" t="s">
        <v>238</v>
      </c>
      <c r="F43" s="105" t="s">
        <v>398</v>
      </c>
      <c r="G43" s="58" t="n">
        <v>810</v>
      </c>
      <c r="H43" s="58" t="n">
        <v>10189</v>
      </c>
      <c r="I43" s="58" t="n">
        <f aca="false">IF(E43=$I$1,IF(K43=0,24*G43*H43/1000,0),0)</f>
        <v>0</v>
      </c>
      <c r="J43" s="105" t="s">
        <v>399</v>
      </c>
      <c r="K43" s="105"/>
      <c r="P43" s="106" t="n">
        <f aca="false">IF($K43=0,IF($E43=P$3,$G43,0),0)</f>
        <v>0</v>
      </c>
      <c r="Q43" s="106" t="n">
        <f aca="false">IF($K43=0,IF($E43=Q$3,$G43,0),0)</f>
        <v>0</v>
      </c>
      <c r="R43" s="106" t="n">
        <f aca="false">IF($K43=0,IF($E43=R$3,$G43,0),0)</f>
        <v>0</v>
      </c>
      <c r="S43" s="106" t="n">
        <f aca="false">IF($K43=0,IF($E43=S$3,$G43,0),0)</f>
        <v>810</v>
      </c>
      <c r="T43" s="106" t="n">
        <f aca="false">IF($K43=0,IF($E43=T$3,$G43,0),0)</f>
        <v>0</v>
      </c>
      <c r="U43" s="106" t="n">
        <f aca="false">IF($K43=0,IF($E43=U$3,$G43,0),0)</f>
        <v>0</v>
      </c>
    </row>
    <row r="44" customFormat="false" ht="12.75" hidden="false" customHeight="false" outlineLevel="0" collapsed="false">
      <c r="A44" s="31" t="s">
        <v>226</v>
      </c>
      <c r="B44" s="31" t="s">
        <v>432</v>
      </c>
      <c r="C44" s="67" t="s">
        <v>397</v>
      </c>
      <c r="D44" s="67" t="s">
        <v>425</v>
      </c>
      <c r="E44" s="67" t="s">
        <v>48</v>
      </c>
      <c r="F44" s="67" t="s">
        <v>402</v>
      </c>
      <c r="G44" s="106" t="n">
        <v>539</v>
      </c>
      <c r="H44" s="106" t="n">
        <v>7250</v>
      </c>
      <c r="I44" s="58" t="n">
        <f aca="false">IF(E44=$I$1,IF(K44=0,24*G44*H44/1000,0),0)</f>
        <v>93786</v>
      </c>
      <c r="J44" s="67" t="s">
        <v>403</v>
      </c>
      <c r="K44" s="67"/>
      <c r="P44" s="106" t="n">
        <f aca="false">IF($K44=0,IF($E44=P$3,$G44,0),0)</f>
        <v>539</v>
      </c>
      <c r="Q44" s="106" t="n">
        <f aca="false">IF($K44=0,IF($E44=Q$3,$G44,0),0)</f>
        <v>0</v>
      </c>
      <c r="R44" s="106" t="n">
        <f aca="false">IF($K44=0,IF($E44=R$3,$G44,0),0)</f>
        <v>0</v>
      </c>
      <c r="S44" s="106" t="n">
        <f aca="false">IF($K44=0,IF($E44=S$3,$G44,0),0)</f>
        <v>0</v>
      </c>
      <c r="T44" s="106" t="n">
        <f aca="false">IF($K44=0,IF($E44=T$3,$G44,0),0)</f>
        <v>0</v>
      </c>
      <c r="U44" s="106" t="n">
        <f aca="false">IF($K44=0,IF($E44=U$3,$G44,0),0)</f>
        <v>0</v>
      </c>
    </row>
    <row r="45" customFormat="false" ht="12.75" hidden="false" customHeight="false" outlineLevel="0" collapsed="false">
      <c r="A45" s="31" t="s">
        <v>226</v>
      </c>
      <c r="B45" s="31" t="s">
        <v>433</v>
      </c>
      <c r="C45" s="67" t="s">
        <v>397</v>
      </c>
      <c r="D45" s="67" t="s">
        <v>425</v>
      </c>
      <c r="E45" s="67" t="s">
        <v>48</v>
      </c>
      <c r="F45" s="67" t="s">
        <v>398</v>
      </c>
      <c r="G45" s="106" t="n">
        <v>881</v>
      </c>
      <c r="H45" s="106" t="n">
        <v>9957</v>
      </c>
      <c r="I45" s="58" t="n">
        <f aca="false">IF(E45=$I$1,IF(K45=0,24*G45*H45/1000,0),0)</f>
        <v>210530.808</v>
      </c>
      <c r="J45" s="67" t="s">
        <v>399</v>
      </c>
      <c r="K45" s="67"/>
      <c r="P45" s="106" t="n">
        <f aca="false">IF($K45=0,IF($E45=P$3,$G45,0),0)</f>
        <v>881</v>
      </c>
      <c r="Q45" s="106" t="n">
        <f aca="false">IF($K45=0,IF($E45=Q$3,$G45,0),0)</f>
        <v>0</v>
      </c>
      <c r="R45" s="106" t="n">
        <f aca="false">IF($K45=0,IF($E45=R$3,$G45,0),0)</f>
        <v>0</v>
      </c>
      <c r="S45" s="106" t="n">
        <f aca="false">IF($K45=0,IF($E45=S$3,$G45,0),0)</f>
        <v>0</v>
      </c>
      <c r="T45" s="106" t="n">
        <f aca="false">IF($K45=0,IF($E45=T$3,$G45,0),0)</f>
        <v>0</v>
      </c>
      <c r="U45" s="106" t="n">
        <f aca="false">IF($K45=0,IF($E45=U$3,$G45,0),0)</f>
        <v>0</v>
      </c>
    </row>
    <row r="46" customFormat="false" ht="12.75" hidden="false" customHeight="false" outlineLevel="0" collapsed="false">
      <c r="A46" s="31" t="s">
        <v>226</v>
      </c>
      <c r="B46" s="31" t="s">
        <v>434</v>
      </c>
      <c r="C46" s="67" t="s">
        <v>397</v>
      </c>
      <c r="D46" s="67" t="s">
        <v>425</v>
      </c>
      <c r="E46" s="67" t="s">
        <v>48</v>
      </c>
      <c r="F46" s="67" t="s">
        <v>398</v>
      </c>
      <c r="G46" s="106" t="n">
        <v>992</v>
      </c>
      <c r="H46" s="106" t="n">
        <v>10052</v>
      </c>
      <c r="I46" s="58" t="n">
        <f aca="false">IF(E46=$I$1,IF(K46=0,24*G46*H46/1000,0),0)</f>
        <v>239318.016</v>
      </c>
      <c r="J46" s="67" t="s">
        <v>399</v>
      </c>
      <c r="K46" s="67"/>
      <c r="P46" s="106" t="n">
        <f aca="false">IF($K46=0,IF($E46=P$3,$G46,0),0)</f>
        <v>992</v>
      </c>
      <c r="Q46" s="106" t="n">
        <f aca="false">IF($K46=0,IF($E46=Q$3,$G46,0),0)</f>
        <v>0</v>
      </c>
      <c r="R46" s="106" t="n">
        <f aca="false">IF($K46=0,IF($E46=R$3,$G46,0),0)</f>
        <v>0</v>
      </c>
      <c r="S46" s="106" t="n">
        <f aca="false">IF($K46=0,IF($E46=S$3,$G46,0),0)</f>
        <v>0</v>
      </c>
      <c r="T46" s="106" t="n">
        <f aca="false">IF($K46=0,IF($E46=T$3,$G46,0),0)</f>
        <v>0</v>
      </c>
      <c r="U46" s="106" t="n">
        <f aca="false">IF($K46=0,IF($E46=U$3,$G46,0),0)</f>
        <v>0</v>
      </c>
    </row>
    <row r="47" customFormat="false" ht="12.75" hidden="false" customHeight="false" outlineLevel="0" collapsed="false">
      <c r="A47" s="104" t="s">
        <v>226</v>
      </c>
      <c r="B47" s="104" t="s">
        <v>231</v>
      </c>
      <c r="C47" s="105" t="s">
        <v>397</v>
      </c>
      <c r="D47" s="105" t="s">
        <v>425</v>
      </c>
      <c r="E47" s="105" t="s">
        <v>48</v>
      </c>
      <c r="F47" s="105" t="s">
        <v>398</v>
      </c>
      <c r="G47" s="58" t="n">
        <v>100</v>
      </c>
      <c r="H47" s="58" t="n">
        <v>10650</v>
      </c>
      <c r="I47" s="58" t="n">
        <f aca="false">IF(E47=$I$1,IF(K47=0,24*G47*H47/1000,0),0)</f>
        <v>25560</v>
      </c>
      <c r="J47" s="105" t="s">
        <v>399</v>
      </c>
      <c r="K47" s="105"/>
      <c r="P47" s="106" t="n">
        <f aca="false">IF($K47=0,IF($E47=P$3,$G47,0),0)</f>
        <v>100</v>
      </c>
      <c r="Q47" s="106" t="n">
        <f aca="false">IF($K47=0,IF($E47=Q$3,$G47,0),0)</f>
        <v>0</v>
      </c>
      <c r="R47" s="106" t="n">
        <f aca="false">IF($K47=0,IF($E47=R$3,$G47,0),0)</f>
        <v>0</v>
      </c>
      <c r="S47" s="106" t="n">
        <f aca="false">IF($K47=0,IF($E47=S$3,$G47,0),0)</f>
        <v>0</v>
      </c>
      <c r="T47" s="106" t="n">
        <f aca="false">IF($K47=0,IF($E47=T$3,$G47,0),0)</f>
        <v>0</v>
      </c>
      <c r="U47" s="106" t="n">
        <f aca="false">IF($K47=0,IF($E47=U$3,$G47,0),0)</f>
        <v>0</v>
      </c>
    </row>
    <row r="48" customFormat="false" ht="12.75" hidden="false" customHeight="false" outlineLevel="0" collapsed="false">
      <c r="A48" s="104" t="s">
        <v>226</v>
      </c>
      <c r="B48" s="104" t="s">
        <v>435</v>
      </c>
      <c r="C48" s="105" t="s">
        <v>397</v>
      </c>
      <c r="D48" s="105" t="s">
        <v>425</v>
      </c>
      <c r="E48" s="105" t="s">
        <v>48</v>
      </c>
      <c r="F48" s="105" t="s">
        <v>398</v>
      </c>
      <c r="G48" s="58" t="n">
        <v>561</v>
      </c>
      <c r="H48" s="58" t="n">
        <v>10804</v>
      </c>
      <c r="I48" s="58" t="n">
        <f aca="false">IF(E48=$I$1,IF(K48=0,24*G48*H48/1000,0),0)</f>
        <v>145465.056</v>
      </c>
      <c r="J48" s="105" t="s">
        <v>399</v>
      </c>
      <c r="K48" s="105"/>
      <c r="P48" s="106" t="n">
        <f aca="false">IF($K48=0,IF($E48=P$3,$G48,0),0)</f>
        <v>561</v>
      </c>
      <c r="Q48" s="106" t="n">
        <f aca="false">IF($K48=0,IF($E48=Q$3,$G48,0),0)</f>
        <v>0</v>
      </c>
      <c r="R48" s="106" t="n">
        <f aca="false">IF($K48=0,IF($E48=R$3,$G48,0),0)</f>
        <v>0</v>
      </c>
      <c r="S48" s="106" t="n">
        <f aca="false">IF($K48=0,IF($E48=S$3,$G48,0),0)</f>
        <v>0</v>
      </c>
      <c r="T48" s="106" t="n">
        <f aca="false">IF($K48=0,IF($E48=T$3,$G48,0),0)</f>
        <v>0</v>
      </c>
      <c r="U48" s="106" t="n">
        <f aca="false">IF($K48=0,IF($E48=U$3,$G48,0),0)</f>
        <v>0</v>
      </c>
    </row>
    <row r="49" customFormat="false" ht="12.75" hidden="false" customHeight="false" outlineLevel="0" collapsed="false">
      <c r="A49" s="31" t="s">
        <v>226</v>
      </c>
      <c r="B49" s="31" t="s">
        <v>230</v>
      </c>
      <c r="C49" s="67" t="s">
        <v>397</v>
      </c>
      <c r="D49" s="67" t="s">
        <v>425</v>
      </c>
      <c r="E49" s="67" t="s">
        <v>48</v>
      </c>
      <c r="F49" s="67" t="s">
        <v>398</v>
      </c>
      <c r="G49" s="106" t="n">
        <v>222</v>
      </c>
      <c r="H49" s="106" t="n">
        <v>11101</v>
      </c>
      <c r="I49" s="58" t="n">
        <f aca="false">IF(E49=$I$1,IF(K49=0,24*G49*H49/1000,0),0)</f>
        <v>59146.128</v>
      </c>
      <c r="J49" s="67" t="s">
        <v>399</v>
      </c>
      <c r="K49" s="67"/>
      <c r="P49" s="106" t="n">
        <f aca="false">IF($K49=0,IF($E49=P$3,$G49,0),0)</f>
        <v>222</v>
      </c>
      <c r="Q49" s="106" t="n">
        <f aca="false">IF($K49=0,IF($E49=Q$3,$G49,0),0)</f>
        <v>0</v>
      </c>
      <c r="R49" s="106" t="n">
        <f aca="false">IF($K49=0,IF($E49=R$3,$G49,0),0)</f>
        <v>0</v>
      </c>
      <c r="S49" s="106" t="n">
        <f aca="false">IF($K49=0,IF($E49=S$3,$G49,0),0)</f>
        <v>0</v>
      </c>
      <c r="T49" s="106" t="n">
        <f aca="false">IF($K49=0,IF($E49=T$3,$G49,0),0)</f>
        <v>0</v>
      </c>
      <c r="U49" s="106" t="n">
        <f aca="false">IF($K49=0,IF($E49=U$3,$G49,0),0)</f>
        <v>0</v>
      </c>
    </row>
    <row r="50" customFormat="false" ht="12.75" hidden="false" customHeight="false" outlineLevel="0" collapsed="false">
      <c r="A50" s="104" t="s">
        <v>235</v>
      </c>
      <c r="B50" s="104" t="s">
        <v>236</v>
      </c>
      <c r="C50" s="105" t="s">
        <v>397</v>
      </c>
      <c r="D50" s="105" t="s">
        <v>425</v>
      </c>
      <c r="E50" s="105" t="s">
        <v>238</v>
      </c>
      <c r="F50" s="105" t="s">
        <v>398</v>
      </c>
      <c r="G50" s="58" t="n">
        <v>860</v>
      </c>
      <c r="H50" s="58" t="n">
        <v>11400</v>
      </c>
      <c r="I50" s="58" t="n">
        <f aca="false">IF(E50=$I$1,IF(K50=0,24*G50*H50/1000,0),0)</f>
        <v>0</v>
      </c>
      <c r="J50" s="105" t="s">
        <v>399</v>
      </c>
      <c r="K50" s="105"/>
      <c r="P50" s="106" t="n">
        <f aca="false">IF($K50=0,IF($E50=P$3,$G50,0),0)</f>
        <v>0</v>
      </c>
      <c r="Q50" s="106" t="n">
        <f aca="false">IF($K50=0,IF($E50=Q$3,$G50,0),0)</f>
        <v>0</v>
      </c>
      <c r="R50" s="106" t="n">
        <f aca="false">IF($K50=0,IF($E50=R$3,$G50,0),0)</f>
        <v>0</v>
      </c>
      <c r="S50" s="106" t="n">
        <f aca="false">IF($K50=0,IF($E50=S$3,$G50,0),0)</f>
        <v>860</v>
      </c>
      <c r="T50" s="106" t="n">
        <f aca="false">IF($K50=0,IF($E50=T$3,$G50,0),0)</f>
        <v>0</v>
      </c>
      <c r="U50" s="106" t="n">
        <f aca="false">IF($K50=0,IF($E50=U$3,$G50,0),0)</f>
        <v>0</v>
      </c>
    </row>
    <row r="51" customFormat="false" ht="12.75" hidden="false" customHeight="false" outlineLevel="0" collapsed="false">
      <c r="A51" s="31" t="s">
        <v>436</v>
      </c>
      <c r="B51" s="31" t="s">
        <v>437</v>
      </c>
      <c r="C51" s="67" t="s">
        <v>397</v>
      </c>
      <c r="D51" s="67" t="s">
        <v>438</v>
      </c>
      <c r="E51" s="67" t="s">
        <v>48</v>
      </c>
      <c r="F51" s="67" t="s">
        <v>398</v>
      </c>
      <c r="G51" s="106" t="n">
        <v>143</v>
      </c>
      <c r="H51" s="106" t="n">
        <v>12339</v>
      </c>
      <c r="I51" s="58" t="n">
        <f aca="false">IF(E51=$I$1,IF(K51=0,24*G51*H51/1000,0),0)</f>
        <v>42347.448</v>
      </c>
      <c r="J51" s="67" t="s">
        <v>403</v>
      </c>
      <c r="K51" s="67"/>
      <c r="P51" s="106" t="n">
        <f aca="false">IF($K51=0,IF($E51=P$3,$G51,0),0)</f>
        <v>143</v>
      </c>
      <c r="Q51" s="106" t="n">
        <f aca="false">IF($K51=0,IF($E51=Q$3,$G51,0),0)</f>
        <v>0</v>
      </c>
      <c r="R51" s="106" t="n">
        <f aca="false">IF($K51=0,IF($E51=R$3,$G51,0),0)</f>
        <v>0</v>
      </c>
      <c r="S51" s="106" t="n">
        <f aca="false">IF($K51=0,IF($E51=S$3,$G51,0),0)</f>
        <v>0</v>
      </c>
      <c r="T51" s="106" t="n">
        <f aca="false">IF($K51=0,IF($E51=T$3,$G51,0),0)</f>
        <v>0</v>
      </c>
      <c r="U51" s="106" t="n">
        <f aca="false">IF($K51=0,IF($E51=U$3,$G51,0),0)</f>
        <v>0</v>
      </c>
    </row>
    <row r="52" customFormat="false" ht="12.75" hidden="false" customHeight="false" outlineLevel="0" collapsed="false">
      <c r="A52" s="104" t="s">
        <v>439</v>
      </c>
      <c r="B52" s="104" t="s">
        <v>440</v>
      </c>
      <c r="C52" s="105" t="s">
        <v>397</v>
      </c>
      <c r="D52" s="105" t="s">
        <v>438</v>
      </c>
      <c r="E52" s="105" t="s">
        <v>48</v>
      </c>
      <c r="F52" s="105"/>
      <c r="G52" s="58" t="n">
        <v>300</v>
      </c>
      <c r="H52" s="58" t="n">
        <v>11861</v>
      </c>
      <c r="I52" s="58" t="n">
        <f aca="false">IF(E52=$I$1,IF(K52=0,24*G52*H52/1000,0),0)</f>
        <v>85399.2</v>
      </c>
      <c r="J52" s="105" t="s">
        <v>403</v>
      </c>
      <c r="K52" s="105"/>
      <c r="P52" s="106" t="n">
        <f aca="false">IF($K52=0,IF($E52=P$3,$G52,0),0)</f>
        <v>300</v>
      </c>
      <c r="Q52" s="106" t="n">
        <f aca="false">IF($K52=0,IF($E52=Q$3,$G52,0),0)</f>
        <v>0</v>
      </c>
      <c r="R52" s="106" t="n">
        <f aca="false">IF($K52=0,IF($E52=R$3,$G52,0),0)</f>
        <v>0</v>
      </c>
      <c r="S52" s="106" t="n">
        <f aca="false">IF($K52=0,IF($E52=S$3,$G52,0),0)</f>
        <v>0</v>
      </c>
      <c r="T52" s="106" t="n">
        <f aca="false">IF($K52=0,IF($E52=T$3,$G52,0),0)</f>
        <v>0</v>
      </c>
      <c r="U52" s="106" t="n">
        <f aca="false">IF($K52=0,IF($E52=U$3,$G52,0),0)</f>
        <v>0</v>
      </c>
    </row>
    <row r="53" customFormat="false" ht="12.75" hidden="false" customHeight="false" outlineLevel="0" collapsed="false">
      <c r="A53" s="104" t="s">
        <v>441</v>
      </c>
      <c r="B53" s="104" t="s">
        <v>442</v>
      </c>
      <c r="C53" s="105" t="s">
        <v>397</v>
      </c>
      <c r="D53" s="105" t="s">
        <v>438</v>
      </c>
      <c r="E53" s="105" t="s">
        <v>48</v>
      </c>
      <c r="F53" s="105"/>
      <c r="G53" s="58" t="n">
        <v>1100</v>
      </c>
      <c r="H53" s="58" t="n">
        <v>8000</v>
      </c>
      <c r="I53" s="58" t="n">
        <f aca="false">IF(E53=$I$1,IF(K53=0,24*G53*H53/1000,0),0)</f>
        <v>0</v>
      </c>
      <c r="J53" s="105" t="s">
        <v>403</v>
      </c>
      <c r="K53" s="107" t="n">
        <v>37226</v>
      </c>
      <c r="P53" s="106" t="n">
        <f aca="false">IF($K53=0,IF($E53=P$3,$G53,0),0)</f>
        <v>0</v>
      </c>
      <c r="Q53" s="106" t="n">
        <f aca="false">IF($K53=0,IF($E53=Q$3,$G53,0),0)</f>
        <v>0</v>
      </c>
      <c r="R53" s="106" t="n">
        <f aca="false">IF($K53=0,IF($E53=R$3,$G53,0),0)</f>
        <v>0</v>
      </c>
      <c r="S53" s="106" t="n">
        <f aca="false">IF($K53=0,IF($E53=S$3,$G53,0),0)</f>
        <v>0</v>
      </c>
      <c r="T53" s="106" t="n">
        <f aca="false">IF($K53=0,IF($E53=T$3,$G53,0),0)</f>
        <v>0</v>
      </c>
      <c r="U53" s="106" t="n">
        <f aca="false">IF($K53=0,IF($E53=U$3,$G53,0),0)</f>
        <v>0</v>
      </c>
    </row>
    <row r="54" customFormat="false" ht="12.75" hidden="false" customHeight="false" outlineLevel="0" collapsed="false">
      <c r="A54" s="104" t="s">
        <v>441</v>
      </c>
      <c r="B54" s="104" t="s">
        <v>443</v>
      </c>
      <c r="C54" s="105" t="s">
        <v>397</v>
      </c>
      <c r="D54" s="105" t="s">
        <v>438</v>
      </c>
      <c r="E54" s="105" t="s">
        <v>48</v>
      </c>
      <c r="F54" s="105" t="s">
        <v>402</v>
      </c>
      <c r="G54" s="58" t="n">
        <v>2200</v>
      </c>
      <c r="H54" s="58" t="n">
        <v>7250</v>
      </c>
      <c r="I54" s="58" t="n">
        <f aca="false">IF(E54=$I$1,IF(K54=0,24*G54*H54/1000,0),0)</f>
        <v>0</v>
      </c>
      <c r="J54" s="105" t="s">
        <v>403</v>
      </c>
      <c r="K54" s="107" t="n">
        <v>37773</v>
      </c>
      <c r="P54" s="106" t="n">
        <f aca="false">IF($K54=0,IF($E54=P$3,$G54,0),0)</f>
        <v>0</v>
      </c>
      <c r="Q54" s="106" t="n">
        <f aca="false">IF($K54=0,IF($E54=Q$3,$G54,0),0)</f>
        <v>0</v>
      </c>
      <c r="R54" s="106" t="n">
        <f aca="false">IF($K54=0,IF($E54=R$3,$G54,0),0)</f>
        <v>0</v>
      </c>
      <c r="S54" s="106" t="n">
        <f aca="false">IF($K54=0,IF($E54=S$3,$G54,0),0)</f>
        <v>0</v>
      </c>
      <c r="T54" s="106" t="n">
        <f aca="false">IF($K54=0,IF($E54=T$3,$G54,0),0)</f>
        <v>0</v>
      </c>
      <c r="U54" s="106" t="n">
        <f aca="false">IF($K54=0,IF($E54=U$3,$G54,0),0)</f>
        <v>0</v>
      </c>
    </row>
    <row r="55" customFormat="false" ht="12.75" hidden="false" customHeight="false" outlineLevel="0" collapsed="false">
      <c r="A55" s="104" t="s">
        <v>444</v>
      </c>
      <c r="B55" s="104" t="s">
        <v>445</v>
      </c>
      <c r="C55" s="105" t="s">
        <v>397</v>
      </c>
      <c r="D55" s="105" t="s">
        <v>438</v>
      </c>
      <c r="E55" s="105" t="s">
        <v>48</v>
      </c>
      <c r="F55" s="105" t="s">
        <v>409</v>
      </c>
      <c r="G55" s="58" t="n">
        <v>92</v>
      </c>
      <c r="H55" s="58" t="n">
        <v>8000</v>
      </c>
      <c r="I55" s="58" t="n">
        <f aca="false">IF(E55=$I$1,IF(K55=0,24*G55*H55/1000,0),0)</f>
        <v>17664</v>
      </c>
      <c r="J55" s="105" t="s">
        <v>403</v>
      </c>
      <c r="K55" s="105"/>
      <c r="P55" s="106" t="n">
        <f aca="false">IF($K55=0,IF($E55=P$3,$G55,0),0)</f>
        <v>92</v>
      </c>
      <c r="Q55" s="106" t="n">
        <f aca="false">IF($K55=0,IF($E55=Q$3,$G55,0),0)</f>
        <v>0</v>
      </c>
      <c r="R55" s="106" t="n">
        <f aca="false">IF($K55=0,IF($E55=R$3,$G55,0),0)</f>
        <v>0</v>
      </c>
      <c r="S55" s="106" t="n">
        <f aca="false">IF($K55=0,IF($E55=S$3,$G55,0),0)</f>
        <v>0</v>
      </c>
      <c r="T55" s="106" t="n">
        <f aca="false">IF($K55=0,IF($E55=T$3,$G55,0),0)</f>
        <v>0</v>
      </c>
      <c r="U55" s="106" t="n">
        <f aca="false">IF($K55=0,IF($E55=U$3,$G55,0),0)</f>
        <v>0</v>
      </c>
    </row>
    <row r="56" customFormat="false" ht="12.75" hidden="false" customHeight="false" outlineLevel="0" collapsed="false">
      <c r="A56" s="31" t="s">
        <v>446</v>
      </c>
      <c r="B56" s="31" t="s">
        <v>447</v>
      </c>
      <c r="C56" s="67" t="s">
        <v>397</v>
      </c>
      <c r="D56" s="67" t="s">
        <v>438</v>
      </c>
      <c r="E56" s="67" t="s">
        <v>48</v>
      </c>
      <c r="F56" s="67" t="s">
        <v>402</v>
      </c>
      <c r="G56" s="106" t="n">
        <v>240</v>
      </c>
      <c r="H56" s="106" t="n">
        <v>7250</v>
      </c>
      <c r="I56" s="58" t="n">
        <f aca="false">IF(E56=$I$1,IF(K56=0,24*G56*H56/1000,0),0)</f>
        <v>41760</v>
      </c>
      <c r="J56" s="67" t="s">
        <v>403</v>
      </c>
      <c r="K56" s="67"/>
      <c r="P56" s="106" t="n">
        <f aca="false">IF($K56=0,IF($E56=P$3,$G56,0),0)</f>
        <v>240</v>
      </c>
      <c r="Q56" s="106" t="n">
        <f aca="false">IF($K56=0,IF($E56=Q$3,$G56,0),0)</f>
        <v>0</v>
      </c>
      <c r="R56" s="106" t="n">
        <f aca="false">IF($K56=0,IF($E56=R$3,$G56,0),0)</f>
        <v>0</v>
      </c>
      <c r="S56" s="106" t="n">
        <f aca="false">IF($K56=0,IF($E56=S$3,$G56,0),0)</f>
        <v>0</v>
      </c>
      <c r="T56" s="106" t="n">
        <f aca="false">IF($K56=0,IF($E56=T$3,$G56,0),0)</f>
        <v>0</v>
      </c>
      <c r="U56" s="106" t="n">
        <f aca="false">IF($K56=0,IF($E56=U$3,$G56,0),0)</f>
        <v>0</v>
      </c>
    </row>
    <row r="57" customFormat="false" ht="12.75" hidden="false" customHeight="false" outlineLevel="0" collapsed="false">
      <c r="A57" s="104" t="s">
        <v>446</v>
      </c>
      <c r="B57" s="104" t="s">
        <v>448</v>
      </c>
      <c r="C57" s="105" t="s">
        <v>397</v>
      </c>
      <c r="D57" s="105" t="s">
        <v>438</v>
      </c>
      <c r="E57" s="105" t="s">
        <v>48</v>
      </c>
      <c r="F57" s="105" t="s">
        <v>402</v>
      </c>
      <c r="G57" s="58" t="n">
        <v>800</v>
      </c>
      <c r="H57" s="58" t="n">
        <v>7250</v>
      </c>
      <c r="I57" s="58" t="n">
        <f aca="false">IF(E57=$I$1,IF(K57=0,24*G57*H57/1000,0),0)</f>
        <v>0</v>
      </c>
      <c r="J57" s="105" t="s">
        <v>403</v>
      </c>
      <c r="K57" s="107" t="n">
        <v>36892</v>
      </c>
      <c r="P57" s="106" t="n">
        <f aca="false">IF($K57=0,IF($E57=P$3,$G57,0),0)</f>
        <v>0</v>
      </c>
      <c r="Q57" s="106" t="n">
        <f aca="false">IF($K57=0,IF($E57=Q$3,$G57,0),0)</f>
        <v>0</v>
      </c>
      <c r="R57" s="106" t="n">
        <f aca="false">IF($K57=0,IF($E57=R$3,$G57,0),0)</f>
        <v>0</v>
      </c>
      <c r="S57" s="106" t="n">
        <f aca="false">IF($K57=0,IF($E57=S$3,$G57,0),0)</f>
        <v>0</v>
      </c>
      <c r="T57" s="106" t="n">
        <f aca="false">IF($K57=0,IF($E57=T$3,$G57,0),0)</f>
        <v>0</v>
      </c>
      <c r="U57" s="106" t="n">
        <f aca="false">IF($K57=0,IF($E57=U$3,$G57,0),0)</f>
        <v>0</v>
      </c>
    </row>
    <row r="58" customFormat="false" ht="12.75" hidden="false" customHeight="false" outlineLevel="0" collapsed="false">
      <c r="A58" s="31" t="s">
        <v>446</v>
      </c>
      <c r="B58" s="31" t="s">
        <v>449</v>
      </c>
      <c r="C58" s="67" t="s">
        <v>397</v>
      </c>
      <c r="D58" s="67" t="s">
        <v>438</v>
      </c>
      <c r="E58" s="67" t="s">
        <v>48</v>
      </c>
      <c r="F58" s="67" t="s">
        <v>402</v>
      </c>
      <c r="G58" s="106" t="n">
        <v>560</v>
      </c>
      <c r="H58" s="106" t="n">
        <v>7250</v>
      </c>
      <c r="I58" s="58" t="n">
        <f aca="false">IF(E58=$I$1,IF(K58=0,24*G58*H58/1000,0),0)</f>
        <v>0</v>
      </c>
      <c r="J58" s="67" t="s">
        <v>403</v>
      </c>
      <c r="K58" s="108" t="n">
        <v>37104</v>
      </c>
      <c r="P58" s="106" t="n">
        <f aca="false">IF($K58=0,IF($E58=P$3,$G58,0),0)</f>
        <v>0</v>
      </c>
      <c r="Q58" s="106" t="n">
        <f aca="false">IF($K58=0,IF($E58=Q$3,$G58,0),0)</f>
        <v>0</v>
      </c>
      <c r="R58" s="106" t="n">
        <f aca="false">IF($K58=0,IF($E58=R$3,$G58,0),0)</f>
        <v>0</v>
      </c>
      <c r="S58" s="106" t="n">
        <f aca="false">IF($K58=0,IF($E58=S$3,$G58,0),0)</f>
        <v>0</v>
      </c>
      <c r="T58" s="106" t="n">
        <f aca="false">IF($K58=0,IF($E58=T$3,$G58,0),0)</f>
        <v>0</v>
      </c>
      <c r="U58" s="106" t="n">
        <f aca="false">IF($K58=0,IF($E58=U$3,$G58,0),0)</f>
        <v>0</v>
      </c>
    </row>
    <row r="59" customFormat="false" ht="12.75" hidden="false" customHeight="false" outlineLevel="0" collapsed="false">
      <c r="A59" s="31" t="s">
        <v>446</v>
      </c>
      <c r="B59" s="31" t="s">
        <v>450</v>
      </c>
      <c r="C59" s="67" t="s">
        <v>397</v>
      </c>
      <c r="D59" s="67" t="s">
        <v>438</v>
      </c>
      <c r="E59" s="67" t="s">
        <v>48</v>
      </c>
      <c r="F59" s="67" t="s">
        <v>409</v>
      </c>
      <c r="G59" s="106" t="n">
        <v>545</v>
      </c>
      <c r="H59" s="106" t="n">
        <v>8000</v>
      </c>
      <c r="I59" s="58" t="n">
        <f aca="false">IF(E59=$I$1,IF(K59=0,24*G59*H59/1000,0),0)</f>
        <v>104640</v>
      </c>
      <c r="J59" s="67" t="s">
        <v>403</v>
      </c>
      <c r="K59" s="67"/>
      <c r="P59" s="106" t="n">
        <f aca="false">IF($K59=0,IF($E59=P$3,$G59,0),0)</f>
        <v>545</v>
      </c>
      <c r="Q59" s="106" t="n">
        <f aca="false">IF($K59=0,IF($E59=Q$3,$G59,0),0)</f>
        <v>0</v>
      </c>
      <c r="R59" s="106" t="n">
        <f aca="false">IF($K59=0,IF($E59=R$3,$G59,0),0)</f>
        <v>0</v>
      </c>
      <c r="S59" s="106" t="n">
        <f aca="false">IF($K59=0,IF($E59=S$3,$G59,0),0)</f>
        <v>0</v>
      </c>
      <c r="T59" s="106" t="n">
        <f aca="false">IF($K59=0,IF($E59=T$3,$G59,0),0)</f>
        <v>0</v>
      </c>
      <c r="U59" s="106" t="n">
        <f aca="false">IF($K59=0,IF($E59=U$3,$G59,0),0)</f>
        <v>0</v>
      </c>
    </row>
    <row r="60" customFormat="false" ht="12.75" hidden="false" customHeight="false" outlineLevel="0" collapsed="false">
      <c r="A60" s="31" t="s">
        <v>446</v>
      </c>
      <c r="B60" s="31" t="s">
        <v>451</v>
      </c>
      <c r="C60" s="67" t="s">
        <v>397</v>
      </c>
      <c r="D60" s="67" t="s">
        <v>438</v>
      </c>
      <c r="E60" s="67" t="s">
        <v>48</v>
      </c>
      <c r="F60" s="67" t="s">
        <v>128</v>
      </c>
      <c r="G60" s="106" t="n">
        <v>35</v>
      </c>
      <c r="H60" s="106" t="n">
        <v>12304</v>
      </c>
      <c r="I60" s="58" t="n">
        <f aca="false">IF(E60=$I$1,IF(K60=0,24*G60*H60/1000,0),0)</f>
        <v>10335.36</v>
      </c>
      <c r="J60" s="67" t="s">
        <v>403</v>
      </c>
      <c r="K60" s="67"/>
      <c r="P60" s="106" t="n">
        <f aca="false">IF($K60=0,IF($E60=P$3,$G60,0),0)</f>
        <v>35</v>
      </c>
      <c r="Q60" s="106" t="n">
        <f aca="false">IF($K60=0,IF($E60=Q$3,$G60,0),0)</f>
        <v>0</v>
      </c>
      <c r="R60" s="106" t="n">
        <f aca="false">IF($K60=0,IF($E60=R$3,$G60,0),0)</f>
        <v>0</v>
      </c>
      <c r="S60" s="106" t="n">
        <f aca="false">IF($K60=0,IF($E60=S$3,$G60,0),0)</f>
        <v>0</v>
      </c>
      <c r="T60" s="106" t="n">
        <f aca="false">IF($K60=0,IF($E60=T$3,$G60,0),0)</f>
        <v>0</v>
      </c>
      <c r="U60" s="106" t="n">
        <f aca="false">IF($K60=0,IF($E60=U$3,$G60,0),0)</f>
        <v>0</v>
      </c>
    </row>
    <row r="61" customFormat="false" ht="12.75" hidden="false" customHeight="false" outlineLevel="0" collapsed="false">
      <c r="A61" s="104" t="s">
        <v>452</v>
      </c>
      <c r="B61" s="104" t="s">
        <v>453</v>
      </c>
      <c r="C61" s="105" t="s">
        <v>397</v>
      </c>
      <c r="D61" s="105" t="s">
        <v>438</v>
      </c>
      <c r="E61" s="105" t="s">
        <v>48</v>
      </c>
      <c r="F61" s="105" t="s">
        <v>409</v>
      </c>
      <c r="G61" s="58" t="n">
        <v>115.25</v>
      </c>
      <c r="H61" s="58" t="n">
        <v>11000</v>
      </c>
      <c r="I61" s="58" t="n">
        <f aca="false">IF(E61=$I$1,IF(K61=0,24*G61*H61/1000,0),0)</f>
        <v>30426</v>
      </c>
      <c r="J61" s="105" t="s">
        <v>403</v>
      </c>
      <c r="K61" s="105"/>
      <c r="P61" s="106" t="n">
        <f aca="false">IF($K61=0,IF($E61=P$3,$G61,0),0)</f>
        <v>115.25</v>
      </c>
      <c r="Q61" s="106" t="n">
        <f aca="false">IF($K61=0,IF($E61=Q$3,$G61,0),0)</f>
        <v>0</v>
      </c>
      <c r="R61" s="106" t="n">
        <f aca="false">IF($K61=0,IF($E61=R$3,$G61,0),0)</f>
        <v>0</v>
      </c>
      <c r="S61" s="106" t="n">
        <f aca="false">IF($K61=0,IF($E61=S$3,$G61,0),0)</f>
        <v>0</v>
      </c>
      <c r="T61" s="106" t="n">
        <f aca="false">IF($K61=0,IF($E61=T$3,$G61,0),0)</f>
        <v>0</v>
      </c>
      <c r="U61" s="106" t="n">
        <f aca="false">IF($K61=0,IF($E61=U$3,$G61,0),0)</f>
        <v>0</v>
      </c>
    </row>
    <row r="62" customFormat="false" ht="12.75" hidden="false" customHeight="false" outlineLevel="0" collapsed="false">
      <c r="A62" s="31" t="s">
        <v>454</v>
      </c>
      <c r="B62" s="31" t="s">
        <v>455</v>
      </c>
      <c r="C62" s="67" t="s">
        <v>397</v>
      </c>
      <c r="D62" s="67" t="s">
        <v>438</v>
      </c>
      <c r="E62" s="67" t="s">
        <v>48</v>
      </c>
      <c r="F62" s="67" t="s">
        <v>409</v>
      </c>
      <c r="G62" s="106" t="n">
        <v>425</v>
      </c>
      <c r="H62" s="106" t="n">
        <v>11000</v>
      </c>
      <c r="I62" s="58" t="n">
        <f aca="false">IF(E62=$I$1,IF(K62=0,24*G62*H62/1000,0),0)</f>
        <v>112200</v>
      </c>
      <c r="J62" s="67" t="s">
        <v>403</v>
      </c>
      <c r="K62" s="67"/>
      <c r="P62" s="106" t="n">
        <f aca="false">IF($K62=0,IF($E62=P$3,$G62,0),0)</f>
        <v>425</v>
      </c>
      <c r="Q62" s="106" t="n">
        <f aca="false">IF($K62=0,IF($E62=Q$3,$G62,0),0)</f>
        <v>0</v>
      </c>
      <c r="R62" s="106" t="n">
        <f aca="false">IF($K62=0,IF($E62=R$3,$G62,0),0)</f>
        <v>0</v>
      </c>
      <c r="S62" s="106" t="n">
        <f aca="false">IF($K62=0,IF($E62=S$3,$G62,0),0)</f>
        <v>0</v>
      </c>
      <c r="T62" s="106" t="n">
        <f aca="false">IF($K62=0,IF($E62=T$3,$G62,0),0)</f>
        <v>0</v>
      </c>
      <c r="U62" s="106" t="n">
        <f aca="false">IF($K62=0,IF($E62=U$3,$G62,0),0)</f>
        <v>0</v>
      </c>
    </row>
    <row r="63" customFormat="false" ht="12.75" hidden="false" customHeight="false" outlineLevel="0" collapsed="false">
      <c r="A63" s="31" t="s">
        <v>456</v>
      </c>
      <c r="B63" s="31" t="s">
        <v>457</v>
      </c>
      <c r="C63" s="67" t="s">
        <v>397</v>
      </c>
      <c r="D63" s="67" t="s">
        <v>438</v>
      </c>
      <c r="E63" s="67" t="s">
        <v>48</v>
      </c>
      <c r="F63" s="67" t="s">
        <v>402</v>
      </c>
      <c r="G63" s="106" t="n">
        <v>84.85</v>
      </c>
      <c r="H63" s="106" t="n">
        <v>10000</v>
      </c>
      <c r="I63" s="58" t="n">
        <f aca="false">IF(E63=$I$1,IF(K63=0,24*G63*H63/1000,0),0)</f>
        <v>20364</v>
      </c>
      <c r="J63" s="67" t="s">
        <v>403</v>
      </c>
      <c r="K63" s="67"/>
      <c r="P63" s="106" t="n">
        <f aca="false">IF($K63=0,IF($E63=P$3,$G63,0),0)</f>
        <v>84.85</v>
      </c>
      <c r="Q63" s="106" t="n">
        <f aca="false">IF($K63=0,IF($E63=Q$3,$G63,0),0)</f>
        <v>0</v>
      </c>
      <c r="R63" s="106" t="n">
        <f aca="false">IF($K63=0,IF($E63=R$3,$G63,0),0)</f>
        <v>0</v>
      </c>
      <c r="S63" s="106" t="n">
        <f aca="false">IF($K63=0,IF($E63=S$3,$G63,0),0)</f>
        <v>0</v>
      </c>
      <c r="T63" s="106" t="n">
        <f aca="false">IF($K63=0,IF($E63=T$3,$G63,0),0)</f>
        <v>0</v>
      </c>
      <c r="U63" s="106" t="n">
        <f aca="false">IF($K63=0,IF($E63=U$3,$G63,0),0)</f>
        <v>0</v>
      </c>
    </row>
    <row r="64" customFormat="false" ht="12.75" hidden="false" customHeight="false" outlineLevel="0" collapsed="false">
      <c r="A64" s="104" t="s">
        <v>458</v>
      </c>
      <c r="B64" s="104" t="s">
        <v>453</v>
      </c>
      <c r="C64" s="105" t="s">
        <v>397</v>
      </c>
      <c r="D64" s="105" t="s">
        <v>438</v>
      </c>
      <c r="E64" s="105" t="s">
        <v>48</v>
      </c>
      <c r="F64" s="105" t="s">
        <v>409</v>
      </c>
      <c r="G64" s="58" t="n">
        <v>200</v>
      </c>
      <c r="H64" s="58" t="n">
        <v>7250</v>
      </c>
      <c r="I64" s="58" t="n">
        <f aca="false">IF(E64=$I$1,IF(K64=0,24*G64*H64/1000,0),0)</f>
        <v>0</v>
      </c>
      <c r="J64" s="105" t="s">
        <v>403</v>
      </c>
      <c r="K64" s="107" t="n">
        <v>37043</v>
      </c>
      <c r="P64" s="106" t="n">
        <f aca="false">IF($K64=0,IF($E64=P$3,$G64,0),0)</f>
        <v>0</v>
      </c>
      <c r="Q64" s="106" t="n">
        <f aca="false">IF($K64=0,IF($E64=Q$3,$G64,0),0)</f>
        <v>0</v>
      </c>
      <c r="R64" s="106" t="n">
        <f aca="false">IF($K64=0,IF($E64=R$3,$G64,0),0)</f>
        <v>0</v>
      </c>
      <c r="S64" s="106" t="n">
        <f aca="false">IF($K64=0,IF($E64=S$3,$G64,0),0)</f>
        <v>0</v>
      </c>
      <c r="T64" s="106" t="n">
        <f aca="false">IF($K64=0,IF($E64=T$3,$G64,0),0)</f>
        <v>0</v>
      </c>
      <c r="U64" s="106" t="n">
        <f aca="false">IF($K64=0,IF($E64=U$3,$G64,0),0)</f>
        <v>0</v>
      </c>
    </row>
    <row r="65" customFormat="false" ht="12.75" hidden="false" customHeight="false" outlineLevel="0" collapsed="false">
      <c r="A65" s="31" t="s">
        <v>459</v>
      </c>
      <c r="B65" s="31" t="s">
        <v>460</v>
      </c>
      <c r="C65" s="67" t="s">
        <v>397</v>
      </c>
      <c r="D65" s="67" t="s">
        <v>438</v>
      </c>
      <c r="E65" s="67" t="s">
        <v>48</v>
      </c>
      <c r="F65" s="67" t="s">
        <v>128</v>
      </c>
      <c r="G65" s="106" t="n">
        <v>155</v>
      </c>
      <c r="H65" s="106" t="n">
        <v>10000</v>
      </c>
      <c r="I65" s="58" t="n">
        <f aca="false">IF(E65=$I$1,IF(K65=0,24*G65*H65/1000,0),0)</f>
        <v>37200</v>
      </c>
      <c r="J65" s="67" t="s">
        <v>403</v>
      </c>
      <c r="K65" s="67"/>
      <c r="P65" s="106" t="n">
        <f aca="false">IF($K65=0,IF($E65=P$3,$G65,0),0)</f>
        <v>155</v>
      </c>
      <c r="Q65" s="106" t="n">
        <f aca="false">IF($K65=0,IF($E65=Q$3,$G65,0),0)</f>
        <v>0</v>
      </c>
      <c r="R65" s="106" t="n">
        <f aca="false">IF($K65=0,IF($E65=R$3,$G65,0),0)</f>
        <v>0</v>
      </c>
      <c r="S65" s="106" t="n">
        <f aca="false">IF($K65=0,IF($E65=S$3,$G65,0),0)</f>
        <v>0</v>
      </c>
      <c r="T65" s="106" t="n">
        <f aca="false">IF($K65=0,IF($E65=T$3,$G65,0),0)</f>
        <v>0</v>
      </c>
      <c r="U65" s="106" t="n">
        <f aca="false">IF($K65=0,IF($E65=U$3,$G65,0),0)</f>
        <v>0</v>
      </c>
    </row>
    <row r="66" customFormat="false" ht="12.75" hidden="false" customHeight="false" outlineLevel="0" collapsed="false">
      <c r="A66" s="31" t="s">
        <v>459</v>
      </c>
      <c r="B66" s="31" t="s">
        <v>442</v>
      </c>
      <c r="C66" s="67" t="s">
        <v>397</v>
      </c>
      <c r="D66" s="67" t="s">
        <v>438</v>
      </c>
      <c r="E66" s="67" t="s">
        <v>48</v>
      </c>
      <c r="F66" s="67" t="s">
        <v>128</v>
      </c>
      <c r="G66" s="106" t="n">
        <v>250</v>
      </c>
      <c r="H66" s="106" t="n">
        <v>10000</v>
      </c>
      <c r="I66" s="58" t="n">
        <f aca="false">IF(E66=$I$1,IF(K66=0,24*G66*H66/1000,0),0)</f>
        <v>0</v>
      </c>
      <c r="J66" s="67" t="s">
        <v>403</v>
      </c>
      <c r="K66" s="108" t="n">
        <v>38353</v>
      </c>
      <c r="P66" s="106" t="n">
        <f aca="false">IF($K66=0,IF($E66=P$3,$G66,0),0)</f>
        <v>0</v>
      </c>
      <c r="Q66" s="106" t="n">
        <f aca="false">IF($K66=0,IF($E66=Q$3,$G66,0),0)</f>
        <v>0</v>
      </c>
      <c r="R66" s="106" t="n">
        <f aca="false">IF($K66=0,IF($E66=R$3,$G66,0),0)</f>
        <v>0</v>
      </c>
      <c r="S66" s="106" t="n">
        <f aca="false">IF($K66=0,IF($E66=S$3,$G66,0),0)</f>
        <v>0</v>
      </c>
      <c r="T66" s="106" t="n">
        <f aca="false">IF($K66=0,IF($E66=T$3,$G66,0),0)</f>
        <v>0</v>
      </c>
      <c r="U66" s="106" t="n">
        <f aca="false">IF($K66=0,IF($E66=U$3,$G66,0),0)</f>
        <v>0</v>
      </c>
    </row>
    <row r="67" customFormat="false" ht="12.75" hidden="false" customHeight="false" outlineLevel="0" collapsed="false">
      <c r="A67" s="31" t="s">
        <v>461</v>
      </c>
      <c r="B67" s="31" t="s">
        <v>462</v>
      </c>
      <c r="C67" s="67" t="s">
        <v>397</v>
      </c>
      <c r="D67" s="67" t="s">
        <v>438</v>
      </c>
      <c r="E67" s="67" t="s">
        <v>48</v>
      </c>
      <c r="F67" s="67" t="s">
        <v>128</v>
      </c>
      <c r="G67" s="106" t="n">
        <v>230</v>
      </c>
      <c r="H67" s="106" t="n">
        <v>10000</v>
      </c>
      <c r="I67" s="58" t="n">
        <f aca="false">IF(E67=$I$1,IF(K67=0,24*G67*H67/1000,0),0)</f>
        <v>55200</v>
      </c>
      <c r="J67" s="67" t="s">
        <v>403</v>
      </c>
      <c r="K67" s="67"/>
      <c r="P67" s="106" t="n">
        <f aca="false">IF($K67=0,IF($E67=P$3,$G67,0),0)</f>
        <v>230</v>
      </c>
      <c r="Q67" s="106" t="n">
        <f aca="false">IF($K67=0,IF($E67=Q$3,$G67,0),0)</f>
        <v>0</v>
      </c>
      <c r="R67" s="106" t="n">
        <f aca="false">IF($K67=0,IF($E67=R$3,$G67,0),0)</f>
        <v>0</v>
      </c>
      <c r="S67" s="106" t="n">
        <f aca="false">IF($K67=0,IF($E67=S$3,$G67,0),0)</f>
        <v>0</v>
      </c>
      <c r="T67" s="106" t="n">
        <f aca="false">IF($K67=0,IF($E67=T$3,$G67,0),0)</f>
        <v>0</v>
      </c>
      <c r="U67" s="106" t="n">
        <f aca="false">IF($K67=0,IF($E67=U$3,$G67,0),0)</f>
        <v>0</v>
      </c>
    </row>
    <row r="68" customFormat="false" ht="12.75" hidden="false" customHeight="false" outlineLevel="0" collapsed="false">
      <c r="A68" s="104" t="s">
        <v>463</v>
      </c>
      <c r="B68" s="104" t="s">
        <v>464</v>
      </c>
      <c r="C68" s="105" t="s">
        <v>397</v>
      </c>
      <c r="D68" s="105" t="s">
        <v>438</v>
      </c>
      <c r="E68" s="105" t="s">
        <v>48</v>
      </c>
      <c r="F68" s="105" t="s">
        <v>402</v>
      </c>
      <c r="G68" s="58" t="n">
        <v>512</v>
      </c>
      <c r="H68" s="58" t="n">
        <v>7250</v>
      </c>
      <c r="I68" s="58" t="n">
        <f aca="false">IF(E68=$I$1,IF(K68=0,24*G68*H68/1000,0),0)</f>
        <v>0</v>
      </c>
      <c r="J68" s="105" t="s">
        <v>403</v>
      </c>
      <c r="K68" s="107" t="n">
        <v>37043</v>
      </c>
      <c r="P68" s="106" t="n">
        <f aca="false">IF($K68=0,IF($E68=P$3,$G68,0),0)</f>
        <v>0</v>
      </c>
      <c r="Q68" s="106" t="n">
        <f aca="false">IF($K68=0,IF($E68=Q$3,$G68,0),0)</f>
        <v>0</v>
      </c>
      <c r="R68" s="106" t="n">
        <f aca="false">IF($K68=0,IF($E68=R$3,$G68,0),0)</f>
        <v>0</v>
      </c>
      <c r="S68" s="106" t="n">
        <f aca="false">IF($K68=0,IF($E68=S$3,$G68,0),0)</f>
        <v>0</v>
      </c>
      <c r="T68" s="106" t="n">
        <f aca="false">IF($K68=0,IF($E68=T$3,$G68,0),0)</f>
        <v>0</v>
      </c>
      <c r="U68" s="106" t="n">
        <f aca="false">IF($K68=0,IF($E68=U$3,$G68,0),0)</f>
        <v>0</v>
      </c>
    </row>
    <row r="69" customFormat="false" ht="12.75" hidden="false" customHeight="false" outlineLevel="0" collapsed="false">
      <c r="A69" s="31" t="s">
        <v>465</v>
      </c>
      <c r="B69" s="31" t="s">
        <v>466</v>
      </c>
      <c r="C69" s="67" t="s">
        <v>397</v>
      </c>
      <c r="D69" s="67" t="s">
        <v>438</v>
      </c>
      <c r="E69" s="67" t="s">
        <v>48</v>
      </c>
      <c r="F69" s="67" t="s">
        <v>402</v>
      </c>
      <c r="G69" s="106" t="n">
        <v>111.06</v>
      </c>
      <c r="H69" s="106" t="n">
        <v>10191</v>
      </c>
      <c r="I69" s="58" t="n">
        <f aca="false">IF(E69=$I$1,IF(K69=0,24*G69*H69/1000,0),0)</f>
        <v>27163.49904</v>
      </c>
      <c r="J69" s="67" t="s">
        <v>403</v>
      </c>
      <c r="K69" s="67"/>
      <c r="P69" s="106" t="n">
        <f aca="false">IF($K69=0,IF($E69=P$3,$G69,0),0)</f>
        <v>111.06</v>
      </c>
      <c r="Q69" s="106" t="n">
        <f aca="false">IF($K69=0,IF($E69=Q$3,$G69,0),0)</f>
        <v>0</v>
      </c>
      <c r="R69" s="106" t="n">
        <f aca="false">IF($K69=0,IF($E69=R$3,$G69,0),0)</f>
        <v>0</v>
      </c>
      <c r="S69" s="106" t="n">
        <f aca="false">IF($K69=0,IF($E69=S$3,$G69,0),0)</f>
        <v>0</v>
      </c>
      <c r="T69" s="106" t="n">
        <f aca="false">IF($K69=0,IF($E69=T$3,$G69,0),0)</f>
        <v>0</v>
      </c>
      <c r="U69" s="106" t="n">
        <f aca="false">IF($K69=0,IF($E69=U$3,$G69,0),0)</f>
        <v>0</v>
      </c>
    </row>
    <row r="70" customFormat="false" ht="12.75" hidden="false" customHeight="false" outlineLevel="0" collapsed="false">
      <c r="A70" s="31" t="s">
        <v>465</v>
      </c>
      <c r="B70" s="31" t="s">
        <v>467</v>
      </c>
      <c r="C70" s="67" t="s">
        <v>397</v>
      </c>
      <c r="D70" s="67" t="s">
        <v>438</v>
      </c>
      <c r="E70" s="67" t="s">
        <v>48</v>
      </c>
      <c r="F70" s="67" t="s">
        <v>402</v>
      </c>
      <c r="G70" s="106" t="n">
        <v>200</v>
      </c>
      <c r="H70" s="106" t="n">
        <v>9461</v>
      </c>
      <c r="I70" s="58" t="n">
        <f aca="false">IF(E70=$I$1,IF(K70=0,24*G70*H70/1000,0),0)</f>
        <v>45412.8</v>
      </c>
      <c r="J70" s="67" t="s">
        <v>403</v>
      </c>
      <c r="K70" s="67"/>
      <c r="P70" s="106" t="n">
        <f aca="false">IF($K70=0,IF($E70=P$3,$G70,0),0)</f>
        <v>200</v>
      </c>
      <c r="Q70" s="106" t="n">
        <f aca="false">IF($K70=0,IF($E70=Q$3,$G70,0),0)</f>
        <v>0</v>
      </c>
      <c r="R70" s="106" t="n">
        <f aca="false">IF($K70=0,IF($E70=R$3,$G70,0),0)</f>
        <v>0</v>
      </c>
      <c r="S70" s="106" t="n">
        <f aca="false">IF($K70=0,IF($E70=S$3,$G70,0),0)</f>
        <v>0</v>
      </c>
      <c r="T70" s="106" t="n">
        <f aca="false">IF($K70=0,IF($E70=T$3,$G70,0),0)</f>
        <v>0</v>
      </c>
      <c r="U70" s="106" t="n">
        <f aca="false">IF($K70=0,IF($E70=U$3,$G70,0),0)</f>
        <v>0</v>
      </c>
    </row>
    <row r="71" customFormat="false" ht="12.75" hidden="false" customHeight="false" outlineLevel="0" collapsed="false">
      <c r="A71" s="104" t="s">
        <v>468</v>
      </c>
      <c r="B71" s="104" t="s">
        <v>177</v>
      </c>
      <c r="C71" s="105" t="s">
        <v>397</v>
      </c>
      <c r="D71" s="105" t="s">
        <v>438</v>
      </c>
      <c r="E71" s="105" t="s">
        <v>238</v>
      </c>
      <c r="F71" s="105" t="s">
        <v>398</v>
      </c>
      <c r="G71" s="58" t="n">
        <v>1532</v>
      </c>
      <c r="H71" s="58" t="n">
        <v>10622</v>
      </c>
      <c r="I71" s="58" t="n">
        <f aca="false">IF(E71=$I$1,IF(K71=0,24*G71*H71/1000,0),0)</f>
        <v>0</v>
      </c>
      <c r="J71" s="105" t="s">
        <v>399</v>
      </c>
      <c r="K71" s="105"/>
      <c r="P71" s="106" t="n">
        <f aca="false">IF($K71=0,IF($E71=P$3,$G71,0),0)</f>
        <v>0</v>
      </c>
      <c r="Q71" s="106" t="n">
        <f aca="false">IF($K71=0,IF($E71=Q$3,$G71,0),0)</f>
        <v>0</v>
      </c>
      <c r="R71" s="106" t="n">
        <f aca="false">IF($K71=0,IF($E71=R$3,$G71,0),0)</f>
        <v>0</v>
      </c>
      <c r="S71" s="106" t="n">
        <f aca="false">IF($K71=0,IF($E71=S$3,$G71,0),0)</f>
        <v>1532</v>
      </c>
      <c r="T71" s="106" t="n">
        <f aca="false">IF($K71=0,IF($E71=T$3,$G71,0),0)</f>
        <v>0</v>
      </c>
      <c r="U71" s="106" t="n">
        <f aca="false">IF($K71=0,IF($E71=U$3,$G71,0),0)</f>
        <v>0</v>
      </c>
    </row>
    <row r="72" customFormat="false" ht="12.75" hidden="false" customHeight="false" outlineLevel="0" collapsed="false">
      <c r="A72" s="31" t="s">
        <v>468</v>
      </c>
      <c r="B72" s="31" t="s">
        <v>179</v>
      </c>
      <c r="C72" s="67" t="s">
        <v>397</v>
      </c>
      <c r="D72" s="67" t="s">
        <v>438</v>
      </c>
      <c r="E72" s="67" t="s">
        <v>48</v>
      </c>
      <c r="F72" s="67" t="s">
        <v>398</v>
      </c>
      <c r="G72" s="106" t="n">
        <v>2213</v>
      </c>
      <c r="H72" s="106" t="n">
        <v>9832</v>
      </c>
      <c r="I72" s="58" t="n">
        <f aca="false">IF(E72=$I$1,IF(K72=0,24*G72*H72/1000,0),0)</f>
        <v>522197.184</v>
      </c>
      <c r="J72" s="67" t="s">
        <v>399</v>
      </c>
      <c r="K72" s="67"/>
      <c r="P72" s="106" t="n">
        <f aca="false">IF($K72=0,IF($E72=P$3,$G72,0),0)</f>
        <v>2213</v>
      </c>
      <c r="Q72" s="106" t="n">
        <f aca="false">IF($K72=0,IF($E72=Q$3,$G72,0),0)</f>
        <v>0</v>
      </c>
      <c r="R72" s="106" t="n">
        <f aca="false">IF($K72=0,IF($E72=R$3,$G72,0),0)</f>
        <v>0</v>
      </c>
      <c r="S72" s="106" t="n">
        <f aca="false">IF($K72=0,IF($E72=S$3,$G72,0),0)</f>
        <v>0</v>
      </c>
      <c r="T72" s="106" t="n">
        <f aca="false">IF($K72=0,IF($E72=T$3,$G72,0),0)</f>
        <v>0</v>
      </c>
      <c r="U72" s="106" t="n">
        <f aca="false">IF($K72=0,IF($E72=U$3,$G72,0),0)</f>
        <v>0</v>
      </c>
    </row>
    <row r="73" customFormat="false" ht="12.75" hidden="false" customHeight="false" outlineLevel="0" collapsed="false">
      <c r="A73" s="31" t="s">
        <v>468</v>
      </c>
      <c r="B73" s="31" t="s">
        <v>171</v>
      </c>
      <c r="C73" s="67" t="s">
        <v>397</v>
      </c>
      <c r="D73" s="67" t="s">
        <v>438</v>
      </c>
      <c r="E73" s="67" t="s">
        <v>48</v>
      </c>
      <c r="F73" s="67" t="s">
        <v>398</v>
      </c>
      <c r="G73" s="106" t="n">
        <v>2295</v>
      </c>
      <c r="H73" s="106" t="n">
        <v>9864</v>
      </c>
      <c r="I73" s="58" t="n">
        <f aca="false">IF(E73=$I$1,IF(K73=0,24*G73*H73/1000,0),0)</f>
        <v>543309.12</v>
      </c>
      <c r="J73" s="67" t="s">
        <v>399</v>
      </c>
      <c r="K73" s="67"/>
      <c r="P73" s="106" t="n">
        <f aca="false">IF($K73=0,IF($E73=P$3,$G73,0),0)</f>
        <v>2295</v>
      </c>
      <c r="Q73" s="106" t="n">
        <f aca="false">IF($K73=0,IF($E73=Q$3,$G73,0),0)</f>
        <v>0</v>
      </c>
      <c r="R73" s="106" t="n">
        <f aca="false">IF($K73=0,IF($E73=R$3,$G73,0),0)</f>
        <v>0</v>
      </c>
      <c r="S73" s="106" t="n">
        <f aca="false">IF($K73=0,IF($E73=S$3,$G73,0),0)</f>
        <v>0</v>
      </c>
      <c r="T73" s="106" t="n">
        <f aca="false">IF($K73=0,IF($E73=T$3,$G73,0),0)</f>
        <v>0</v>
      </c>
      <c r="U73" s="106" t="n">
        <f aca="false">IF($K73=0,IF($E73=U$3,$G73,0),0)</f>
        <v>0</v>
      </c>
    </row>
    <row r="74" customFormat="false" ht="12.75" hidden="false" customHeight="false" outlineLevel="0" collapsed="false">
      <c r="A74" s="31" t="s">
        <v>468</v>
      </c>
      <c r="B74" s="31" t="s">
        <v>469</v>
      </c>
      <c r="C74" s="67" t="s">
        <v>397</v>
      </c>
      <c r="D74" s="67" t="s">
        <v>438</v>
      </c>
      <c r="E74" s="67" t="s">
        <v>48</v>
      </c>
      <c r="F74" s="67" t="s">
        <v>128</v>
      </c>
      <c r="G74" s="106" t="n">
        <v>3614</v>
      </c>
      <c r="H74" s="106" t="n">
        <v>10171</v>
      </c>
      <c r="I74" s="58" t="n">
        <f aca="false">IF(E74=$I$1,IF(K74=0,24*G74*H74/1000,0),0)</f>
        <v>882191.856</v>
      </c>
      <c r="J74" s="67" t="s">
        <v>399</v>
      </c>
      <c r="K74" s="67"/>
      <c r="P74" s="106" t="n">
        <f aca="false">IF($K74=0,IF($E74=P$3,$G74,0),0)</f>
        <v>3614</v>
      </c>
      <c r="Q74" s="106" t="n">
        <f aca="false">IF($K74=0,IF($E74=Q$3,$G74,0),0)</f>
        <v>0</v>
      </c>
      <c r="R74" s="106" t="n">
        <f aca="false">IF($K74=0,IF($E74=R$3,$G74,0),0)</f>
        <v>0</v>
      </c>
      <c r="S74" s="106" t="n">
        <f aca="false">IF($K74=0,IF($E74=S$3,$G74,0),0)</f>
        <v>0</v>
      </c>
      <c r="T74" s="106" t="n">
        <f aca="false">IF($K74=0,IF($E74=T$3,$G74,0),0)</f>
        <v>0</v>
      </c>
      <c r="U74" s="106" t="n">
        <f aca="false">IF($K74=0,IF($E74=U$3,$G74,0),0)</f>
        <v>0</v>
      </c>
    </row>
    <row r="75" customFormat="false" ht="12.75" hidden="false" customHeight="false" outlineLevel="0" collapsed="false">
      <c r="A75" s="31" t="s">
        <v>468</v>
      </c>
      <c r="B75" s="31" t="s">
        <v>173</v>
      </c>
      <c r="C75" s="67" t="s">
        <v>397</v>
      </c>
      <c r="D75" s="67" t="s">
        <v>438</v>
      </c>
      <c r="E75" s="67" t="s">
        <v>48</v>
      </c>
      <c r="F75" s="67" t="s">
        <v>398</v>
      </c>
      <c r="G75" s="106" t="n">
        <v>187.85</v>
      </c>
      <c r="H75" s="106" t="n">
        <v>10291</v>
      </c>
      <c r="I75" s="58" t="n">
        <f aca="false">IF(E75=$I$1,IF(K75=0,24*G75*H75/1000,0),0)</f>
        <v>46395.9444</v>
      </c>
      <c r="J75" s="67" t="s">
        <v>399</v>
      </c>
      <c r="K75" s="67"/>
      <c r="P75" s="106" t="n">
        <f aca="false">IF($K75=0,IF($E75=P$3,$G75,0),0)</f>
        <v>187.85</v>
      </c>
      <c r="Q75" s="106" t="n">
        <f aca="false">IF($K75=0,IF($E75=Q$3,$G75,0),0)</f>
        <v>0</v>
      </c>
      <c r="R75" s="106" t="n">
        <f aca="false">IF($K75=0,IF($E75=R$3,$G75,0),0)</f>
        <v>0</v>
      </c>
      <c r="S75" s="106" t="n">
        <f aca="false">IF($K75=0,IF($E75=S$3,$G75,0),0)</f>
        <v>0</v>
      </c>
      <c r="T75" s="106" t="n">
        <f aca="false">IF($K75=0,IF($E75=T$3,$G75,0),0)</f>
        <v>0</v>
      </c>
      <c r="U75" s="106" t="n">
        <f aca="false">IF($K75=0,IF($E75=U$3,$G75,0),0)</f>
        <v>0</v>
      </c>
    </row>
    <row r="76" customFormat="false" ht="12.75" hidden="false" customHeight="false" outlineLevel="0" collapsed="false">
      <c r="A76" s="104" t="s">
        <v>468</v>
      </c>
      <c r="B76" s="104" t="s">
        <v>470</v>
      </c>
      <c r="C76" s="105" t="s">
        <v>397</v>
      </c>
      <c r="D76" s="105" t="s">
        <v>438</v>
      </c>
      <c r="E76" s="105" t="s">
        <v>48</v>
      </c>
      <c r="F76" s="105" t="s">
        <v>128</v>
      </c>
      <c r="G76" s="58" t="n">
        <v>844</v>
      </c>
      <c r="H76" s="58" t="n">
        <v>10650</v>
      </c>
      <c r="I76" s="58" t="n">
        <f aca="false">IF(E76=$I$1,IF(K76=0,24*G76*H76/1000,0),0)</f>
        <v>215726.4</v>
      </c>
      <c r="J76" s="105" t="s">
        <v>399</v>
      </c>
      <c r="K76" s="105"/>
      <c r="P76" s="106" t="n">
        <f aca="false">IF($K76=0,IF($E76=P$3,$G76,0),0)</f>
        <v>844</v>
      </c>
      <c r="Q76" s="106" t="n">
        <f aca="false">IF($K76=0,IF($E76=Q$3,$G76,0),0)</f>
        <v>0</v>
      </c>
      <c r="R76" s="106" t="n">
        <f aca="false">IF($K76=0,IF($E76=R$3,$G76,0),0)</f>
        <v>0</v>
      </c>
      <c r="S76" s="106" t="n">
        <f aca="false">IF($K76=0,IF($E76=S$3,$G76,0),0)</f>
        <v>0</v>
      </c>
      <c r="T76" s="106" t="n">
        <f aca="false">IF($K76=0,IF($E76=T$3,$G76,0),0)</f>
        <v>0</v>
      </c>
      <c r="U76" s="106" t="n">
        <f aca="false">IF($K76=0,IF($E76=U$3,$G76,0),0)</f>
        <v>0</v>
      </c>
    </row>
    <row r="77" customFormat="false" ht="12.75" hidden="false" customHeight="false" outlineLevel="0" collapsed="false">
      <c r="A77" s="31" t="s">
        <v>468</v>
      </c>
      <c r="B77" s="31" t="s">
        <v>189</v>
      </c>
      <c r="C77" s="67" t="s">
        <v>397</v>
      </c>
      <c r="D77" s="67" t="s">
        <v>438</v>
      </c>
      <c r="E77" s="67" t="s">
        <v>48</v>
      </c>
      <c r="F77" s="67" t="s">
        <v>402</v>
      </c>
      <c r="G77" s="106" t="n">
        <v>964</v>
      </c>
      <c r="H77" s="106" t="n">
        <v>11657</v>
      </c>
      <c r="I77" s="58" t="n">
        <f aca="false">IF(E77=$I$1,IF(K77=0,24*G77*H77/1000,0),0)</f>
        <v>269696.352</v>
      </c>
      <c r="J77" s="67" t="s">
        <v>399</v>
      </c>
      <c r="K77" s="67"/>
      <c r="P77" s="106" t="n">
        <f aca="false">IF($K77=0,IF($E77=P$3,$G77,0),0)</f>
        <v>964</v>
      </c>
      <c r="Q77" s="106" t="n">
        <f aca="false">IF($K77=0,IF($E77=Q$3,$G77,0),0)</f>
        <v>0</v>
      </c>
      <c r="R77" s="106" t="n">
        <f aca="false">IF($K77=0,IF($E77=R$3,$G77,0),0)</f>
        <v>0</v>
      </c>
      <c r="S77" s="106" t="n">
        <f aca="false">IF($K77=0,IF($E77=S$3,$G77,0),0)</f>
        <v>0</v>
      </c>
      <c r="T77" s="106" t="n">
        <f aca="false">IF($K77=0,IF($E77=T$3,$G77,0),0)</f>
        <v>0</v>
      </c>
      <c r="U77" s="106" t="n">
        <f aca="false">IF($K77=0,IF($E77=U$3,$G77,0),0)</f>
        <v>0</v>
      </c>
    </row>
    <row r="78" customFormat="false" ht="12.75" hidden="false" customHeight="false" outlineLevel="0" collapsed="false">
      <c r="A78" s="104" t="s">
        <v>468</v>
      </c>
      <c r="B78" s="104" t="s">
        <v>175</v>
      </c>
      <c r="C78" s="105" t="s">
        <v>397</v>
      </c>
      <c r="D78" s="105" t="s">
        <v>438</v>
      </c>
      <c r="E78" s="105" t="s">
        <v>48</v>
      </c>
      <c r="F78" s="105" t="s">
        <v>128</v>
      </c>
      <c r="G78" s="58" t="n">
        <v>760</v>
      </c>
      <c r="H78" s="58" t="n">
        <v>12008</v>
      </c>
      <c r="I78" s="58" t="n">
        <f aca="false">IF(E78=$I$1,IF(K78=0,24*G78*H78/1000,0),0)</f>
        <v>219025.92</v>
      </c>
      <c r="J78" s="105" t="s">
        <v>399</v>
      </c>
      <c r="K78" s="105"/>
      <c r="P78" s="106" t="n">
        <f aca="false">IF($K78=0,IF($E78=P$3,$G78,0),0)</f>
        <v>760</v>
      </c>
      <c r="Q78" s="106" t="n">
        <f aca="false">IF($K78=0,IF($E78=Q$3,$G78,0),0)</f>
        <v>0</v>
      </c>
      <c r="R78" s="106" t="n">
        <f aca="false">IF($K78=0,IF($E78=R$3,$G78,0),0)</f>
        <v>0</v>
      </c>
      <c r="S78" s="106" t="n">
        <f aca="false">IF($K78=0,IF($E78=S$3,$G78,0),0)</f>
        <v>0</v>
      </c>
      <c r="T78" s="106" t="n">
        <f aca="false">IF($K78=0,IF($E78=T$3,$G78,0),0)</f>
        <v>0</v>
      </c>
      <c r="U78" s="106" t="n">
        <f aca="false">IF($K78=0,IF($E78=U$3,$G78,0),0)</f>
        <v>0</v>
      </c>
    </row>
    <row r="79" customFormat="false" ht="12.75" hidden="false" customHeight="false" outlineLevel="0" collapsed="false">
      <c r="A79" s="104" t="s">
        <v>468</v>
      </c>
      <c r="B79" s="104" t="s">
        <v>471</v>
      </c>
      <c r="C79" s="105" t="s">
        <v>397</v>
      </c>
      <c r="D79" s="105" t="s">
        <v>438</v>
      </c>
      <c r="E79" s="105" t="s">
        <v>48</v>
      </c>
      <c r="F79" s="105" t="s">
        <v>128</v>
      </c>
      <c r="G79" s="58" t="n">
        <v>78</v>
      </c>
      <c r="H79" s="58" t="n">
        <v>17000</v>
      </c>
      <c r="I79" s="58" t="n">
        <f aca="false">IF(E79=$I$1,IF(K79=0,24*G79*H79/1000,0),0)</f>
        <v>31824</v>
      </c>
      <c r="J79" s="105" t="s">
        <v>399</v>
      </c>
      <c r="K79" s="105"/>
      <c r="P79" s="106" t="n">
        <f aca="false">IF($K79=0,IF($E79=P$3,$G79,0),0)</f>
        <v>78</v>
      </c>
      <c r="Q79" s="106" t="n">
        <f aca="false">IF($K79=0,IF($E79=Q$3,$G79,0),0)</f>
        <v>0</v>
      </c>
      <c r="R79" s="106" t="n">
        <f aca="false">IF($K79=0,IF($E79=R$3,$G79,0),0)</f>
        <v>0</v>
      </c>
      <c r="S79" s="106" t="n">
        <f aca="false">IF($K79=0,IF($E79=S$3,$G79,0),0)</f>
        <v>0</v>
      </c>
      <c r="T79" s="106" t="n">
        <f aca="false">IF($K79=0,IF($E79=T$3,$G79,0),0)</f>
        <v>0</v>
      </c>
      <c r="U79" s="106" t="n">
        <f aca="false">IF($K79=0,IF($E79=U$3,$G79,0),0)</f>
        <v>0</v>
      </c>
    </row>
    <row r="80" customFormat="false" ht="12.75" hidden="false" customHeight="false" outlineLevel="0" collapsed="false">
      <c r="A80" s="31" t="s">
        <v>468</v>
      </c>
      <c r="B80" s="31" t="s">
        <v>185</v>
      </c>
      <c r="C80" s="67" t="s">
        <v>397</v>
      </c>
      <c r="D80" s="67" t="s">
        <v>438</v>
      </c>
      <c r="E80" s="67" t="s">
        <v>395</v>
      </c>
      <c r="F80" s="67"/>
      <c r="G80" s="106" t="n">
        <v>2500</v>
      </c>
      <c r="H80" s="106" t="n">
        <v>10320</v>
      </c>
      <c r="I80" s="58" t="n">
        <f aca="false">IF(E80=$I$1,IF(K80=0,24*G80*H80/1000,0),0)</f>
        <v>0</v>
      </c>
      <c r="J80" s="67" t="s">
        <v>399</v>
      </c>
      <c r="K80" s="67"/>
      <c r="P80" s="106" t="n">
        <f aca="false">IF($K80=0,IF($E80=P$3,$G80,0),0)</f>
        <v>0</v>
      </c>
      <c r="Q80" s="106" t="n">
        <f aca="false">IF($K80=0,IF($E80=Q$3,$G80,0),0)</f>
        <v>0</v>
      </c>
      <c r="R80" s="106" t="n">
        <f aca="false">IF($K80=0,IF($E80=R$3,$G80,0),0)</f>
        <v>0</v>
      </c>
      <c r="S80" s="106" t="n">
        <f aca="false">IF($K80=0,IF($E80=S$3,$G80,0),0)</f>
        <v>0</v>
      </c>
      <c r="T80" s="106" t="n">
        <f aca="false">IF($K80=0,IF($E80=T$3,$G80,0),0)</f>
        <v>2500</v>
      </c>
      <c r="U80" s="106" t="n">
        <f aca="false">IF($K80=0,IF($E80=U$3,$G80,0),0)</f>
        <v>0</v>
      </c>
    </row>
    <row r="81" customFormat="false" ht="12.75" hidden="false" customHeight="false" outlineLevel="0" collapsed="false">
      <c r="A81" s="31" t="s">
        <v>472</v>
      </c>
      <c r="B81" s="31" t="s">
        <v>473</v>
      </c>
      <c r="C81" s="67" t="s">
        <v>397</v>
      </c>
      <c r="D81" s="67" t="s">
        <v>438</v>
      </c>
      <c r="E81" s="67" t="s">
        <v>48</v>
      </c>
      <c r="F81" s="67" t="s">
        <v>409</v>
      </c>
      <c r="G81" s="106" t="n">
        <v>750</v>
      </c>
      <c r="H81" s="106" t="n">
        <v>8000</v>
      </c>
      <c r="I81" s="58" t="n">
        <f aca="false">IF(E81=$I$1,IF(K81=0,24*G81*H81/1000,0),0)</f>
        <v>0</v>
      </c>
      <c r="J81" s="67" t="s">
        <v>403</v>
      </c>
      <c r="K81" s="108" t="n">
        <v>36982</v>
      </c>
      <c r="P81" s="106" t="n">
        <f aca="false">IF($K81=0,IF($E81=P$3,$G81,0),0)</f>
        <v>0</v>
      </c>
      <c r="Q81" s="106" t="n">
        <f aca="false">IF($K81=0,IF($E81=Q$3,$G81,0),0)</f>
        <v>0</v>
      </c>
      <c r="R81" s="106" t="n">
        <f aca="false">IF($K81=0,IF($E81=R$3,$G81,0),0)</f>
        <v>0</v>
      </c>
      <c r="S81" s="106" t="n">
        <f aca="false">IF($K81=0,IF($E81=S$3,$G81,0),0)</f>
        <v>0</v>
      </c>
      <c r="T81" s="106" t="n">
        <f aca="false">IF($K81=0,IF($E81=T$3,$G81,0),0)</f>
        <v>0</v>
      </c>
      <c r="U81" s="106" t="n">
        <f aca="false">IF($K81=0,IF($E81=U$3,$G81,0),0)</f>
        <v>0</v>
      </c>
    </row>
    <row r="82" customFormat="false" ht="12.75" hidden="false" customHeight="false" outlineLevel="0" collapsed="false">
      <c r="A82" s="31" t="s">
        <v>474</v>
      </c>
      <c r="B82" s="31" t="s">
        <v>466</v>
      </c>
      <c r="C82" s="67" t="s">
        <v>397</v>
      </c>
      <c r="D82" s="67" t="s">
        <v>438</v>
      </c>
      <c r="E82" s="67" t="s">
        <v>48</v>
      </c>
      <c r="F82" s="67" t="s">
        <v>128</v>
      </c>
      <c r="G82" s="106" t="n">
        <v>130</v>
      </c>
      <c r="H82" s="106" t="n">
        <v>12000</v>
      </c>
      <c r="I82" s="58" t="n">
        <f aca="false">IF(E82=$I$1,IF(K82=0,24*G82*H82/1000,0),0)</f>
        <v>37440</v>
      </c>
      <c r="J82" s="67" t="s">
        <v>403</v>
      </c>
      <c r="K82" s="67"/>
      <c r="P82" s="106" t="n">
        <f aca="false">IF($K82=0,IF($E82=P$3,$G82,0),0)</f>
        <v>130</v>
      </c>
      <c r="Q82" s="106" t="n">
        <f aca="false">IF($K82=0,IF($E82=Q$3,$G82,0),0)</f>
        <v>0</v>
      </c>
      <c r="R82" s="106" t="n">
        <f aca="false">IF($K82=0,IF($E82=R$3,$G82,0),0)</f>
        <v>0</v>
      </c>
      <c r="S82" s="106" t="n">
        <f aca="false">IF($K82=0,IF($E82=S$3,$G82,0),0)</f>
        <v>0</v>
      </c>
      <c r="T82" s="106" t="n">
        <f aca="false">IF($K82=0,IF($E82=T$3,$G82,0),0)</f>
        <v>0</v>
      </c>
      <c r="U82" s="106" t="n">
        <f aca="false">IF($K82=0,IF($E82=U$3,$G82,0),0)</f>
        <v>0</v>
      </c>
    </row>
    <row r="83" customFormat="false" ht="12.75" hidden="false" customHeight="false" outlineLevel="0" collapsed="false">
      <c r="A83" s="104" t="s">
        <v>475</v>
      </c>
      <c r="B83" s="104" t="s">
        <v>476</v>
      </c>
      <c r="C83" s="105" t="s">
        <v>397</v>
      </c>
      <c r="D83" s="105" t="s">
        <v>438</v>
      </c>
      <c r="E83" s="105" t="s">
        <v>48</v>
      </c>
      <c r="F83" s="105" t="s">
        <v>402</v>
      </c>
      <c r="G83" s="58" t="n">
        <v>390</v>
      </c>
      <c r="H83" s="58" t="n">
        <v>7250</v>
      </c>
      <c r="I83" s="58" t="n">
        <f aca="false">IF(E83=$I$1,IF(K83=0,24*G83*H83/1000,0),0)</f>
        <v>67860</v>
      </c>
      <c r="J83" s="105" t="s">
        <v>403</v>
      </c>
      <c r="K83" s="105"/>
      <c r="P83" s="106" t="n">
        <f aca="false">IF($K83=0,IF($E83=P$3,$G83,0),0)</f>
        <v>390</v>
      </c>
      <c r="Q83" s="106" t="n">
        <f aca="false">IF($K83=0,IF($E83=Q$3,$G83,0),0)</f>
        <v>0</v>
      </c>
      <c r="R83" s="106" t="n">
        <f aca="false">IF($K83=0,IF($E83=R$3,$G83,0),0)</f>
        <v>0</v>
      </c>
      <c r="S83" s="106" t="n">
        <f aca="false">IF($K83=0,IF($E83=S$3,$G83,0),0)</f>
        <v>0</v>
      </c>
      <c r="T83" s="106" t="n">
        <f aca="false">IF($K83=0,IF($E83=T$3,$G83,0),0)</f>
        <v>0</v>
      </c>
      <c r="U83" s="106" t="n">
        <f aca="false">IF($K83=0,IF($E83=U$3,$G83,0),0)</f>
        <v>0</v>
      </c>
    </row>
    <row r="84" customFormat="false" ht="12.75" hidden="false" customHeight="false" outlineLevel="0" collapsed="false">
      <c r="A84" s="31" t="s">
        <v>441</v>
      </c>
      <c r="B84" s="31" t="s">
        <v>477</v>
      </c>
      <c r="C84" s="67" t="s">
        <v>397</v>
      </c>
      <c r="D84" s="67" t="s">
        <v>200</v>
      </c>
      <c r="E84" s="67" t="s">
        <v>48</v>
      </c>
      <c r="F84" s="67" t="s">
        <v>402</v>
      </c>
      <c r="G84" s="106" t="n">
        <v>1100</v>
      </c>
      <c r="H84" s="106" t="n">
        <v>7250</v>
      </c>
      <c r="I84" s="58" t="n">
        <f aca="false">IF(E84=$I$1,IF(K84=0,24*G84*H84/1000,0),0)</f>
        <v>0</v>
      </c>
      <c r="J84" s="67" t="s">
        <v>403</v>
      </c>
      <c r="K84" s="108" t="n">
        <v>37043</v>
      </c>
      <c r="P84" s="106" t="n">
        <f aca="false">IF($K84=0,IF($E84=P$3,$G84,0),0)</f>
        <v>0</v>
      </c>
      <c r="Q84" s="106" t="n">
        <f aca="false">IF($K84=0,IF($E84=Q$3,$G84,0),0)</f>
        <v>0</v>
      </c>
      <c r="R84" s="106" t="n">
        <f aca="false">IF($K84=0,IF($E84=R$3,$G84,0),0)</f>
        <v>0</v>
      </c>
      <c r="S84" s="106" t="n">
        <f aca="false">IF($K84=0,IF($E84=S$3,$G84,0),0)</f>
        <v>0</v>
      </c>
      <c r="T84" s="106" t="n">
        <f aca="false">IF($K84=0,IF($E84=T$3,$G84,0),0)</f>
        <v>0</v>
      </c>
      <c r="U84" s="106" t="n">
        <f aca="false">IF($K84=0,IF($E84=U$3,$G84,0),0)</f>
        <v>0</v>
      </c>
    </row>
    <row r="85" customFormat="false" ht="12.75" hidden="false" customHeight="false" outlineLevel="0" collapsed="false">
      <c r="A85" s="104" t="s">
        <v>446</v>
      </c>
      <c r="B85" s="104" t="s">
        <v>478</v>
      </c>
      <c r="C85" s="105" t="s">
        <v>397</v>
      </c>
      <c r="D85" s="105" t="s">
        <v>200</v>
      </c>
      <c r="E85" s="105" t="s">
        <v>48</v>
      </c>
      <c r="F85" s="105" t="s">
        <v>402</v>
      </c>
      <c r="G85" s="58" t="n">
        <v>545</v>
      </c>
      <c r="H85" s="58" t="n">
        <v>7250</v>
      </c>
      <c r="I85" s="58" t="n">
        <f aca="false">IF(E85=$I$1,IF(K85=0,24*G85*H85/1000,0),0)</f>
        <v>0</v>
      </c>
      <c r="J85" s="105" t="s">
        <v>403</v>
      </c>
      <c r="K85" s="107" t="n">
        <v>37043</v>
      </c>
      <c r="P85" s="106" t="n">
        <f aca="false">IF($K85=0,IF($E85=P$3,$G85,0),0)</f>
        <v>0</v>
      </c>
      <c r="Q85" s="106" t="n">
        <f aca="false">IF($K85=0,IF($E85=Q$3,$G85,0),0)</f>
        <v>0</v>
      </c>
      <c r="R85" s="106" t="n">
        <f aca="false">IF($K85=0,IF($E85=R$3,$G85,0),0)</f>
        <v>0</v>
      </c>
      <c r="S85" s="106" t="n">
        <f aca="false">IF($K85=0,IF($E85=S$3,$G85,0),0)</f>
        <v>0</v>
      </c>
      <c r="T85" s="106" t="n">
        <f aca="false">IF($K85=0,IF($E85=T$3,$G85,0),0)</f>
        <v>0</v>
      </c>
      <c r="U85" s="106" t="n">
        <f aca="false">IF($K85=0,IF($E85=U$3,$G85,0),0)</f>
        <v>0</v>
      </c>
    </row>
    <row r="86" customFormat="false" ht="12.75" hidden="false" customHeight="false" outlineLevel="0" collapsed="false">
      <c r="A86" s="31" t="s">
        <v>200</v>
      </c>
      <c r="B86" s="31" t="s">
        <v>201</v>
      </c>
      <c r="C86" s="67" t="s">
        <v>397</v>
      </c>
      <c r="D86" s="67" t="s">
        <v>200</v>
      </c>
      <c r="E86" s="67" t="s">
        <v>12</v>
      </c>
      <c r="F86" s="67"/>
      <c r="G86" s="106" t="n">
        <v>16.14</v>
      </c>
      <c r="H86" s="106" t="n">
        <v>0</v>
      </c>
      <c r="I86" s="58" t="n">
        <f aca="false">IF(E86=$I$1,IF(K86=0,24*G86*H86/1000,0),0)</f>
        <v>0</v>
      </c>
      <c r="J86" s="67" t="s">
        <v>399</v>
      </c>
      <c r="K86" s="67"/>
      <c r="P86" s="106" t="n">
        <f aca="false">IF($K86=0,IF($E86=P$3,$G86,0),0)</f>
        <v>0</v>
      </c>
      <c r="Q86" s="106" t="n">
        <f aca="false">IF($K86=0,IF($E86=Q$3,$G86,0),0)</f>
        <v>16.14</v>
      </c>
      <c r="R86" s="106" t="n">
        <f aca="false">IF($K86=0,IF($E86=R$3,$G86,0),0)</f>
        <v>0</v>
      </c>
      <c r="S86" s="106" t="n">
        <f aca="false">IF($K86=0,IF($E86=S$3,$G86,0),0)</f>
        <v>0</v>
      </c>
      <c r="T86" s="106" t="n">
        <f aca="false">IF($K86=0,IF($E86=T$3,$G86,0),0)</f>
        <v>0</v>
      </c>
      <c r="U86" s="106" t="n">
        <f aca="false">IF($K86=0,IF($E86=U$3,$G86,0),0)</f>
        <v>0</v>
      </c>
    </row>
    <row r="87" customFormat="false" ht="12.75" hidden="false" customHeight="false" outlineLevel="0" collapsed="false">
      <c r="A87" s="31" t="s">
        <v>200</v>
      </c>
      <c r="B87" s="31" t="s">
        <v>202</v>
      </c>
      <c r="C87" s="67" t="s">
        <v>397</v>
      </c>
      <c r="D87" s="67" t="s">
        <v>200</v>
      </c>
      <c r="E87" s="67" t="s">
        <v>12</v>
      </c>
      <c r="F87" s="67"/>
      <c r="G87" s="106" t="n">
        <v>44.1</v>
      </c>
      <c r="H87" s="106" t="n">
        <v>0</v>
      </c>
      <c r="I87" s="58" t="n">
        <f aca="false">IF(E87=$I$1,IF(K87=0,24*G87*H87/1000,0),0)</f>
        <v>0</v>
      </c>
      <c r="J87" s="67" t="s">
        <v>399</v>
      </c>
      <c r="K87" s="67"/>
      <c r="P87" s="106" t="n">
        <f aca="false">IF($K87=0,IF($E87=P$3,$G87,0),0)</f>
        <v>0</v>
      </c>
      <c r="Q87" s="106" t="n">
        <f aca="false">IF($K87=0,IF($E87=Q$3,$G87,0),0)</f>
        <v>44.1</v>
      </c>
      <c r="R87" s="106" t="n">
        <f aca="false">IF($K87=0,IF($E87=R$3,$G87,0),0)</f>
        <v>0</v>
      </c>
      <c r="S87" s="106" t="n">
        <f aca="false">IF($K87=0,IF($E87=S$3,$G87,0),0)</f>
        <v>0</v>
      </c>
      <c r="T87" s="106" t="n">
        <f aca="false">IF($K87=0,IF($E87=T$3,$G87,0),0)</f>
        <v>0</v>
      </c>
      <c r="U87" s="106" t="n">
        <f aca="false">IF($K87=0,IF($E87=U$3,$G87,0),0)</f>
        <v>0</v>
      </c>
    </row>
    <row r="88" customFormat="false" ht="12.75" hidden="false" customHeight="false" outlineLevel="0" collapsed="false">
      <c r="A88" s="104" t="s">
        <v>200</v>
      </c>
      <c r="B88" s="104" t="s">
        <v>208</v>
      </c>
      <c r="C88" s="105" t="s">
        <v>397</v>
      </c>
      <c r="D88" s="105" t="s">
        <v>200</v>
      </c>
      <c r="E88" s="105" t="s">
        <v>12</v>
      </c>
      <c r="F88" s="105"/>
      <c r="G88" s="58" t="n">
        <v>15</v>
      </c>
      <c r="H88" s="58" t="n">
        <v>0</v>
      </c>
      <c r="I88" s="58" t="n">
        <f aca="false">IF(E88=$I$1,IF(K88=0,24*G88*H88/1000,0),0)</f>
        <v>0</v>
      </c>
      <c r="J88" s="105" t="s">
        <v>399</v>
      </c>
      <c r="K88" s="105"/>
      <c r="P88" s="106" t="n">
        <f aca="false">IF($K88=0,IF($E88=P$3,$G88,0),0)</f>
        <v>0</v>
      </c>
      <c r="Q88" s="106" t="n">
        <f aca="false">IF($K88=0,IF($E88=Q$3,$G88,0),0)</f>
        <v>15</v>
      </c>
      <c r="R88" s="106" t="n">
        <f aca="false">IF($K88=0,IF($E88=R$3,$G88,0),0)</f>
        <v>0</v>
      </c>
      <c r="S88" s="106" t="n">
        <f aca="false">IF($K88=0,IF($E88=S$3,$G88,0),0)</f>
        <v>0</v>
      </c>
      <c r="T88" s="106" t="n">
        <f aca="false">IF($K88=0,IF($E88=T$3,$G88,0),0)</f>
        <v>0</v>
      </c>
      <c r="U88" s="106" t="n">
        <f aca="false">IF($K88=0,IF($E88=U$3,$G88,0),0)</f>
        <v>0</v>
      </c>
    </row>
    <row r="89" customFormat="false" ht="12.75" hidden="false" customHeight="false" outlineLevel="0" collapsed="false">
      <c r="A89" s="104" t="s">
        <v>200</v>
      </c>
      <c r="B89" s="104" t="s">
        <v>210</v>
      </c>
      <c r="C89" s="105" t="s">
        <v>397</v>
      </c>
      <c r="D89" s="105" t="s">
        <v>200</v>
      </c>
      <c r="E89" s="105" t="s">
        <v>12</v>
      </c>
      <c r="F89" s="105"/>
      <c r="G89" s="58" t="n">
        <v>99</v>
      </c>
      <c r="H89" s="58" t="n">
        <v>0</v>
      </c>
      <c r="I89" s="58" t="n">
        <f aca="false">IF(E89=$I$1,IF(K89=0,24*G89*H89/1000,0),0)</f>
        <v>0</v>
      </c>
      <c r="J89" s="105" t="s">
        <v>399</v>
      </c>
      <c r="K89" s="105"/>
      <c r="P89" s="106" t="n">
        <f aca="false">IF($K89=0,IF($E89=P$3,$G89,0),0)</f>
        <v>0</v>
      </c>
      <c r="Q89" s="106" t="n">
        <f aca="false">IF($K89=0,IF($E89=Q$3,$G89,0),0)</f>
        <v>99</v>
      </c>
      <c r="R89" s="106" t="n">
        <f aca="false">IF($K89=0,IF($E89=R$3,$G89,0),0)</f>
        <v>0</v>
      </c>
      <c r="S89" s="106" t="n">
        <f aca="false">IF($K89=0,IF($E89=S$3,$G89,0),0)</f>
        <v>0</v>
      </c>
      <c r="T89" s="106" t="n">
        <f aca="false">IF($K89=0,IF($E89=T$3,$G89,0),0)</f>
        <v>0</v>
      </c>
      <c r="U89" s="106" t="n">
        <f aca="false">IF($K89=0,IF($E89=U$3,$G89,0),0)</f>
        <v>0</v>
      </c>
    </row>
    <row r="90" customFormat="false" ht="12.75" hidden="false" customHeight="false" outlineLevel="0" collapsed="false">
      <c r="A90" s="31" t="s">
        <v>200</v>
      </c>
      <c r="B90" s="31" t="s">
        <v>479</v>
      </c>
      <c r="C90" s="67" t="s">
        <v>397</v>
      </c>
      <c r="D90" s="67" t="s">
        <v>200</v>
      </c>
      <c r="E90" s="67" t="s">
        <v>12</v>
      </c>
      <c r="F90" s="67"/>
      <c r="G90" s="106" t="n">
        <v>30</v>
      </c>
      <c r="H90" s="106" t="n">
        <v>0</v>
      </c>
      <c r="I90" s="58" t="n">
        <f aca="false">IF(E90=$I$1,IF(K90=0,24*G90*H90/1000,0),0)</f>
        <v>0</v>
      </c>
      <c r="J90" s="67" t="s">
        <v>399</v>
      </c>
      <c r="K90" s="67"/>
      <c r="P90" s="106" t="n">
        <f aca="false">IF($K90=0,IF($E90=P$3,$G90,0),0)</f>
        <v>0</v>
      </c>
      <c r="Q90" s="106" t="n">
        <f aca="false">IF($K90=0,IF($E90=Q$3,$G90,0),0)</f>
        <v>30</v>
      </c>
      <c r="R90" s="106" t="n">
        <f aca="false">IF($K90=0,IF($E90=R$3,$G90,0),0)</f>
        <v>0</v>
      </c>
      <c r="S90" s="106" t="n">
        <f aca="false">IF($K90=0,IF($E90=S$3,$G90,0),0)</f>
        <v>0</v>
      </c>
      <c r="T90" s="106" t="n">
        <f aca="false">IF($K90=0,IF($E90=T$3,$G90,0),0)</f>
        <v>0</v>
      </c>
      <c r="U90" s="106" t="n">
        <f aca="false">IF($K90=0,IF($E90=U$3,$G90,0),0)</f>
        <v>0</v>
      </c>
    </row>
    <row r="91" customFormat="false" ht="12.75" hidden="false" customHeight="false" outlineLevel="0" collapsed="false">
      <c r="A91" s="104" t="s">
        <v>200</v>
      </c>
      <c r="B91" s="104" t="s">
        <v>480</v>
      </c>
      <c r="C91" s="105" t="s">
        <v>397</v>
      </c>
      <c r="D91" s="105" t="s">
        <v>200</v>
      </c>
      <c r="E91" s="105" t="s">
        <v>12</v>
      </c>
      <c r="F91" s="105"/>
      <c r="G91" s="58" t="n">
        <v>45</v>
      </c>
      <c r="H91" s="58" t="n">
        <v>0</v>
      </c>
      <c r="I91" s="58" t="n">
        <f aca="false">IF(E91=$I$1,IF(K91=0,24*G91*H91/1000,0),0)</f>
        <v>0</v>
      </c>
      <c r="J91" s="105" t="s">
        <v>399</v>
      </c>
      <c r="K91" s="105"/>
      <c r="P91" s="106" t="n">
        <f aca="false">IF($K91=0,IF($E91=P$3,$G91,0),0)</f>
        <v>0</v>
      </c>
      <c r="Q91" s="106" t="n">
        <f aca="false">IF($K91=0,IF($E91=Q$3,$G91,0),0)</f>
        <v>45</v>
      </c>
      <c r="R91" s="106" t="n">
        <f aca="false">IF($K91=0,IF($E91=R$3,$G91,0),0)</f>
        <v>0</v>
      </c>
      <c r="S91" s="106" t="n">
        <f aca="false">IF($K91=0,IF($E91=S$3,$G91,0),0)</f>
        <v>0</v>
      </c>
      <c r="T91" s="106" t="n">
        <f aca="false">IF($K91=0,IF($E91=T$3,$G91,0),0)</f>
        <v>0</v>
      </c>
      <c r="U91" s="106" t="n">
        <f aca="false">IF($K91=0,IF($E91=U$3,$G91,0),0)</f>
        <v>0</v>
      </c>
    </row>
    <row r="92" customFormat="false" ht="12.75" hidden="false" customHeight="false" outlineLevel="0" collapsed="false">
      <c r="A92" s="31" t="s">
        <v>200</v>
      </c>
      <c r="B92" s="31" t="s">
        <v>205</v>
      </c>
      <c r="C92" s="67" t="s">
        <v>397</v>
      </c>
      <c r="D92" s="67" t="s">
        <v>200</v>
      </c>
      <c r="E92" s="67" t="s">
        <v>238</v>
      </c>
      <c r="F92" s="67" t="s">
        <v>398</v>
      </c>
      <c r="G92" s="106" t="n">
        <v>1690</v>
      </c>
      <c r="H92" s="106" t="n">
        <v>9818</v>
      </c>
      <c r="I92" s="58" t="n">
        <f aca="false">IF(E92=$I$1,IF(K92=0,24*G92*H92/1000,0),0)</f>
        <v>0</v>
      </c>
      <c r="J92" s="67" t="s">
        <v>399</v>
      </c>
      <c r="K92" s="67"/>
      <c r="P92" s="106" t="n">
        <f aca="false">IF($K92=0,IF($E92=P$3,$G92,0),0)</f>
        <v>0</v>
      </c>
      <c r="Q92" s="106" t="n">
        <f aca="false">IF($K92=0,IF($E92=Q$3,$G92,0),0)</f>
        <v>0</v>
      </c>
      <c r="R92" s="106" t="n">
        <f aca="false">IF($K92=0,IF($E92=R$3,$G92,0),0)</f>
        <v>0</v>
      </c>
      <c r="S92" s="106" t="n">
        <f aca="false">IF($K92=0,IF($E92=S$3,$G92,0),0)</f>
        <v>1690</v>
      </c>
      <c r="T92" s="106" t="n">
        <f aca="false">IF($K92=0,IF($E92=T$3,$G92,0),0)</f>
        <v>0</v>
      </c>
      <c r="U92" s="106" t="n">
        <f aca="false">IF($K92=0,IF($E92=U$3,$G92,0),0)</f>
        <v>0</v>
      </c>
    </row>
    <row r="93" customFormat="false" ht="12.75" hidden="false" customHeight="false" outlineLevel="0" collapsed="false">
      <c r="A93" s="31" t="s">
        <v>200</v>
      </c>
      <c r="B93" s="31" t="s">
        <v>481</v>
      </c>
      <c r="C93" s="67" t="s">
        <v>397</v>
      </c>
      <c r="D93" s="67" t="s">
        <v>200</v>
      </c>
      <c r="E93" s="67" t="s">
        <v>48</v>
      </c>
      <c r="F93" s="67" t="s">
        <v>398</v>
      </c>
      <c r="G93" s="106" t="n">
        <v>446</v>
      </c>
      <c r="H93" s="106" t="n">
        <v>97000</v>
      </c>
      <c r="I93" s="58" t="n">
        <f aca="false">IF(E93=$I$1,IF(K93=0,24*G93*H93/1000,0),0)</f>
        <v>1038288</v>
      </c>
      <c r="J93" s="67" t="s">
        <v>399</v>
      </c>
      <c r="K93" s="67"/>
      <c r="P93" s="106" t="n">
        <f aca="false">IF($K93=0,IF($E93=P$3,$G93,0),0)</f>
        <v>446</v>
      </c>
      <c r="Q93" s="106" t="n">
        <f aca="false">IF($K93=0,IF($E93=Q$3,$G93,0),0)</f>
        <v>0</v>
      </c>
      <c r="R93" s="106" t="n">
        <f aca="false">IF($K93=0,IF($E93=R$3,$G93,0),0)</f>
        <v>0</v>
      </c>
      <c r="S93" s="106" t="n">
        <f aca="false">IF($K93=0,IF($E93=S$3,$G93,0),0)</f>
        <v>0</v>
      </c>
      <c r="T93" s="106" t="n">
        <f aca="false">IF($K93=0,IF($E93=T$3,$G93,0),0)</f>
        <v>0</v>
      </c>
      <c r="U93" s="106" t="n">
        <f aca="false">IF($K93=0,IF($E93=U$3,$G93,0),0)</f>
        <v>0</v>
      </c>
    </row>
    <row r="94" customFormat="false" ht="12.75" hidden="false" customHeight="false" outlineLevel="0" collapsed="false">
      <c r="A94" s="31" t="s">
        <v>200</v>
      </c>
      <c r="B94" s="31" t="s">
        <v>482</v>
      </c>
      <c r="C94" s="67" t="s">
        <v>397</v>
      </c>
      <c r="D94" s="67" t="s">
        <v>200</v>
      </c>
      <c r="E94" s="67" t="s">
        <v>48</v>
      </c>
      <c r="F94" s="67" t="s">
        <v>398</v>
      </c>
      <c r="G94" s="106" t="n">
        <v>628</v>
      </c>
      <c r="H94" s="106" t="n">
        <v>10183</v>
      </c>
      <c r="I94" s="58" t="n">
        <f aca="false">IF(E94=$I$1,IF(K94=0,24*G94*H94/1000,0),0)</f>
        <v>153478.176</v>
      </c>
      <c r="J94" s="67" t="s">
        <v>399</v>
      </c>
      <c r="K94" s="67"/>
      <c r="P94" s="106" t="n">
        <f aca="false">IF($K94=0,IF($E94=P$3,$G94,0),0)</f>
        <v>628</v>
      </c>
      <c r="Q94" s="106" t="n">
        <f aca="false">IF($K94=0,IF($E94=Q$3,$G94,0),0)</f>
        <v>0</v>
      </c>
      <c r="R94" s="106" t="n">
        <f aca="false">IF($K94=0,IF($E94=R$3,$G94,0),0)</f>
        <v>0</v>
      </c>
      <c r="S94" s="106" t="n">
        <f aca="false">IF($K94=0,IF($E94=S$3,$G94,0),0)</f>
        <v>0</v>
      </c>
      <c r="T94" s="106" t="n">
        <f aca="false">IF($K94=0,IF($E94=T$3,$G94,0),0)</f>
        <v>0</v>
      </c>
      <c r="U94" s="106" t="n">
        <f aca="false">IF($K94=0,IF($E94=U$3,$G94,0),0)</f>
        <v>0</v>
      </c>
    </row>
    <row r="95" customFormat="false" ht="12.75" hidden="false" customHeight="false" outlineLevel="0" collapsed="false">
      <c r="A95" s="31" t="s">
        <v>417</v>
      </c>
      <c r="B95" s="31" t="s">
        <v>483</v>
      </c>
      <c r="C95" s="67" t="s">
        <v>397</v>
      </c>
      <c r="D95" s="67" t="s">
        <v>200</v>
      </c>
      <c r="E95" s="67" t="s">
        <v>48</v>
      </c>
      <c r="F95" s="67" t="s">
        <v>128</v>
      </c>
      <c r="G95" s="106" t="n">
        <v>1000</v>
      </c>
      <c r="H95" s="106" t="n">
        <v>10000</v>
      </c>
      <c r="I95" s="58" t="n">
        <f aca="false">IF(E95=$I$1,IF(K95=0,24*G95*H95/1000,0),0)</f>
        <v>0</v>
      </c>
      <c r="J95" s="67" t="s">
        <v>403</v>
      </c>
      <c r="K95" s="108" t="n">
        <v>37226</v>
      </c>
      <c r="P95" s="106" t="n">
        <f aca="false">IF($K95=0,IF($E95=P$3,$G95,0),0)</f>
        <v>0</v>
      </c>
      <c r="Q95" s="106" t="n">
        <f aca="false">IF($K95=0,IF($E95=Q$3,$G95,0),0)</f>
        <v>0</v>
      </c>
      <c r="R95" s="106" t="n">
        <f aca="false">IF($K95=0,IF($E95=R$3,$G95,0),0)</f>
        <v>0</v>
      </c>
      <c r="S95" s="106" t="n">
        <f aca="false">IF($K95=0,IF($E95=S$3,$G95,0),0)</f>
        <v>0</v>
      </c>
      <c r="T95" s="106" t="n">
        <f aca="false">IF($K95=0,IF($E95=T$3,$G95,0),0)</f>
        <v>0</v>
      </c>
      <c r="U95" s="106" t="n">
        <f aca="false">IF($K95=0,IF($E95=U$3,$G95,0),0)</f>
        <v>0</v>
      </c>
    </row>
    <row r="96" customFormat="false" ht="12.75" hidden="false" customHeight="false" outlineLevel="0" collapsed="false">
      <c r="A96" s="104" t="s">
        <v>441</v>
      </c>
      <c r="B96" s="104" t="s">
        <v>484</v>
      </c>
      <c r="C96" s="105" t="s">
        <v>397</v>
      </c>
      <c r="D96" s="105" t="s">
        <v>485</v>
      </c>
      <c r="E96" s="105" t="s">
        <v>48</v>
      </c>
      <c r="F96" s="105" t="s">
        <v>402</v>
      </c>
      <c r="G96" s="58" t="n">
        <v>1000</v>
      </c>
      <c r="H96" s="58" t="n">
        <v>7250</v>
      </c>
      <c r="I96" s="58" t="n">
        <f aca="false">IF(E96=$I$1,IF(K96=0,24*G96*H96/1000,0),0)</f>
        <v>0</v>
      </c>
      <c r="J96" s="105" t="s">
        <v>403</v>
      </c>
      <c r="K96" s="107" t="n">
        <v>37043</v>
      </c>
      <c r="P96" s="106" t="n">
        <f aca="false">IF($K96=0,IF($E96=P$3,$G96,0),0)</f>
        <v>0</v>
      </c>
      <c r="Q96" s="106" t="n">
        <f aca="false">IF($K96=0,IF($E96=Q$3,$G96,0),0)</f>
        <v>0</v>
      </c>
      <c r="R96" s="106" t="n">
        <f aca="false">IF($K96=0,IF($E96=R$3,$G96,0),0)</f>
        <v>0</v>
      </c>
      <c r="S96" s="106" t="n">
        <f aca="false">IF($K96=0,IF($E96=S$3,$G96,0),0)</f>
        <v>0</v>
      </c>
      <c r="T96" s="106" t="n">
        <f aca="false">IF($K96=0,IF($E96=T$3,$G96,0),0)</f>
        <v>0</v>
      </c>
      <c r="U96" s="106" t="n">
        <f aca="false">IF($K96=0,IF($E96=U$3,$G96,0),0)</f>
        <v>0</v>
      </c>
    </row>
    <row r="97" customFormat="false" ht="12.75" hidden="false" customHeight="false" outlineLevel="0" collapsed="false">
      <c r="A97" s="31" t="s">
        <v>486</v>
      </c>
      <c r="B97" s="31" t="s">
        <v>487</v>
      </c>
      <c r="C97" s="67" t="s">
        <v>397</v>
      </c>
      <c r="D97" s="67" t="s">
        <v>485</v>
      </c>
      <c r="E97" s="67" t="s">
        <v>48</v>
      </c>
      <c r="F97" s="67" t="s">
        <v>402</v>
      </c>
      <c r="G97" s="106" t="n">
        <v>201</v>
      </c>
      <c r="H97" s="106" t="n">
        <v>12353</v>
      </c>
      <c r="I97" s="58" t="n">
        <f aca="false">IF(E97=$I$1,IF(K97=0,24*G97*H97/1000,0),0)</f>
        <v>59590.872</v>
      </c>
      <c r="J97" s="67" t="s">
        <v>399</v>
      </c>
      <c r="K97" s="67"/>
      <c r="P97" s="106" t="n">
        <f aca="false">IF($K97=0,IF($E97=P$3,$G97,0),0)</f>
        <v>201</v>
      </c>
      <c r="Q97" s="106" t="n">
        <f aca="false">IF($K97=0,IF($E97=Q$3,$G97,0),0)</f>
        <v>0</v>
      </c>
      <c r="R97" s="106" t="n">
        <f aca="false">IF($K97=0,IF($E97=R$3,$G97,0),0)</f>
        <v>0</v>
      </c>
      <c r="S97" s="106" t="n">
        <f aca="false">IF($K97=0,IF($E97=S$3,$G97,0),0)</f>
        <v>0</v>
      </c>
      <c r="T97" s="106" t="n">
        <f aca="false">IF($K97=0,IF($E97=T$3,$G97,0),0)</f>
        <v>0</v>
      </c>
      <c r="U97" s="106" t="n">
        <f aca="false">IF($K97=0,IF($E97=U$3,$G97,0),0)</f>
        <v>0</v>
      </c>
    </row>
    <row r="98" customFormat="false" ht="12.75" hidden="false" customHeight="false" outlineLevel="0" collapsed="false">
      <c r="A98" s="31" t="s">
        <v>446</v>
      </c>
      <c r="B98" s="31" t="s">
        <v>488</v>
      </c>
      <c r="C98" s="67" t="s">
        <v>397</v>
      </c>
      <c r="D98" s="67" t="s">
        <v>485</v>
      </c>
      <c r="E98" s="67" t="s">
        <v>48</v>
      </c>
      <c r="F98" s="67" t="s">
        <v>402</v>
      </c>
      <c r="G98" s="106" t="n">
        <v>510</v>
      </c>
      <c r="H98" s="106" t="n">
        <v>7250</v>
      </c>
      <c r="I98" s="58" t="n">
        <f aca="false">IF(E98=$I$1,IF(K98=0,24*G98*H98/1000,0),0)</f>
        <v>88740</v>
      </c>
      <c r="J98" s="67" t="s">
        <v>403</v>
      </c>
      <c r="K98" s="67"/>
      <c r="P98" s="106" t="n">
        <f aca="false">IF($K98=0,IF($E98=P$3,$G98,0),0)</f>
        <v>510</v>
      </c>
      <c r="Q98" s="106" t="n">
        <f aca="false">IF($K98=0,IF($E98=Q$3,$G98,0),0)</f>
        <v>0</v>
      </c>
      <c r="R98" s="106" t="n">
        <f aca="false">IF($K98=0,IF($E98=R$3,$G98,0),0)</f>
        <v>0</v>
      </c>
      <c r="S98" s="106" t="n">
        <f aca="false">IF($K98=0,IF($E98=S$3,$G98,0),0)</f>
        <v>0</v>
      </c>
      <c r="T98" s="106" t="n">
        <f aca="false">IF($K98=0,IF($E98=T$3,$G98,0),0)</f>
        <v>0</v>
      </c>
      <c r="U98" s="106" t="n">
        <f aca="false">IF($K98=0,IF($E98=U$3,$G98,0),0)</f>
        <v>0</v>
      </c>
    </row>
    <row r="99" customFormat="false" ht="12.75" hidden="false" customHeight="false" outlineLevel="0" collapsed="false">
      <c r="A99" s="31" t="s">
        <v>446</v>
      </c>
      <c r="B99" s="31" t="s">
        <v>489</v>
      </c>
      <c r="C99" s="67" t="s">
        <v>397</v>
      </c>
      <c r="D99" s="67" t="s">
        <v>485</v>
      </c>
      <c r="E99" s="67" t="s">
        <v>48</v>
      </c>
      <c r="F99" s="67" t="s">
        <v>402</v>
      </c>
      <c r="G99" s="106" t="n">
        <v>730</v>
      </c>
      <c r="H99" s="106" t="n">
        <v>7250</v>
      </c>
      <c r="I99" s="58" t="n">
        <f aca="false">IF(E99=$I$1,IF(K99=0,24*G99*H99/1000,0),0)</f>
        <v>0</v>
      </c>
      <c r="J99" s="67" t="s">
        <v>403</v>
      </c>
      <c r="K99" s="108" t="n">
        <v>36923</v>
      </c>
      <c r="P99" s="106" t="n">
        <f aca="false">IF($K99=0,IF($E99=P$3,$G99,0),0)</f>
        <v>0</v>
      </c>
      <c r="Q99" s="106" t="n">
        <f aca="false">IF($K99=0,IF($E99=Q$3,$G99,0),0)</f>
        <v>0</v>
      </c>
      <c r="R99" s="106" t="n">
        <f aca="false">IF($K99=0,IF($E99=R$3,$G99,0),0)</f>
        <v>0</v>
      </c>
      <c r="S99" s="106" t="n">
        <f aca="false">IF($K99=0,IF($E99=S$3,$G99,0),0)</f>
        <v>0</v>
      </c>
      <c r="T99" s="106" t="n">
        <f aca="false">IF($K99=0,IF($E99=T$3,$G99,0),0)</f>
        <v>0</v>
      </c>
      <c r="U99" s="106" t="n">
        <f aca="false">IF($K99=0,IF($E99=U$3,$G99,0),0)</f>
        <v>0</v>
      </c>
    </row>
    <row r="100" customFormat="false" ht="12.75" hidden="false" customHeight="false" outlineLevel="0" collapsed="false">
      <c r="A100" s="104" t="s">
        <v>456</v>
      </c>
      <c r="B100" s="104" t="s">
        <v>490</v>
      </c>
      <c r="C100" s="105" t="s">
        <v>397</v>
      </c>
      <c r="D100" s="105" t="s">
        <v>485</v>
      </c>
      <c r="E100" s="105" t="s">
        <v>48</v>
      </c>
      <c r="F100" s="105" t="s">
        <v>402</v>
      </c>
      <c r="G100" s="58" t="n">
        <v>330</v>
      </c>
      <c r="H100" s="58" t="n">
        <v>7250</v>
      </c>
      <c r="I100" s="58" t="n">
        <f aca="false">IF(E100=$I$1,IF(K100=0,24*G100*H100/1000,0),0)</f>
        <v>57420</v>
      </c>
      <c r="J100" s="105" t="s">
        <v>403</v>
      </c>
      <c r="K100" s="105"/>
      <c r="P100" s="106" t="n">
        <f aca="false">IF($K100=0,IF($E100=P$3,$G100,0),0)</f>
        <v>330</v>
      </c>
      <c r="Q100" s="106" t="n">
        <f aca="false">IF($K100=0,IF($E100=Q$3,$G100,0),0)</f>
        <v>0</v>
      </c>
      <c r="R100" s="106" t="n">
        <f aca="false">IF($K100=0,IF($E100=R$3,$G100,0),0)</f>
        <v>0</v>
      </c>
      <c r="S100" s="106" t="n">
        <f aca="false">IF($K100=0,IF($E100=S$3,$G100,0),0)</f>
        <v>0</v>
      </c>
      <c r="T100" s="106" t="n">
        <f aca="false">IF($K100=0,IF($E100=T$3,$G100,0),0)</f>
        <v>0</v>
      </c>
      <c r="U100" s="106" t="n">
        <f aca="false">IF($K100=0,IF($E100=U$3,$G100,0),0)</f>
        <v>0</v>
      </c>
    </row>
    <row r="101" customFormat="false" ht="12.75" hidden="false" customHeight="false" outlineLevel="0" collapsed="false">
      <c r="A101" s="31" t="s">
        <v>491</v>
      </c>
      <c r="B101" s="31" t="s">
        <v>491</v>
      </c>
      <c r="C101" s="67" t="s">
        <v>397</v>
      </c>
      <c r="D101" s="67" t="s">
        <v>485</v>
      </c>
      <c r="E101" s="67" t="s">
        <v>48</v>
      </c>
      <c r="F101" s="67" t="s">
        <v>409</v>
      </c>
      <c r="G101" s="106" t="n">
        <v>308.7</v>
      </c>
      <c r="H101" s="106" t="n">
        <v>11000</v>
      </c>
      <c r="I101" s="58" t="n">
        <f aca="false">IF(E101=$I$1,IF(K101=0,24*G101*H101/1000,0),0)</f>
        <v>81496.8</v>
      </c>
      <c r="J101" s="67" t="s">
        <v>403</v>
      </c>
      <c r="K101" s="67"/>
      <c r="P101" s="106" t="n">
        <f aca="false">IF($K101=0,IF($E101=P$3,$G101,0),0)</f>
        <v>308.7</v>
      </c>
      <c r="Q101" s="106" t="n">
        <f aca="false">IF($K101=0,IF($E101=Q$3,$G101,0),0)</f>
        <v>0</v>
      </c>
      <c r="R101" s="106" t="n">
        <f aca="false">IF($K101=0,IF($E101=R$3,$G101,0),0)</f>
        <v>0</v>
      </c>
      <c r="S101" s="106" t="n">
        <f aca="false">IF($K101=0,IF($E101=S$3,$G101,0),0)</f>
        <v>0</v>
      </c>
      <c r="T101" s="106" t="n">
        <f aca="false">IF($K101=0,IF($E101=T$3,$G101,0),0)</f>
        <v>0</v>
      </c>
      <c r="U101" s="106" t="n">
        <f aca="false">IF($K101=0,IF($E101=U$3,$G101,0),0)</f>
        <v>0</v>
      </c>
    </row>
    <row r="102" customFormat="false" ht="12.75" hidden="false" customHeight="false" outlineLevel="0" collapsed="false">
      <c r="A102" s="31" t="s">
        <v>492</v>
      </c>
      <c r="B102" s="31" t="s">
        <v>493</v>
      </c>
      <c r="C102" s="67" t="s">
        <v>397</v>
      </c>
      <c r="D102" s="67" t="s">
        <v>494</v>
      </c>
      <c r="E102" s="67" t="s">
        <v>48</v>
      </c>
      <c r="F102" s="67" t="s">
        <v>409</v>
      </c>
      <c r="G102" s="106" t="n">
        <v>750</v>
      </c>
      <c r="H102" s="106" t="n">
        <v>8000</v>
      </c>
      <c r="I102" s="58" t="n">
        <f aca="false">IF(E102=$I$1,IF(K102=0,24*G102*H102/1000,0),0)</f>
        <v>0</v>
      </c>
      <c r="J102" s="67" t="s">
        <v>403</v>
      </c>
      <c r="K102" s="108" t="n">
        <v>37712</v>
      </c>
      <c r="P102" s="106" t="n">
        <f aca="false">IF($K102=0,IF($E102=P$3,$G102,0),0)</f>
        <v>0</v>
      </c>
      <c r="Q102" s="106" t="n">
        <f aca="false">IF($K102=0,IF($E102=Q$3,$G102,0),0)</f>
        <v>0</v>
      </c>
      <c r="R102" s="106" t="n">
        <f aca="false">IF($K102=0,IF($E102=R$3,$G102,0),0)</f>
        <v>0</v>
      </c>
      <c r="S102" s="106" t="n">
        <f aca="false">IF($K102=0,IF($E102=S$3,$G102,0),0)</f>
        <v>0</v>
      </c>
      <c r="T102" s="106" t="n">
        <f aca="false">IF($K102=0,IF($E102=T$3,$G102,0),0)</f>
        <v>0</v>
      </c>
      <c r="U102" s="106" t="n">
        <f aca="false">IF($K102=0,IF($E102=U$3,$G102,0),0)</f>
        <v>0</v>
      </c>
    </row>
    <row r="103" customFormat="false" ht="12.75" hidden="false" customHeight="false" outlineLevel="0" collapsed="false">
      <c r="A103" s="31" t="s">
        <v>495</v>
      </c>
      <c r="B103" s="31" t="s">
        <v>496</v>
      </c>
      <c r="C103" s="67" t="s">
        <v>397</v>
      </c>
      <c r="D103" s="67" t="s">
        <v>494</v>
      </c>
      <c r="E103" s="67" t="s">
        <v>48</v>
      </c>
      <c r="F103" s="67" t="s">
        <v>402</v>
      </c>
      <c r="G103" s="106" t="n">
        <v>652.2</v>
      </c>
      <c r="H103" s="106" t="n">
        <v>10232</v>
      </c>
      <c r="I103" s="58" t="n">
        <f aca="false">IF(E103=$I$1,IF(K103=0,24*G103*H103/1000,0),0)</f>
        <v>160159.4496</v>
      </c>
      <c r="J103" s="67" t="s">
        <v>403</v>
      </c>
      <c r="K103" s="67"/>
      <c r="P103" s="106" t="n">
        <f aca="false">IF($K103=0,IF($E103=P$3,$G103,0),0)</f>
        <v>652.2</v>
      </c>
      <c r="Q103" s="106" t="n">
        <f aca="false">IF($K103=0,IF($E103=Q$3,$G103,0),0)</f>
        <v>0</v>
      </c>
      <c r="R103" s="106" t="n">
        <f aca="false">IF($K103=0,IF($E103=R$3,$G103,0),0)</f>
        <v>0</v>
      </c>
      <c r="S103" s="106" t="n">
        <f aca="false">IF($K103=0,IF($E103=S$3,$G103,0),0)</f>
        <v>0</v>
      </c>
      <c r="T103" s="106" t="n">
        <f aca="false">IF($K103=0,IF($E103=T$3,$G103,0),0)</f>
        <v>0</v>
      </c>
      <c r="U103" s="106" t="n">
        <f aca="false">IF($K103=0,IF($E103=U$3,$G103,0),0)</f>
        <v>0</v>
      </c>
    </row>
    <row r="104" customFormat="false" ht="12.75" hidden="false" customHeight="false" outlineLevel="0" collapsed="false">
      <c r="A104" s="104" t="s">
        <v>497</v>
      </c>
      <c r="B104" s="104" t="s">
        <v>498</v>
      </c>
      <c r="C104" s="105" t="s">
        <v>397</v>
      </c>
      <c r="D104" s="105" t="s">
        <v>494</v>
      </c>
      <c r="E104" s="105" t="s">
        <v>48</v>
      </c>
      <c r="F104" s="105" t="s">
        <v>409</v>
      </c>
      <c r="G104" s="58" t="n">
        <v>336</v>
      </c>
      <c r="H104" s="58" t="n">
        <v>8000</v>
      </c>
      <c r="I104" s="58" t="n">
        <f aca="false">IF(E104=$I$1,IF(K104=0,24*G104*H104/1000,0),0)</f>
        <v>64512</v>
      </c>
      <c r="J104" s="105" t="s">
        <v>403</v>
      </c>
      <c r="K104" s="105"/>
      <c r="P104" s="106" t="n">
        <f aca="false">IF($K104=0,IF($E104=P$3,$G104,0),0)</f>
        <v>336</v>
      </c>
      <c r="Q104" s="106" t="n">
        <f aca="false">IF($K104=0,IF($E104=Q$3,$G104,0),0)</f>
        <v>0</v>
      </c>
      <c r="R104" s="106" t="n">
        <f aca="false">IF($K104=0,IF($E104=R$3,$G104,0),0)</f>
        <v>0</v>
      </c>
      <c r="S104" s="106" t="n">
        <f aca="false">IF($K104=0,IF($E104=S$3,$G104,0),0)</f>
        <v>0</v>
      </c>
      <c r="T104" s="106" t="n">
        <f aca="false">IF($K104=0,IF($E104=T$3,$G104,0),0)</f>
        <v>0</v>
      </c>
      <c r="U104" s="106" t="n">
        <f aca="false">IF($K104=0,IF($E104=U$3,$G104,0),0)</f>
        <v>0</v>
      </c>
    </row>
    <row r="105" customFormat="false" ht="12.75" hidden="false" customHeight="false" outlineLevel="0" collapsed="false">
      <c r="A105" s="104" t="s">
        <v>499</v>
      </c>
      <c r="B105" s="104" t="s">
        <v>222</v>
      </c>
      <c r="C105" s="105" t="s">
        <v>397</v>
      </c>
      <c r="D105" s="105" t="s">
        <v>494</v>
      </c>
      <c r="E105" s="105" t="s">
        <v>48</v>
      </c>
      <c r="F105" s="105" t="s">
        <v>398</v>
      </c>
      <c r="G105" s="58" t="n">
        <v>66</v>
      </c>
      <c r="H105" s="58" t="n">
        <v>12367</v>
      </c>
      <c r="I105" s="58" t="n">
        <f aca="false">IF(E105=$I$1,IF(K105=0,24*G105*H105/1000,0),0)</f>
        <v>19589.328</v>
      </c>
      <c r="J105" s="105" t="s">
        <v>399</v>
      </c>
      <c r="K105" s="105"/>
      <c r="P105" s="106" t="n">
        <f aca="false">IF($K105=0,IF($E105=P$3,$G105,0),0)</f>
        <v>66</v>
      </c>
      <c r="Q105" s="106" t="n">
        <f aca="false">IF($K105=0,IF($E105=Q$3,$G105,0),0)</f>
        <v>0</v>
      </c>
      <c r="R105" s="106" t="n">
        <f aca="false">IF($K105=0,IF($E105=R$3,$G105,0),0)</f>
        <v>0</v>
      </c>
      <c r="S105" s="106" t="n">
        <f aca="false">IF($K105=0,IF($E105=S$3,$G105,0),0)</f>
        <v>0</v>
      </c>
      <c r="T105" s="106" t="n">
        <f aca="false">IF($K105=0,IF($E105=T$3,$G105,0),0)</f>
        <v>0</v>
      </c>
      <c r="U105" s="106" t="n">
        <f aca="false">IF($K105=0,IF($E105=U$3,$G105,0),0)</f>
        <v>0</v>
      </c>
    </row>
    <row r="106" customFormat="false" ht="12.75" hidden="false" customHeight="false" outlineLevel="0" collapsed="false">
      <c r="A106" s="31" t="s">
        <v>500</v>
      </c>
      <c r="B106" s="31" t="s">
        <v>501</v>
      </c>
      <c r="C106" s="67" t="s">
        <v>397</v>
      </c>
      <c r="D106" s="67" t="s">
        <v>494</v>
      </c>
      <c r="E106" s="67" t="s">
        <v>48</v>
      </c>
      <c r="F106" s="67" t="s">
        <v>409</v>
      </c>
      <c r="G106" s="106" t="n">
        <v>500</v>
      </c>
      <c r="H106" s="106" t="n">
        <v>8000</v>
      </c>
      <c r="I106" s="58" t="n">
        <f aca="false">IF(E106=$I$1,IF(K106=0,24*G106*H106/1000,0),0)</f>
        <v>0</v>
      </c>
      <c r="J106" s="67" t="s">
        <v>403</v>
      </c>
      <c r="K106" s="108" t="n">
        <v>37257</v>
      </c>
      <c r="P106" s="106" t="n">
        <f aca="false">IF($K106=0,IF($E106=P$3,$G106,0),0)</f>
        <v>0</v>
      </c>
      <c r="Q106" s="106" t="n">
        <f aca="false">IF($K106=0,IF($E106=Q$3,$G106,0),0)</f>
        <v>0</v>
      </c>
      <c r="R106" s="106" t="n">
        <f aca="false">IF($K106=0,IF($E106=R$3,$G106,0),0)</f>
        <v>0</v>
      </c>
      <c r="S106" s="106" t="n">
        <f aca="false">IF($K106=0,IF($E106=S$3,$G106,0),0)</f>
        <v>0</v>
      </c>
      <c r="T106" s="106" t="n">
        <f aca="false">IF($K106=0,IF($E106=T$3,$G106,0),0)</f>
        <v>0</v>
      </c>
      <c r="U106" s="106" t="n">
        <f aca="false">IF($K106=0,IF($E106=U$3,$G106,0),0)</f>
        <v>0</v>
      </c>
    </row>
    <row r="107" customFormat="false" ht="12.75" hidden="false" customHeight="false" outlineLevel="0" collapsed="false">
      <c r="A107" s="31" t="s">
        <v>243</v>
      </c>
      <c r="B107" s="31" t="s">
        <v>502</v>
      </c>
      <c r="C107" s="67" t="s">
        <v>397</v>
      </c>
      <c r="D107" s="67" t="s">
        <v>494</v>
      </c>
      <c r="E107" s="67" t="s">
        <v>12</v>
      </c>
      <c r="F107" s="67"/>
      <c r="G107" s="106" t="n">
        <v>69</v>
      </c>
      <c r="H107" s="106" t="n">
        <v>0</v>
      </c>
      <c r="I107" s="58" t="n">
        <f aca="false">IF(E107=$I$1,IF(K107=0,24*G107*H107/1000,0),0)</f>
        <v>0</v>
      </c>
      <c r="J107" s="67" t="s">
        <v>399</v>
      </c>
      <c r="K107" s="67"/>
      <c r="P107" s="106" t="n">
        <f aca="false">IF($K107=0,IF($E107=P$3,$G107,0),0)</f>
        <v>0</v>
      </c>
      <c r="Q107" s="106" t="n">
        <f aca="false">IF($K107=0,IF($E107=Q$3,$G107,0),0)</f>
        <v>69</v>
      </c>
      <c r="R107" s="106" t="n">
        <f aca="false">IF($K107=0,IF($E107=R$3,$G107,0),0)</f>
        <v>0</v>
      </c>
      <c r="S107" s="106" t="n">
        <f aca="false">IF($K107=0,IF($E107=S$3,$G107,0),0)</f>
        <v>0</v>
      </c>
      <c r="T107" s="106" t="n">
        <f aca="false">IF($K107=0,IF($E107=T$3,$G107,0),0)</f>
        <v>0</v>
      </c>
      <c r="U107" s="106" t="n">
        <f aca="false">IF($K107=0,IF($E107=U$3,$G107,0),0)</f>
        <v>0</v>
      </c>
    </row>
    <row r="108" customFormat="false" ht="12.75" hidden="false" customHeight="false" outlineLevel="0" collapsed="false">
      <c r="A108" s="31" t="s">
        <v>243</v>
      </c>
      <c r="B108" s="31" t="s">
        <v>503</v>
      </c>
      <c r="C108" s="67" t="s">
        <v>397</v>
      </c>
      <c r="D108" s="67" t="s">
        <v>494</v>
      </c>
      <c r="E108" s="67" t="s">
        <v>12</v>
      </c>
      <c r="F108" s="67"/>
      <c r="G108" s="106" t="n">
        <v>35</v>
      </c>
      <c r="H108" s="106" t="n">
        <v>0</v>
      </c>
      <c r="I108" s="58" t="n">
        <f aca="false">IF(E108=$I$1,IF(K108=0,24*G108*H108/1000,0),0)</f>
        <v>0</v>
      </c>
      <c r="J108" s="67" t="s">
        <v>399</v>
      </c>
      <c r="K108" s="67"/>
      <c r="P108" s="106" t="n">
        <f aca="false">IF($K108=0,IF($E108=P$3,$G108,0),0)</f>
        <v>0</v>
      </c>
      <c r="Q108" s="106" t="n">
        <f aca="false">IF($K108=0,IF($E108=Q$3,$G108,0),0)</f>
        <v>35</v>
      </c>
      <c r="R108" s="106" t="n">
        <f aca="false">IF($K108=0,IF($E108=R$3,$G108,0),0)</f>
        <v>0</v>
      </c>
      <c r="S108" s="106" t="n">
        <f aca="false">IF($K108=0,IF($E108=S$3,$G108,0),0)</f>
        <v>0</v>
      </c>
      <c r="T108" s="106" t="n">
        <f aca="false">IF($K108=0,IF($E108=T$3,$G108,0),0)</f>
        <v>0</v>
      </c>
      <c r="U108" s="106" t="n">
        <f aca="false">IF($K108=0,IF($E108=U$3,$G108,0),0)</f>
        <v>0</v>
      </c>
    </row>
    <row r="109" customFormat="false" ht="12.75" hidden="false" customHeight="false" outlineLevel="0" collapsed="false">
      <c r="A109" s="31" t="s">
        <v>243</v>
      </c>
      <c r="B109" s="31" t="s">
        <v>504</v>
      </c>
      <c r="C109" s="67" t="s">
        <v>397</v>
      </c>
      <c r="D109" s="67" t="s">
        <v>494</v>
      </c>
      <c r="E109" s="67" t="s">
        <v>48</v>
      </c>
      <c r="F109" s="67" t="s">
        <v>128</v>
      </c>
      <c r="G109" s="106" t="n">
        <v>80</v>
      </c>
      <c r="H109" s="106" t="n">
        <v>10000</v>
      </c>
      <c r="I109" s="58" t="n">
        <f aca="false">IF(E109=$I$1,IF(K109=0,24*G109*H109/1000,0),0)</f>
        <v>0</v>
      </c>
      <c r="J109" s="67" t="s">
        <v>403</v>
      </c>
      <c r="K109" s="108" t="n">
        <v>37591</v>
      </c>
      <c r="P109" s="106" t="n">
        <f aca="false">IF($K109=0,IF($E109=P$3,$G109,0),0)</f>
        <v>0</v>
      </c>
      <c r="Q109" s="106" t="n">
        <f aca="false">IF($K109=0,IF($E109=Q$3,$G109,0),0)</f>
        <v>0</v>
      </c>
      <c r="R109" s="106" t="n">
        <f aca="false">IF($K109=0,IF($E109=R$3,$G109,0),0)</f>
        <v>0</v>
      </c>
      <c r="S109" s="106" t="n">
        <f aca="false">IF($K109=0,IF($E109=S$3,$G109,0),0)</f>
        <v>0</v>
      </c>
      <c r="T109" s="106" t="n">
        <f aca="false">IF($K109=0,IF($E109=T$3,$G109,0),0)</f>
        <v>0</v>
      </c>
      <c r="U109" s="106" t="n">
        <f aca="false">IF($K109=0,IF($E109=U$3,$G109,0),0)</f>
        <v>0</v>
      </c>
    </row>
    <row r="110" customFormat="false" ht="12.75" hidden="false" customHeight="false" outlineLevel="0" collapsed="false">
      <c r="A110" s="31" t="s">
        <v>243</v>
      </c>
      <c r="B110" s="31" t="s">
        <v>244</v>
      </c>
      <c r="C110" s="67" t="s">
        <v>397</v>
      </c>
      <c r="D110" s="67" t="s">
        <v>494</v>
      </c>
      <c r="E110" s="67" t="s">
        <v>48</v>
      </c>
      <c r="F110" s="67" t="s">
        <v>128</v>
      </c>
      <c r="G110" s="106" t="n">
        <v>48</v>
      </c>
      <c r="H110" s="106" t="n">
        <v>15353</v>
      </c>
      <c r="I110" s="58" t="n">
        <f aca="false">IF(E110=$I$1,IF(K110=0,24*G110*H110/1000,0),0)</f>
        <v>17686.656</v>
      </c>
      <c r="J110" s="67" t="s">
        <v>399</v>
      </c>
      <c r="K110" s="67"/>
      <c r="P110" s="106" t="n">
        <f aca="false">IF($K110=0,IF($E110=P$3,$G110,0),0)</f>
        <v>48</v>
      </c>
      <c r="Q110" s="106" t="n">
        <f aca="false">IF($K110=0,IF($E110=Q$3,$G110,0),0)</f>
        <v>0</v>
      </c>
      <c r="R110" s="106" t="n">
        <f aca="false">IF($K110=0,IF($E110=R$3,$G110,0),0)</f>
        <v>0</v>
      </c>
      <c r="S110" s="106" t="n">
        <f aca="false">IF($K110=0,IF($E110=S$3,$G110,0),0)</f>
        <v>0</v>
      </c>
      <c r="T110" s="106" t="n">
        <f aca="false">IF($K110=0,IF($E110=T$3,$G110,0),0)</f>
        <v>0</v>
      </c>
      <c r="U110" s="106" t="n">
        <f aca="false">IF($K110=0,IF($E110=U$3,$G110,0),0)</f>
        <v>0</v>
      </c>
    </row>
    <row r="111" customFormat="false" ht="12.75" hidden="false" customHeight="false" outlineLevel="0" collapsed="false">
      <c r="A111" s="31" t="s">
        <v>441</v>
      </c>
      <c r="B111" s="31" t="s">
        <v>505</v>
      </c>
      <c r="C111" s="67" t="s">
        <v>506</v>
      </c>
      <c r="D111" s="67" t="s">
        <v>506</v>
      </c>
      <c r="E111" s="67" t="s">
        <v>48</v>
      </c>
      <c r="F111" s="67" t="s">
        <v>402</v>
      </c>
      <c r="G111" s="106" t="n">
        <v>550</v>
      </c>
      <c r="H111" s="106" t="n">
        <v>7250</v>
      </c>
      <c r="I111" s="58" t="n">
        <f aca="false">IF(E111=$I$1,IF(K111=0,24*G111*H111/1000,0),0)</f>
        <v>0</v>
      </c>
      <c r="J111" s="67" t="s">
        <v>403</v>
      </c>
      <c r="K111" s="108" t="n">
        <v>37773</v>
      </c>
      <c r="P111" s="106" t="n">
        <f aca="false">IF($K111=0,IF($E111=P$3,$G111,0),0)</f>
        <v>0</v>
      </c>
      <c r="Q111" s="106" t="n">
        <f aca="false">IF($K111=0,IF($E111=Q$3,$G111,0),0)</f>
        <v>0</v>
      </c>
      <c r="R111" s="106" t="n">
        <f aca="false">IF($K111=0,IF($E111=R$3,$G111,0),0)</f>
        <v>0</v>
      </c>
      <c r="S111" s="106" t="n">
        <f aca="false">IF($K111=0,IF($E111=S$3,$G111,0),0)</f>
        <v>0</v>
      </c>
      <c r="T111" s="106" t="n">
        <f aca="false">IF($K111=0,IF($E111=T$3,$G111,0),0)</f>
        <v>0</v>
      </c>
      <c r="U111" s="106" t="n">
        <f aca="false">IF($K111=0,IF($E111=U$3,$G111,0),0)</f>
        <v>0</v>
      </c>
    </row>
    <row r="112" customFormat="false" ht="12.75" hidden="false" customHeight="false" outlineLevel="0" collapsed="false">
      <c r="A112" s="31" t="s">
        <v>441</v>
      </c>
      <c r="B112" s="31" t="s">
        <v>124</v>
      </c>
      <c r="C112" s="67" t="s">
        <v>506</v>
      </c>
      <c r="D112" s="67" t="s">
        <v>506</v>
      </c>
      <c r="E112" s="67" t="s">
        <v>48</v>
      </c>
      <c r="F112" s="67" t="s">
        <v>402</v>
      </c>
      <c r="G112" s="106" t="n">
        <v>600</v>
      </c>
      <c r="H112" s="106" t="n">
        <v>7250</v>
      </c>
      <c r="I112" s="58" t="n">
        <f aca="false">IF(E112=$I$1,IF(K112=0,24*G112*H112/1000,0),0)</f>
        <v>0</v>
      </c>
      <c r="J112" s="67" t="s">
        <v>403</v>
      </c>
      <c r="K112" s="108" t="n">
        <v>37408</v>
      </c>
      <c r="P112" s="106" t="n">
        <f aca="false">IF($K112=0,IF($E112=P$3,$G112,0),0)</f>
        <v>0</v>
      </c>
      <c r="Q112" s="106" t="n">
        <f aca="false">IF($K112=0,IF($E112=Q$3,$G112,0),0)</f>
        <v>0</v>
      </c>
      <c r="R112" s="106" t="n">
        <f aca="false">IF($K112=0,IF($E112=R$3,$G112,0),0)</f>
        <v>0</v>
      </c>
      <c r="S112" s="106" t="n">
        <f aca="false">IF($K112=0,IF($E112=S$3,$G112,0),0)</f>
        <v>0</v>
      </c>
      <c r="T112" s="106" t="n">
        <f aca="false">IF($K112=0,IF($E112=T$3,$G112,0),0)</f>
        <v>0</v>
      </c>
      <c r="U112" s="106" t="n">
        <f aca="false">IF($K112=0,IF($E112=U$3,$G112,0),0)</f>
        <v>0</v>
      </c>
    </row>
    <row r="113" customFormat="false" ht="12.75" hidden="false" customHeight="false" outlineLevel="0" collapsed="false">
      <c r="A113" s="104" t="s">
        <v>507</v>
      </c>
      <c r="B113" s="104" t="s">
        <v>508</v>
      </c>
      <c r="C113" s="105" t="s">
        <v>506</v>
      </c>
      <c r="D113" s="105" t="s">
        <v>506</v>
      </c>
      <c r="E113" s="105" t="s">
        <v>48</v>
      </c>
      <c r="F113" s="105"/>
      <c r="G113" s="58" t="n">
        <v>550</v>
      </c>
      <c r="H113" s="58" t="n">
        <v>7250</v>
      </c>
      <c r="I113" s="58" t="n">
        <f aca="false">IF(E113=$I$1,IF(K113=0,24*G113*H113/1000,0),0)</f>
        <v>0</v>
      </c>
      <c r="J113" s="105" t="s">
        <v>403</v>
      </c>
      <c r="K113" s="105" t="s">
        <v>509</v>
      </c>
      <c r="P113" s="106" t="n">
        <f aca="false">IF($K113=0,IF($E113=P$3,$G113,0),0)</f>
        <v>0</v>
      </c>
      <c r="Q113" s="106" t="n">
        <f aca="false">IF($K113=0,IF($E113=Q$3,$G113,0),0)</f>
        <v>0</v>
      </c>
      <c r="R113" s="106" t="n">
        <f aca="false">IF($K113=0,IF($E113=R$3,$G113,0),0)</f>
        <v>0</v>
      </c>
      <c r="S113" s="106" t="n">
        <f aca="false">IF($K113=0,IF($E113=S$3,$G113,0),0)</f>
        <v>0</v>
      </c>
      <c r="T113" s="106" t="n">
        <f aca="false">IF($K113=0,IF($E113=T$3,$G113,0),0)</f>
        <v>0</v>
      </c>
      <c r="U113" s="106" t="n">
        <f aca="false">IF($K113=0,IF($E113=U$3,$G113,0),0)</f>
        <v>0</v>
      </c>
    </row>
    <row r="114" customFormat="false" ht="12.75" hidden="false" customHeight="false" outlineLevel="0" collapsed="false">
      <c r="A114" s="104" t="s">
        <v>411</v>
      </c>
      <c r="B114" s="104" t="s">
        <v>510</v>
      </c>
      <c r="C114" s="105" t="s">
        <v>506</v>
      </c>
      <c r="D114" s="105" t="s">
        <v>506</v>
      </c>
      <c r="E114" s="105" t="s">
        <v>48</v>
      </c>
      <c r="F114" s="105" t="s">
        <v>402</v>
      </c>
      <c r="G114" s="58" t="n">
        <v>400</v>
      </c>
      <c r="H114" s="58" t="n">
        <v>7250</v>
      </c>
      <c r="I114" s="58" t="n">
        <f aca="false">IF(E114=$I$1,IF(K114=0,24*G114*H114/1000,0),0)</f>
        <v>0</v>
      </c>
      <c r="J114" s="105" t="s">
        <v>403</v>
      </c>
      <c r="K114" s="107" t="n">
        <v>36951</v>
      </c>
      <c r="P114" s="106" t="n">
        <f aca="false">IF($K114=0,IF($E114=P$3,$G114,0),0)</f>
        <v>0</v>
      </c>
      <c r="Q114" s="106" t="n">
        <f aca="false">IF($K114=0,IF($E114=Q$3,$G114,0),0)</f>
        <v>0</v>
      </c>
      <c r="R114" s="106" t="n">
        <f aca="false">IF($K114=0,IF($E114=R$3,$G114,0),0)</f>
        <v>0</v>
      </c>
      <c r="S114" s="106" t="n">
        <f aca="false">IF($K114=0,IF($E114=S$3,$G114,0),0)</f>
        <v>0</v>
      </c>
      <c r="T114" s="106" t="n">
        <f aca="false">IF($K114=0,IF($E114=T$3,$G114,0),0)</f>
        <v>0</v>
      </c>
      <c r="U114" s="106" t="n">
        <f aca="false">IF($K114=0,IF($E114=U$3,$G114,0),0)</f>
        <v>0</v>
      </c>
    </row>
    <row r="115" customFormat="false" ht="12.75" hidden="false" customHeight="false" outlineLevel="0" collapsed="false">
      <c r="A115" s="104" t="s">
        <v>426</v>
      </c>
      <c r="B115" s="104" t="s">
        <v>511</v>
      </c>
      <c r="C115" s="105" t="s">
        <v>506</v>
      </c>
      <c r="D115" s="105" t="s">
        <v>506</v>
      </c>
      <c r="E115" s="105" t="s">
        <v>48</v>
      </c>
      <c r="F115" s="105" t="s">
        <v>402</v>
      </c>
      <c r="G115" s="58" t="n">
        <v>800</v>
      </c>
      <c r="H115" s="58" t="n">
        <v>7250</v>
      </c>
      <c r="I115" s="58" t="n">
        <f aca="false">IF(E115=$I$1,IF(K115=0,24*G115*H115/1000,0),0)</f>
        <v>0</v>
      </c>
      <c r="J115" s="105" t="s">
        <v>403</v>
      </c>
      <c r="K115" s="107" t="n">
        <v>37226</v>
      </c>
      <c r="P115" s="106" t="n">
        <f aca="false">IF($K115=0,IF($E115=P$3,$G115,0),0)</f>
        <v>0</v>
      </c>
      <c r="Q115" s="106" t="n">
        <f aca="false">IF($K115=0,IF($E115=Q$3,$G115,0),0)</f>
        <v>0</v>
      </c>
      <c r="R115" s="106" t="n">
        <f aca="false">IF($K115=0,IF($E115=R$3,$G115,0),0)</f>
        <v>0</v>
      </c>
      <c r="S115" s="106" t="n">
        <f aca="false">IF($K115=0,IF($E115=S$3,$G115,0),0)</f>
        <v>0</v>
      </c>
      <c r="T115" s="106" t="n">
        <f aca="false">IF($K115=0,IF($E115=T$3,$G115,0),0)</f>
        <v>0</v>
      </c>
      <c r="U115" s="106" t="n">
        <f aca="false">IF($K115=0,IF($E115=U$3,$G115,0),0)</f>
        <v>0</v>
      </c>
    </row>
    <row r="116" customFormat="false" ht="12.75" hidden="false" customHeight="false" outlineLevel="0" collapsed="false">
      <c r="A116" s="104" t="s">
        <v>456</v>
      </c>
      <c r="B116" s="104" t="s">
        <v>512</v>
      </c>
      <c r="C116" s="105" t="s">
        <v>506</v>
      </c>
      <c r="D116" s="105" t="s">
        <v>506</v>
      </c>
      <c r="E116" s="105" t="s">
        <v>48</v>
      </c>
      <c r="F116" s="105" t="s">
        <v>402</v>
      </c>
      <c r="G116" s="58" t="n">
        <v>440</v>
      </c>
      <c r="H116" s="58" t="n">
        <v>7250</v>
      </c>
      <c r="I116" s="58" t="n">
        <f aca="false">IF(E116=$I$1,IF(K116=0,24*G116*H116/1000,0),0)</f>
        <v>0</v>
      </c>
      <c r="J116" s="105" t="s">
        <v>403</v>
      </c>
      <c r="K116" s="107" t="n">
        <v>37043</v>
      </c>
      <c r="P116" s="106" t="n">
        <f aca="false">IF($K116=0,IF($E116=P$3,$G116,0),0)</f>
        <v>0</v>
      </c>
      <c r="Q116" s="106" t="n">
        <f aca="false">IF($K116=0,IF($E116=Q$3,$G116,0),0)</f>
        <v>0</v>
      </c>
      <c r="R116" s="106" t="n">
        <f aca="false">IF($K116=0,IF($E116=R$3,$G116,0),0)</f>
        <v>0</v>
      </c>
      <c r="S116" s="106" t="n">
        <f aca="false">IF($K116=0,IF($E116=S$3,$G116,0),0)</f>
        <v>0</v>
      </c>
      <c r="T116" s="106" t="n">
        <f aca="false">IF($K116=0,IF($E116=T$3,$G116,0),0)</f>
        <v>0</v>
      </c>
      <c r="U116" s="106" t="n">
        <f aca="false">IF($K116=0,IF($E116=U$3,$G116,0),0)</f>
        <v>0</v>
      </c>
    </row>
    <row r="117" customFormat="false" ht="12.75" hidden="false" customHeight="false" outlineLevel="0" collapsed="false">
      <c r="A117" s="104" t="s">
        <v>513</v>
      </c>
      <c r="B117" s="104" t="s">
        <v>514</v>
      </c>
      <c r="C117" s="105" t="s">
        <v>506</v>
      </c>
      <c r="D117" s="105" t="s">
        <v>506</v>
      </c>
      <c r="E117" s="105" t="s">
        <v>48</v>
      </c>
      <c r="F117" s="105" t="s">
        <v>402</v>
      </c>
      <c r="G117" s="58" t="n">
        <v>1100</v>
      </c>
      <c r="H117" s="58" t="n">
        <v>7250</v>
      </c>
      <c r="I117" s="58" t="n">
        <f aca="false">IF(E117=$I$1,IF(K117=0,24*G117*H117/1000,0),0)</f>
        <v>0</v>
      </c>
      <c r="J117" s="105" t="s">
        <v>403</v>
      </c>
      <c r="K117" s="107" t="n">
        <v>37773</v>
      </c>
      <c r="P117" s="106" t="n">
        <f aca="false">IF($K117=0,IF($E117=P$3,$G117,0),0)</f>
        <v>0</v>
      </c>
      <c r="Q117" s="106" t="n">
        <f aca="false">IF($K117=0,IF($E117=Q$3,$G117,0),0)</f>
        <v>0</v>
      </c>
      <c r="R117" s="106" t="n">
        <f aca="false">IF($K117=0,IF($E117=R$3,$G117,0),0)</f>
        <v>0</v>
      </c>
      <c r="S117" s="106" t="n">
        <f aca="false">IF($K117=0,IF($E117=S$3,$G117,0),0)</f>
        <v>0</v>
      </c>
      <c r="T117" s="106" t="n">
        <f aca="false">IF($K117=0,IF($E117=T$3,$G117,0),0)</f>
        <v>0</v>
      </c>
      <c r="U117" s="106" t="n">
        <f aca="false">IF($K117=0,IF($E117=U$3,$G117,0),0)</f>
        <v>0</v>
      </c>
    </row>
    <row r="118" customFormat="false" ht="12.75" hidden="false" customHeight="false" outlineLevel="0" collapsed="false">
      <c r="A118" s="31" t="s">
        <v>515</v>
      </c>
      <c r="B118" s="31" t="s">
        <v>516</v>
      </c>
      <c r="C118" s="67" t="s">
        <v>506</v>
      </c>
      <c r="D118" s="67" t="s">
        <v>506</v>
      </c>
      <c r="E118" s="67" t="s">
        <v>48</v>
      </c>
      <c r="F118" s="67" t="s">
        <v>402</v>
      </c>
      <c r="G118" s="106" t="n">
        <v>100</v>
      </c>
      <c r="H118" s="106" t="n">
        <v>7250</v>
      </c>
      <c r="I118" s="58" t="n">
        <f aca="false">IF(E118=$I$1,IF(K118=0,24*G118*H118/1000,0),0)</f>
        <v>0</v>
      </c>
      <c r="J118" s="67" t="s">
        <v>403</v>
      </c>
      <c r="K118" s="108" t="n">
        <v>37773</v>
      </c>
      <c r="P118" s="106" t="n">
        <f aca="false">IF($K118=0,IF($E118=P$3,$G118,0),0)</f>
        <v>0</v>
      </c>
      <c r="Q118" s="106" t="n">
        <f aca="false">IF($K118=0,IF($E118=Q$3,$G118,0),0)</f>
        <v>0</v>
      </c>
      <c r="R118" s="106" t="n">
        <f aca="false">IF($K118=0,IF($E118=R$3,$G118,0),0)</f>
        <v>0</v>
      </c>
      <c r="S118" s="106" t="n">
        <f aca="false">IF($K118=0,IF($E118=S$3,$G118,0),0)</f>
        <v>0</v>
      </c>
      <c r="T118" s="106" t="n">
        <f aca="false">IF($K118=0,IF($E118=T$3,$G118,0),0)</f>
        <v>0</v>
      </c>
      <c r="U118" s="106" t="n">
        <f aca="false">IF($K118=0,IF($E118=U$3,$G118,0),0)</f>
        <v>0</v>
      </c>
    </row>
    <row r="119" customFormat="false" ht="12.75" hidden="false" customHeight="false" outlineLevel="0" collapsed="false">
      <c r="A119" s="31" t="s">
        <v>517</v>
      </c>
      <c r="B119" s="31" t="s">
        <v>518</v>
      </c>
      <c r="C119" s="67" t="s">
        <v>506</v>
      </c>
      <c r="D119" s="67" t="s">
        <v>506</v>
      </c>
      <c r="E119" s="67" t="s">
        <v>48</v>
      </c>
      <c r="F119" s="67" t="s">
        <v>402</v>
      </c>
      <c r="G119" s="106" t="n">
        <v>845</v>
      </c>
      <c r="H119" s="106" t="n">
        <v>7250</v>
      </c>
      <c r="I119" s="58" t="n">
        <f aca="false">IF(E119=$I$1,IF(K119=0,24*G119*H119/1000,0),0)</f>
        <v>0</v>
      </c>
      <c r="J119" s="67" t="s">
        <v>403</v>
      </c>
      <c r="K119" s="108" t="n">
        <v>37012</v>
      </c>
      <c r="P119" s="106" t="n">
        <f aca="false">IF($K119=0,IF($E119=P$3,$G119,0),0)</f>
        <v>0</v>
      </c>
      <c r="Q119" s="106" t="n">
        <f aca="false">IF($K119=0,IF($E119=Q$3,$G119,0),0)</f>
        <v>0</v>
      </c>
      <c r="R119" s="106" t="n">
        <f aca="false">IF($K119=0,IF($E119=R$3,$G119,0),0)</f>
        <v>0</v>
      </c>
      <c r="S119" s="106" t="n">
        <f aca="false">IF($K119=0,IF($E119=S$3,$G119,0),0)</f>
        <v>0</v>
      </c>
      <c r="T119" s="106" t="n">
        <f aca="false">IF($K119=0,IF($E119=T$3,$G119,0),0)</f>
        <v>0</v>
      </c>
      <c r="U119" s="106" t="n">
        <f aca="false">IF($K119=0,IF($E119=U$3,$G119,0),0)</f>
        <v>0</v>
      </c>
    </row>
    <row r="120" customFormat="false" ht="12.75" hidden="false" customHeight="false" outlineLevel="0" collapsed="false">
      <c r="A120" s="104" t="s">
        <v>436</v>
      </c>
      <c r="B120" s="104" t="s">
        <v>519</v>
      </c>
      <c r="C120" s="105" t="s">
        <v>397</v>
      </c>
      <c r="D120" s="105" t="s">
        <v>520</v>
      </c>
      <c r="E120" s="105" t="s">
        <v>48</v>
      </c>
      <c r="F120" s="105" t="s">
        <v>402</v>
      </c>
      <c r="G120" s="58" t="n">
        <v>730</v>
      </c>
      <c r="H120" s="58" t="n">
        <v>7250</v>
      </c>
      <c r="I120" s="58" t="n">
        <f aca="false">IF(E120=$I$1,IF(K120=0,24*G120*H120/1000,0),0)</f>
        <v>0</v>
      </c>
      <c r="J120" s="105" t="s">
        <v>403</v>
      </c>
      <c r="K120" s="107" t="n">
        <v>37043</v>
      </c>
      <c r="P120" s="106" t="n">
        <f aca="false">IF($K120=0,IF($E120=P$3,$G120,0),0)</f>
        <v>0</v>
      </c>
      <c r="Q120" s="106" t="n">
        <f aca="false">IF($K120=0,IF($E120=Q$3,$G120,0),0)</f>
        <v>0</v>
      </c>
      <c r="R120" s="106" t="n">
        <f aca="false">IF($K120=0,IF($E120=R$3,$G120,0),0)</f>
        <v>0</v>
      </c>
      <c r="S120" s="106" t="n">
        <f aca="false">IF($K120=0,IF($E120=S$3,$G120,0),0)</f>
        <v>0</v>
      </c>
      <c r="T120" s="106" t="n">
        <f aca="false">IF($K120=0,IF($E120=T$3,$G120,0),0)</f>
        <v>0</v>
      </c>
      <c r="U120" s="106" t="n">
        <f aca="false">IF($K120=0,IF($E120=U$3,$G120,0),0)</f>
        <v>0</v>
      </c>
    </row>
    <row r="121" customFormat="false" ht="12.75" hidden="false" customHeight="false" outlineLevel="0" collapsed="false">
      <c r="A121" s="31" t="s">
        <v>521</v>
      </c>
      <c r="B121" s="31" t="s">
        <v>73</v>
      </c>
      <c r="C121" s="67" t="s">
        <v>397</v>
      </c>
      <c r="D121" s="67" t="s">
        <v>520</v>
      </c>
      <c r="E121" s="67" t="s">
        <v>12</v>
      </c>
      <c r="F121" s="67"/>
      <c r="G121" s="106" t="n">
        <v>25</v>
      </c>
      <c r="H121" s="106" t="n">
        <v>0</v>
      </c>
      <c r="I121" s="58" t="n">
        <f aca="false">IF(E121=$I$1,IF(K121=0,24*G121*H121/1000,0),0)</f>
        <v>0</v>
      </c>
      <c r="J121" s="67" t="s">
        <v>399</v>
      </c>
      <c r="K121" s="67"/>
      <c r="P121" s="106" t="n">
        <f aca="false">IF($K121=0,IF($E121=P$3,$G121,0),0)</f>
        <v>0</v>
      </c>
      <c r="Q121" s="106" t="n">
        <f aca="false">IF($K121=0,IF($E121=Q$3,$G121,0),0)</f>
        <v>25</v>
      </c>
      <c r="R121" s="106" t="n">
        <f aca="false">IF($K121=0,IF($E121=R$3,$G121,0),0)</f>
        <v>0</v>
      </c>
      <c r="S121" s="106" t="n">
        <f aca="false">IF($K121=0,IF($E121=S$3,$G121,0),0)</f>
        <v>0</v>
      </c>
      <c r="T121" s="106" t="n">
        <f aca="false">IF($K121=0,IF($E121=T$3,$G121,0),0)</f>
        <v>0</v>
      </c>
      <c r="U121" s="106" t="n">
        <f aca="false">IF($K121=0,IF($E121=U$3,$G121,0),0)</f>
        <v>0</v>
      </c>
    </row>
    <row r="122" customFormat="false" ht="12.75" hidden="false" customHeight="false" outlineLevel="0" collapsed="false">
      <c r="A122" s="31" t="s">
        <v>521</v>
      </c>
      <c r="B122" s="31" t="s">
        <v>70</v>
      </c>
      <c r="C122" s="67" t="s">
        <v>397</v>
      </c>
      <c r="D122" s="67" t="s">
        <v>520</v>
      </c>
      <c r="E122" s="67" t="s">
        <v>48</v>
      </c>
      <c r="F122" s="67" t="s">
        <v>128</v>
      </c>
      <c r="G122" s="106" t="n">
        <v>604</v>
      </c>
      <c r="H122" s="106" t="n">
        <v>10622</v>
      </c>
      <c r="I122" s="58" t="n">
        <f aca="false">IF(E122=$I$1,IF(K122=0,24*G122*H122/1000,0),0)</f>
        <v>153976.512</v>
      </c>
      <c r="J122" s="67" t="s">
        <v>399</v>
      </c>
      <c r="K122" s="67"/>
      <c r="P122" s="106" t="n">
        <f aca="false">IF($K122=0,IF($E122=P$3,$G122,0),0)</f>
        <v>604</v>
      </c>
      <c r="Q122" s="106" t="n">
        <f aca="false">IF($K122=0,IF($E122=Q$3,$G122,0),0)</f>
        <v>0</v>
      </c>
      <c r="R122" s="106" t="n">
        <f aca="false">IF($K122=0,IF($E122=R$3,$G122,0),0)</f>
        <v>0</v>
      </c>
      <c r="S122" s="106" t="n">
        <f aca="false">IF($K122=0,IF($E122=S$3,$G122,0),0)</f>
        <v>0</v>
      </c>
      <c r="T122" s="106" t="n">
        <f aca="false">IF($K122=0,IF($E122=T$3,$G122,0),0)</f>
        <v>0</v>
      </c>
      <c r="U122" s="106" t="n">
        <f aca="false">IF($K122=0,IF($E122=U$3,$G122,0),0)</f>
        <v>0</v>
      </c>
    </row>
    <row r="123" customFormat="false" ht="12.75" hidden="false" customHeight="false" outlineLevel="0" collapsed="false">
      <c r="A123" s="31" t="s">
        <v>521</v>
      </c>
      <c r="B123" s="31" t="s">
        <v>67</v>
      </c>
      <c r="C123" s="67" t="s">
        <v>397</v>
      </c>
      <c r="D123" s="67" t="s">
        <v>520</v>
      </c>
      <c r="E123" s="67" t="s">
        <v>48</v>
      </c>
      <c r="F123" s="67" t="s">
        <v>398</v>
      </c>
      <c r="G123" s="106" t="n">
        <v>76</v>
      </c>
      <c r="H123" s="106" t="n">
        <v>11811</v>
      </c>
      <c r="I123" s="58" t="n">
        <f aca="false">IF(E123=$I$1,IF(K123=0,24*G123*H123/1000,0),0)</f>
        <v>21543.264</v>
      </c>
      <c r="J123" s="67" t="s">
        <v>399</v>
      </c>
      <c r="K123" s="67"/>
      <c r="P123" s="106" t="n">
        <f aca="false">IF($K123=0,IF($E123=P$3,$G123,0),0)</f>
        <v>76</v>
      </c>
      <c r="Q123" s="106" t="n">
        <f aca="false">IF($K123=0,IF($E123=Q$3,$G123,0),0)</f>
        <v>0</v>
      </c>
      <c r="R123" s="106" t="n">
        <f aca="false">IF($K123=0,IF($E123=R$3,$G123,0),0)</f>
        <v>0</v>
      </c>
      <c r="S123" s="106" t="n">
        <f aca="false">IF($K123=0,IF($E123=S$3,$G123,0),0)</f>
        <v>0</v>
      </c>
      <c r="T123" s="106" t="n">
        <f aca="false">IF($K123=0,IF($E123=T$3,$G123,0),0)</f>
        <v>0</v>
      </c>
      <c r="U123" s="106" t="n">
        <f aca="false">IF($K123=0,IF($E123=U$3,$G123,0),0)</f>
        <v>0</v>
      </c>
    </row>
    <row r="124" customFormat="false" ht="12.75" hidden="false" customHeight="false" outlineLevel="0" collapsed="false">
      <c r="A124" s="31" t="s">
        <v>522</v>
      </c>
      <c r="B124" s="31" t="s">
        <v>86</v>
      </c>
      <c r="C124" s="67" t="s">
        <v>397</v>
      </c>
      <c r="D124" s="67" t="s">
        <v>520</v>
      </c>
      <c r="E124" s="67" t="s">
        <v>48</v>
      </c>
      <c r="F124" s="67" t="s">
        <v>398</v>
      </c>
      <c r="G124" s="106" t="n">
        <v>105</v>
      </c>
      <c r="H124" s="106" t="n">
        <v>10345</v>
      </c>
      <c r="I124" s="58" t="n">
        <f aca="false">IF(E124=$I$1,IF(K124=0,24*G124*H124/1000,0),0)</f>
        <v>26069.4</v>
      </c>
      <c r="J124" s="67" t="s">
        <v>399</v>
      </c>
      <c r="K124" s="67"/>
      <c r="P124" s="106" t="n">
        <f aca="false">IF($K124=0,IF($E124=P$3,$G124,0),0)</f>
        <v>105</v>
      </c>
      <c r="Q124" s="106" t="n">
        <f aca="false">IF($K124=0,IF($E124=Q$3,$G124,0),0)</f>
        <v>0</v>
      </c>
      <c r="R124" s="106" t="n">
        <f aca="false">IF($K124=0,IF($E124=R$3,$G124,0),0)</f>
        <v>0</v>
      </c>
      <c r="S124" s="106" t="n">
        <f aca="false">IF($K124=0,IF($E124=S$3,$G124,0),0)</f>
        <v>0</v>
      </c>
      <c r="T124" s="106" t="n">
        <f aca="false">IF($K124=0,IF($E124=T$3,$G124,0),0)</f>
        <v>0</v>
      </c>
      <c r="U124" s="106" t="n">
        <f aca="false">IF($K124=0,IF($E124=U$3,$G124,0),0)</f>
        <v>0</v>
      </c>
    </row>
    <row r="125" customFormat="false" ht="12.75" hidden="false" customHeight="false" outlineLevel="0" collapsed="false">
      <c r="A125" s="31" t="s">
        <v>522</v>
      </c>
      <c r="B125" s="31" t="s">
        <v>523</v>
      </c>
      <c r="C125" s="67" t="s">
        <v>397</v>
      </c>
      <c r="D125" s="67" t="s">
        <v>520</v>
      </c>
      <c r="E125" s="67" t="s">
        <v>48</v>
      </c>
      <c r="F125" s="67" t="s">
        <v>409</v>
      </c>
      <c r="G125" s="106" t="n">
        <v>138</v>
      </c>
      <c r="H125" s="106" t="n">
        <v>12356</v>
      </c>
      <c r="I125" s="58" t="n">
        <f aca="false">IF(E125=$I$1,IF(K125=0,24*G125*H125/1000,0),0)</f>
        <v>40923.072</v>
      </c>
      <c r="J125" s="67" t="s">
        <v>399</v>
      </c>
      <c r="K125" s="67"/>
      <c r="P125" s="106" t="n">
        <f aca="false">IF($K125=0,IF($E125=P$3,$G125,0),0)</f>
        <v>138</v>
      </c>
      <c r="Q125" s="106" t="n">
        <f aca="false">IF($K125=0,IF($E125=Q$3,$G125,0),0)</f>
        <v>0</v>
      </c>
      <c r="R125" s="106" t="n">
        <f aca="false">IF($K125=0,IF($E125=R$3,$G125,0),0)</f>
        <v>0</v>
      </c>
      <c r="S125" s="106" t="n">
        <f aca="false">IF($K125=0,IF($E125=S$3,$G125,0),0)</f>
        <v>0</v>
      </c>
      <c r="T125" s="106" t="n">
        <f aca="false">IF($K125=0,IF($E125=T$3,$G125,0),0)</f>
        <v>0</v>
      </c>
      <c r="U125" s="106" t="n">
        <f aca="false">IF($K125=0,IF($E125=U$3,$G125,0),0)</f>
        <v>0</v>
      </c>
    </row>
    <row r="126" customFormat="false" ht="12.75" hidden="false" customHeight="false" outlineLevel="0" collapsed="false">
      <c r="A126" s="31" t="s">
        <v>524</v>
      </c>
      <c r="B126" s="31" t="s">
        <v>121</v>
      </c>
      <c r="C126" s="67" t="s">
        <v>397</v>
      </c>
      <c r="D126" s="67" t="s">
        <v>520</v>
      </c>
      <c r="E126" s="67" t="s">
        <v>48</v>
      </c>
      <c r="F126" s="67" t="s">
        <v>398</v>
      </c>
      <c r="G126" s="106" t="n">
        <v>173</v>
      </c>
      <c r="H126" s="106" t="n">
        <v>12053</v>
      </c>
      <c r="I126" s="58" t="n">
        <f aca="false">IF(E126=$I$1,IF(K126=0,24*G126*H126/1000,0),0)</f>
        <v>50044.056</v>
      </c>
      <c r="J126" s="67" t="s">
        <v>399</v>
      </c>
      <c r="K126" s="67"/>
      <c r="P126" s="106" t="n">
        <f aca="false">IF($K126=0,IF($E126=P$3,$G126,0),0)</f>
        <v>173</v>
      </c>
      <c r="Q126" s="106" t="n">
        <f aca="false">IF($K126=0,IF($E126=Q$3,$G126,0),0)</f>
        <v>0</v>
      </c>
      <c r="R126" s="106" t="n">
        <f aca="false">IF($K126=0,IF($E126=R$3,$G126,0),0)</f>
        <v>0</v>
      </c>
      <c r="S126" s="106" t="n">
        <f aca="false">IF($K126=0,IF($E126=S$3,$G126,0),0)</f>
        <v>0</v>
      </c>
      <c r="T126" s="106" t="n">
        <f aca="false">IF($K126=0,IF($E126=T$3,$G126,0),0)</f>
        <v>0</v>
      </c>
      <c r="U126" s="106" t="n">
        <f aca="false">IF($K126=0,IF($E126=U$3,$G126,0),0)</f>
        <v>0</v>
      </c>
    </row>
    <row r="127" customFormat="false" ht="12.75" hidden="false" customHeight="false" outlineLevel="0" collapsed="false">
      <c r="A127" s="104" t="s">
        <v>525</v>
      </c>
      <c r="B127" s="104" t="s">
        <v>526</v>
      </c>
      <c r="C127" s="105" t="s">
        <v>397</v>
      </c>
      <c r="D127" s="105" t="s">
        <v>520</v>
      </c>
      <c r="E127" s="105" t="s">
        <v>48</v>
      </c>
      <c r="F127" s="105" t="s">
        <v>402</v>
      </c>
      <c r="G127" s="58" t="n">
        <v>440</v>
      </c>
      <c r="H127" s="58" t="n">
        <v>7250</v>
      </c>
      <c r="I127" s="58" t="n">
        <f aca="false">IF(E127=$I$1,IF(K127=0,24*G127*H127/1000,0),0)</f>
        <v>0</v>
      </c>
      <c r="J127" s="105" t="s">
        <v>403</v>
      </c>
      <c r="K127" s="107" t="n">
        <v>37165</v>
      </c>
      <c r="P127" s="106" t="n">
        <f aca="false">IF($K127=0,IF($E127=P$3,$G127,0),0)</f>
        <v>0</v>
      </c>
      <c r="Q127" s="106" t="n">
        <f aca="false">IF($K127=0,IF($E127=Q$3,$G127,0),0)</f>
        <v>0</v>
      </c>
      <c r="R127" s="106" t="n">
        <f aca="false">IF($K127=0,IF($E127=R$3,$G127,0),0)</f>
        <v>0</v>
      </c>
      <c r="S127" s="106" t="n">
        <f aca="false">IF($K127=0,IF($E127=S$3,$G127,0),0)</f>
        <v>0</v>
      </c>
      <c r="T127" s="106" t="n">
        <f aca="false">IF($K127=0,IF($E127=T$3,$G127,0),0)</f>
        <v>0</v>
      </c>
      <c r="U127" s="106" t="n">
        <f aca="false">IF($K127=0,IF($E127=U$3,$G127,0),0)</f>
        <v>0</v>
      </c>
    </row>
    <row r="128" customFormat="false" ht="12.75" hidden="false" customHeight="false" outlineLevel="0" collapsed="false">
      <c r="A128" s="31" t="s">
        <v>525</v>
      </c>
      <c r="B128" s="31" t="s">
        <v>527</v>
      </c>
      <c r="C128" s="67" t="s">
        <v>397</v>
      </c>
      <c r="D128" s="67" t="s">
        <v>520</v>
      </c>
      <c r="E128" s="67" t="s">
        <v>48</v>
      </c>
      <c r="F128" s="67" t="s">
        <v>402</v>
      </c>
      <c r="G128" s="106" t="n">
        <v>540</v>
      </c>
      <c r="H128" s="106" t="n">
        <v>7250</v>
      </c>
      <c r="I128" s="58" t="n">
        <f aca="false">IF(E128=$I$1,IF(K128=0,24*G128*H128/1000,0),0)</f>
        <v>0</v>
      </c>
      <c r="J128" s="67" t="s">
        <v>403</v>
      </c>
      <c r="K128" s="108" t="n">
        <v>37257</v>
      </c>
      <c r="P128" s="106" t="n">
        <f aca="false">IF($K128=0,IF($E128=P$3,$G128,0),0)</f>
        <v>0</v>
      </c>
      <c r="Q128" s="106" t="n">
        <f aca="false">IF($K128=0,IF($E128=Q$3,$G128,0),0)</f>
        <v>0</v>
      </c>
      <c r="R128" s="106" t="n">
        <f aca="false">IF($K128=0,IF($E128=R$3,$G128,0),0)</f>
        <v>0</v>
      </c>
      <c r="S128" s="106" t="n">
        <f aca="false">IF($K128=0,IF($E128=S$3,$G128,0),0)</f>
        <v>0</v>
      </c>
      <c r="T128" s="106" t="n">
        <f aca="false">IF($K128=0,IF($E128=T$3,$G128,0),0)</f>
        <v>0</v>
      </c>
      <c r="U128" s="106" t="n">
        <f aca="false">IF($K128=0,IF($E128=U$3,$G128,0),0)</f>
        <v>0</v>
      </c>
    </row>
    <row r="129" customFormat="false" ht="12.75" hidden="false" customHeight="false" outlineLevel="0" collapsed="false">
      <c r="A129" s="31" t="s">
        <v>525</v>
      </c>
      <c r="B129" s="31" t="s">
        <v>528</v>
      </c>
      <c r="C129" s="67" t="s">
        <v>397</v>
      </c>
      <c r="D129" s="67" t="s">
        <v>520</v>
      </c>
      <c r="E129" s="67" t="s">
        <v>48</v>
      </c>
      <c r="F129" s="67" t="s">
        <v>402</v>
      </c>
      <c r="G129" s="106" t="n">
        <v>520</v>
      </c>
      <c r="H129" s="106" t="n">
        <v>7250</v>
      </c>
      <c r="I129" s="58" t="n">
        <f aca="false">IF(E129=$I$1,IF(K129=0,24*G129*H129/1000,0),0)</f>
        <v>0</v>
      </c>
      <c r="J129" s="67" t="s">
        <v>403</v>
      </c>
      <c r="K129" s="108" t="n">
        <v>37347</v>
      </c>
      <c r="P129" s="106" t="n">
        <f aca="false">IF($K129=0,IF($E129=P$3,$G129,0),0)</f>
        <v>0</v>
      </c>
      <c r="Q129" s="106" t="n">
        <f aca="false">IF($K129=0,IF($E129=Q$3,$G129,0),0)</f>
        <v>0</v>
      </c>
      <c r="R129" s="106" t="n">
        <f aca="false">IF($K129=0,IF($E129=R$3,$G129,0),0)</f>
        <v>0</v>
      </c>
      <c r="S129" s="106" t="n">
        <f aca="false">IF($K129=0,IF($E129=S$3,$G129,0),0)</f>
        <v>0</v>
      </c>
      <c r="T129" s="106" t="n">
        <f aca="false">IF($K129=0,IF($E129=T$3,$G129,0),0)</f>
        <v>0</v>
      </c>
      <c r="U129" s="106" t="n">
        <f aca="false">IF($K129=0,IF($E129=U$3,$G129,0),0)</f>
        <v>0</v>
      </c>
    </row>
    <row r="130" customFormat="false" ht="12.75" hidden="false" customHeight="false" outlineLevel="0" collapsed="false">
      <c r="A130" s="31" t="s">
        <v>134</v>
      </c>
      <c r="B130" s="31" t="s">
        <v>278</v>
      </c>
      <c r="C130" s="67" t="s">
        <v>397</v>
      </c>
      <c r="D130" s="67" t="s">
        <v>520</v>
      </c>
      <c r="E130" s="67" t="s">
        <v>48</v>
      </c>
      <c r="F130" s="67" t="s">
        <v>402</v>
      </c>
      <c r="G130" s="106" t="n">
        <v>800</v>
      </c>
      <c r="H130" s="106" t="n">
        <v>7250</v>
      </c>
      <c r="I130" s="58" t="n">
        <f aca="false">IF(E130=$I$1,IF(K130=0,24*G130*H130/1000,0),0)</f>
        <v>0</v>
      </c>
      <c r="J130" s="67" t="s">
        <v>403</v>
      </c>
      <c r="K130" s="108" t="n">
        <v>37377</v>
      </c>
      <c r="P130" s="106" t="n">
        <f aca="false">IF($K130=0,IF($E130=P$3,$G130,0),0)</f>
        <v>0</v>
      </c>
      <c r="Q130" s="106" t="n">
        <f aca="false">IF($K130=0,IF($E130=Q$3,$G130,0),0)</f>
        <v>0</v>
      </c>
      <c r="R130" s="106" t="n">
        <f aca="false">IF($K130=0,IF($E130=R$3,$G130,0),0)</f>
        <v>0</v>
      </c>
      <c r="S130" s="106" t="n">
        <f aca="false">IF($K130=0,IF($E130=S$3,$G130,0),0)</f>
        <v>0</v>
      </c>
      <c r="T130" s="106" t="n">
        <f aca="false">IF($K130=0,IF($E130=T$3,$G130,0),0)</f>
        <v>0</v>
      </c>
      <c r="U130" s="106" t="n">
        <f aca="false">IF($K130=0,IF($E130=U$3,$G130,0),0)</f>
        <v>0</v>
      </c>
    </row>
    <row r="131" customFormat="false" ht="12.75" hidden="false" customHeight="false" outlineLevel="0" collapsed="false">
      <c r="A131" s="31" t="s">
        <v>529</v>
      </c>
      <c r="B131" s="31" t="s">
        <v>149</v>
      </c>
      <c r="C131" s="67" t="s">
        <v>397</v>
      </c>
      <c r="D131" s="67" t="s">
        <v>520</v>
      </c>
      <c r="E131" s="67" t="s">
        <v>48</v>
      </c>
      <c r="F131" s="67" t="s">
        <v>128</v>
      </c>
      <c r="G131" s="106" t="n">
        <v>335</v>
      </c>
      <c r="H131" s="106" t="n">
        <v>10760</v>
      </c>
      <c r="I131" s="58" t="n">
        <f aca="false">IF(E131=$I$1,IF(K131=0,24*G131*H131/1000,0),0)</f>
        <v>86510.4</v>
      </c>
      <c r="J131" s="67" t="s">
        <v>399</v>
      </c>
      <c r="K131" s="67"/>
      <c r="P131" s="106" t="n">
        <f aca="false">IF($K131=0,IF($E131=P$3,$G131,0),0)</f>
        <v>335</v>
      </c>
      <c r="Q131" s="106" t="n">
        <f aca="false">IF($K131=0,IF($E131=Q$3,$G131,0),0)</f>
        <v>0</v>
      </c>
      <c r="R131" s="106" t="n">
        <f aca="false">IF($K131=0,IF($E131=R$3,$G131,0),0)</f>
        <v>0</v>
      </c>
      <c r="S131" s="106" t="n">
        <f aca="false">IF($K131=0,IF($E131=S$3,$G131,0),0)</f>
        <v>0</v>
      </c>
      <c r="T131" s="106" t="n">
        <f aca="false">IF($K131=0,IF($E131=T$3,$G131,0),0)</f>
        <v>0</v>
      </c>
      <c r="U131" s="106" t="n">
        <f aca="false">IF($K131=0,IF($E131=U$3,$G131,0),0)</f>
        <v>0</v>
      </c>
    </row>
    <row r="132" customFormat="false" ht="12.75" hidden="false" customHeight="false" outlineLevel="0" collapsed="false">
      <c r="A132" s="31" t="s">
        <v>529</v>
      </c>
      <c r="B132" s="31" t="s">
        <v>530</v>
      </c>
      <c r="C132" s="67" t="s">
        <v>397</v>
      </c>
      <c r="D132" s="67" t="s">
        <v>520</v>
      </c>
      <c r="E132" s="67" t="s">
        <v>48</v>
      </c>
      <c r="F132" s="67" t="s">
        <v>398</v>
      </c>
      <c r="G132" s="106" t="n">
        <v>97</v>
      </c>
      <c r="H132" s="106" t="n">
        <v>12866</v>
      </c>
      <c r="I132" s="58" t="n">
        <f aca="false">IF(E132=$I$1,IF(K132=0,24*G132*H132/1000,0),0)</f>
        <v>29952.048</v>
      </c>
      <c r="J132" s="67" t="s">
        <v>399</v>
      </c>
      <c r="K132" s="67"/>
      <c r="P132" s="106" t="n">
        <f aca="false">IF($K132=0,IF($E132=P$3,$G132,0),0)</f>
        <v>97</v>
      </c>
      <c r="Q132" s="106" t="n">
        <f aca="false">IF($K132=0,IF($E132=Q$3,$G132,0),0)</f>
        <v>0</v>
      </c>
      <c r="R132" s="106" t="n">
        <f aca="false">IF($K132=0,IF($E132=R$3,$G132,0),0)</f>
        <v>0</v>
      </c>
      <c r="S132" s="106" t="n">
        <f aca="false">IF($K132=0,IF($E132=S$3,$G132,0),0)</f>
        <v>0</v>
      </c>
      <c r="T132" s="106" t="n">
        <f aca="false">IF($K132=0,IF($E132=T$3,$G132,0),0)</f>
        <v>0</v>
      </c>
      <c r="U132" s="106" t="n">
        <f aca="false">IF($K132=0,IF($E132=U$3,$G132,0),0)</f>
        <v>0</v>
      </c>
    </row>
    <row r="133" customFormat="false" ht="12.75" hidden="false" customHeight="false" outlineLevel="0" collapsed="false">
      <c r="A133" s="31" t="s">
        <v>531</v>
      </c>
      <c r="B133" s="31" t="s">
        <v>155</v>
      </c>
      <c r="C133" s="67" t="s">
        <v>397</v>
      </c>
      <c r="D133" s="67" t="s">
        <v>520</v>
      </c>
      <c r="E133" s="67" t="s">
        <v>48</v>
      </c>
      <c r="F133" s="67" t="s">
        <v>398</v>
      </c>
      <c r="G133" s="106" t="n">
        <v>89.7</v>
      </c>
      <c r="H133" s="106" t="n">
        <v>12269</v>
      </c>
      <c r="I133" s="58" t="n">
        <f aca="false">IF(E133=$I$1,IF(K133=0,24*G133*H133/1000,0),0)</f>
        <v>26412.7032</v>
      </c>
      <c r="J133" s="67" t="s">
        <v>399</v>
      </c>
      <c r="K133" s="67"/>
      <c r="P133" s="106" t="n">
        <f aca="false">IF($K133=0,IF($E133=P$3,$G133,0),0)</f>
        <v>89.7</v>
      </c>
      <c r="Q133" s="106" t="n">
        <f aca="false">IF($K133=0,IF($E133=Q$3,$G133,0),0)</f>
        <v>0</v>
      </c>
      <c r="R133" s="106" t="n">
        <f aca="false">IF($K133=0,IF($E133=R$3,$G133,0),0)</f>
        <v>0</v>
      </c>
      <c r="S133" s="106" t="n">
        <f aca="false">IF($K133=0,IF($E133=S$3,$G133,0),0)</f>
        <v>0</v>
      </c>
      <c r="T133" s="106" t="n">
        <f aca="false">IF($K133=0,IF($E133=T$3,$G133,0),0)</f>
        <v>0</v>
      </c>
      <c r="U133" s="106" t="n">
        <f aca="false">IF($K133=0,IF($E133=U$3,$G133,0),0)</f>
        <v>0</v>
      </c>
    </row>
    <row r="134" customFormat="false" ht="12.75" hidden="false" customHeight="false" outlineLevel="0" collapsed="false">
      <c r="A134" s="31" t="s">
        <v>463</v>
      </c>
      <c r="B134" s="31" t="s">
        <v>532</v>
      </c>
      <c r="C134" s="67" t="s">
        <v>397</v>
      </c>
      <c r="D134" s="67" t="s">
        <v>520</v>
      </c>
      <c r="E134" s="67" t="s">
        <v>48</v>
      </c>
      <c r="F134" s="67" t="s">
        <v>402</v>
      </c>
      <c r="G134" s="106" t="n">
        <v>510</v>
      </c>
      <c r="H134" s="106" t="n">
        <v>7250</v>
      </c>
      <c r="I134" s="58" t="n">
        <f aca="false">IF(E134=$I$1,IF(K134=0,24*G134*H134/1000,0),0)</f>
        <v>0</v>
      </c>
      <c r="J134" s="67" t="s">
        <v>403</v>
      </c>
      <c r="K134" s="108" t="n">
        <v>37257</v>
      </c>
      <c r="P134" s="106" t="n">
        <f aca="false">IF($K134=0,IF($E134=P$3,$G134,0),0)</f>
        <v>0</v>
      </c>
      <c r="Q134" s="106" t="n">
        <f aca="false">IF($K134=0,IF($E134=Q$3,$G134,0),0)</f>
        <v>0</v>
      </c>
      <c r="R134" s="106" t="n">
        <f aca="false">IF($K134=0,IF($E134=R$3,$G134,0),0)</f>
        <v>0</v>
      </c>
      <c r="S134" s="106" t="n">
        <f aca="false">IF($K134=0,IF($E134=S$3,$G134,0),0)</f>
        <v>0</v>
      </c>
      <c r="T134" s="106" t="n">
        <f aca="false">IF($K134=0,IF($E134=T$3,$G134,0),0)</f>
        <v>0</v>
      </c>
      <c r="U134" s="106" t="n">
        <f aca="false">IF($K134=0,IF($E134=U$3,$G134,0),0)</f>
        <v>0</v>
      </c>
    </row>
    <row r="135" customFormat="false" ht="12.75" hidden="false" customHeight="false" outlineLevel="0" collapsed="false">
      <c r="A135" s="31" t="s">
        <v>533</v>
      </c>
      <c r="B135" s="31" t="s">
        <v>534</v>
      </c>
      <c r="C135" s="67" t="s">
        <v>397</v>
      </c>
      <c r="D135" s="67" t="s">
        <v>520</v>
      </c>
      <c r="E135" s="67" t="s">
        <v>48</v>
      </c>
      <c r="F135" s="67" t="s">
        <v>128</v>
      </c>
      <c r="G135" s="106" t="n">
        <v>525</v>
      </c>
      <c r="H135" s="106" t="n">
        <v>7250</v>
      </c>
      <c r="I135" s="58" t="n">
        <f aca="false">IF(E135=$I$1,IF(K135=0,24*G135*H135/1000,0),0)</f>
        <v>0</v>
      </c>
      <c r="J135" s="67" t="s">
        <v>403</v>
      </c>
      <c r="K135" s="108" t="n">
        <v>37408</v>
      </c>
      <c r="P135" s="106" t="n">
        <f aca="false">IF($K135=0,IF($E135=P$3,$G135,0),0)</f>
        <v>0</v>
      </c>
      <c r="Q135" s="106" t="n">
        <f aca="false">IF($K135=0,IF($E135=Q$3,$G135,0),0)</f>
        <v>0</v>
      </c>
      <c r="R135" s="106" t="n">
        <f aca="false">IF($K135=0,IF($E135=R$3,$G135,0),0)</f>
        <v>0</v>
      </c>
      <c r="S135" s="106" t="n">
        <f aca="false">IF($K135=0,IF($E135=S$3,$G135,0),0)</f>
        <v>0</v>
      </c>
      <c r="T135" s="106" t="n">
        <f aca="false">IF($K135=0,IF($E135=T$3,$G135,0),0)</f>
        <v>0</v>
      </c>
      <c r="U135" s="106" t="n">
        <f aca="false">IF($K135=0,IF($E135=U$3,$G135,0),0)</f>
        <v>0</v>
      </c>
    </row>
    <row r="136" customFormat="false" ht="12.75" hidden="false" customHeight="false" outlineLevel="0" collapsed="false">
      <c r="A136" s="31" t="s">
        <v>533</v>
      </c>
      <c r="B136" s="31" t="s">
        <v>339</v>
      </c>
      <c r="C136" s="67" t="s">
        <v>397</v>
      </c>
      <c r="D136" s="67" t="s">
        <v>520</v>
      </c>
      <c r="E136" s="67" t="s">
        <v>48</v>
      </c>
      <c r="F136" s="67" t="s">
        <v>402</v>
      </c>
      <c r="G136" s="106" t="n">
        <v>650</v>
      </c>
      <c r="H136" s="106" t="n">
        <v>7250</v>
      </c>
      <c r="I136" s="58" t="n">
        <f aca="false">IF(E136=$I$1,IF(K136=0,24*G136*H136/1000,0),0)</f>
        <v>0</v>
      </c>
      <c r="J136" s="67" t="s">
        <v>403</v>
      </c>
      <c r="K136" s="108" t="n">
        <v>37408</v>
      </c>
      <c r="P136" s="106" t="n">
        <f aca="false">IF($K136=0,IF($E136=P$3,$G136,0),0)</f>
        <v>0</v>
      </c>
      <c r="Q136" s="106" t="n">
        <f aca="false">IF($K136=0,IF($E136=Q$3,$G136,0),0)</f>
        <v>0</v>
      </c>
      <c r="R136" s="106" t="n">
        <f aca="false">IF($K136=0,IF($E136=R$3,$G136,0),0)</f>
        <v>0</v>
      </c>
      <c r="S136" s="106" t="n">
        <f aca="false">IF($K136=0,IF($E136=S$3,$G136,0),0)</f>
        <v>0</v>
      </c>
      <c r="T136" s="106" t="n">
        <f aca="false">IF($K136=0,IF($E136=T$3,$G136,0),0)</f>
        <v>0</v>
      </c>
      <c r="U136" s="106" t="n">
        <f aca="false">IF($K136=0,IF($E136=U$3,$G136,0),0)</f>
        <v>0</v>
      </c>
    </row>
    <row r="137" customFormat="false" ht="12.75" hidden="false" customHeight="false" outlineLevel="0" collapsed="false">
      <c r="A137" s="31" t="s">
        <v>517</v>
      </c>
      <c r="B137" s="31" t="s">
        <v>535</v>
      </c>
      <c r="C137" s="67" t="s">
        <v>397</v>
      </c>
      <c r="D137" s="67" t="s">
        <v>520</v>
      </c>
      <c r="E137" s="67" t="s">
        <v>48</v>
      </c>
      <c r="F137" s="67" t="s">
        <v>402</v>
      </c>
      <c r="G137" s="106" t="n">
        <v>830</v>
      </c>
      <c r="H137" s="106" t="n">
        <v>7250</v>
      </c>
      <c r="I137" s="58" t="n">
        <f aca="false">IF(E137=$I$1,IF(K137=0,24*G137*H137/1000,0),0)</f>
        <v>144420</v>
      </c>
      <c r="J137" s="67" t="s">
        <v>403</v>
      </c>
      <c r="K137" s="67"/>
      <c r="P137" s="106" t="n">
        <f aca="false">IF($K137=0,IF($E137=P$3,$G137,0),0)</f>
        <v>830</v>
      </c>
      <c r="Q137" s="106" t="n">
        <f aca="false">IF($K137=0,IF($E137=Q$3,$G137,0),0)</f>
        <v>0</v>
      </c>
      <c r="R137" s="106" t="n">
        <f aca="false">IF($K137=0,IF($E137=R$3,$G137,0),0)</f>
        <v>0</v>
      </c>
      <c r="S137" s="106" t="n">
        <f aca="false">IF($K137=0,IF($E137=S$3,$G137,0),0)</f>
        <v>0</v>
      </c>
      <c r="T137" s="106" t="n">
        <f aca="false">IF($K137=0,IF($E137=T$3,$G137,0),0)</f>
        <v>0</v>
      </c>
      <c r="U137" s="106" t="n">
        <f aca="false">IF($K137=0,IF($E137=U$3,$G137,0),0)</f>
        <v>0</v>
      </c>
    </row>
    <row r="138" customFormat="false" ht="12.75" hidden="false" customHeight="false" outlineLevel="0" collapsed="false">
      <c r="A138" s="31" t="s">
        <v>273</v>
      </c>
      <c r="B138" s="31" t="s">
        <v>274</v>
      </c>
      <c r="C138" s="67" t="s">
        <v>397</v>
      </c>
      <c r="D138" s="67" t="s">
        <v>520</v>
      </c>
      <c r="E138" s="67" t="s">
        <v>238</v>
      </c>
      <c r="F138" s="67" t="s">
        <v>398</v>
      </c>
      <c r="G138" s="106" t="n">
        <v>480</v>
      </c>
      <c r="H138" s="106" t="n">
        <v>11500</v>
      </c>
      <c r="I138" s="58" t="n">
        <f aca="false">IF(E138=$I$1,IF(K138=0,24*G138*H138/1000,0),0)</f>
        <v>0</v>
      </c>
      <c r="J138" s="67" t="s">
        <v>399</v>
      </c>
      <c r="K138" s="67"/>
      <c r="P138" s="106" t="n">
        <f aca="false">IF($K138=0,IF($E138=P$3,$G138,0),0)</f>
        <v>0</v>
      </c>
      <c r="Q138" s="106" t="n">
        <f aca="false">IF($K138=0,IF($E138=Q$3,$G138,0),0)</f>
        <v>0</v>
      </c>
      <c r="R138" s="106" t="n">
        <f aca="false">IF($K138=0,IF($E138=R$3,$G138,0),0)</f>
        <v>0</v>
      </c>
      <c r="S138" s="106" t="n">
        <f aca="false">IF($K138=0,IF($E138=S$3,$G138,0),0)</f>
        <v>480</v>
      </c>
      <c r="T138" s="106" t="n">
        <f aca="false">IF($K138=0,IF($E138=T$3,$G138,0),0)</f>
        <v>0</v>
      </c>
      <c r="U138" s="106" t="n">
        <f aca="false">IF($K138=0,IF($E138=U$3,$G138,0),0)</f>
        <v>0</v>
      </c>
    </row>
    <row r="139" customFormat="false" ht="12.75" hidden="false" customHeight="false" outlineLevel="0" collapsed="false">
      <c r="A139" s="104" t="s">
        <v>536</v>
      </c>
      <c r="B139" s="104" t="s">
        <v>532</v>
      </c>
      <c r="C139" s="105" t="s">
        <v>397</v>
      </c>
      <c r="D139" s="105" t="s">
        <v>520</v>
      </c>
      <c r="E139" s="105" t="s">
        <v>48</v>
      </c>
      <c r="F139" s="105" t="s">
        <v>402</v>
      </c>
      <c r="G139" s="58" t="n">
        <v>800</v>
      </c>
      <c r="H139" s="58" t="n">
        <v>7250</v>
      </c>
      <c r="I139" s="58" t="n">
        <f aca="false">IF(E139=$I$1,IF(K139=0,24*G139*H139/1000,0),0)</f>
        <v>0</v>
      </c>
      <c r="J139" s="105" t="s">
        <v>403</v>
      </c>
      <c r="K139" s="107" t="n">
        <v>36923</v>
      </c>
      <c r="P139" s="106" t="n">
        <f aca="false">IF($K139=0,IF($E139=P$3,$G139,0),0)</f>
        <v>0</v>
      </c>
      <c r="Q139" s="106" t="n">
        <f aca="false">IF($K139=0,IF($E139=Q$3,$G139,0),0)</f>
        <v>0</v>
      </c>
      <c r="R139" s="106" t="n">
        <f aca="false">IF($K139=0,IF($E139=R$3,$G139,0),0)</f>
        <v>0</v>
      </c>
      <c r="S139" s="106" t="n">
        <f aca="false">IF($K139=0,IF($E139=S$3,$G139,0),0)</f>
        <v>0</v>
      </c>
      <c r="T139" s="106" t="n">
        <f aca="false">IF($K139=0,IF($E139=T$3,$G139,0),0)</f>
        <v>0</v>
      </c>
      <c r="U139" s="106" t="n">
        <f aca="false">IF($K139=0,IF($E139=U$3,$G139,0),0)</f>
        <v>0</v>
      </c>
    </row>
    <row r="140" customFormat="false" ht="12.75" hidden="false" customHeight="false" outlineLevel="0" collapsed="false">
      <c r="A140" s="31" t="s">
        <v>338</v>
      </c>
      <c r="B140" s="31" t="s">
        <v>339</v>
      </c>
      <c r="C140" s="67" t="s">
        <v>397</v>
      </c>
      <c r="D140" s="67" t="s">
        <v>520</v>
      </c>
      <c r="E140" s="67" t="s">
        <v>48</v>
      </c>
      <c r="F140" s="67" t="s">
        <v>128</v>
      </c>
      <c r="G140" s="106" t="n">
        <v>6</v>
      </c>
      <c r="H140" s="106" t="n">
        <v>10461</v>
      </c>
      <c r="I140" s="58" t="n">
        <f aca="false">IF(E140=$I$1,IF(K140=0,24*G140*H140/1000,0),0)</f>
        <v>1506.384</v>
      </c>
      <c r="J140" s="67" t="s">
        <v>399</v>
      </c>
      <c r="K140" s="67"/>
      <c r="P140" s="106" t="n">
        <f aca="false">IF($K140=0,IF($E140=P$3,$G140,0),0)</f>
        <v>6</v>
      </c>
      <c r="Q140" s="106" t="n">
        <f aca="false">IF($K140=0,IF($E140=Q$3,$G140,0),0)</f>
        <v>0</v>
      </c>
      <c r="R140" s="106" t="n">
        <f aca="false">IF($K140=0,IF($E140=R$3,$G140,0),0)</f>
        <v>0</v>
      </c>
      <c r="S140" s="106" t="n">
        <f aca="false">IF($K140=0,IF($E140=S$3,$G140,0),0)</f>
        <v>0</v>
      </c>
      <c r="T140" s="106" t="n">
        <f aca="false">IF($K140=0,IF($E140=T$3,$G140,0),0)</f>
        <v>0</v>
      </c>
      <c r="U140" s="106" t="n">
        <f aca="false">IF($K140=0,IF($E140=U$3,$G140,0),0)</f>
        <v>0</v>
      </c>
    </row>
    <row r="141" customFormat="false" ht="12.75" hidden="false" customHeight="false" outlineLevel="0" collapsed="false">
      <c r="A141" s="31" t="s">
        <v>422</v>
      </c>
      <c r="B141" s="31" t="s">
        <v>362</v>
      </c>
      <c r="C141" s="67" t="s">
        <v>397</v>
      </c>
      <c r="D141" s="67" t="s">
        <v>520</v>
      </c>
      <c r="E141" s="67" t="s">
        <v>48</v>
      </c>
      <c r="F141" s="67" t="s">
        <v>128</v>
      </c>
      <c r="G141" s="106" t="n">
        <v>11</v>
      </c>
      <c r="H141" s="106" t="n">
        <v>8863</v>
      </c>
      <c r="I141" s="58" t="n">
        <f aca="false">IF(E141=$I$1,IF(K141=0,24*G141*H141/1000,0),0)</f>
        <v>2339.832</v>
      </c>
      <c r="J141" s="67" t="s">
        <v>399</v>
      </c>
      <c r="K141" s="67"/>
      <c r="P141" s="106" t="n">
        <f aca="false">IF($K141=0,IF($E141=P$3,$G141,0),0)</f>
        <v>11</v>
      </c>
      <c r="Q141" s="106" t="n">
        <f aca="false">IF($K141=0,IF($E141=Q$3,$G141,0),0)</f>
        <v>0</v>
      </c>
      <c r="R141" s="106" t="n">
        <f aca="false">IF($K141=0,IF($E141=R$3,$G141,0),0)</f>
        <v>0</v>
      </c>
      <c r="S141" s="106" t="n">
        <f aca="false">IF($K141=0,IF($E141=S$3,$G141,0),0)</f>
        <v>0</v>
      </c>
      <c r="T141" s="106" t="n">
        <f aca="false">IF($K141=0,IF($E141=T$3,$G141,0),0)</f>
        <v>0</v>
      </c>
      <c r="U141" s="106" t="n">
        <f aca="false">IF($K141=0,IF($E141=U$3,$G141,0),0)</f>
        <v>0</v>
      </c>
    </row>
    <row r="142" customFormat="false" ht="12.75" hidden="false" customHeight="false" outlineLevel="0" collapsed="false">
      <c r="A142" s="31" t="s">
        <v>422</v>
      </c>
      <c r="B142" s="31" t="s">
        <v>348</v>
      </c>
      <c r="C142" s="67" t="s">
        <v>397</v>
      </c>
      <c r="D142" s="67" t="s">
        <v>520</v>
      </c>
      <c r="E142" s="67" t="s">
        <v>48</v>
      </c>
      <c r="F142" s="67" t="s">
        <v>398</v>
      </c>
      <c r="G142" s="106" t="n">
        <v>40</v>
      </c>
      <c r="H142" s="106" t="n">
        <v>13592</v>
      </c>
      <c r="I142" s="58" t="n">
        <f aca="false">IF(E142=$I$1,IF(K142=0,24*G142*H142/1000,0),0)</f>
        <v>13048.32</v>
      </c>
      <c r="J142" s="67" t="s">
        <v>399</v>
      </c>
      <c r="K142" s="67"/>
      <c r="P142" s="106" t="n">
        <f aca="false">IF($K142=0,IF($E142=P$3,$G142,0),0)</f>
        <v>40</v>
      </c>
      <c r="Q142" s="106" t="n">
        <f aca="false">IF($K142=0,IF($E142=Q$3,$G142,0),0)</f>
        <v>0</v>
      </c>
      <c r="R142" s="106" t="n">
        <f aca="false">IF($K142=0,IF($E142=R$3,$G142,0),0)</f>
        <v>0</v>
      </c>
      <c r="S142" s="106" t="n">
        <f aca="false">IF($K142=0,IF($E142=S$3,$G142,0),0)</f>
        <v>0</v>
      </c>
      <c r="T142" s="106" t="n">
        <f aca="false">IF($K142=0,IF($E142=T$3,$G142,0),0)</f>
        <v>0</v>
      </c>
      <c r="U142" s="106" t="n">
        <f aca="false">IF($K142=0,IF($E142=U$3,$G142,0),0)</f>
        <v>0</v>
      </c>
    </row>
    <row r="143" customFormat="false" ht="12.75" hidden="false" customHeight="false" outlineLevel="0" collapsed="false">
      <c r="A143" s="31" t="s">
        <v>436</v>
      </c>
      <c r="B143" s="31" t="s">
        <v>537</v>
      </c>
      <c r="C143" s="67" t="s">
        <v>397</v>
      </c>
      <c r="D143" s="67" t="s">
        <v>276</v>
      </c>
      <c r="E143" s="67" t="s">
        <v>48</v>
      </c>
      <c r="F143" s="67" t="s">
        <v>402</v>
      </c>
      <c r="G143" s="106" t="n">
        <v>730</v>
      </c>
      <c r="H143" s="106" t="n">
        <v>7250</v>
      </c>
      <c r="I143" s="58" t="n">
        <f aca="false">IF(E143=$I$1,IF(K143=0,24*G143*H143/1000,0),0)</f>
        <v>127020</v>
      </c>
      <c r="J143" s="67" t="s">
        <v>403</v>
      </c>
      <c r="K143" s="67"/>
      <c r="P143" s="106" t="n">
        <f aca="false">IF($K143=0,IF($E143=P$3,$G143,0),0)</f>
        <v>730</v>
      </c>
      <c r="Q143" s="106" t="n">
        <f aca="false">IF($K143=0,IF($E143=Q$3,$G143,0),0)</f>
        <v>0</v>
      </c>
      <c r="R143" s="106" t="n">
        <f aca="false">IF($K143=0,IF($E143=R$3,$G143,0),0)</f>
        <v>0</v>
      </c>
      <c r="S143" s="106" t="n">
        <f aca="false">IF($K143=0,IF($E143=S$3,$G143,0),0)</f>
        <v>0</v>
      </c>
      <c r="T143" s="106" t="n">
        <f aca="false">IF($K143=0,IF($E143=T$3,$G143,0),0)</f>
        <v>0</v>
      </c>
      <c r="U143" s="106" t="n">
        <f aca="false">IF($K143=0,IF($E143=U$3,$G143,0),0)</f>
        <v>0</v>
      </c>
    </row>
    <row r="144" customFormat="false" ht="12.75" hidden="false" customHeight="false" outlineLevel="0" collapsed="false">
      <c r="A144" s="31" t="s">
        <v>538</v>
      </c>
      <c r="B144" s="31" t="s">
        <v>539</v>
      </c>
      <c r="C144" s="67" t="s">
        <v>397</v>
      </c>
      <c r="D144" s="67" t="s">
        <v>276</v>
      </c>
      <c r="E144" s="67" t="s">
        <v>48</v>
      </c>
      <c r="F144" s="67" t="s">
        <v>409</v>
      </c>
      <c r="G144" s="106" t="n">
        <v>363</v>
      </c>
      <c r="H144" s="106" t="n">
        <v>10267</v>
      </c>
      <c r="I144" s="58" t="n">
        <f aca="false">IF(E144=$I$1,IF(K144=0,24*G144*H144/1000,0),0)</f>
        <v>89446.104</v>
      </c>
      <c r="J144" s="67" t="s">
        <v>403</v>
      </c>
      <c r="K144" s="67"/>
      <c r="P144" s="106" t="n">
        <f aca="false">IF($K144=0,IF($E144=P$3,$G144,0),0)</f>
        <v>363</v>
      </c>
      <c r="Q144" s="106" t="n">
        <f aca="false">IF($K144=0,IF($E144=Q$3,$G144,0),0)</f>
        <v>0</v>
      </c>
      <c r="R144" s="106" t="n">
        <f aca="false">IF($K144=0,IF($E144=R$3,$G144,0),0)</f>
        <v>0</v>
      </c>
      <c r="S144" s="106" t="n">
        <f aca="false">IF($K144=0,IF($E144=S$3,$G144,0),0)</f>
        <v>0</v>
      </c>
      <c r="T144" s="106" t="n">
        <f aca="false">IF($K144=0,IF($E144=T$3,$G144,0),0)</f>
        <v>0</v>
      </c>
      <c r="U144" s="106" t="n">
        <f aca="false">IF($K144=0,IF($E144=U$3,$G144,0),0)</f>
        <v>0</v>
      </c>
    </row>
    <row r="145" customFormat="false" ht="12.75" hidden="false" customHeight="false" outlineLevel="0" collapsed="false">
      <c r="A145" s="31" t="s">
        <v>441</v>
      </c>
      <c r="B145" s="31" t="s">
        <v>540</v>
      </c>
      <c r="C145" s="67" t="s">
        <v>397</v>
      </c>
      <c r="D145" s="67" t="s">
        <v>276</v>
      </c>
      <c r="E145" s="67" t="s">
        <v>48</v>
      </c>
      <c r="F145" s="67" t="s">
        <v>402</v>
      </c>
      <c r="G145" s="106" t="n">
        <v>1650</v>
      </c>
      <c r="H145" s="106" t="n">
        <v>7250</v>
      </c>
      <c r="I145" s="58" t="n">
        <f aca="false">IF(E145=$I$1,IF(K145=0,24*G145*H145/1000,0),0)</f>
        <v>287100</v>
      </c>
      <c r="J145" s="67" t="s">
        <v>403</v>
      </c>
      <c r="K145" s="67"/>
      <c r="P145" s="106" t="n">
        <f aca="false">IF($K145=0,IF($E145=P$3,$G145,0),0)</f>
        <v>1650</v>
      </c>
      <c r="Q145" s="106" t="n">
        <f aca="false">IF($K145=0,IF($E145=Q$3,$G145,0),0)</f>
        <v>0</v>
      </c>
      <c r="R145" s="106" t="n">
        <f aca="false">IF($K145=0,IF($E145=R$3,$G145,0),0)</f>
        <v>0</v>
      </c>
      <c r="S145" s="106" t="n">
        <f aca="false">IF($K145=0,IF($E145=S$3,$G145,0),0)</f>
        <v>0</v>
      </c>
      <c r="T145" s="106" t="n">
        <f aca="false">IF($K145=0,IF($E145=T$3,$G145,0),0)</f>
        <v>0</v>
      </c>
      <c r="U145" s="106" t="n">
        <f aca="false">IF($K145=0,IF($E145=U$3,$G145,0),0)</f>
        <v>0</v>
      </c>
    </row>
    <row r="146" customFormat="false" ht="12.75" hidden="false" customHeight="false" outlineLevel="0" collapsed="false">
      <c r="A146" s="31" t="s">
        <v>541</v>
      </c>
      <c r="B146" s="31" t="s">
        <v>77</v>
      </c>
      <c r="C146" s="67" t="s">
        <v>397</v>
      </c>
      <c r="D146" s="67" t="s">
        <v>276</v>
      </c>
      <c r="E146" s="67" t="s">
        <v>48</v>
      </c>
      <c r="F146" s="67" t="s">
        <v>128</v>
      </c>
      <c r="G146" s="106" t="n">
        <v>13.35</v>
      </c>
      <c r="H146" s="106" t="n">
        <v>15145</v>
      </c>
      <c r="I146" s="58" t="n">
        <f aca="false">IF(E146=$I$1,IF(K146=0,24*G146*H146/1000,0),0)</f>
        <v>4852.458</v>
      </c>
      <c r="J146" s="67" t="s">
        <v>399</v>
      </c>
      <c r="K146" s="67"/>
      <c r="P146" s="106" t="n">
        <f aca="false">IF($K146=0,IF($E146=P$3,$G146,0),0)</f>
        <v>13.35</v>
      </c>
      <c r="Q146" s="106" t="n">
        <f aca="false">IF($K146=0,IF($E146=Q$3,$G146,0),0)</f>
        <v>0</v>
      </c>
      <c r="R146" s="106" t="n">
        <f aca="false">IF($K146=0,IF($E146=R$3,$G146,0),0)</f>
        <v>0</v>
      </c>
      <c r="S146" s="106" t="n">
        <f aca="false">IF($K146=0,IF($E146=S$3,$G146,0),0)</f>
        <v>0</v>
      </c>
      <c r="T146" s="106" t="n">
        <f aca="false">IF($K146=0,IF($E146=T$3,$G146,0),0)</f>
        <v>0</v>
      </c>
      <c r="U146" s="106" t="n">
        <f aca="false">IF($K146=0,IF($E146=U$3,$G146,0),0)</f>
        <v>0</v>
      </c>
    </row>
    <row r="147" customFormat="false" ht="12.75" hidden="false" customHeight="false" outlineLevel="0" collapsed="false">
      <c r="A147" s="31" t="s">
        <v>542</v>
      </c>
      <c r="B147" s="31" t="s">
        <v>543</v>
      </c>
      <c r="C147" s="67" t="s">
        <v>397</v>
      </c>
      <c r="D147" s="67" t="s">
        <v>276</v>
      </c>
      <c r="E147" s="67" t="s">
        <v>48</v>
      </c>
      <c r="F147" s="67" t="s">
        <v>402</v>
      </c>
      <c r="G147" s="106" t="n">
        <v>224.45</v>
      </c>
      <c r="H147" s="106" t="n">
        <v>10000</v>
      </c>
      <c r="I147" s="58" t="n">
        <f aca="false">IF(E147=$I$1,IF(K147=0,24*G147*H147/1000,0),0)</f>
        <v>53868</v>
      </c>
      <c r="J147" s="67" t="s">
        <v>403</v>
      </c>
      <c r="K147" s="67"/>
      <c r="P147" s="106" t="n">
        <f aca="false">IF($K147=0,IF($E147=P$3,$G147,0),0)</f>
        <v>224.45</v>
      </c>
      <c r="Q147" s="106" t="n">
        <f aca="false">IF($K147=0,IF($E147=Q$3,$G147,0),0)</f>
        <v>0</v>
      </c>
      <c r="R147" s="106" t="n">
        <f aca="false">IF($K147=0,IF($E147=R$3,$G147,0),0)</f>
        <v>0</v>
      </c>
      <c r="S147" s="106" t="n">
        <f aca="false">IF($K147=0,IF($E147=S$3,$G147,0),0)</f>
        <v>0</v>
      </c>
      <c r="T147" s="106" t="n">
        <f aca="false">IF($K147=0,IF($E147=T$3,$G147,0),0)</f>
        <v>0</v>
      </c>
      <c r="U147" s="106" t="n">
        <f aca="false">IF($K147=0,IF($E147=U$3,$G147,0),0)</f>
        <v>0</v>
      </c>
    </row>
    <row r="148" customFormat="false" ht="12.75" hidden="false" customHeight="false" outlineLevel="0" collapsed="false">
      <c r="A148" s="31" t="s">
        <v>363</v>
      </c>
      <c r="B148" s="31" t="s">
        <v>364</v>
      </c>
      <c r="C148" s="67" t="s">
        <v>397</v>
      </c>
      <c r="D148" s="67" t="s">
        <v>276</v>
      </c>
      <c r="E148" s="67" t="s">
        <v>48</v>
      </c>
      <c r="F148" s="67" t="s">
        <v>128</v>
      </c>
      <c r="G148" s="106" t="n">
        <v>4</v>
      </c>
      <c r="H148" s="106" t="n">
        <v>10114</v>
      </c>
      <c r="I148" s="58" t="n">
        <f aca="false">IF(E148=$I$1,IF(K148=0,24*G148*H148/1000,0),0)</f>
        <v>970.944</v>
      </c>
      <c r="J148" s="67" t="s">
        <v>399</v>
      </c>
      <c r="K148" s="67"/>
      <c r="P148" s="106" t="n">
        <f aca="false">IF($K148=0,IF($E148=P$3,$G148,0),0)</f>
        <v>4</v>
      </c>
      <c r="Q148" s="106" t="n">
        <f aca="false">IF($K148=0,IF($E148=Q$3,$G148,0),0)</f>
        <v>0</v>
      </c>
      <c r="R148" s="106" t="n">
        <f aca="false">IF($K148=0,IF($E148=R$3,$G148,0),0)</f>
        <v>0</v>
      </c>
      <c r="S148" s="106" t="n">
        <f aca="false">IF($K148=0,IF($E148=S$3,$G148,0),0)</f>
        <v>0</v>
      </c>
      <c r="T148" s="106" t="n">
        <f aca="false">IF($K148=0,IF($E148=T$3,$G148,0),0)</f>
        <v>0</v>
      </c>
      <c r="U148" s="106" t="n">
        <f aca="false">IF($K148=0,IF($E148=U$3,$G148,0),0)</f>
        <v>0</v>
      </c>
    </row>
    <row r="149" customFormat="false" ht="12.75" hidden="false" customHeight="false" outlineLevel="0" collapsed="false">
      <c r="A149" s="31" t="s">
        <v>544</v>
      </c>
      <c r="B149" s="31" t="s">
        <v>545</v>
      </c>
      <c r="C149" s="67" t="s">
        <v>397</v>
      </c>
      <c r="D149" s="67" t="s">
        <v>276</v>
      </c>
      <c r="E149" s="67" t="s">
        <v>48</v>
      </c>
      <c r="F149" s="67" t="s">
        <v>402</v>
      </c>
      <c r="G149" s="106" t="n">
        <v>1500</v>
      </c>
      <c r="H149" s="106" t="n">
        <v>7250</v>
      </c>
      <c r="I149" s="58" t="n">
        <f aca="false">IF(E149=$I$1,IF(K149=0,24*G149*H149/1000,0),0)</f>
        <v>0</v>
      </c>
      <c r="J149" s="67" t="s">
        <v>403</v>
      </c>
      <c r="K149" s="108" t="n">
        <v>37591</v>
      </c>
      <c r="P149" s="106" t="n">
        <f aca="false">IF($K149=0,IF($E149=P$3,$G149,0),0)</f>
        <v>0</v>
      </c>
      <c r="Q149" s="106" t="n">
        <f aca="false">IF($K149=0,IF($E149=Q$3,$G149,0),0)</f>
        <v>0</v>
      </c>
      <c r="R149" s="106" t="n">
        <f aca="false">IF($K149=0,IF($E149=R$3,$G149,0),0)</f>
        <v>0</v>
      </c>
      <c r="S149" s="106" t="n">
        <f aca="false">IF($K149=0,IF($E149=S$3,$G149,0),0)</f>
        <v>0</v>
      </c>
      <c r="T149" s="106" t="n">
        <f aca="false">IF($K149=0,IF($E149=T$3,$G149,0),0)</f>
        <v>0</v>
      </c>
      <c r="U149" s="106" t="n">
        <f aca="false">IF($K149=0,IF($E149=U$3,$G149,0),0)</f>
        <v>0</v>
      </c>
    </row>
    <row r="150" customFormat="false" ht="12.75" hidden="false" customHeight="false" outlineLevel="0" collapsed="false">
      <c r="A150" s="31" t="s">
        <v>546</v>
      </c>
      <c r="B150" s="31" t="s">
        <v>547</v>
      </c>
      <c r="C150" s="67" t="s">
        <v>397</v>
      </c>
      <c r="D150" s="67" t="s">
        <v>276</v>
      </c>
      <c r="E150" s="67" t="s">
        <v>48</v>
      </c>
      <c r="F150" s="67" t="s">
        <v>402</v>
      </c>
      <c r="G150" s="106" t="n">
        <v>84.93</v>
      </c>
      <c r="H150" s="106" t="n">
        <v>10000</v>
      </c>
      <c r="I150" s="58" t="n">
        <f aca="false">IF(E150=$I$1,IF(K150=0,24*G150*H150/1000,0),0)</f>
        <v>20383.2</v>
      </c>
      <c r="J150" s="67" t="s">
        <v>403</v>
      </c>
      <c r="K150" s="67"/>
      <c r="P150" s="106" t="n">
        <f aca="false">IF($K150=0,IF($E150=P$3,$G150,0),0)</f>
        <v>84.93</v>
      </c>
      <c r="Q150" s="106" t="n">
        <f aca="false">IF($K150=0,IF($E150=Q$3,$G150,0),0)</f>
        <v>0</v>
      </c>
      <c r="R150" s="106" t="n">
        <f aca="false">IF($K150=0,IF($E150=R$3,$G150,0),0)</f>
        <v>0</v>
      </c>
      <c r="S150" s="106" t="n">
        <f aca="false">IF($K150=0,IF($E150=S$3,$G150,0),0)</f>
        <v>0</v>
      </c>
      <c r="T150" s="106" t="n">
        <f aca="false">IF($K150=0,IF($E150=T$3,$G150,0),0)</f>
        <v>0</v>
      </c>
      <c r="U150" s="106" t="n">
        <f aca="false">IF($K150=0,IF($E150=U$3,$G150,0),0)</f>
        <v>0</v>
      </c>
    </row>
    <row r="151" customFormat="false" ht="12.75" hidden="false" customHeight="false" outlineLevel="0" collapsed="false">
      <c r="A151" s="31" t="s">
        <v>548</v>
      </c>
      <c r="B151" s="31" t="s">
        <v>549</v>
      </c>
      <c r="C151" s="67" t="s">
        <v>397</v>
      </c>
      <c r="D151" s="67" t="s">
        <v>276</v>
      </c>
      <c r="E151" s="67" t="s">
        <v>48</v>
      </c>
      <c r="F151" s="67" t="s">
        <v>402</v>
      </c>
      <c r="G151" s="106" t="n">
        <v>350</v>
      </c>
      <c r="H151" s="106" t="n">
        <v>7250</v>
      </c>
      <c r="I151" s="58" t="n">
        <f aca="false">IF(E151=$I$1,IF(K151=0,24*G151*H151/1000,0),0)</f>
        <v>0</v>
      </c>
      <c r="J151" s="67" t="s">
        <v>403</v>
      </c>
      <c r="K151" s="108" t="n">
        <v>37226</v>
      </c>
      <c r="P151" s="106" t="n">
        <f aca="false">IF($K151=0,IF($E151=P$3,$G151,0),0)</f>
        <v>0</v>
      </c>
      <c r="Q151" s="106" t="n">
        <f aca="false">IF($K151=0,IF($E151=Q$3,$G151,0),0)</f>
        <v>0</v>
      </c>
      <c r="R151" s="106" t="n">
        <f aca="false">IF($K151=0,IF($E151=R$3,$G151,0),0)</f>
        <v>0</v>
      </c>
      <c r="S151" s="106" t="n">
        <f aca="false">IF($K151=0,IF($E151=S$3,$G151,0),0)</f>
        <v>0</v>
      </c>
      <c r="T151" s="106" t="n">
        <f aca="false">IF($K151=0,IF($E151=T$3,$G151,0),0)</f>
        <v>0</v>
      </c>
      <c r="U151" s="106" t="n">
        <f aca="false">IF($K151=0,IF($E151=U$3,$G151,0),0)</f>
        <v>0</v>
      </c>
    </row>
    <row r="152" customFormat="false" ht="12.75" hidden="false" customHeight="false" outlineLevel="0" collapsed="false">
      <c r="A152" s="31" t="s">
        <v>529</v>
      </c>
      <c r="B152" s="31" t="s">
        <v>149</v>
      </c>
      <c r="C152" s="67" t="s">
        <v>397</v>
      </c>
      <c r="D152" s="67" t="s">
        <v>276</v>
      </c>
      <c r="E152" s="67" t="s">
        <v>48</v>
      </c>
      <c r="F152" s="67" t="s">
        <v>128</v>
      </c>
      <c r="G152" s="106" t="n">
        <v>85</v>
      </c>
      <c r="H152" s="106" t="n">
        <v>12007</v>
      </c>
      <c r="I152" s="58" t="n">
        <f aca="false">IF(E152=$I$1,IF(K152=0,24*G152*H152/1000,0),0)</f>
        <v>24494.28</v>
      </c>
      <c r="J152" s="67" t="s">
        <v>403</v>
      </c>
      <c r="K152" s="67"/>
      <c r="P152" s="106" t="n">
        <f aca="false">IF($K152=0,IF($E152=P$3,$G152,0),0)</f>
        <v>85</v>
      </c>
      <c r="Q152" s="106" t="n">
        <f aca="false">IF($K152=0,IF($E152=Q$3,$G152,0),0)</f>
        <v>0</v>
      </c>
      <c r="R152" s="106" t="n">
        <f aca="false">IF($K152=0,IF($E152=R$3,$G152,0),0)</f>
        <v>0</v>
      </c>
      <c r="S152" s="106" t="n">
        <f aca="false">IF($K152=0,IF($E152=S$3,$G152,0),0)</f>
        <v>0</v>
      </c>
      <c r="T152" s="106" t="n">
        <f aca="false">IF($K152=0,IF($E152=T$3,$G152,0),0)</f>
        <v>0</v>
      </c>
      <c r="U152" s="106" t="n">
        <f aca="false">IF($K152=0,IF($E152=U$3,$G152,0),0)</f>
        <v>0</v>
      </c>
    </row>
    <row r="153" customFormat="false" ht="12.75" hidden="false" customHeight="false" outlineLevel="0" collapsed="false">
      <c r="A153" s="31" t="s">
        <v>550</v>
      </c>
      <c r="B153" s="31" t="s">
        <v>551</v>
      </c>
      <c r="C153" s="67" t="s">
        <v>397</v>
      </c>
      <c r="D153" s="67" t="s">
        <v>276</v>
      </c>
      <c r="E153" s="67" t="s">
        <v>48</v>
      </c>
      <c r="F153" s="67" t="s">
        <v>402</v>
      </c>
      <c r="G153" s="106" t="n">
        <v>1000</v>
      </c>
      <c r="H153" s="106" t="n">
        <v>7250</v>
      </c>
      <c r="I153" s="58" t="n">
        <f aca="false">IF(E153=$I$1,IF(K153=0,24*G153*H153/1000,0),0)</f>
        <v>174000</v>
      </c>
      <c r="J153" s="67" t="s">
        <v>403</v>
      </c>
      <c r="K153" s="67"/>
      <c r="P153" s="106" t="n">
        <f aca="false">IF($K153=0,IF($E153=P$3,$G153,0),0)</f>
        <v>1000</v>
      </c>
      <c r="Q153" s="106" t="n">
        <f aca="false">IF($K153=0,IF($E153=Q$3,$G153,0),0)</f>
        <v>0</v>
      </c>
      <c r="R153" s="106" t="n">
        <f aca="false">IF($K153=0,IF($E153=R$3,$G153,0),0)</f>
        <v>0</v>
      </c>
      <c r="S153" s="106" t="n">
        <f aca="false">IF($K153=0,IF($E153=S$3,$G153,0),0)</f>
        <v>0</v>
      </c>
      <c r="T153" s="106" t="n">
        <f aca="false">IF($K153=0,IF($E153=T$3,$G153,0),0)</f>
        <v>0</v>
      </c>
      <c r="U153" s="106" t="n">
        <f aca="false">IF($K153=0,IF($E153=U$3,$G153,0),0)</f>
        <v>0</v>
      </c>
    </row>
    <row r="154" customFormat="false" ht="12.75" hidden="false" customHeight="false" outlineLevel="0" collapsed="false">
      <c r="A154" s="31" t="s">
        <v>552</v>
      </c>
      <c r="B154" s="31" t="s">
        <v>553</v>
      </c>
      <c r="C154" s="67" t="s">
        <v>397</v>
      </c>
      <c r="D154" s="67" t="s">
        <v>276</v>
      </c>
      <c r="E154" s="67" t="s">
        <v>48</v>
      </c>
      <c r="F154" s="67"/>
      <c r="G154" s="106" t="n">
        <v>800</v>
      </c>
      <c r="H154" s="106" t="n">
        <v>8000</v>
      </c>
      <c r="I154" s="58" t="n">
        <f aca="false">IF(E154=$I$1,IF(K154=0,24*G154*H154/1000,0),0)</f>
        <v>153600</v>
      </c>
      <c r="J154" s="67" t="s">
        <v>403</v>
      </c>
      <c r="K154" s="67"/>
      <c r="P154" s="106" t="n">
        <f aca="false">IF($K154=0,IF($E154=P$3,$G154,0),0)</f>
        <v>800</v>
      </c>
      <c r="Q154" s="106" t="n">
        <f aca="false">IF($K154=0,IF($E154=Q$3,$G154,0),0)</f>
        <v>0</v>
      </c>
      <c r="R154" s="106" t="n">
        <f aca="false">IF($K154=0,IF($E154=R$3,$G154,0),0)</f>
        <v>0</v>
      </c>
      <c r="S154" s="106" t="n">
        <f aca="false">IF($K154=0,IF($E154=S$3,$G154,0),0)</f>
        <v>0</v>
      </c>
      <c r="T154" s="106" t="n">
        <f aca="false">IF($K154=0,IF($E154=T$3,$G154,0),0)</f>
        <v>0</v>
      </c>
      <c r="U154" s="106" t="n">
        <f aca="false">IF($K154=0,IF($E154=U$3,$G154,0),0)</f>
        <v>0</v>
      </c>
    </row>
    <row r="155" customFormat="false" ht="12.75" hidden="false" customHeight="false" outlineLevel="0" collapsed="false">
      <c r="A155" s="31" t="s">
        <v>552</v>
      </c>
      <c r="B155" s="31" t="s">
        <v>554</v>
      </c>
      <c r="C155" s="67" t="s">
        <v>397</v>
      </c>
      <c r="D155" s="67" t="s">
        <v>276</v>
      </c>
      <c r="E155" s="67" t="s">
        <v>48</v>
      </c>
      <c r="F155" s="67" t="s">
        <v>402</v>
      </c>
      <c r="G155" s="106" t="n">
        <v>1600</v>
      </c>
      <c r="H155" s="106" t="n">
        <v>7250</v>
      </c>
      <c r="I155" s="58" t="n">
        <f aca="false">IF(E155=$I$1,IF(K155=0,24*G155*H155/1000,0),0)</f>
        <v>0</v>
      </c>
      <c r="J155" s="67" t="s">
        <v>403</v>
      </c>
      <c r="K155" s="108" t="n">
        <v>37712</v>
      </c>
      <c r="P155" s="106" t="n">
        <f aca="false">IF($K155=0,IF($E155=P$3,$G155,0),0)</f>
        <v>0</v>
      </c>
      <c r="Q155" s="106" t="n">
        <f aca="false">IF($K155=0,IF($E155=Q$3,$G155,0),0)</f>
        <v>0</v>
      </c>
      <c r="R155" s="106" t="n">
        <f aca="false">IF($K155=0,IF($E155=R$3,$G155,0),0)</f>
        <v>0</v>
      </c>
      <c r="S155" s="106" t="n">
        <f aca="false">IF($K155=0,IF($E155=S$3,$G155,0),0)</f>
        <v>0</v>
      </c>
      <c r="T155" s="106" t="n">
        <f aca="false">IF($K155=0,IF($E155=T$3,$G155,0),0)</f>
        <v>0</v>
      </c>
      <c r="U155" s="106" t="n">
        <f aca="false">IF($K155=0,IF($E155=U$3,$G155,0),0)</f>
        <v>0</v>
      </c>
    </row>
    <row r="156" customFormat="false" ht="12.75" hidden="false" customHeight="false" outlineLevel="0" collapsed="false">
      <c r="A156" s="31" t="s">
        <v>555</v>
      </c>
      <c r="B156" s="31" t="s">
        <v>556</v>
      </c>
      <c r="C156" s="67" t="s">
        <v>397</v>
      </c>
      <c r="D156" s="67" t="s">
        <v>276</v>
      </c>
      <c r="E156" s="67" t="s">
        <v>48</v>
      </c>
      <c r="F156" s="67" t="s">
        <v>402</v>
      </c>
      <c r="G156" s="106" t="n">
        <v>250</v>
      </c>
      <c r="H156" s="106" t="n">
        <v>7250</v>
      </c>
      <c r="I156" s="58" t="n">
        <f aca="false">IF(E156=$I$1,IF(K156=0,24*G156*H156/1000,0),0)</f>
        <v>43500</v>
      </c>
      <c r="J156" s="67" t="s">
        <v>403</v>
      </c>
      <c r="K156" s="67"/>
      <c r="P156" s="106" t="n">
        <f aca="false">IF($K156=0,IF($E156=P$3,$G156,0),0)</f>
        <v>250</v>
      </c>
      <c r="Q156" s="106" t="n">
        <f aca="false">IF($K156=0,IF($E156=Q$3,$G156,0),0)</f>
        <v>0</v>
      </c>
      <c r="R156" s="106" t="n">
        <f aca="false">IF($K156=0,IF($E156=R$3,$G156,0),0)</f>
        <v>0</v>
      </c>
      <c r="S156" s="106" t="n">
        <f aca="false">IF($K156=0,IF($E156=S$3,$G156,0),0)</f>
        <v>0</v>
      </c>
      <c r="T156" s="106" t="n">
        <f aca="false">IF($K156=0,IF($E156=T$3,$G156,0),0)</f>
        <v>0</v>
      </c>
      <c r="U156" s="106" t="n">
        <f aca="false">IF($K156=0,IF($E156=U$3,$G156,0),0)</f>
        <v>0</v>
      </c>
    </row>
    <row r="157" customFormat="false" ht="12.75" hidden="false" customHeight="false" outlineLevel="0" collapsed="false">
      <c r="A157" s="31" t="s">
        <v>517</v>
      </c>
      <c r="B157" s="31" t="s">
        <v>557</v>
      </c>
      <c r="C157" s="67" t="s">
        <v>397</v>
      </c>
      <c r="D157" s="67" t="s">
        <v>276</v>
      </c>
      <c r="E157" s="67" t="s">
        <v>48</v>
      </c>
      <c r="F157" s="67" t="s">
        <v>402</v>
      </c>
      <c r="G157" s="106" t="n">
        <v>263</v>
      </c>
      <c r="H157" s="106" t="n">
        <v>7829</v>
      </c>
      <c r="I157" s="58" t="n">
        <f aca="false">IF(E157=$I$1,IF(K157=0,24*G157*H157/1000,0),0)</f>
        <v>49416.648</v>
      </c>
      <c r="J157" s="67" t="s">
        <v>403</v>
      </c>
      <c r="K157" s="67"/>
      <c r="P157" s="106" t="n">
        <f aca="false">IF($K157=0,IF($E157=P$3,$G157,0),0)</f>
        <v>263</v>
      </c>
      <c r="Q157" s="106" t="n">
        <f aca="false">IF($K157=0,IF($E157=Q$3,$G157,0),0)</f>
        <v>0</v>
      </c>
      <c r="R157" s="106" t="n">
        <f aca="false">IF($K157=0,IF($E157=R$3,$G157,0),0)</f>
        <v>0</v>
      </c>
      <c r="S157" s="106" t="n">
        <f aca="false">IF($K157=0,IF($E157=S$3,$G157,0),0)</f>
        <v>0</v>
      </c>
      <c r="T157" s="106" t="n">
        <f aca="false">IF($K157=0,IF($E157=T$3,$G157,0),0)</f>
        <v>0</v>
      </c>
      <c r="U157" s="106" t="n">
        <f aca="false">IF($K157=0,IF($E157=U$3,$G157,0),0)</f>
        <v>0</v>
      </c>
    </row>
    <row r="158" customFormat="false" ht="12.75" hidden="false" customHeight="false" outlineLevel="0" collapsed="false">
      <c r="A158" s="31" t="s">
        <v>276</v>
      </c>
      <c r="B158" s="31" t="s">
        <v>277</v>
      </c>
      <c r="C158" s="67" t="s">
        <v>397</v>
      </c>
      <c r="D158" s="67" t="s">
        <v>276</v>
      </c>
      <c r="E158" s="67" t="s">
        <v>238</v>
      </c>
      <c r="F158" s="67" t="s">
        <v>398</v>
      </c>
      <c r="G158" s="106" t="n">
        <v>1187</v>
      </c>
      <c r="H158" s="106" t="n">
        <v>10804</v>
      </c>
      <c r="I158" s="58" t="n">
        <f aca="false">IF(E158=$I$1,IF(K158=0,24*G158*H158/1000,0),0)</f>
        <v>0</v>
      </c>
      <c r="J158" s="67" t="s">
        <v>399</v>
      </c>
      <c r="K158" s="67"/>
      <c r="P158" s="106" t="n">
        <f aca="false">IF($K158=0,IF($E158=P$3,$G158,0),0)</f>
        <v>0</v>
      </c>
      <c r="Q158" s="106" t="n">
        <f aca="false">IF($K158=0,IF($E158=Q$3,$G158,0),0)</f>
        <v>0</v>
      </c>
      <c r="R158" s="106" t="n">
        <f aca="false">IF($K158=0,IF($E158=R$3,$G158,0),0)</f>
        <v>0</v>
      </c>
      <c r="S158" s="106" t="n">
        <f aca="false">IF($K158=0,IF($E158=S$3,$G158,0),0)</f>
        <v>1187</v>
      </c>
      <c r="T158" s="106" t="n">
        <f aca="false">IF($K158=0,IF($E158=T$3,$G158,0),0)</f>
        <v>0</v>
      </c>
      <c r="U158" s="106" t="n">
        <f aca="false">IF($K158=0,IF($E158=U$3,$G158,0),0)</f>
        <v>0</v>
      </c>
    </row>
    <row r="159" customFormat="false" ht="12.75" hidden="false" customHeight="false" outlineLevel="0" collapsed="false">
      <c r="A159" s="31" t="s">
        <v>276</v>
      </c>
      <c r="B159" s="31" t="s">
        <v>558</v>
      </c>
      <c r="C159" s="67" t="s">
        <v>397</v>
      </c>
      <c r="D159" s="67" t="s">
        <v>276</v>
      </c>
      <c r="E159" s="67" t="s">
        <v>238</v>
      </c>
      <c r="F159" s="67" t="s">
        <v>398</v>
      </c>
      <c r="G159" s="106" t="n">
        <v>2380</v>
      </c>
      <c r="H159" s="106" t="n">
        <v>10981</v>
      </c>
      <c r="I159" s="58" t="n">
        <f aca="false">IF(E159=$I$1,IF(K159=0,24*G159*H159/1000,0),0)</f>
        <v>0</v>
      </c>
      <c r="J159" s="67" t="s">
        <v>399</v>
      </c>
      <c r="K159" s="67"/>
      <c r="P159" s="106" t="n">
        <f aca="false">IF($K159=0,IF($E159=P$3,$G159,0),0)</f>
        <v>0</v>
      </c>
      <c r="Q159" s="106" t="n">
        <f aca="false">IF($K159=0,IF($E159=Q$3,$G159,0),0)</f>
        <v>0</v>
      </c>
      <c r="R159" s="106" t="n">
        <f aca="false">IF($K159=0,IF($E159=R$3,$G159,0),0)</f>
        <v>0</v>
      </c>
      <c r="S159" s="106" t="n">
        <f aca="false">IF($K159=0,IF($E159=S$3,$G159,0),0)</f>
        <v>2380</v>
      </c>
      <c r="T159" s="106" t="n">
        <f aca="false">IF($K159=0,IF($E159=T$3,$G159,0),0)</f>
        <v>0</v>
      </c>
      <c r="U159" s="106" t="n">
        <f aca="false">IF($K159=0,IF($E159=U$3,$G159,0),0)</f>
        <v>0</v>
      </c>
    </row>
    <row r="160" customFormat="false" ht="12.75" hidden="false" customHeight="false" outlineLevel="0" collapsed="false">
      <c r="A160" s="31" t="s">
        <v>276</v>
      </c>
      <c r="B160" s="31" t="s">
        <v>296</v>
      </c>
      <c r="C160" s="67" t="s">
        <v>397</v>
      </c>
      <c r="D160" s="67" t="s">
        <v>276</v>
      </c>
      <c r="E160" s="67" t="s">
        <v>238</v>
      </c>
      <c r="F160" s="67" t="s">
        <v>398</v>
      </c>
      <c r="G160" s="106" t="n">
        <v>1980</v>
      </c>
      <c r="H160" s="106" t="n">
        <v>11048</v>
      </c>
      <c r="I160" s="58" t="n">
        <f aca="false">IF(E160=$I$1,IF(K160=0,24*G160*H160/1000,0),0)</f>
        <v>0</v>
      </c>
      <c r="J160" s="67" t="s">
        <v>399</v>
      </c>
      <c r="K160" s="67"/>
      <c r="P160" s="106" t="n">
        <f aca="false">IF($K160=0,IF($E160=P$3,$G160,0),0)</f>
        <v>0</v>
      </c>
      <c r="Q160" s="106" t="n">
        <f aca="false">IF($K160=0,IF($E160=Q$3,$G160,0),0)</f>
        <v>0</v>
      </c>
      <c r="R160" s="106" t="n">
        <f aca="false">IF($K160=0,IF($E160=R$3,$G160,0),0)</f>
        <v>0</v>
      </c>
      <c r="S160" s="106" t="n">
        <f aca="false">IF($K160=0,IF($E160=S$3,$G160,0),0)</f>
        <v>1980</v>
      </c>
      <c r="T160" s="106" t="n">
        <f aca="false">IF($K160=0,IF($E160=T$3,$G160,0),0)</f>
        <v>0</v>
      </c>
      <c r="U160" s="106" t="n">
        <f aca="false">IF($K160=0,IF($E160=U$3,$G160,0),0)</f>
        <v>0</v>
      </c>
    </row>
    <row r="161" customFormat="false" ht="12.75" hidden="false" customHeight="false" outlineLevel="0" collapsed="false">
      <c r="A161" s="31" t="s">
        <v>276</v>
      </c>
      <c r="B161" s="31" t="s">
        <v>311</v>
      </c>
      <c r="C161" s="67" t="s">
        <v>397</v>
      </c>
      <c r="D161" s="67" t="s">
        <v>276</v>
      </c>
      <c r="E161" s="67" t="s">
        <v>238</v>
      </c>
      <c r="F161" s="67" t="s">
        <v>398</v>
      </c>
      <c r="G161" s="106" t="n">
        <v>591</v>
      </c>
      <c r="H161" s="106" t="n">
        <v>11188</v>
      </c>
      <c r="I161" s="58" t="n">
        <f aca="false">IF(E161=$I$1,IF(K161=0,24*G161*H161/1000,0),0)</f>
        <v>0</v>
      </c>
      <c r="J161" s="67" t="s">
        <v>399</v>
      </c>
      <c r="K161" s="67"/>
      <c r="P161" s="106" t="n">
        <f aca="false">IF($K161=0,IF($E161=P$3,$G161,0),0)</f>
        <v>0</v>
      </c>
      <c r="Q161" s="106" t="n">
        <f aca="false">IF($K161=0,IF($E161=Q$3,$G161,0),0)</f>
        <v>0</v>
      </c>
      <c r="R161" s="106" t="n">
        <f aca="false">IF($K161=0,IF($E161=R$3,$G161,0),0)</f>
        <v>0</v>
      </c>
      <c r="S161" s="106" t="n">
        <f aca="false">IF($K161=0,IF($E161=S$3,$G161,0),0)</f>
        <v>591</v>
      </c>
      <c r="T161" s="106" t="n">
        <f aca="false">IF($K161=0,IF($E161=T$3,$G161,0),0)</f>
        <v>0</v>
      </c>
      <c r="U161" s="106" t="n">
        <f aca="false">IF($K161=0,IF($E161=U$3,$G161,0),0)</f>
        <v>0</v>
      </c>
    </row>
    <row r="162" customFormat="false" ht="12.75" hidden="false" customHeight="false" outlineLevel="0" collapsed="false">
      <c r="A162" s="31" t="s">
        <v>276</v>
      </c>
      <c r="B162" s="31" t="s">
        <v>559</v>
      </c>
      <c r="C162" s="67" t="s">
        <v>397</v>
      </c>
      <c r="D162" s="67" t="s">
        <v>276</v>
      </c>
      <c r="E162" s="67" t="s">
        <v>48</v>
      </c>
      <c r="F162" s="67" t="s">
        <v>402</v>
      </c>
      <c r="G162" s="106" t="n">
        <v>271</v>
      </c>
      <c r="H162" s="106" t="n">
        <v>8000</v>
      </c>
      <c r="I162" s="58" t="n">
        <f aca="false">IF(E162=$I$1,IF(K162=0,24*G162*H162/1000,0),0)</f>
        <v>52032</v>
      </c>
      <c r="J162" s="67" t="s">
        <v>399</v>
      </c>
      <c r="K162" s="67"/>
      <c r="P162" s="106" t="n">
        <f aca="false">IF($K162=0,IF($E162=P$3,$G162,0),0)</f>
        <v>271</v>
      </c>
      <c r="Q162" s="106" t="n">
        <f aca="false">IF($K162=0,IF($E162=Q$3,$G162,0),0)</f>
        <v>0</v>
      </c>
      <c r="R162" s="106" t="n">
        <f aca="false">IF($K162=0,IF($E162=R$3,$G162,0),0)</f>
        <v>0</v>
      </c>
      <c r="S162" s="106" t="n">
        <f aca="false">IF($K162=0,IF($E162=S$3,$G162,0),0)</f>
        <v>0</v>
      </c>
      <c r="T162" s="106" t="n">
        <f aca="false">IF($K162=0,IF($E162=T$3,$G162,0),0)</f>
        <v>0</v>
      </c>
      <c r="U162" s="106" t="n">
        <f aca="false">IF($K162=0,IF($E162=U$3,$G162,0),0)</f>
        <v>0</v>
      </c>
    </row>
    <row r="163" customFormat="false" ht="12.75" hidden="false" customHeight="false" outlineLevel="0" collapsed="false">
      <c r="A163" s="31" t="s">
        <v>276</v>
      </c>
      <c r="B163" s="31" t="s">
        <v>560</v>
      </c>
      <c r="C163" s="67" t="s">
        <v>397</v>
      </c>
      <c r="D163" s="67" t="s">
        <v>276</v>
      </c>
      <c r="E163" s="67" t="s">
        <v>48</v>
      </c>
      <c r="F163" s="67" t="s">
        <v>402</v>
      </c>
      <c r="G163" s="106" t="n">
        <v>225</v>
      </c>
      <c r="H163" s="106" t="n">
        <v>10000</v>
      </c>
      <c r="I163" s="58" t="n">
        <f aca="false">IF(E163=$I$1,IF(K163=0,24*G163*H163/1000,0),0)</f>
        <v>54000</v>
      </c>
      <c r="J163" s="67" t="s">
        <v>399</v>
      </c>
      <c r="K163" s="67"/>
      <c r="P163" s="106" t="n">
        <f aca="false">IF($K163=0,IF($E163=P$3,$G163,0),0)</f>
        <v>225</v>
      </c>
      <c r="Q163" s="106" t="n">
        <f aca="false">IF($K163=0,IF($E163=Q$3,$G163,0),0)</f>
        <v>0</v>
      </c>
      <c r="R163" s="106" t="n">
        <f aca="false">IF($K163=0,IF($E163=R$3,$G163,0),0)</f>
        <v>0</v>
      </c>
      <c r="S163" s="106" t="n">
        <f aca="false">IF($K163=0,IF($E163=S$3,$G163,0),0)</f>
        <v>0</v>
      </c>
      <c r="T163" s="106" t="n">
        <f aca="false">IF($K163=0,IF($E163=T$3,$G163,0),0)</f>
        <v>0</v>
      </c>
      <c r="U163" s="106" t="n">
        <f aca="false">IF($K163=0,IF($E163=U$3,$G163,0),0)</f>
        <v>0</v>
      </c>
    </row>
    <row r="164" customFormat="false" ht="12.75" hidden="false" customHeight="false" outlineLevel="0" collapsed="false">
      <c r="A164" s="31" t="s">
        <v>276</v>
      </c>
      <c r="B164" s="31" t="s">
        <v>561</v>
      </c>
      <c r="C164" s="67" t="s">
        <v>397</v>
      </c>
      <c r="D164" s="67" t="s">
        <v>276</v>
      </c>
      <c r="E164" s="67" t="s">
        <v>48</v>
      </c>
      <c r="F164" s="67" t="s">
        <v>402</v>
      </c>
      <c r="G164" s="106" t="n">
        <v>223</v>
      </c>
      <c r="H164" s="106" t="n">
        <v>10000</v>
      </c>
      <c r="I164" s="58" t="n">
        <f aca="false">IF(E164=$I$1,IF(K164=0,24*G164*H164/1000,0),0)</f>
        <v>53520</v>
      </c>
      <c r="J164" s="67" t="s">
        <v>399</v>
      </c>
      <c r="K164" s="67"/>
      <c r="P164" s="106" t="n">
        <f aca="false">IF($K164=0,IF($E164=P$3,$G164,0),0)</f>
        <v>223</v>
      </c>
      <c r="Q164" s="106" t="n">
        <f aca="false">IF($K164=0,IF($E164=Q$3,$G164,0),0)</f>
        <v>0</v>
      </c>
      <c r="R164" s="106" t="n">
        <f aca="false">IF($K164=0,IF($E164=R$3,$G164,0),0)</f>
        <v>0</v>
      </c>
      <c r="S164" s="106" t="n">
        <f aca="false">IF($K164=0,IF($E164=S$3,$G164,0),0)</f>
        <v>0</v>
      </c>
      <c r="T164" s="106" t="n">
        <f aca="false">IF($K164=0,IF($E164=T$3,$G164,0),0)</f>
        <v>0</v>
      </c>
      <c r="U164" s="106" t="n">
        <f aca="false">IF($K164=0,IF($E164=U$3,$G164,0),0)</f>
        <v>0</v>
      </c>
    </row>
    <row r="165" customFormat="false" ht="12.75" hidden="false" customHeight="false" outlineLevel="0" collapsed="false">
      <c r="A165" s="31" t="s">
        <v>276</v>
      </c>
      <c r="B165" s="31" t="s">
        <v>562</v>
      </c>
      <c r="C165" s="67" t="s">
        <v>397</v>
      </c>
      <c r="D165" s="67" t="s">
        <v>276</v>
      </c>
      <c r="E165" s="67" t="s">
        <v>48</v>
      </c>
      <c r="F165" s="67" t="s">
        <v>402</v>
      </c>
      <c r="G165" s="106" t="n">
        <v>448</v>
      </c>
      <c r="H165" s="106" t="n">
        <v>10000</v>
      </c>
      <c r="I165" s="58" t="n">
        <f aca="false">IF(E165=$I$1,IF(K165=0,24*G165*H165/1000,0),0)</f>
        <v>107520</v>
      </c>
      <c r="J165" s="67" t="s">
        <v>399</v>
      </c>
      <c r="K165" s="67"/>
      <c r="P165" s="106" t="n">
        <f aca="false">IF($K165=0,IF($E165=P$3,$G165,0),0)</f>
        <v>448</v>
      </c>
      <c r="Q165" s="106" t="n">
        <f aca="false">IF($K165=0,IF($E165=Q$3,$G165,0),0)</f>
        <v>0</v>
      </c>
      <c r="R165" s="106" t="n">
        <f aca="false">IF($K165=0,IF($E165=R$3,$G165,0),0)</f>
        <v>0</v>
      </c>
      <c r="S165" s="106" t="n">
        <f aca="false">IF($K165=0,IF($E165=S$3,$G165,0),0)</f>
        <v>0</v>
      </c>
      <c r="T165" s="106" t="n">
        <f aca="false">IF($K165=0,IF($E165=T$3,$G165,0),0)</f>
        <v>0</v>
      </c>
      <c r="U165" s="106" t="n">
        <f aca="false">IF($K165=0,IF($E165=U$3,$G165,0),0)</f>
        <v>0</v>
      </c>
    </row>
    <row r="166" customFormat="false" ht="12.75" hidden="false" customHeight="false" outlineLevel="0" collapsed="false">
      <c r="A166" s="31" t="s">
        <v>276</v>
      </c>
      <c r="B166" s="31" t="s">
        <v>303</v>
      </c>
      <c r="C166" s="67" t="s">
        <v>397</v>
      </c>
      <c r="D166" s="67" t="s">
        <v>276</v>
      </c>
      <c r="E166" s="67" t="s">
        <v>48</v>
      </c>
      <c r="F166" s="67" t="s">
        <v>398</v>
      </c>
      <c r="G166" s="106" t="n">
        <v>958</v>
      </c>
      <c r="H166" s="106" t="n">
        <v>8974</v>
      </c>
      <c r="I166" s="58" t="n">
        <f aca="false">IF(E166=$I$1,IF(K166=0,24*G166*H166/1000,0),0)</f>
        <v>206330.208</v>
      </c>
      <c r="J166" s="67" t="s">
        <v>399</v>
      </c>
      <c r="K166" s="67"/>
      <c r="P166" s="106" t="n">
        <f aca="false">IF($K166=0,IF($E166=P$3,$G166,0),0)</f>
        <v>958</v>
      </c>
      <c r="Q166" s="106" t="n">
        <f aca="false">IF($K166=0,IF($E166=Q$3,$G166,0),0)</f>
        <v>0</v>
      </c>
      <c r="R166" s="106" t="n">
        <f aca="false">IF($K166=0,IF($E166=R$3,$G166,0),0)</f>
        <v>0</v>
      </c>
      <c r="S166" s="106" t="n">
        <f aca="false">IF($K166=0,IF($E166=S$3,$G166,0),0)</f>
        <v>0</v>
      </c>
      <c r="T166" s="106" t="n">
        <f aca="false">IF($K166=0,IF($E166=T$3,$G166,0),0)</f>
        <v>0</v>
      </c>
      <c r="U166" s="106" t="n">
        <f aca="false">IF($K166=0,IF($E166=U$3,$G166,0),0)</f>
        <v>0</v>
      </c>
    </row>
    <row r="167" customFormat="false" ht="12.75" hidden="false" customHeight="false" outlineLevel="0" collapsed="false">
      <c r="A167" s="31" t="s">
        <v>276</v>
      </c>
      <c r="B167" s="31" t="s">
        <v>317</v>
      </c>
      <c r="C167" s="67" t="s">
        <v>397</v>
      </c>
      <c r="D167" s="67" t="s">
        <v>276</v>
      </c>
      <c r="E167" s="67" t="s">
        <v>48</v>
      </c>
      <c r="F167" s="67" t="s">
        <v>398</v>
      </c>
      <c r="G167" s="106" t="n">
        <v>1380</v>
      </c>
      <c r="H167" s="106" t="n">
        <v>9649</v>
      </c>
      <c r="I167" s="58" t="n">
        <f aca="false">IF(E167=$I$1,IF(K167=0,24*G167*H167/1000,0),0)</f>
        <v>319574.88</v>
      </c>
      <c r="J167" s="67" t="s">
        <v>399</v>
      </c>
      <c r="K167" s="67"/>
      <c r="P167" s="106" t="n">
        <f aca="false">IF($K167=0,IF($E167=P$3,$G167,0),0)</f>
        <v>1380</v>
      </c>
      <c r="Q167" s="106" t="n">
        <f aca="false">IF($K167=0,IF($E167=Q$3,$G167,0),0)</f>
        <v>0</v>
      </c>
      <c r="R167" s="106" t="n">
        <f aca="false">IF($K167=0,IF($E167=R$3,$G167,0),0)</f>
        <v>0</v>
      </c>
      <c r="S167" s="106" t="n">
        <f aca="false">IF($K167=0,IF($E167=S$3,$G167,0),0)</f>
        <v>0</v>
      </c>
      <c r="T167" s="106" t="n">
        <f aca="false">IF($K167=0,IF($E167=T$3,$G167,0),0)</f>
        <v>0</v>
      </c>
      <c r="U167" s="106" t="n">
        <f aca="false">IF($K167=0,IF($E167=U$3,$G167,0),0)</f>
        <v>0</v>
      </c>
    </row>
    <row r="168" customFormat="false" ht="12.75" hidden="false" customHeight="false" outlineLevel="0" collapsed="false">
      <c r="A168" s="31" t="s">
        <v>276</v>
      </c>
      <c r="B168" s="31" t="s">
        <v>285</v>
      </c>
      <c r="C168" s="67" t="s">
        <v>397</v>
      </c>
      <c r="D168" s="67" t="s">
        <v>276</v>
      </c>
      <c r="E168" s="67" t="s">
        <v>48</v>
      </c>
      <c r="F168" s="67" t="s">
        <v>398</v>
      </c>
      <c r="G168" s="106" t="n">
        <v>635</v>
      </c>
      <c r="H168" s="106" t="n">
        <v>9700</v>
      </c>
      <c r="I168" s="58" t="n">
        <f aca="false">IF(E168=$I$1,IF(K168=0,24*G168*H168/1000,0),0)</f>
        <v>147828</v>
      </c>
      <c r="J168" s="67" t="s">
        <v>399</v>
      </c>
      <c r="K168" s="67"/>
      <c r="P168" s="106" t="n">
        <f aca="false">IF($K168=0,IF($E168=P$3,$G168,0),0)</f>
        <v>635</v>
      </c>
      <c r="Q168" s="106" t="n">
        <f aca="false">IF($K168=0,IF($E168=Q$3,$G168,0),0)</f>
        <v>0</v>
      </c>
      <c r="R168" s="106" t="n">
        <f aca="false">IF($K168=0,IF($E168=R$3,$G168,0),0)</f>
        <v>0</v>
      </c>
      <c r="S168" s="106" t="n">
        <f aca="false">IF($K168=0,IF($E168=S$3,$G168,0),0)</f>
        <v>0</v>
      </c>
      <c r="T168" s="106" t="n">
        <f aca="false">IF($K168=0,IF($E168=T$3,$G168,0),0)</f>
        <v>0</v>
      </c>
      <c r="U168" s="106" t="n">
        <f aca="false">IF($K168=0,IF($E168=U$3,$G168,0),0)</f>
        <v>0</v>
      </c>
    </row>
    <row r="169" customFormat="false" ht="12.75" hidden="false" customHeight="false" outlineLevel="0" collapsed="false">
      <c r="A169" s="31" t="s">
        <v>276</v>
      </c>
      <c r="B169" s="31" t="s">
        <v>288</v>
      </c>
      <c r="C169" s="67" t="s">
        <v>397</v>
      </c>
      <c r="D169" s="67" t="s">
        <v>276</v>
      </c>
      <c r="E169" s="67" t="s">
        <v>48</v>
      </c>
      <c r="F169" s="67" t="s">
        <v>128</v>
      </c>
      <c r="G169" s="106" t="n">
        <v>322</v>
      </c>
      <c r="H169" s="106" t="n">
        <v>9928</v>
      </c>
      <c r="I169" s="58" t="n">
        <f aca="false">IF(E169=$I$1,IF(K169=0,24*G169*H169/1000,0),0)</f>
        <v>76723.584</v>
      </c>
      <c r="J169" s="67" t="s">
        <v>399</v>
      </c>
      <c r="K169" s="67"/>
      <c r="P169" s="106" t="n">
        <f aca="false">IF($K169=0,IF($E169=P$3,$G169,0),0)</f>
        <v>322</v>
      </c>
      <c r="Q169" s="106" t="n">
        <f aca="false">IF($K169=0,IF($E169=Q$3,$G169,0),0)</f>
        <v>0</v>
      </c>
      <c r="R169" s="106" t="n">
        <f aca="false">IF($K169=0,IF($E169=R$3,$G169,0),0)</f>
        <v>0</v>
      </c>
      <c r="S169" s="106" t="n">
        <f aca="false">IF($K169=0,IF($E169=S$3,$G169,0),0)</f>
        <v>0</v>
      </c>
      <c r="T169" s="106" t="n">
        <f aca="false">IF($K169=0,IF($E169=T$3,$G169,0),0)</f>
        <v>0</v>
      </c>
      <c r="U169" s="106" t="n">
        <f aca="false">IF($K169=0,IF($E169=U$3,$G169,0),0)</f>
        <v>0</v>
      </c>
    </row>
    <row r="170" customFormat="false" ht="12.75" hidden="false" customHeight="false" outlineLevel="0" collapsed="false">
      <c r="A170" s="31" t="s">
        <v>276</v>
      </c>
      <c r="B170" s="31" t="s">
        <v>313</v>
      </c>
      <c r="C170" s="67" t="s">
        <v>397</v>
      </c>
      <c r="D170" s="67" t="s">
        <v>276</v>
      </c>
      <c r="E170" s="67" t="s">
        <v>48</v>
      </c>
      <c r="F170" s="67" t="s">
        <v>128</v>
      </c>
      <c r="G170" s="106" t="n">
        <v>713</v>
      </c>
      <c r="H170" s="106" t="n">
        <v>9989</v>
      </c>
      <c r="I170" s="58" t="n">
        <f aca="false">IF(E170=$I$1,IF(K170=0,24*G170*H170/1000,0),0)</f>
        <v>170931.768</v>
      </c>
      <c r="J170" s="67" t="s">
        <v>399</v>
      </c>
      <c r="K170" s="67"/>
      <c r="P170" s="106" t="n">
        <f aca="false">IF($K170=0,IF($E170=P$3,$G170,0),0)</f>
        <v>713</v>
      </c>
      <c r="Q170" s="106" t="n">
        <f aca="false">IF($K170=0,IF($E170=Q$3,$G170,0),0)</f>
        <v>0</v>
      </c>
      <c r="R170" s="106" t="n">
        <f aca="false">IF($K170=0,IF($E170=R$3,$G170,0),0)</f>
        <v>0</v>
      </c>
      <c r="S170" s="106" t="n">
        <f aca="false">IF($K170=0,IF($E170=S$3,$G170,0),0)</f>
        <v>0</v>
      </c>
      <c r="T170" s="106" t="n">
        <f aca="false">IF($K170=0,IF($E170=T$3,$G170,0),0)</f>
        <v>0</v>
      </c>
      <c r="U170" s="106" t="n">
        <f aca="false">IF($K170=0,IF($E170=U$3,$G170,0),0)</f>
        <v>0</v>
      </c>
    </row>
    <row r="171" customFormat="false" ht="12.75" hidden="false" customHeight="false" outlineLevel="0" collapsed="false">
      <c r="A171" s="31" t="s">
        <v>276</v>
      </c>
      <c r="B171" s="31" t="s">
        <v>563</v>
      </c>
      <c r="C171" s="67" t="s">
        <v>397</v>
      </c>
      <c r="D171" s="67" t="s">
        <v>276</v>
      </c>
      <c r="E171" s="67" t="s">
        <v>48</v>
      </c>
      <c r="F171" s="67" t="s">
        <v>128</v>
      </c>
      <c r="G171" s="106" t="n">
        <v>74</v>
      </c>
      <c r="H171" s="106" t="n">
        <v>11000</v>
      </c>
      <c r="I171" s="58" t="n">
        <f aca="false">IF(E171=$I$1,IF(K171=0,24*G171*H171/1000,0),0)</f>
        <v>19536</v>
      </c>
      <c r="J171" s="67" t="s">
        <v>399</v>
      </c>
      <c r="K171" s="67"/>
      <c r="P171" s="106" t="n">
        <f aca="false">IF($K171=0,IF($E171=P$3,$G171,0),0)</f>
        <v>74</v>
      </c>
      <c r="Q171" s="106" t="n">
        <f aca="false">IF($K171=0,IF($E171=Q$3,$G171,0),0)</f>
        <v>0</v>
      </c>
      <c r="R171" s="106" t="n">
        <f aca="false">IF($K171=0,IF($E171=R$3,$G171,0),0)</f>
        <v>0</v>
      </c>
      <c r="S171" s="106" t="n">
        <f aca="false">IF($K171=0,IF($E171=S$3,$G171,0),0)</f>
        <v>0</v>
      </c>
      <c r="T171" s="106" t="n">
        <f aca="false">IF($K171=0,IF($E171=T$3,$G171,0),0)</f>
        <v>0</v>
      </c>
      <c r="U171" s="106" t="n">
        <f aca="false">IF($K171=0,IF($E171=U$3,$G171,0),0)</f>
        <v>0</v>
      </c>
    </row>
    <row r="172" customFormat="false" ht="12.75" hidden="false" customHeight="false" outlineLevel="0" collapsed="false">
      <c r="A172" s="31" t="s">
        <v>276</v>
      </c>
      <c r="B172" s="31" t="s">
        <v>564</v>
      </c>
      <c r="C172" s="67" t="s">
        <v>397</v>
      </c>
      <c r="D172" s="67" t="s">
        <v>276</v>
      </c>
      <c r="E172" s="67" t="s">
        <v>48</v>
      </c>
      <c r="F172" s="67" t="s">
        <v>128</v>
      </c>
      <c r="G172" s="106" t="n">
        <v>1157</v>
      </c>
      <c r="H172" s="106" t="n">
        <v>10236</v>
      </c>
      <c r="I172" s="58" t="n">
        <f aca="false">IF(E172=$I$1,IF(K172=0,24*G172*H172/1000,0),0)</f>
        <v>284233.248</v>
      </c>
      <c r="J172" s="67" t="s">
        <v>399</v>
      </c>
      <c r="K172" s="67"/>
      <c r="P172" s="106" t="n">
        <f aca="false">IF($K172=0,IF($E172=P$3,$G172,0),0)</f>
        <v>1157</v>
      </c>
      <c r="Q172" s="106" t="n">
        <f aca="false">IF($K172=0,IF($E172=Q$3,$G172,0),0)</f>
        <v>0</v>
      </c>
      <c r="R172" s="106" t="n">
        <f aca="false">IF($K172=0,IF($E172=R$3,$G172,0),0)</f>
        <v>0</v>
      </c>
      <c r="S172" s="106" t="n">
        <f aca="false">IF($K172=0,IF($E172=S$3,$G172,0),0)</f>
        <v>0</v>
      </c>
      <c r="T172" s="106" t="n">
        <f aca="false">IF($K172=0,IF($E172=T$3,$G172,0),0)</f>
        <v>0</v>
      </c>
      <c r="U172" s="106" t="n">
        <f aca="false">IF($K172=0,IF($E172=U$3,$G172,0),0)</f>
        <v>0</v>
      </c>
    </row>
    <row r="173" customFormat="false" ht="12.75" hidden="false" customHeight="false" outlineLevel="0" collapsed="false">
      <c r="A173" s="31" t="s">
        <v>276</v>
      </c>
      <c r="B173" s="31" t="s">
        <v>321</v>
      </c>
      <c r="C173" s="67" t="s">
        <v>397</v>
      </c>
      <c r="D173" s="67" t="s">
        <v>276</v>
      </c>
      <c r="E173" s="67" t="s">
        <v>48</v>
      </c>
      <c r="F173" s="67" t="s">
        <v>398</v>
      </c>
      <c r="G173" s="106" t="n">
        <v>1134</v>
      </c>
      <c r="H173" s="106" t="n">
        <v>10376</v>
      </c>
      <c r="I173" s="58" t="n">
        <f aca="false">IF(E173=$I$1,IF(K173=0,24*G173*H173/1000,0),0)</f>
        <v>282393.216</v>
      </c>
      <c r="J173" s="67" t="s">
        <v>399</v>
      </c>
      <c r="K173" s="67"/>
      <c r="P173" s="106" t="n">
        <f aca="false">IF($K173=0,IF($E173=P$3,$G173,0),0)</f>
        <v>1134</v>
      </c>
      <c r="Q173" s="106" t="n">
        <f aca="false">IF($K173=0,IF($E173=Q$3,$G173,0),0)</f>
        <v>0</v>
      </c>
      <c r="R173" s="106" t="n">
        <f aca="false">IF($K173=0,IF($E173=R$3,$G173,0),0)</f>
        <v>0</v>
      </c>
      <c r="S173" s="106" t="n">
        <f aca="false">IF($K173=0,IF($E173=S$3,$G173,0),0)</f>
        <v>0</v>
      </c>
      <c r="T173" s="106" t="n">
        <f aca="false">IF($K173=0,IF($E173=T$3,$G173,0),0)</f>
        <v>0</v>
      </c>
      <c r="U173" s="106" t="n">
        <f aca="false">IF($K173=0,IF($E173=U$3,$G173,0),0)</f>
        <v>0</v>
      </c>
    </row>
    <row r="174" customFormat="false" ht="12.75" hidden="false" customHeight="false" outlineLevel="0" collapsed="false">
      <c r="A174" s="31" t="s">
        <v>276</v>
      </c>
      <c r="B174" s="31" t="s">
        <v>319</v>
      </c>
      <c r="C174" s="67" t="s">
        <v>397</v>
      </c>
      <c r="D174" s="67" t="s">
        <v>276</v>
      </c>
      <c r="E174" s="67" t="s">
        <v>48</v>
      </c>
      <c r="F174" s="67" t="s">
        <v>128</v>
      </c>
      <c r="G174" s="106" t="n">
        <v>243</v>
      </c>
      <c r="H174" s="106" t="n">
        <v>10492</v>
      </c>
      <c r="I174" s="58" t="n">
        <f aca="false">IF(E174=$I$1,IF(K174=0,24*G174*H174/1000,0),0)</f>
        <v>61189.344</v>
      </c>
      <c r="J174" s="67" t="s">
        <v>399</v>
      </c>
      <c r="K174" s="67"/>
      <c r="P174" s="106" t="n">
        <f aca="false">IF($K174=0,IF($E174=P$3,$G174,0),0)</f>
        <v>243</v>
      </c>
      <c r="Q174" s="106" t="n">
        <f aca="false">IF($K174=0,IF($E174=Q$3,$G174,0),0)</f>
        <v>0</v>
      </c>
      <c r="R174" s="106" t="n">
        <f aca="false">IF($K174=0,IF($E174=R$3,$G174,0),0)</f>
        <v>0</v>
      </c>
      <c r="S174" s="106" t="n">
        <f aca="false">IF($K174=0,IF($E174=S$3,$G174,0),0)</f>
        <v>0</v>
      </c>
      <c r="T174" s="106" t="n">
        <f aca="false">IF($K174=0,IF($E174=T$3,$G174,0),0)</f>
        <v>0</v>
      </c>
      <c r="U174" s="106" t="n">
        <f aca="false">IF($K174=0,IF($E174=U$3,$G174,0),0)</f>
        <v>0</v>
      </c>
    </row>
    <row r="175" customFormat="false" ht="12.75" hidden="false" customHeight="false" outlineLevel="0" collapsed="false">
      <c r="A175" s="31" t="s">
        <v>276</v>
      </c>
      <c r="B175" s="31" t="s">
        <v>293</v>
      </c>
      <c r="C175" s="67" t="s">
        <v>397</v>
      </c>
      <c r="D175" s="67" t="s">
        <v>276</v>
      </c>
      <c r="E175" s="67" t="s">
        <v>48</v>
      </c>
      <c r="F175" s="67" t="s">
        <v>398</v>
      </c>
      <c r="G175" s="106" t="n">
        <v>928</v>
      </c>
      <c r="H175" s="106" t="n">
        <v>10520</v>
      </c>
      <c r="I175" s="58" t="n">
        <f aca="false">IF(E175=$I$1,IF(K175=0,24*G175*H175/1000,0),0)</f>
        <v>234301.44</v>
      </c>
      <c r="J175" s="67" t="s">
        <v>399</v>
      </c>
      <c r="K175" s="67"/>
      <c r="P175" s="106" t="n">
        <f aca="false">IF($K175=0,IF($E175=P$3,$G175,0),0)</f>
        <v>928</v>
      </c>
      <c r="Q175" s="106" t="n">
        <f aca="false">IF($K175=0,IF($E175=Q$3,$G175,0),0)</f>
        <v>0</v>
      </c>
      <c r="R175" s="106" t="n">
        <f aca="false">IF($K175=0,IF($E175=R$3,$G175,0),0)</f>
        <v>0</v>
      </c>
      <c r="S175" s="106" t="n">
        <f aca="false">IF($K175=0,IF($E175=S$3,$G175,0),0)</f>
        <v>0</v>
      </c>
      <c r="T175" s="106" t="n">
        <f aca="false">IF($K175=0,IF($E175=T$3,$G175,0),0)</f>
        <v>0</v>
      </c>
      <c r="U175" s="106" t="n">
        <f aca="false">IF($K175=0,IF($E175=U$3,$G175,0),0)</f>
        <v>0</v>
      </c>
    </row>
    <row r="176" customFormat="false" ht="12.75" hidden="false" customHeight="false" outlineLevel="0" collapsed="false">
      <c r="A176" s="31" t="s">
        <v>276</v>
      </c>
      <c r="B176" s="31" t="s">
        <v>304</v>
      </c>
      <c r="C176" s="67" t="s">
        <v>397</v>
      </c>
      <c r="D176" s="67" t="s">
        <v>276</v>
      </c>
      <c r="E176" s="67" t="s">
        <v>48</v>
      </c>
      <c r="F176" s="67" t="s">
        <v>398</v>
      </c>
      <c r="G176" s="106" t="n">
        <v>790</v>
      </c>
      <c r="H176" s="106" t="n">
        <v>10598</v>
      </c>
      <c r="I176" s="58" t="n">
        <f aca="false">IF(E176=$I$1,IF(K176=0,24*G176*H176/1000,0),0)</f>
        <v>200938.08</v>
      </c>
      <c r="J176" s="67" t="s">
        <v>399</v>
      </c>
      <c r="K176" s="67"/>
      <c r="P176" s="106" t="n">
        <f aca="false">IF($K176=0,IF($E176=P$3,$G176,0),0)</f>
        <v>790</v>
      </c>
      <c r="Q176" s="106" t="n">
        <f aca="false">IF($K176=0,IF($E176=Q$3,$G176,0),0)</f>
        <v>0</v>
      </c>
      <c r="R176" s="106" t="n">
        <f aca="false">IF($K176=0,IF($E176=R$3,$G176,0),0)</f>
        <v>0</v>
      </c>
      <c r="S176" s="106" t="n">
        <f aca="false">IF($K176=0,IF($E176=S$3,$G176,0),0)</f>
        <v>0</v>
      </c>
      <c r="T176" s="106" t="n">
        <f aca="false">IF($K176=0,IF($E176=T$3,$G176,0),0)</f>
        <v>0</v>
      </c>
      <c r="U176" s="106" t="n">
        <f aca="false">IF($K176=0,IF($E176=U$3,$G176,0),0)</f>
        <v>0</v>
      </c>
    </row>
    <row r="177" customFormat="false" ht="12.75" hidden="false" customHeight="false" outlineLevel="0" collapsed="false">
      <c r="A177" s="31" t="s">
        <v>276</v>
      </c>
      <c r="B177" s="31" t="s">
        <v>307</v>
      </c>
      <c r="C177" s="67" t="s">
        <v>397</v>
      </c>
      <c r="D177" s="67" t="s">
        <v>276</v>
      </c>
      <c r="E177" s="67" t="s">
        <v>48</v>
      </c>
      <c r="F177" s="67" t="s">
        <v>128</v>
      </c>
      <c r="G177" s="106" t="n">
        <v>1098</v>
      </c>
      <c r="H177" s="106" t="n">
        <v>10763</v>
      </c>
      <c r="I177" s="58" t="n">
        <f aca="false">IF(E177=$I$1,IF(K177=0,24*G177*H177/1000,0),0)</f>
        <v>283626.576</v>
      </c>
      <c r="J177" s="67" t="s">
        <v>399</v>
      </c>
      <c r="K177" s="67"/>
      <c r="P177" s="106" t="n">
        <f aca="false">IF($K177=0,IF($E177=P$3,$G177,0),0)</f>
        <v>1098</v>
      </c>
      <c r="Q177" s="106" t="n">
        <f aca="false">IF($K177=0,IF($E177=Q$3,$G177,0),0)</f>
        <v>0</v>
      </c>
      <c r="R177" s="106" t="n">
        <f aca="false">IF($K177=0,IF($E177=R$3,$G177,0),0)</f>
        <v>0</v>
      </c>
      <c r="S177" s="106" t="n">
        <f aca="false">IF($K177=0,IF($E177=S$3,$G177,0),0)</f>
        <v>0</v>
      </c>
      <c r="T177" s="106" t="n">
        <f aca="false">IF($K177=0,IF($E177=T$3,$G177,0),0)</f>
        <v>0</v>
      </c>
      <c r="U177" s="106" t="n">
        <f aca="false">IF($K177=0,IF($E177=U$3,$G177,0),0)</f>
        <v>0</v>
      </c>
    </row>
    <row r="178" customFormat="false" ht="12.75" hidden="false" customHeight="false" outlineLevel="0" collapsed="false">
      <c r="A178" s="31" t="s">
        <v>276</v>
      </c>
      <c r="B178" s="31" t="s">
        <v>150</v>
      </c>
      <c r="C178" s="67" t="s">
        <v>397</v>
      </c>
      <c r="D178" s="67" t="s">
        <v>276</v>
      </c>
      <c r="E178" s="67" t="s">
        <v>48</v>
      </c>
      <c r="F178" s="67" t="s">
        <v>398</v>
      </c>
      <c r="G178" s="106" t="n">
        <v>156</v>
      </c>
      <c r="H178" s="106" t="n">
        <v>10953</v>
      </c>
      <c r="I178" s="58" t="n">
        <f aca="false">IF(E178=$I$1,IF(K178=0,24*G178*H178/1000,0),0)</f>
        <v>41008.032</v>
      </c>
      <c r="J178" s="67" t="s">
        <v>399</v>
      </c>
      <c r="K178" s="67"/>
      <c r="P178" s="106" t="n">
        <f aca="false">IF($K178=0,IF($E178=P$3,$G178,0),0)</f>
        <v>156</v>
      </c>
      <c r="Q178" s="106" t="n">
        <f aca="false">IF($K178=0,IF($E178=Q$3,$G178,0),0)</f>
        <v>0</v>
      </c>
      <c r="R178" s="106" t="n">
        <f aca="false">IF($K178=0,IF($E178=R$3,$G178,0),0)</f>
        <v>0</v>
      </c>
      <c r="S178" s="106" t="n">
        <f aca="false">IF($K178=0,IF($E178=S$3,$G178,0),0)</f>
        <v>0</v>
      </c>
      <c r="T178" s="106" t="n">
        <f aca="false">IF($K178=0,IF($E178=T$3,$G178,0),0)</f>
        <v>0</v>
      </c>
      <c r="U178" s="106" t="n">
        <f aca="false">IF($K178=0,IF($E178=U$3,$G178,0),0)</f>
        <v>0</v>
      </c>
    </row>
    <row r="179" customFormat="false" ht="12.75" hidden="false" customHeight="false" outlineLevel="0" collapsed="false">
      <c r="A179" s="31" t="s">
        <v>276</v>
      </c>
      <c r="B179" s="31" t="s">
        <v>297</v>
      </c>
      <c r="C179" s="67" t="s">
        <v>397</v>
      </c>
      <c r="D179" s="67" t="s">
        <v>276</v>
      </c>
      <c r="E179" s="67" t="s">
        <v>48</v>
      </c>
      <c r="F179" s="67" t="s">
        <v>128</v>
      </c>
      <c r="G179" s="106" t="n">
        <v>1364</v>
      </c>
      <c r="H179" s="106" t="n">
        <v>10971</v>
      </c>
      <c r="I179" s="58" t="n">
        <f aca="false">IF(E179=$I$1,IF(K179=0,24*G179*H179/1000,0),0)</f>
        <v>359146.656</v>
      </c>
      <c r="J179" s="67" t="s">
        <v>399</v>
      </c>
      <c r="K179" s="67"/>
      <c r="P179" s="106" t="n">
        <f aca="false">IF($K179=0,IF($E179=P$3,$G179,0),0)</f>
        <v>1364</v>
      </c>
      <c r="Q179" s="106" t="n">
        <f aca="false">IF($K179=0,IF($E179=Q$3,$G179,0),0)</f>
        <v>0</v>
      </c>
      <c r="R179" s="106" t="n">
        <f aca="false">IF($K179=0,IF($E179=R$3,$G179,0),0)</f>
        <v>0</v>
      </c>
      <c r="S179" s="106" t="n">
        <f aca="false">IF($K179=0,IF($E179=S$3,$G179,0),0)</f>
        <v>0</v>
      </c>
      <c r="T179" s="106" t="n">
        <f aca="false">IF($K179=0,IF($E179=T$3,$G179,0),0)</f>
        <v>0</v>
      </c>
      <c r="U179" s="106" t="n">
        <f aca="false">IF($K179=0,IF($E179=U$3,$G179,0),0)</f>
        <v>0</v>
      </c>
    </row>
    <row r="180" customFormat="false" ht="12.75" hidden="false" customHeight="false" outlineLevel="0" collapsed="false">
      <c r="A180" s="31" t="s">
        <v>276</v>
      </c>
      <c r="B180" s="31" t="s">
        <v>283</v>
      </c>
      <c r="C180" s="67" t="s">
        <v>397</v>
      </c>
      <c r="D180" s="67" t="s">
        <v>276</v>
      </c>
      <c r="E180" s="67" t="s">
        <v>48</v>
      </c>
      <c r="F180" s="67" t="s">
        <v>398</v>
      </c>
      <c r="G180" s="106" t="n">
        <v>706</v>
      </c>
      <c r="H180" s="106" t="n">
        <v>11351</v>
      </c>
      <c r="I180" s="58" t="n">
        <f aca="false">IF(E180=$I$1,IF(K180=0,24*G180*H180/1000,0),0)</f>
        <v>192331.344</v>
      </c>
      <c r="J180" s="67" t="s">
        <v>399</v>
      </c>
      <c r="K180" s="67"/>
      <c r="P180" s="106" t="n">
        <f aca="false">IF($K180=0,IF($E180=P$3,$G180,0),0)</f>
        <v>706</v>
      </c>
      <c r="Q180" s="106" t="n">
        <f aca="false">IF($K180=0,IF($E180=Q$3,$G180,0),0)</f>
        <v>0</v>
      </c>
      <c r="R180" s="106" t="n">
        <f aca="false">IF($K180=0,IF($E180=R$3,$G180,0),0)</f>
        <v>0</v>
      </c>
      <c r="S180" s="106" t="n">
        <f aca="false">IF($K180=0,IF($E180=S$3,$G180,0),0)</f>
        <v>0</v>
      </c>
      <c r="T180" s="106" t="n">
        <f aca="false">IF($K180=0,IF($E180=T$3,$G180,0),0)</f>
        <v>0</v>
      </c>
      <c r="U180" s="106" t="n">
        <f aca="false">IF($K180=0,IF($E180=U$3,$G180,0),0)</f>
        <v>0</v>
      </c>
    </row>
    <row r="181" customFormat="false" ht="12.75" hidden="false" customHeight="false" outlineLevel="0" collapsed="false">
      <c r="A181" s="31" t="s">
        <v>276</v>
      </c>
      <c r="B181" s="31" t="s">
        <v>287</v>
      </c>
      <c r="C181" s="67" t="s">
        <v>397</v>
      </c>
      <c r="D181" s="67" t="s">
        <v>276</v>
      </c>
      <c r="E181" s="67" t="s">
        <v>48</v>
      </c>
      <c r="F181" s="67" t="s">
        <v>398</v>
      </c>
      <c r="G181" s="106" t="n">
        <v>1433</v>
      </c>
      <c r="H181" s="106" t="n">
        <v>11507</v>
      </c>
      <c r="I181" s="58" t="n">
        <f aca="false">IF(E181=$I$1,IF(K181=0,24*G181*H181/1000,0),0)</f>
        <v>395748.744</v>
      </c>
      <c r="J181" s="67" t="s">
        <v>399</v>
      </c>
      <c r="K181" s="67"/>
      <c r="P181" s="106" t="n">
        <f aca="false">IF($K181=0,IF($E181=P$3,$G181,0),0)</f>
        <v>1433</v>
      </c>
      <c r="Q181" s="106" t="n">
        <f aca="false">IF($K181=0,IF($E181=Q$3,$G181,0),0)</f>
        <v>0</v>
      </c>
      <c r="R181" s="106" t="n">
        <f aca="false">IF($K181=0,IF($E181=R$3,$G181,0),0)</f>
        <v>0</v>
      </c>
      <c r="S181" s="106" t="n">
        <f aca="false">IF($K181=0,IF($E181=S$3,$G181,0),0)</f>
        <v>0</v>
      </c>
      <c r="T181" s="106" t="n">
        <f aca="false">IF($K181=0,IF($E181=T$3,$G181,0),0)</f>
        <v>0</v>
      </c>
      <c r="U181" s="106" t="n">
        <f aca="false">IF($K181=0,IF($E181=U$3,$G181,0),0)</f>
        <v>0</v>
      </c>
    </row>
    <row r="182" customFormat="false" ht="12.75" hidden="false" customHeight="false" outlineLevel="0" collapsed="false">
      <c r="A182" s="31" t="s">
        <v>276</v>
      </c>
      <c r="B182" s="31" t="s">
        <v>309</v>
      </c>
      <c r="C182" s="67" t="s">
        <v>397</v>
      </c>
      <c r="D182" s="67" t="s">
        <v>276</v>
      </c>
      <c r="E182" s="67" t="s">
        <v>48</v>
      </c>
      <c r="F182" s="67" t="s">
        <v>398</v>
      </c>
      <c r="G182" s="106" t="n">
        <v>113</v>
      </c>
      <c r="H182" s="106" t="n">
        <v>11728</v>
      </c>
      <c r="I182" s="58" t="n">
        <f aca="false">IF(E182=$I$1,IF(K182=0,24*G182*H182/1000,0),0)</f>
        <v>31806.336</v>
      </c>
      <c r="J182" s="67" t="s">
        <v>399</v>
      </c>
      <c r="K182" s="67"/>
      <c r="P182" s="106" t="n">
        <f aca="false">IF($K182=0,IF($E182=P$3,$G182,0),0)</f>
        <v>113</v>
      </c>
      <c r="Q182" s="106" t="n">
        <f aca="false">IF($K182=0,IF($E182=Q$3,$G182,0),0)</f>
        <v>0</v>
      </c>
      <c r="R182" s="106" t="n">
        <f aca="false">IF($K182=0,IF($E182=R$3,$G182,0),0)</f>
        <v>0</v>
      </c>
      <c r="S182" s="106" t="n">
        <f aca="false">IF($K182=0,IF($E182=S$3,$G182,0),0)</f>
        <v>0</v>
      </c>
      <c r="T182" s="106" t="n">
        <f aca="false">IF($K182=0,IF($E182=T$3,$G182,0),0)</f>
        <v>0</v>
      </c>
      <c r="U182" s="106" t="n">
        <f aca="false">IF($K182=0,IF($E182=U$3,$G182,0),0)</f>
        <v>0</v>
      </c>
    </row>
    <row r="183" customFormat="false" ht="12.75" hidden="false" customHeight="false" outlineLevel="0" collapsed="false">
      <c r="A183" s="31" t="s">
        <v>276</v>
      </c>
      <c r="B183" s="31" t="s">
        <v>306</v>
      </c>
      <c r="C183" s="67" t="s">
        <v>397</v>
      </c>
      <c r="D183" s="67" t="s">
        <v>276</v>
      </c>
      <c r="E183" s="67" t="s">
        <v>48</v>
      </c>
      <c r="F183" s="67" t="s">
        <v>398</v>
      </c>
      <c r="G183" s="106" t="n">
        <v>341</v>
      </c>
      <c r="H183" s="106" t="n">
        <v>11783</v>
      </c>
      <c r="I183" s="58" t="n">
        <f aca="false">IF(E183=$I$1,IF(K183=0,24*G183*H183/1000,0),0)</f>
        <v>96432.072</v>
      </c>
      <c r="J183" s="67" t="s">
        <v>399</v>
      </c>
      <c r="K183" s="67"/>
      <c r="P183" s="106" t="n">
        <f aca="false">IF($K183=0,IF($E183=P$3,$G183,0),0)</f>
        <v>341</v>
      </c>
      <c r="Q183" s="106" t="n">
        <f aca="false">IF($K183=0,IF($E183=Q$3,$G183,0),0)</f>
        <v>0</v>
      </c>
      <c r="R183" s="106" t="n">
        <f aca="false">IF($K183=0,IF($E183=R$3,$G183,0),0)</f>
        <v>0</v>
      </c>
      <c r="S183" s="106" t="n">
        <f aca="false">IF($K183=0,IF($E183=S$3,$G183,0),0)</f>
        <v>0</v>
      </c>
      <c r="T183" s="106" t="n">
        <f aca="false">IF($K183=0,IF($E183=T$3,$G183,0),0)</f>
        <v>0</v>
      </c>
      <c r="U183" s="106" t="n">
        <f aca="false">IF($K183=0,IF($E183=U$3,$G183,0),0)</f>
        <v>0</v>
      </c>
    </row>
    <row r="184" customFormat="false" ht="12.75" hidden="false" customHeight="false" outlineLevel="0" collapsed="false">
      <c r="A184" s="31" t="s">
        <v>276</v>
      </c>
      <c r="B184" s="31" t="s">
        <v>305</v>
      </c>
      <c r="C184" s="67" t="s">
        <v>397</v>
      </c>
      <c r="D184" s="67" t="s">
        <v>276</v>
      </c>
      <c r="E184" s="67" t="s">
        <v>48</v>
      </c>
      <c r="F184" s="67" t="s">
        <v>398</v>
      </c>
      <c r="G184" s="106" t="n">
        <v>81</v>
      </c>
      <c r="H184" s="106" t="n">
        <v>12943</v>
      </c>
      <c r="I184" s="58" t="n">
        <f aca="false">IF(E184=$I$1,IF(K184=0,24*G184*H184/1000,0),0)</f>
        <v>25161.192</v>
      </c>
      <c r="J184" s="67" t="s">
        <v>399</v>
      </c>
      <c r="K184" s="67"/>
      <c r="P184" s="106" t="n">
        <f aca="false">IF($K184=0,IF($E184=P$3,$G184,0),0)</f>
        <v>81</v>
      </c>
      <c r="Q184" s="106" t="n">
        <f aca="false">IF($K184=0,IF($E184=Q$3,$G184,0),0)</f>
        <v>0</v>
      </c>
      <c r="R184" s="106" t="n">
        <f aca="false">IF($K184=0,IF($E184=R$3,$G184,0),0)</f>
        <v>0</v>
      </c>
      <c r="S184" s="106" t="n">
        <f aca="false">IF($K184=0,IF($E184=S$3,$G184,0),0)</f>
        <v>0</v>
      </c>
      <c r="T184" s="106" t="n">
        <f aca="false">IF($K184=0,IF($E184=T$3,$G184,0),0)</f>
        <v>0</v>
      </c>
      <c r="U184" s="106" t="n">
        <f aca="false">IF($K184=0,IF($E184=U$3,$G184,0),0)</f>
        <v>0</v>
      </c>
    </row>
    <row r="185" customFormat="false" ht="12.75" hidden="false" customHeight="false" outlineLevel="0" collapsed="false">
      <c r="A185" s="31" t="s">
        <v>276</v>
      </c>
      <c r="B185" s="31" t="s">
        <v>279</v>
      </c>
      <c r="C185" s="67" t="s">
        <v>397</v>
      </c>
      <c r="D185" s="67" t="s">
        <v>276</v>
      </c>
      <c r="E185" s="67" t="s">
        <v>395</v>
      </c>
      <c r="F185" s="67"/>
      <c r="G185" s="106" t="n">
        <v>2300</v>
      </c>
      <c r="H185" s="106" t="n">
        <v>10596</v>
      </c>
      <c r="I185" s="58" t="n">
        <f aca="false">IF(E185=$I$1,IF(K185=0,24*G185*H185/1000,0),0)</f>
        <v>0</v>
      </c>
      <c r="J185" s="67" t="s">
        <v>399</v>
      </c>
      <c r="K185" s="67"/>
      <c r="P185" s="106" t="n">
        <f aca="false">IF($K185=0,IF($E185=P$3,$G185,0),0)</f>
        <v>0</v>
      </c>
      <c r="Q185" s="106" t="n">
        <f aca="false">IF($K185=0,IF($E185=Q$3,$G185,0),0)</f>
        <v>0</v>
      </c>
      <c r="R185" s="106" t="n">
        <f aca="false">IF($K185=0,IF($E185=R$3,$G185,0),0)</f>
        <v>0</v>
      </c>
      <c r="S185" s="106" t="n">
        <f aca="false">IF($K185=0,IF($E185=S$3,$G185,0),0)</f>
        <v>0</v>
      </c>
      <c r="T185" s="106" t="n">
        <f aca="false">IF($K185=0,IF($E185=T$3,$G185,0),0)</f>
        <v>2300</v>
      </c>
      <c r="U185" s="106" t="n">
        <f aca="false">IF($K185=0,IF($E185=U$3,$G185,0),0)</f>
        <v>0</v>
      </c>
    </row>
    <row r="186" customFormat="false" ht="12.75" hidden="false" customHeight="false" outlineLevel="0" collapsed="false">
      <c r="A186" s="31" t="s">
        <v>276</v>
      </c>
      <c r="B186" s="31" t="s">
        <v>565</v>
      </c>
      <c r="C186" s="67" t="s">
        <v>397</v>
      </c>
      <c r="D186" s="67" t="s">
        <v>276</v>
      </c>
      <c r="E186" s="67" t="s">
        <v>6</v>
      </c>
      <c r="F186" s="67"/>
      <c r="G186" s="106" t="n">
        <v>4</v>
      </c>
      <c r="H186" s="106" t="n">
        <v>0</v>
      </c>
      <c r="I186" s="58" t="n">
        <f aca="false">IF(E186=$I$1,IF(K186=0,24*G186*H186/1000,0),0)</f>
        <v>0</v>
      </c>
      <c r="J186" s="67" t="s">
        <v>399</v>
      </c>
      <c r="K186" s="67"/>
      <c r="P186" s="106" t="n">
        <f aca="false">IF($K186=0,IF($E186=P$3,$G186,0),0)</f>
        <v>0</v>
      </c>
      <c r="Q186" s="106" t="n">
        <f aca="false">IF($K186=0,IF($E186=Q$3,$G186,0),0)</f>
        <v>0</v>
      </c>
      <c r="R186" s="106" t="n">
        <f aca="false">IF($K186=0,IF($E186=R$3,$G186,0),0)</f>
        <v>0</v>
      </c>
      <c r="S186" s="106" t="n">
        <f aca="false">IF($K186=0,IF($E186=S$3,$G186,0),0)</f>
        <v>0</v>
      </c>
      <c r="T186" s="106" t="n">
        <f aca="false">IF($K186=0,IF($E186=T$3,$G186,0),0)</f>
        <v>0</v>
      </c>
      <c r="U186" s="106" t="n">
        <f aca="false">IF($K186=0,IF($E186=U$3,$G186,0),0)</f>
        <v>4</v>
      </c>
    </row>
    <row r="187" customFormat="false" ht="12.75" hidden="false" customHeight="false" outlineLevel="0" collapsed="false">
      <c r="A187" s="31" t="s">
        <v>330</v>
      </c>
      <c r="B187" s="31" t="s">
        <v>331</v>
      </c>
      <c r="C187" s="67" t="s">
        <v>397</v>
      </c>
      <c r="D187" s="67" t="s">
        <v>276</v>
      </c>
      <c r="E187" s="67" t="s">
        <v>12</v>
      </c>
      <c r="F187" s="67"/>
      <c r="G187" s="106" t="n">
        <v>6</v>
      </c>
      <c r="H187" s="106" t="n">
        <v>0</v>
      </c>
      <c r="I187" s="58" t="n">
        <f aca="false">IF(E187=$I$1,IF(K187=0,24*G187*H187/1000,0),0)</f>
        <v>0</v>
      </c>
      <c r="J187" s="67" t="s">
        <v>399</v>
      </c>
      <c r="K187" s="67"/>
      <c r="P187" s="106" t="n">
        <f aca="false">IF($K187=0,IF($E187=P$3,$G187,0),0)</f>
        <v>0</v>
      </c>
      <c r="Q187" s="106" t="n">
        <f aca="false">IF($K187=0,IF($E187=Q$3,$G187,0),0)</f>
        <v>6</v>
      </c>
      <c r="R187" s="106" t="n">
        <f aca="false">IF($K187=0,IF($E187=R$3,$G187,0),0)</f>
        <v>0</v>
      </c>
      <c r="S187" s="106" t="n">
        <f aca="false">IF($K187=0,IF($E187=S$3,$G187,0),0)</f>
        <v>0</v>
      </c>
      <c r="T187" s="106" t="n">
        <f aca="false">IF($K187=0,IF($E187=T$3,$G187,0),0)</f>
        <v>0</v>
      </c>
      <c r="U187" s="106" t="n">
        <f aca="false">IF($K187=0,IF($E187=U$3,$G187,0),0)</f>
        <v>0</v>
      </c>
    </row>
    <row r="188" customFormat="false" ht="12.75" hidden="false" customHeight="false" outlineLevel="0" collapsed="false">
      <c r="A188" s="31" t="s">
        <v>330</v>
      </c>
      <c r="B188" s="31" t="s">
        <v>244</v>
      </c>
      <c r="C188" s="67" t="s">
        <v>397</v>
      </c>
      <c r="D188" s="67" t="s">
        <v>276</v>
      </c>
      <c r="E188" s="67" t="s">
        <v>12</v>
      </c>
      <c r="F188" s="67"/>
      <c r="G188" s="106" t="n">
        <v>52</v>
      </c>
      <c r="H188" s="106" t="n">
        <v>0</v>
      </c>
      <c r="I188" s="58" t="n">
        <f aca="false">IF(E188=$I$1,IF(K188=0,24*G188*H188/1000,0),0)</f>
        <v>0</v>
      </c>
      <c r="J188" s="67" t="s">
        <v>399</v>
      </c>
      <c r="K188" s="67"/>
      <c r="P188" s="106" t="n">
        <f aca="false">IF($K188=0,IF($E188=P$3,$G188,0),0)</f>
        <v>0</v>
      </c>
      <c r="Q188" s="106" t="n">
        <f aca="false">IF($K188=0,IF($E188=Q$3,$G188,0),0)</f>
        <v>52</v>
      </c>
      <c r="R188" s="106" t="n">
        <f aca="false">IF($K188=0,IF($E188=R$3,$G188,0),0)</f>
        <v>0</v>
      </c>
      <c r="S188" s="106" t="n">
        <f aca="false">IF($K188=0,IF($E188=S$3,$G188,0),0)</f>
        <v>0</v>
      </c>
      <c r="T188" s="106" t="n">
        <f aca="false">IF($K188=0,IF($E188=T$3,$G188,0),0)</f>
        <v>0</v>
      </c>
      <c r="U188" s="106" t="n">
        <f aca="false">IF($K188=0,IF($E188=U$3,$G188,0),0)</f>
        <v>0</v>
      </c>
    </row>
    <row r="189" customFormat="false" ht="12.75" hidden="false" customHeight="false" outlineLevel="0" collapsed="false">
      <c r="A189" s="31" t="s">
        <v>330</v>
      </c>
      <c r="B189" s="31" t="s">
        <v>333</v>
      </c>
      <c r="C189" s="67" t="s">
        <v>397</v>
      </c>
      <c r="D189" s="67" t="s">
        <v>276</v>
      </c>
      <c r="E189" s="67" t="s">
        <v>12</v>
      </c>
      <c r="F189" s="67"/>
      <c r="G189" s="106" t="n">
        <v>30</v>
      </c>
      <c r="H189" s="106" t="n">
        <v>0</v>
      </c>
      <c r="I189" s="58" t="n">
        <f aca="false">IF(E189=$I$1,IF(K189=0,24*G189*H189/1000,0),0)</f>
        <v>0</v>
      </c>
      <c r="J189" s="67" t="s">
        <v>399</v>
      </c>
      <c r="K189" s="67"/>
      <c r="P189" s="106" t="n">
        <f aca="false">IF($K189=0,IF($E189=P$3,$G189,0),0)</f>
        <v>0</v>
      </c>
      <c r="Q189" s="106" t="n">
        <f aca="false">IF($K189=0,IF($E189=Q$3,$G189,0),0)</f>
        <v>30</v>
      </c>
      <c r="R189" s="106" t="n">
        <f aca="false">IF($K189=0,IF($E189=R$3,$G189,0),0)</f>
        <v>0</v>
      </c>
      <c r="S189" s="106" t="n">
        <f aca="false">IF($K189=0,IF($E189=S$3,$G189,0),0)</f>
        <v>0</v>
      </c>
      <c r="T189" s="106" t="n">
        <f aca="false">IF($K189=0,IF($E189=T$3,$G189,0),0)</f>
        <v>0</v>
      </c>
      <c r="U189" s="106" t="n">
        <f aca="false">IF($K189=0,IF($E189=U$3,$G189,0),0)</f>
        <v>0</v>
      </c>
    </row>
    <row r="190" customFormat="false" ht="12.75" hidden="false" customHeight="false" outlineLevel="0" collapsed="false">
      <c r="A190" s="31" t="s">
        <v>422</v>
      </c>
      <c r="B190" s="31" t="s">
        <v>343</v>
      </c>
      <c r="C190" s="67" t="s">
        <v>397</v>
      </c>
      <c r="D190" s="67" t="s">
        <v>276</v>
      </c>
      <c r="E190" s="67" t="s">
        <v>48</v>
      </c>
      <c r="F190" s="67" t="s">
        <v>398</v>
      </c>
      <c r="G190" s="106" t="n">
        <v>337</v>
      </c>
      <c r="H190" s="106" t="n">
        <v>10347</v>
      </c>
      <c r="I190" s="58" t="n">
        <f aca="false">IF(E190=$I$1,IF(K190=0,24*G190*H190/1000,0),0)</f>
        <v>83686.536</v>
      </c>
      <c r="J190" s="67" t="s">
        <v>399</v>
      </c>
      <c r="K190" s="67"/>
      <c r="P190" s="106" t="n">
        <f aca="false">IF($K190=0,IF($E190=P$3,$G190,0),0)</f>
        <v>337</v>
      </c>
      <c r="Q190" s="106" t="n">
        <f aca="false">IF($K190=0,IF($E190=Q$3,$G190,0),0)</f>
        <v>0</v>
      </c>
      <c r="R190" s="106" t="n">
        <f aca="false">IF($K190=0,IF($E190=R$3,$G190,0),0)</f>
        <v>0</v>
      </c>
      <c r="S190" s="106" t="n">
        <f aca="false">IF($K190=0,IF($E190=S$3,$G190,0),0)</f>
        <v>0</v>
      </c>
      <c r="T190" s="106" t="n">
        <f aca="false">IF($K190=0,IF($E190=T$3,$G190,0),0)</f>
        <v>0</v>
      </c>
      <c r="U190" s="106" t="n">
        <f aca="false">IF($K190=0,IF($E190=U$3,$G190,0),0)</f>
        <v>0</v>
      </c>
    </row>
    <row r="191" customFormat="false" ht="12.75" hidden="false" customHeight="false" outlineLevel="0" collapsed="false">
      <c r="A191" s="31" t="s">
        <v>422</v>
      </c>
      <c r="B191" s="31" t="s">
        <v>566</v>
      </c>
      <c r="C191" s="67" t="s">
        <v>397</v>
      </c>
      <c r="D191" s="67" t="s">
        <v>276</v>
      </c>
      <c r="E191" s="67" t="s">
        <v>48</v>
      </c>
      <c r="F191" s="67" t="s">
        <v>398</v>
      </c>
      <c r="G191" s="106" t="n">
        <v>15</v>
      </c>
      <c r="H191" s="106" t="n">
        <v>15129</v>
      </c>
      <c r="I191" s="58" t="n">
        <f aca="false">IF(E191=$I$1,IF(K191=0,24*G191*H191/1000,0),0)</f>
        <v>5446.44</v>
      </c>
      <c r="J191" s="67" t="s">
        <v>399</v>
      </c>
      <c r="K191" s="67"/>
      <c r="P191" s="106" t="n">
        <f aca="false">IF($K191=0,IF($E191=P$3,$G191,0),0)</f>
        <v>15</v>
      </c>
      <c r="Q191" s="106" t="n">
        <f aca="false">IF($K191=0,IF($E191=Q$3,$G191,0),0)</f>
        <v>0</v>
      </c>
      <c r="R191" s="106" t="n">
        <f aca="false">IF($K191=0,IF($E191=R$3,$G191,0),0)</f>
        <v>0</v>
      </c>
      <c r="S191" s="106" t="n">
        <f aca="false">IF($K191=0,IF($E191=S$3,$G191,0),0)</f>
        <v>0</v>
      </c>
      <c r="T191" s="106" t="n">
        <f aca="false">IF($K191=0,IF($E191=T$3,$G191,0),0)</f>
        <v>0</v>
      </c>
      <c r="U191" s="106" t="n">
        <f aca="false">IF($K191=0,IF($E191=U$3,$G191,0),0)</f>
        <v>0</v>
      </c>
    </row>
    <row r="192" customFormat="false" ht="12.75" hidden="false" customHeight="false" outlineLevel="0" collapsed="false">
      <c r="A192" s="31" t="s">
        <v>567</v>
      </c>
      <c r="B192" s="31" t="s">
        <v>568</v>
      </c>
      <c r="C192" s="67" t="s">
        <v>397</v>
      </c>
      <c r="D192" s="67" t="s">
        <v>569</v>
      </c>
      <c r="E192" s="67" t="s">
        <v>48</v>
      </c>
      <c r="F192" s="67" t="s">
        <v>402</v>
      </c>
      <c r="G192" s="106" t="n">
        <v>118.13</v>
      </c>
      <c r="H192" s="106" t="n">
        <v>10000</v>
      </c>
      <c r="I192" s="58" t="n">
        <f aca="false">IF(E192=$I$1,IF(K192=0,24*G192*H192/1000,0),0)</f>
        <v>28351.2</v>
      </c>
      <c r="J192" s="67" t="s">
        <v>403</v>
      </c>
      <c r="K192" s="67"/>
      <c r="P192" s="106" t="n">
        <f aca="false">IF($K192=0,IF($E192=P$3,$G192,0),0)</f>
        <v>118.13</v>
      </c>
      <c r="Q192" s="106" t="n">
        <f aca="false">IF($K192=0,IF($E192=Q$3,$G192,0),0)</f>
        <v>0</v>
      </c>
      <c r="R192" s="106" t="n">
        <f aca="false">IF($K192=0,IF($E192=R$3,$G192,0),0)</f>
        <v>0</v>
      </c>
      <c r="S192" s="106" t="n">
        <f aca="false">IF($K192=0,IF($E192=S$3,$G192,0),0)</f>
        <v>0</v>
      </c>
      <c r="T192" s="106" t="n">
        <f aca="false">IF($K192=0,IF($E192=T$3,$G192,0),0)</f>
        <v>0</v>
      </c>
      <c r="U192" s="106" t="n">
        <f aca="false">IF($K192=0,IF($E192=U$3,$G192,0),0)</f>
        <v>0</v>
      </c>
    </row>
    <row r="193" customFormat="false" ht="12.75" hidden="false" customHeight="false" outlineLevel="0" collapsed="false">
      <c r="A193" s="31" t="s">
        <v>567</v>
      </c>
      <c r="B193" s="31" t="s">
        <v>570</v>
      </c>
      <c r="C193" s="67" t="s">
        <v>397</v>
      </c>
      <c r="D193" s="67" t="s">
        <v>569</v>
      </c>
      <c r="E193" s="67" t="s">
        <v>48</v>
      </c>
      <c r="F193" s="67" t="s">
        <v>402</v>
      </c>
      <c r="G193" s="106" t="n">
        <v>191.12</v>
      </c>
      <c r="H193" s="106" t="n">
        <v>8643</v>
      </c>
      <c r="I193" s="58" t="n">
        <f aca="false">IF(E193=$I$1,IF(K193=0,24*G193*H193/1000,0),0)</f>
        <v>39644.40384</v>
      </c>
      <c r="J193" s="67" t="s">
        <v>403</v>
      </c>
      <c r="K193" s="67"/>
      <c r="P193" s="106" t="n">
        <f aca="false">IF($K193=0,IF($E193=P$3,$G193,0),0)</f>
        <v>191.12</v>
      </c>
      <c r="Q193" s="106" t="n">
        <f aca="false">IF($K193=0,IF($E193=Q$3,$G193,0),0)</f>
        <v>0</v>
      </c>
      <c r="R193" s="106" t="n">
        <f aca="false">IF($K193=0,IF($E193=R$3,$G193,0),0)</f>
        <v>0</v>
      </c>
      <c r="S193" s="106" t="n">
        <f aca="false">IF($K193=0,IF($E193=S$3,$G193,0),0)</f>
        <v>0</v>
      </c>
      <c r="T193" s="106" t="n">
        <f aca="false">IF($K193=0,IF($E193=T$3,$G193,0),0)</f>
        <v>0</v>
      </c>
      <c r="U193" s="106" t="n">
        <f aca="false">IF($K193=0,IF($E193=U$3,$G193,0),0)</f>
        <v>0</v>
      </c>
    </row>
    <row r="194" customFormat="false" ht="12.75" hidden="false" customHeight="false" outlineLevel="0" collapsed="false">
      <c r="A194" s="31" t="s">
        <v>571</v>
      </c>
      <c r="B194" s="31" t="s">
        <v>445</v>
      </c>
      <c r="C194" s="67" t="s">
        <v>397</v>
      </c>
      <c r="D194" s="67" t="s">
        <v>569</v>
      </c>
      <c r="E194" s="67" t="s">
        <v>48</v>
      </c>
      <c r="F194" s="67" t="s">
        <v>402</v>
      </c>
      <c r="G194" s="106" t="n">
        <v>1831.44</v>
      </c>
      <c r="H194" s="106" t="n">
        <v>10000</v>
      </c>
      <c r="I194" s="58" t="n">
        <f aca="false">IF(E194=$I$1,IF(K194=0,24*G194*H194/1000,0),0)</f>
        <v>439545.6</v>
      </c>
      <c r="J194" s="67" t="s">
        <v>403</v>
      </c>
      <c r="K194" s="67"/>
      <c r="P194" s="106" t="n">
        <f aca="false">IF($K194=0,IF($E194=P$3,$G194,0),0)</f>
        <v>1831.44</v>
      </c>
      <c r="Q194" s="106" t="n">
        <f aca="false">IF($K194=0,IF($E194=Q$3,$G194,0),0)</f>
        <v>0</v>
      </c>
      <c r="R194" s="106" t="n">
        <f aca="false">IF($K194=0,IF($E194=R$3,$G194,0),0)</f>
        <v>0</v>
      </c>
      <c r="S194" s="106" t="n">
        <f aca="false">IF($K194=0,IF($E194=S$3,$G194,0),0)</f>
        <v>0</v>
      </c>
      <c r="T194" s="106" t="n">
        <f aca="false">IF($K194=0,IF($E194=T$3,$G194,0),0)</f>
        <v>0</v>
      </c>
      <c r="U194" s="106" t="n">
        <f aca="false">IF($K194=0,IF($E194=U$3,$G194,0),0)</f>
        <v>0</v>
      </c>
    </row>
    <row r="195" customFormat="false" ht="12.75" hidden="false" customHeight="false" outlineLevel="0" collapsed="false">
      <c r="A195" s="31" t="s">
        <v>572</v>
      </c>
      <c r="B195" s="31" t="s">
        <v>573</v>
      </c>
      <c r="C195" s="67" t="s">
        <v>397</v>
      </c>
      <c r="D195" s="67" t="s">
        <v>569</v>
      </c>
      <c r="E195" s="67" t="s">
        <v>48</v>
      </c>
      <c r="F195" s="67" t="s">
        <v>402</v>
      </c>
      <c r="G195" s="106" t="n">
        <v>498.05</v>
      </c>
      <c r="H195" s="106" t="n">
        <v>10000</v>
      </c>
      <c r="I195" s="58" t="n">
        <f aca="false">IF(E195=$I$1,IF(K195=0,24*G195*H195/1000,0),0)</f>
        <v>119532</v>
      </c>
      <c r="J195" s="67" t="s">
        <v>403</v>
      </c>
      <c r="K195" s="67"/>
      <c r="P195" s="106" t="n">
        <f aca="false">IF($K195=0,IF($E195=P$3,$G195,0),0)</f>
        <v>498.05</v>
      </c>
      <c r="Q195" s="106" t="n">
        <f aca="false">IF($K195=0,IF($E195=Q$3,$G195,0),0)</f>
        <v>0</v>
      </c>
      <c r="R195" s="106" t="n">
        <f aca="false">IF($K195=0,IF($E195=R$3,$G195,0),0)</f>
        <v>0</v>
      </c>
      <c r="S195" s="106" t="n">
        <f aca="false">IF($K195=0,IF($E195=S$3,$G195,0),0)</f>
        <v>0</v>
      </c>
      <c r="T195" s="106" t="n">
        <f aca="false">IF($K195=0,IF($E195=T$3,$G195,0),0)</f>
        <v>0</v>
      </c>
      <c r="U195" s="106" t="n">
        <f aca="false">IF($K195=0,IF($E195=U$3,$G195,0),0)</f>
        <v>0</v>
      </c>
    </row>
    <row r="196" customFormat="false" ht="12.75" hidden="false" customHeight="false" outlineLevel="0" collapsed="false">
      <c r="A196" s="31" t="s">
        <v>533</v>
      </c>
      <c r="B196" s="31" t="s">
        <v>333</v>
      </c>
      <c r="C196" s="67" t="s">
        <v>397</v>
      </c>
      <c r="D196" s="67" t="s">
        <v>569</v>
      </c>
      <c r="E196" s="67" t="s">
        <v>48</v>
      </c>
      <c r="F196" s="67" t="s">
        <v>128</v>
      </c>
      <c r="G196" s="106" t="n">
        <v>300</v>
      </c>
      <c r="H196" s="106" t="n">
        <v>10000</v>
      </c>
      <c r="I196" s="58" t="n">
        <f aca="false">IF(E196=$I$1,IF(K196=0,24*G196*H196/1000,0),0)</f>
        <v>72000</v>
      </c>
      <c r="J196" s="67" t="s">
        <v>403</v>
      </c>
      <c r="K196" s="67"/>
      <c r="P196" s="106" t="n">
        <f aca="false">IF($K196=0,IF($E196=P$3,$G196,0),0)</f>
        <v>300</v>
      </c>
      <c r="Q196" s="106" t="n">
        <f aca="false">IF($K196=0,IF($E196=Q$3,$G196,0),0)</f>
        <v>0</v>
      </c>
      <c r="R196" s="106" t="n">
        <f aca="false">IF($K196=0,IF($E196=R$3,$G196,0),0)</f>
        <v>0</v>
      </c>
      <c r="S196" s="106" t="n">
        <f aca="false">IF($K196=0,IF($E196=S$3,$G196,0),0)</f>
        <v>0</v>
      </c>
      <c r="T196" s="106" t="n">
        <f aca="false">IF($K196=0,IF($E196=T$3,$G196,0),0)</f>
        <v>0</v>
      </c>
      <c r="U196" s="106" t="n">
        <f aca="false">IF($K196=0,IF($E196=U$3,$G196,0),0)</f>
        <v>0</v>
      </c>
    </row>
    <row r="197" customFormat="false" ht="12.75" hidden="false" customHeight="false" outlineLevel="0" collapsed="false">
      <c r="A197" s="31" t="s">
        <v>569</v>
      </c>
      <c r="B197" s="31" t="s">
        <v>574</v>
      </c>
      <c r="C197" s="67" t="s">
        <v>397</v>
      </c>
      <c r="D197" s="67" t="s">
        <v>569</v>
      </c>
      <c r="E197" s="67" t="s">
        <v>238</v>
      </c>
      <c r="F197" s="67" t="s">
        <v>398</v>
      </c>
      <c r="G197" s="106" t="n">
        <v>349</v>
      </c>
      <c r="H197" s="106" t="n">
        <v>10751</v>
      </c>
      <c r="I197" s="58" t="n">
        <f aca="false">IF(E197=$I$1,IF(K197=0,24*G197*H197/1000,0),0)</f>
        <v>0</v>
      </c>
      <c r="J197" s="67" t="s">
        <v>399</v>
      </c>
      <c r="K197" s="67"/>
      <c r="P197" s="106" t="n">
        <f aca="false">IF($K197=0,IF($E197=P$3,$G197,0),0)</f>
        <v>0</v>
      </c>
      <c r="Q197" s="106" t="n">
        <f aca="false">IF($K197=0,IF($E197=Q$3,$G197,0),0)</f>
        <v>0</v>
      </c>
      <c r="R197" s="106" t="n">
        <f aca="false">IF($K197=0,IF($E197=R$3,$G197,0),0)</f>
        <v>0</v>
      </c>
      <c r="S197" s="106" t="n">
        <f aca="false">IF($K197=0,IF($E197=S$3,$G197,0),0)</f>
        <v>349</v>
      </c>
      <c r="T197" s="106" t="n">
        <f aca="false">IF($K197=0,IF($E197=T$3,$G197,0),0)</f>
        <v>0</v>
      </c>
      <c r="U197" s="106" t="n">
        <f aca="false">IF($K197=0,IF($E197=U$3,$G197,0),0)</f>
        <v>0</v>
      </c>
    </row>
    <row r="198" customFormat="false" ht="12.75" hidden="false" customHeight="false" outlineLevel="0" collapsed="false">
      <c r="A198" s="31" t="s">
        <v>569</v>
      </c>
      <c r="B198" s="31" t="s">
        <v>575</v>
      </c>
      <c r="C198" s="67" t="s">
        <v>397</v>
      </c>
      <c r="D198" s="67" t="s">
        <v>569</v>
      </c>
      <c r="E198" s="67" t="s">
        <v>48</v>
      </c>
      <c r="F198" s="67" t="s">
        <v>402</v>
      </c>
      <c r="G198" s="106" t="n">
        <v>300</v>
      </c>
      <c r="H198" s="106" t="n">
        <v>12000</v>
      </c>
      <c r="I198" s="58" t="n">
        <f aca="false">IF(E198=$I$1,IF(K198=0,24*G198*H198/1000,0),0)</f>
        <v>86400</v>
      </c>
      <c r="J198" s="67" t="s">
        <v>399</v>
      </c>
      <c r="K198" s="67"/>
      <c r="P198" s="106" t="n">
        <f aca="false">IF($K198=0,IF($E198=P$3,$G198,0),0)</f>
        <v>300</v>
      </c>
      <c r="Q198" s="106" t="n">
        <f aca="false">IF($K198=0,IF($E198=Q$3,$G198,0),0)</f>
        <v>0</v>
      </c>
      <c r="R198" s="106" t="n">
        <f aca="false">IF($K198=0,IF($E198=R$3,$G198,0),0)</f>
        <v>0</v>
      </c>
      <c r="S198" s="106" t="n">
        <f aca="false">IF($K198=0,IF($E198=S$3,$G198,0),0)</f>
        <v>0</v>
      </c>
      <c r="T198" s="106" t="n">
        <f aca="false">IF($K198=0,IF($E198=T$3,$G198,0),0)</f>
        <v>0</v>
      </c>
      <c r="U198" s="106" t="n">
        <f aca="false">IF($K198=0,IF($E198=U$3,$G198,0),0)</f>
        <v>0</v>
      </c>
    </row>
    <row r="199" customFormat="false" ht="12.75" hidden="false" customHeight="false" outlineLevel="0" collapsed="false">
      <c r="A199" s="31" t="s">
        <v>420</v>
      </c>
      <c r="B199" s="31" t="s">
        <v>576</v>
      </c>
      <c r="C199" s="67" t="s">
        <v>397</v>
      </c>
      <c r="D199" s="67" t="s">
        <v>569</v>
      </c>
      <c r="E199" s="67" t="s">
        <v>48</v>
      </c>
      <c r="F199" s="67" t="s">
        <v>402</v>
      </c>
      <c r="G199" s="106" t="n">
        <v>80</v>
      </c>
      <c r="H199" s="106" t="n">
        <v>10000</v>
      </c>
      <c r="I199" s="58" t="n">
        <f aca="false">IF(E199=$I$1,IF(K199=0,24*G199*H199/1000,0),0)</f>
        <v>19200</v>
      </c>
      <c r="J199" s="67" t="s">
        <v>403</v>
      </c>
      <c r="K199" s="67"/>
      <c r="P199" s="106" t="n">
        <f aca="false">IF($K199=0,IF($E199=P$3,$G199,0),0)</f>
        <v>80</v>
      </c>
      <c r="Q199" s="106" t="n">
        <f aca="false">IF($K199=0,IF($E199=Q$3,$G199,0),0)</f>
        <v>0</v>
      </c>
      <c r="R199" s="106" t="n">
        <f aca="false">IF($K199=0,IF($E199=R$3,$G199,0),0)</f>
        <v>0</v>
      </c>
      <c r="S199" s="106" t="n">
        <f aca="false">IF($K199=0,IF($E199=S$3,$G199,0),0)</f>
        <v>0</v>
      </c>
      <c r="T199" s="106" t="n">
        <f aca="false">IF($K199=0,IF($E199=T$3,$G199,0),0)</f>
        <v>0</v>
      </c>
      <c r="U199" s="106" t="n">
        <f aca="false">IF($K199=0,IF($E199=U$3,$G199,0),0)</f>
        <v>0</v>
      </c>
    </row>
    <row r="200" customFormat="false" ht="12.75" hidden="false" customHeight="false" outlineLevel="0" collapsed="false">
      <c r="A200" s="31" t="s">
        <v>417</v>
      </c>
      <c r="B200" s="31" t="s">
        <v>577</v>
      </c>
      <c r="C200" s="67" t="s">
        <v>397</v>
      </c>
      <c r="D200" s="67" t="s">
        <v>422</v>
      </c>
      <c r="E200" s="67" t="s">
        <v>48</v>
      </c>
      <c r="F200" s="67" t="s">
        <v>402</v>
      </c>
      <c r="G200" s="106" t="n">
        <v>1000</v>
      </c>
      <c r="H200" s="106" t="n">
        <v>7250</v>
      </c>
      <c r="I200" s="58" t="n">
        <f aca="false">IF(E200=$I$1,IF(K200=0,24*G200*H200/1000,0),0)</f>
        <v>0</v>
      </c>
      <c r="J200" s="67" t="s">
        <v>403</v>
      </c>
      <c r="K200" s="108" t="n">
        <v>37347</v>
      </c>
      <c r="P200" s="106" t="n">
        <f aca="false">IF($K200=0,IF($E200=P$3,$G200,0),0)</f>
        <v>0</v>
      </c>
      <c r="Q200" s="106" t="n">
        <f aca="false">IF($K200=0,IF($E200=Q$3,$G200,0),0)</f>
        <v>0</v>
      </c>
      <c r="R200" s="106" t="n">
        <f aca="false">IF($K200=0,IF($E200=R$3,$G200,0),0)</f>
        <v>0</v>
      </c>
      <c r="S200" s="106" t="n">
        <f aca="false">IF($K200=0,IF($E200=S$3,$G200,0),0)</f>
        <v>0</v>
      </c>
      <c r="T200" s="106" t="n">
        <f aca="false">IF($K200=0,IF($E200=T$3,$G200,0),0)</f>
        <v>0</v>
      </c>
      <c r="U200" s="106" t="n">
        <f aca="false">IF($K200=0,IF($E200=U$3,$G200,0),0)</f>
        <v>0</v>
      </c>
    </row>
    <row r="201" customFormat="false" ht="12.75" hidden="false" customHeight="false" outlineLevel="0" collapsed="false">
      <c r="C201" s="67"/>
      <c r="D201" s="67"/>
      <c r="E201" s="67"/>
      <c r="F201" s="67"/>
      <c r="G201" s="67"/>
      <c r="H201" s="67"/>
      <c r="I201" s="67"/>
    </row>
    <row r="202" customFormat="false" ht="12.75" hidden="false" customHeight="false" outlineLevel="0" collapsed="false">
      <c r="C202" s="67"/>
      <c r="D202" s="67"/>
      <c r="E202" s="67"/>
      <c r="F202" s="67"/>
      <c r="G202" s="67"/>
      <c r="H202" s="67"/>
      <c r="I202" s="67"/>
    </row>
    <row r="203" customFormat="false" ht="12.75" hidden="false" customHeight="false" outlineLevel="0" collapsed="false">
      <c r="C203" s="67"/>
      <c r="D203" s="67"/>
      <c r="E203" s="67"/>
      <c r="F203" s="67"/>
      <c r="G203" s="67"/>
      <c r="H203" s="67"/>
      <c r="I203" s="67"/>
    </row>
    <row r="204" customFormat="false" ht="12.75" hidden="false" customHeight="false" outlineLevel="0" collapsed="false">
      <c r="C204" s="67"/>
      <c r="D204" s="67"/>
      <c r="E204" s="67"/>
      <c r="F204" s="67"/>
      <c r="G204" s="67"/>
      <c r="H204" s="67"/>
      <c r="I204" s="67"/>
    </row>
    <row r="205" customFormat="false" ht="12.75" hidden="false" customHeight="false" outlineLevel="0" collapsed="false">
      <c r="C205" s="67"/>
      <c r="D205" s="67"/>
      <c r="E205" s="67"/>
      <c r="F205" s="67"/>
      <c r="G205" s="67"/>
      <c r="H205" s="67"/>
      <c r="I205" s="67"/>
    </row>
    <row r="206" customFormat="false" ht="12.75" hidden="false" customHeight="false" outlineLevel="0" collapsed="false">
      <c r="C206" s="67"/>
      <c r="D206" s="67"/>
      <c r="E206" s="67"/>
      <c r="F206" s="67"/>
      <c r="G206" s="67"/>
      <c r="H206" s="67"/>
      <c r="I206" s="67"/>
    </row>
    <row r="207" customFormat="false" ht="12.75" hidden="false" customHeight="false" outlineLevel="0" collapsed="false">
      <c r="C207" s="67"/>
      <c r="D207" s="67"/>
      <c r="E207" s="67"/>
      <c r="F207" s="67"/>
      <c r="G207" s="67"/>
      <c r="H207" s="67"/>
      <c r="I207" s="67"/>
    </row>
    <row r="208" customFormat="false" ht="12.75" hidden="false" customHeight="false" outlineLevel="0" collapsed="false">
      <c r="C208" s="67"/>
      <c r="D208" s="67"/>
      <c r="E208" s="67"/>
      <c r="F208" s="67"/>
      <c r="G208" s="67"/>
      <c r="H208" s="67"/>
      <c r="I208" s="67"/>
    </row>
  </sheetData>
  <autoFilter ref="A3:K200"/>
  <mergeCells count="2">
    <mergeCell ref="P1:U1"/>
    <mergeCell ref="F2:H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2000-06-28T09:30:12Z</dcterms:created>
  <dc:creator>Leonard Tham</dc:creator>
  <dc:description/>
  <dc:language>en-US</dc:language>
  <cp:lastModifiedBy>Eric Bass</cp:lastModifiedBy>
  <cp:lastPrinted>2000-07-20T19:42:05Z</cp:lastPrinted>
  <cp:revision>0</cp:revision>
  <dc:subject/>
  <dc:title/>
</cp:coreProperties>
</file>