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R" sheetId="1" state="visible" r:id="rId3"/>
    <sheet name="ENTR Hist" sheetId="2" state="visible" r:id="rId4"/>
  </sheets>
  <definedNames>
    <definedName function="false" hidden="true" localSheetId="1" name="_xlnm._FilterDatabase" vbProcedure="false">'ENTR Hist'!$A$1:$G$1858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36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$/ton
12,000 btu content big sandy NYMEX Coal + T&amp;H
Conversion factor:
$ coal/24= $mmbtu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</xdr:colOff>
                <xdr:row>39</xdr:row>
                <xdr:rowOff>8</xdr:rowOff>
              </xdr:from>
              <xdr:to>
                <xdr:col>11</xdr:col>
                <xdr:colOff>79</xdr:colOff>
                <xdr:row>46</xdr:row>
                <xdr:rowOff>4</xdr:rowOff>
              </xdr:to>
            </anchor>
          </commentPr>
        </mc:Choice>
        <mc:Fallback/>
      </mc:AlternateContent>
    </comment>
    <comment ref="L37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$/mmbtu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</xdr:colOff>
                <xdr:row>40</xdr:row>
                <xdr:rowOff>10</xdr:rowOff>
              </xdr:from>
              <xdr:to>
                <xdr:col>11</xdr:col>
                <xdr:colOff>79</xdr:colOff>
                <xdr:row>45</xdr:row>
                <xdr:rowOff>9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$/mmbtu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</xdr:colOff>
                <xdr:row>41</xdr:row>
                <xdr:rowOff>12</xdr:rowOff>
              </xdr:from>
              <xdr:to>
                <xdr:col>11</xdr:col>
                <xdr:colOff>79</xdr:colOff>
                <xdr:row>46</xdr:row>
                <xdr:rowOff>11</xdr:rowOff>
              </xdr:to>
            </anchor>
          </commentPr>
        </mc:Choice>
        <mc:Fallback/>
      </mc:AlternateContent>
    </comment>
    <comment ref="L39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Gulf Coast Resid
Quoted in $/Bl.  Conversion is
$FO6*6.306=$/mmbtu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</xdr:colOff>
                <xdr:row>42</xdr:row>
                <xdr:rowOff>14</xdr:rowOff>
              </xdr:from>
              <xdr:to>
                <xdr:col>11</xdr:col>
                <xdr:colOff>79</xdr:colOff>
                <xdr:row>47</xdr:row>
                <xdr:rowOff>13</xdr:rowOff>
              </xdr:to>
            </anchor>
          </commentPr>
        </mc:Choice>
        <mc:Fallback/>
      </mc:AlternateContent>
    </commen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mcarson2:
</t>
        </r>
        <r>
          <rPr>
            <sz val="8"/>
            <color rgb="FF000000"/>
            <rFont val="Tahoma"/>
            <family val="0"/>
          </rPr>
          <t xml:space="preserve">quoted in Cents/Gal, 42 Gal per Bl.  Coversion is $FO2*7.17 = $/mmbtu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</xdr:colOff>
                <xdr:row>44</xdr:row>
                <xdr:rowOff>1</xdr:rowOff>
              </xdr:from>
              <xdr:to>
                <xdr:col>11</xdr:col>
                <xdr:colOff>79</xdr:colOff>
                <xdr:row>48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<sst xmlns="http://schemas.openxmlformats.org/spreadsheetml/2006/main" count="1596" uniqueCount="182">
  <si>
    <t xml:space="preserve">ENTERGY</t>
  </si>
  <si>
    <t xml:space="preserve">Geograhic Boundary:</t>
  </si>
  <si>
    <t xml:space="preserve">SE Texas, Louisiana, Western Mississippi, Eastern Arkansas, Central Missouri</t>
  </si>
  <si>
    <t xml:space="preserve">Fuel Sources:</t>
  </si>
  <si>
    <t xml:space="preserve">COAL</t>
  </si>
  <si>
    <t xml:space="preserve">Appalachia</t>
  </si>
  <si>
    <t xml:space="preserve">Ill Basin</t>
  </si>
  <si>
    <t xml:space="preserve">S. PRB</t>
  </si>
  <si>
    <t xml:space="preserve">Other</t>
  </si>
  <si>
    <t xml:space="preserve">Imports</t>
  </si>
  <si>
    <t xml:space="preserve">% Delivered</t>
  </si>
  <si>
    <t xml:space="preserve">LA/TX T&amp;H</t>
  </si>
  <si>
    <t xml:space="preserve">MS T&amp;H</t>
  </si>
  <si>
    <t xml:space="preserve">AR T&amp;H*</t>
  </si>
  <si>
    <t xml:space="preserve">MO T&amp;H</t>
  </si>
  <si>
    <t xml:space="preserve">BTU Content</t>
  </si>
  <si>
    <t xml:space="preserve">Conversion</t>
  </si>
  <si>
    <t xml:space="preserve">*Est based on MS and LA cost.</t>
  </si>
  <si>
    <t xml:space="preserve">Natural Gas</t>
  </si>
  <si>
    <t xml:space="preserve">Henry Hub</t>
  </si>
  <si>
    <t xml:space="preserve">FO2/FO6</t>
  </si>
  <si>
    <t xml:space="preserve">Use Gulf Coast Resid and Heating Oil prices, with minimal variable costs</t>
  </si>
  <si>
    <t xml:space="preserve">FO6(resid) is qouted in $/Bl, conversion is .1586</t>
  </si>
  <si>
    <t xml:space="preserve">FO2(HO) is quoted in Cents/Gallon, conversion is 7.17</t>
  </si>
  <si>
    <t xml:space="preserve">Entergy Load Mix:</t>
  </si>
  <si>
    <t xml:space="preserve">Residential</t>
  </si>
  <si>
    <t xml:space="preserve">Commercial</t>
  </si>
  <si>
    <t xml:space="preserve">Industrial</t>
  </si>
  <si>
    <t xml:space="preserve">1989-2000</t>
  </si>
  <si>
    <t xml:space="preserve">Stack/Outages:</t>
  </si>
  <si>
    <t xml:space="preserve">Winter</t>
  </si>
  <si>
    <t xml:space="preserve">Summer</t>
  </si>
  <si>
    <t xml:space="preserve">Marginal</t>
  </si>
  <si>
    <t xml:space="preserve">New</t>
  </si>
  <si>
    <t xml:space="preserve">Total</t>
  </si>
  <si>
    <t xml:space="preserve">%</t>
  </si>
  <si>
    <t xml:space="preserve">Fuel</t>
  </si>
  <si>
    <t xml:space="preserve">$</t>
  </si>
  <si>
    <t xml:space="preserve">MW(h)</t>
  </si>
  <si>
    <t xml:space="preserve">Increm</t>
  </si>
  <si>
    <t xml:space="preserve">Fuel Type</t>
  </si>
  <si>
    <t xml:space="preserve">HeatRate</t>
  </si>
  <si>
    <t xml:space="preserve">Cap</t>
  </si>
  <si>
    <t xml:space="preserve">Cost</t>
  </si>
  <si>
    <t xml:space="preserve">mmbtu</t>
  </si>
  <si>
    <t xml:space="preserve">MW</t>
  </si>
  <si>
    <t xml:space="preserve">Hydro</t>
  </si>
  <si>
    <t xml:space="preserve">Nuke</t>
  </si>
  <si>
    <t xml:space="preserve">Coal</t>
  </si>
  <si>
    <t xml:space="preserve">NG-CC</t>
  </si>
  <si>
    <t xml:space="preserve">NG-CT</t>
  </si>
  <si>
    <t xml:space="preserve">FO6-Resid</t>
  </si>
  <si>
    <t xml:space="preserve">FO2-HO</t>
  </si>
  <si>
    <t xml:space="preserve">Capacity Additions</t>
  </si>
  <si>
    <t xml:space="preserve">Seasonal Demand/Outages</t>
  </si>
  <si>
    <t xml:space="preserve">Year</t>
  </si>
  <si>
    <t xml:space="preserve">Gas-CC</t>
  </si>
  <si>
    <t xml:space="preserve">Gas-CT</t>
  </si>
  <si>
    <t xml:space="preserve">Cogen</t>
  </si>
  <si>
    <t xml:space="preserve">Totals</t>
  </si>
  <si>
    <t xml:space="preserve">16 hr Peak</t>
  </si>
  <si>
    <t xml:space="preserve">Peak Range</t>
  </si>
  <si>
    <t xml:space="preserve">Normal Outages*</t>
  </si>
  <si>
    <t xml:space="preserve">Normal Outages</t>
  </si>
  <si>
    <t xml:space="preserve">Q1-2002</t>
  </si>
  <si>
    <t xml:space="preserve">Month</t>
  </si>
  <si>
    <t xml:space="preserve">Avg.</t>
  </si>
  <si>
    <t xml:space="preserve">Max</t>
  </si>
  <si>
    <t xml:space="preserve">Min</t>
  </si>
  <si>
    <t xml:space="preserve">NG</t>
  </si>
  <si>
    <t xml:space="preserve">TOTAL</t>
  </si>
  <si>
    <t xml:space="preserve">Q2-2002</t>
  </si>
  <si>
    <t xml:space="preserve">Jan</t>
  </si>
  <si>
    <t xml:space="preserve">Q3-2002</t>
  </si>
  <si>
    <t xml:space="preserve">Feb</t>
  </si>
  <si>
    <t xml:space="preserve">Q4-2002</t>
  </si>
  <si>
    <t xml:space="preserve">Mar</t>
  </si>
  <si>
    <t xml:space="preserve">Apr</t>
  </si>
  <si>
    <t xml:space="preserve">Q1-2003</t>
  </si>
  <si>
    <t xml:space="preserve">May</t>
  </si>
  <si>
    <t xml:space="preserve">Q2-2003</t>
  </si>
  <si>
    <t xml:space="preserve">Jun</t>
  </si>
  <si>
    <t xml:space="preserve">Q3-2003</t>
  </si>
  <si>
    <t xml:space="preserve">Jul</t>
  </si>
  <si>
    <t xml:space="preserve">Q4-2003</t>
  </si>
  <si>
    <t xml:space="preserve">Aug</t>
  </si>
  <si>
    <t xml:space="preserve">Sep</t>
  </si>
  <si>
    <t xml:space="preserve">Q1-2004</t>
  </si>
  <si>
    <t xml:space="preserve">Oct</t>
  </si>
  <si>
    <t xml:space="preserve">Q2-2004</t>
  </si>
  <si>
    <t xml:space="preserve">Nov</t>
  </si>
  <si>
    <t xml:space="preserve">Q3-2004</t>
  </si>
  <si>
    <t xml:space="preserve">Dec</t>
  </si>
  <si>
    <t xml:space="preserve">Q4-2004</t>
  </si>
  <si>
    <t xml:space="preserve">*Avg of 2000/2001 Outages and remaining 5% of Capacity</t>
  </si>
  <si>
    <t xml:space="preserve">Seasonal Interchange</t>
  </si>
  <si>
    <t xml:space="preserve">From Entergy to:</t>
  </si>
  <si>
    <t xml:space="preserve">Max Export</t>
  </si>
  <si>
    <t xml:space="preserve">Max Import</t>
  </si>
  <si>
    <t xml:space="preserve">Norm Smr</t>
  </si>
  <si>
    <t xml:space="preserve">Norm Wntr</t>
  </si>
  <si>
    <t xml:space="preserve">SPP</t>
  </si>
  <si>
    <t xml:space="preserve">-214</t>
  </si>
  <si>
    <t xml:space="preserve">+251</t>
  </si>
  <si>
    <t xml:space="preserve">MAPP</t>
  </si>
  <si>
    <t xml:space="preserve">+20</t>
  </si>
  <si>
    <t xml:space="preserve">MAIN</t>
  </si>
  <si>
    <t xml:space="preserve">-294</t>
  </si>
  <si>
    <t xml:space="preserve">-144</t>
  </si>
  <si>
    <t xml:space="preserve">TVA</t>
  </si>
  <si>
    <t xml:space="preserve">+674</t>
  </si>
  <si>
    <t xml:space="preserve">+62</t>
  </si>
  <si>
    <t xml:space="preserve">SOCO</t>
  </si>
  <si>
    <t xml:space="preserve">-411</t>
  </si>
  <si>
    <t xml:space="preserve">-539</t>
  </si>
  <si>
    <t xml:space="preserve">Source:  NERC Summer and Winter Assessments</t>
  </si>
  <si>
    <t xml:space="preserve">Top 5 Utes:  Capacity</t>
  </si>
  <si>
    <t xml:space="preserve">Top 5 Utes:  Load Mix 1989-2000</t>
  </si>
  <si>
    <t xml:space="preserve">FO6</t>
  </si>
  <si>
    <t xml:space="preserve">FO2</t>
  </si>
  <si>
    <t xml:space="preserve">Entergy Gulf States</t>
  </si>
  <si>
    <t xml:space="preserve">Entergy Louisiana</t>
  </si>
  <si>
    <t xml:space="preserve">Entergy Operations</t>
  </si>
  <si>
    <t xml:space="preserve">Entergy Arkansas</t>
  </si>
  <si>
    <t xml:space="preserve">Associated Electric Coop</t>
  </si>
  <si>
    <t xml:space="preserve">Entergy Mississippi</t>
  </si>
  <si>
    <t xml:space="preserve">Entergy Wholesale Operations</t>
  </si>
  <si>
    <t xml:space="preserve">Entergy New Orleans</t>
  </si>
  <si>
    <t xml:space="preserve">Top 5 Merchant(EOY '02):</t>
  </si>
  <si>
    <t xml:space="preserve">NRG*</t>
  </si>
  <si>
    <t xml:space="preserve">TECO</t>
  </si>
  <si>
    <t xml:space="preserve">Calpine</t>
  </si>
  <si>
    <t xml:space="preserve">Duke</t>
  </si>
  <si>
    <t xml:space="preserve">Cogentrix</t>
  </si>
  <si>
    <t xml:space="preserve">*Approx 2000 MW of NRG Result of LA Gen acquisition</t>
  </si>
  <si>
    <t xml:space="preserve">Plant Name</t>
  </si>
  <si>
    <t xml:space="preserve">Type</t>
  </si>
  <si>
    <t xml:space="preserve">Location</t>
  </si>
  <si>
    <t xml:space="preserve">NRG</t>
  </si>
  <si>
    <t xml:space="preserve">Batesville</t>
  </si>
  <si>
    <t xml:space="preserve">CC</t>
  </si>
  <si>
    <t xml:space="preserve">Batesville, MS</t>
  </si>
  <si>
    <t xml:space="preserve">Big Cajun 1</t>
  </si>
  <si>
    <t xml:space="preserve">GT</t>
  </si>
  <si>
    <t xml:space="preserve">New Roads, LA</t>
  </si>
  <si>
    <t xml:space="preserve">Big Cajun 2</t>
  </si>
  <si>
    <t xml:space="preserve">Sterlington</t>
  </si>
  <si>
    <t xml:space="preserve">Sterlington, LA</t>
  </si>
  <si>
    <t xml:space="preserve">Dell</t>
  </si>
  <si>
    <t xml:space="preserve">Dell, AR</t>
  </si>
  <si>
    <t xml:space="preserve">McAdams</t>
  </si>
  <si>
    <t xml:space="preserve">Sallis, MS</t>
  </si>
  <si>
    <t xml:space="preserve">Union Power Partners</t>
  </si>
  <si>
    <t xml:space="preserve">El Dorado, AR</t>
  </si>
  <si>
    <t xml:space="preserve">Pine Bluff</t>
  </si>
  <si>
    <t xml:space="preserve">Pine Bluff, AR</t>
  </si>
  <si>
    <t xml:space="preserve">Carville</t>
  </si>
  <si>
    <t xml:space="preserve">Carville, LA</t>
  </si>
  <si>
    <t xml:space="preserve">Acadia</t>
  </si>
  <si>
    <t xml:space="preserve">Eunice, LA</t>
  </si>
  <si>
    <t xml:space="preserve">Washington Parish</t>
  </si>
  <si>
    <t xml:space="preserve">Bogalusa, LA</t>
  </si>
  <si>
    <t xml:space="preserve">Hinds</t>
  </si>
  <si>
    <t xml:space="preserve">Jackson, MS</t>
  </si>
  <si>
    <t xml:space="preserve">Hot Spring</t>
  </si>
  <si>
    <t xml:space="preserve">Malvern, AR</t>
  </si>
  <si>
    <t xml:space="preserve">Saint Francis</t>
  </si>
  <si>
    <t xml:space="preserve">Malden, MO</t>
  </si>
  <si>
    <t xml:space="preserve">Day</t>
  </si>
  <si>
    <t xml:space="preserve">DayofWeek</t>
  </si>
  <si>
    <t xml:space="preserve">ENT MWD</t>
  </si>
  <si>
    <t xml:space="preserve">Max Load</t>
  </si>
  <si>
    <t xml:space="preserve">16 Hr Avg</t>
  </si>
  <si>
    <t xml:space="preserve">8 Hr Avg</t>
  </si>
  <si>
    <t xml:space="preserve">ON PEAK BY MONTH</t>
  </si>
  <si>
    <t xml:space="preserve">WD</t>
  </si>
  <si>
    <t xml:space="preserve">Data</t>
  </si>
  <si>
    <t xml:space="preserve">Average of ENT MWD</t>
  </si>
  <si>
    <t xml:space="preserve">Average of Max Load</t>
  </si>
  <si>
    <t xml:space="preserve">Average of 16 Hr Avg</t>
  </si>
  <si>
    <t xml:space="preserve">Average of 8 Hr Avg</t>
  </si>
  <si>
    <t xml:space="preserve">Grand Total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</si>
</sst>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%"/>
    <numFmt numFmtId="166" formatCode="_(\$* #,##0.00_);_(\$* \(#,##0.00\);_(\$* \-??_);_(@_)"/>
    <numFmt numFmtId="167" formatCode="0.00000"/>
    <numFmt numFmtId="168" formatCode="0.0000"/>
    <numFmt numFmtId="169" formatCode="_(\$* #,##0.0000_);_(\$* \(#,##0.0000\);_(\$* \-??_);_(@_)"/>
    <numFmt numFmtId="170" formatCode="0"/>
    <numFmt numFmtId="171" formatCode="0.0%"/>
    <numFmt numFmtId="172" formatCode="[$-409]mmm\-yy"/>
    <numFmt numFmtId="173" formatCode="\$#,##0.00_);[RED]&quot;($&quot;#,##0.00\)"/>
    <numFmt numFmtId="174" formatCode="[$-409]m/d/yyyy"/>
    <numFmt numFmtId="175" formatCode="ddd"/>
    <numFmt numFmtId="176" formatCode="#,##0"/>
    <numFmt numFmtId="177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857" createdVersion="3">
  <cacheSource type="worksheet">
    <worksheetSource ref="A1:G65536" sheet="ENTR Hist"/>
  </cacheSource>
  <cacheFields count="7">
    <cacheField name="Day" numFmtId="0">
      <sharedItems containsNonDate="0" containsDate="1" containsString="0" containsBlank="1" minDate="1997-01-01T00:00:00" maxDate="2002-01-31T00:00:00" count="1858">
        <d v="1997-01-01T00:00:00"/>
        <d v="1997-01-02T00:00:00"/>
        <d v="1997-01-03T00:00:00"/>
        <d v="1997-01-04T00:00:00"/>
        <d v="1997-01-05T00:00:00"/>
        <d v="1997-01-06T00:00:00"/>
        <d v="1997-01-07T00:00:00"/>
        <d v="1997-01-08T00:00:00"/>
        <d v="1997-01-09T00:00:00"/>
        <d v="1997-01-10T00:00:00"/>
        <d v="1997-01-11T00:00:00"/>
        <d v="1997-01-12T00:00:00"/>
        <d v="1997-01-13T00:00:00"/>
        <d v="1997-01-14T00:00:00"/>
        <d v="1997-01-15T00:00:00"/>
        <d v="1997-01-16T00:00:00"/>
        <d v="1997-01-17T00:00:00"/>
        <d v="1997-01-18T00:00:00"/>
        <d v="1997-01-19T00:00:00"/>
        <d v="1997-01-20T00:00:00"/>
        <d v="1997-01-21T00:00:00"/>
        <d v="1997-01-22T00:00:00"/>
        <d v="1997-01-23T00:00:00"/>
        <d v="1997-01-24T00:00:00"/>
        <d v="1997-01-25T00:00:00"/>
        <d v="1997-01-26T00:00:00"/>
        <d v="1997-01-27T00:00:00"/>
        <d v="1997-01-28T00:00:00"/>
        <d v="1997-01-29T00:00:00"/>
        <d v="1997-01-30T00:00:00"/>
        <d v="1997-01-31T00:00:00"/>
        <d v="1997-02-01T00:00:00"/>
        <d v="1997-02-02T00:00:00"/>
        <d v="1997-02-03T00:00:00"/>
        <d v="1997-02-04T00:00:00"/>
        <d v="1997-02-05T00:00:00"/>
        <d v="1997-02-06T00:00:00"/>
        <d v="1997-02-07T00:00:00"/>
        <d v="1997-02-08T00:00:00"/>
        <d v="1997-02-09T00:00:00"/>
        <d v="1997-02-10T00:00:00"/>
        <d v="1997-02-11T00:00:00"/>
        <d v="1997-02-12T00:00:00"/>
        <d v="1997-02-13T00:00:00"/>
        <d v="1997-02-14T00:00:00"/>
        <d v="1997-02-15T00:00:00"/>
        <d v="1997-02-16T00:00:00"/>
        <d v="1997-02-17T00:00:00"/>
        <d v="1997-02-18T00:00:00"/>
        <d v="1997-02-19T00:00:00"/>
        <d v="1997-02-20T00:00:00"/>
        <d v="1997-02-21T00:00:00"/>
        <d v="1997-02-22T00:00:00"/>
        <d v="1997-02-23T00:00:00"/>
        <d v="1997-02-24T00:00:00"/>
        <d v="1997-02-25T00:00:00"/>
        <d v="1997-02-26T00:00:00"/>
        <d v="1997-02-27T00:00:00"/>
        <d v="1997-02-28T00:00:00"/>
        <d v="1997-03-01T00:00:00"/>
        <d v="1997-03-02T00:00:00"/>
        <d v="1997-03-03T00:00:00"/>
        <d v="1997-03-04T00:00:00"/>
        <d v="1997-03-05T00:00:00"/>
        <d v="1997-03-06T00:00:00"/>
        <d v="1997-03-07T00:00:00"/>
        <d v="1997-03-08T00:00:00"/>
        <d v="1997-03-09T00:00:00"/>
        <d v="1997-03-10T00:00:00"/>
        <d v="1997-03-11T00:00:00"/>
        <d v="1997-03-12T00:00:00"/>
        <d v="1997-03-13T00:00:00"/>
        <d v="1997-03-14T00:00:00"/>
        <d v="1997-03-15T00:00:00"/>
        <d v="1997-03-16T00:00:00"/>
        <d v="1997-03-17T00:00:00"/>
        <d v="1997-03-18T00:00:00"/>
        <d v="1997-03-19T00:00:00"/>
        <d v="1997-03-20T00:00:00"/>
        <d v="1997-03-21T00:00:00"/>
        <d v="1997-03-22T00:00:00"/>
        <d v="1997-03-23T00:00:00"/>
        <d v="1997-03-24T00:00:00"/>
        <d v="1997-03-25T00:00:00"/>
        <d v="1997-03-26T00:00:00"/>
        <d v="1997-03-27T00:00:00"/>
        <d v="1997-03-28T00:00:00"/>
        <d v="1997-03-29T00:00:00"/>
        <d v="1997-03-30T00:00:00"/>
        <d v="1997-03-31T00:00:00"/>
        <d v="1997-04-01T00:00:00"/>
        <d v="1997-04-02T00:00:00"/>
        <d v="1997-04-03T00:00:00"/>
        <d v="1997-04-04T00:00:00"/>
        <d v="1997-04-05T00:00:00"/>
        <d v="1997-04-06T00:00:00"/>
        <d v="1997-04-07T00:00:00"/>
        <d v="1997-04-08T00:00:00"/>
        <d v="1997-04-09T00:00:00"/>
        <d v="1997-04-10T00:00:00"/>
        <d v="1997-04-11T00:00:00"/>
        <d v="1997-04-12T00:00:00"/>
        <d v="1997-04-13T00:00:00"/>
        <d v="1997-04-14T00:00:00"/>
        <d v="1997-04-15T00:00:00"/>
        <d v="1997-04-16T00:00:00"/>
        <d v="1997-04-17T00:00:00"/>
        <d v="1997-04-18T00:00:00"/>
        <d v="1997-04-19T00:00:00"/>
        <d v="1997-04-20T00:00:00"/>
        <d v="1997-04-21T00:00:00"/>
        <d v="1997-04-22T00:00:00"/>
        <d v="1997-04-23T00:00:00"/>
        <d v="1997-04-24T00:00:00"/>
        <d v="1997-04-25T00:00:00"/>
        <d v="1997-04-26T00:00:00"/>
        <d v="1997-04-27T00:00:00"/>
        <d v="1997-04-28T00:00:00"/>
        <d v="1997-04-29T00:00:00"/>
        <d v="1997-04-30T00:00:00"/>
        <d v="1997-05-01T00:00:00"/>
        <d v="1997-05-02T00:00:00"/>
        <d v="1997-05-03T00:00:00"/>
        <d v="1997-05-04T00:00:00"/>
        <d v="1997-05-05T00:00:00"/>
        <d v="1997-05-06T00:00:00"/>
        <d v="1997-05-07T00:00:00"/>
        <d v="1997-05-08T00:00:00"/>
        <d v="1997-05-09T00:00:00"/>
        <d v="1997-05-10T00:00:00"/>
        <d v="1997-05-11T00:00:00"/>
        <d v="1997-05-12T00:00:00"/>
        <d v="1997-05-13T00:00:00"/>
        <d v="1997-05-14T00:00:00"/>
        <d v="1997-05-15T00:00:00"/>
        <d v="1997-05-16T00:00:00"/>
        <d v="1997-05-17T00:00:00"/>
        <d v="1997-05-18T00:00:00"/>
        <d v="1997-05-19T00:00:00"/>
        <d v="1997-05-20T00:00:00"/>
        <d v="1997-05-21T00:00:00"/>
        <d v="1997-05-22T00:00:00"/>
        <d v="1997-05-23T00:00:00"/>
        <d v="1997-05-24T00:00:00"/>
        <d v="1997-05-25T00:00:00"/>
        <d v="1997-05-26T00:00:00"/>
        <d v="1997-05-27T00:00:00"/>
        <d v="1997-05-28T00:00:00"/>
        <d v="1997-05-29T00:00:00"/>
        <d v="1997-05-30T00:00:00"/>
        <d v="1997-05-31T00:00:00"/>
        <d v="1997-06-01T00:00:00"/>
        <d v="1997-06-02T00:00:00"/>
        <d v="1997-06-03T00:00:00"/>
        <d v="1997-06-04T00:00:00"/>
        <d v="1997-06-05T00:00:00"/>
        <d v="1997-06-06T00:00:00"/>
        <d v="1997-06-07T00:00:00"/>
        <d v="1997-06-08T00:00:00"/>
        <d v="1997-06-09T00:00:00"/>
        <d v="1997-06-10T00:00:00"/>
        <d v="1997-06-11T00:00:00"/>
        <d v="1997-06-12T00:00:00"/>
        <d v="1997-06-13T00:00:00"/>
        <d v="1997-06-14T00:00:00"/>
        <d v="1997-06-15T00:00:00"/>
        <d v="1997-06-16T00:00:00"/>
        <d v="1997-06-17T00:00:00"/>
        <d v="1997-06-18T00:00:00"/>
        <d v="1997-06-19T00:00:00"/>
        <d v="1997-06-20T00:00:00"/>
        <d v="1997-06-21T00:00:00"/>
        <d v="1997-06-22T00:00:00"/>
        <d v="1997-06-23T00:00:00"/>
        <d v="1997-06-24T00:00:00"/>
        <d v="1997-06-25T00:00:00"/>
        <d v="1997-06-26T00:00:00"/>
        <d v="1997-06-27T00:00:00"/>
        <d v="1997-06-28T00:00:00"/>
        <d v="1997-06-29T00:00:00"/>
        <d v="1997-06-30T00:00:00"/>
        <d v="1997-07-01T00:00:00"/>
        <d v="1997-07-02T00:00:00"/>
        <d v="1997-07-03T00:00:00"/>
        <d v="1997-07-04T00:00:00"/>
        <d v="1997-07-05T00:00:00"/>
        <d v="1997-07-06T00:00:00"/>
        <d v="1997-07-07T00:00:00"/>
        <d v="1997-07-08T00:00:00"/>
        <d v="1997-07-09T00:00:00"/>
        <d v="1997-07-10T00:00:00"/>
        <d v="1997-07-11T00:00:00"/>
        <d v="1997-07-12T00:00:00"/>
        <d v="1997-07-13T00:00:00"/>
        <d v="1997-07-14T00:00:00"/>
        <d v="1997-07-15T00:00:00"/>
        <d v="1997-07-16T00:00:00"/>
        <d v="1997-07-17T00:00:00"/>
        <d v="1997-07-18T00:00:00"/>
        <d v="1997-07-19T00:00:00"/>
        <d v="1997-07-20T00:00:00"/>
        <d v="1997-07-21T00:00:00"/>
        <d v="1997-07-22T00:00:00"/>
        <d v="1997-07-23T00:00:00"/>
        <d v="1997-07-24T00:00:00"/>
        <d v="1997-07-25T00:00:00"/>
        <d v="1997-07-26T00:00:00"/>
        <d v="1997-07-27T00:00:00"/>
        <d v="1997-07-28T00:00:00"/>
        <d v="1997-07-29T00:00:00"/>
        <d v="1997-07-30T00:00:00"/>
        <d v="1997-07-31T00:00:00"/>
        <d v="1997-08-01T00:00:00"/>
        <d v="1997-08-02T00:00:00"/>
        <d v="1997-08-03T00:00:00"/>
        <d v="1997-08-04T00:00:00"/>
        <d v="1997-08-05T00:00:00"/>
        <d v="1997-08-06T00:00:00"/>
        <d v="1997-08-07T00:00:00"/>
        <d v="1997-08-08T00:00:00"/>
        <d v="1997-08-09T00:00:00"/>
        <d v="1997-08-10T00:00:00"/>
        <d v="1997-08-11T00:00:00"/>
        <d v="1997-08-12T00:00:00"/>
        <d v="1997-08-13T00:00:00"/>
        <d v="1997-08-14T00:00:00"/>
        <d v="1997-08-15T00:00:00"/>
        <d v="1997-08-16T00:00:00"/>
        <d v="1997-08-17T00:00:00"/>
        <d v="1997-08-18T00:00:00"/>
        <d v="1997-08-19T00:00:00"/>
        <d v="1997-08-20T00:00:00"/>
        <d v="1997-08-21T00:00:00"/>
        <d v="1997-08-22T00:00:00"/>
        <d v="1997-08-23T00:00:00"/>
        <d v="1997-08-24T00:00:00"/>
        <d v="1997-08-25T00:00:00"/>
        <d v="1997-08-26T00:00:00"/>
        <d v="1997-08-27T00:00:00"/>
        <d v="1997-08-28T00:00:00"/>
        <d v="1997-08-29T00:00:00"/>
        <d v="1997-08-30T00:00:00"/>
        <d v="1997-08-31T00:00:00"/>
        <d v="1997-09-01T00:00:00"/>
        <d v="1997-09-02T00:00:00"/>
        <d v="1997-09-03T00:00:00"/>
        <d v="1997-09-04T00:00:00"/>
        <d v="1997-09-05T00:00:00"/>
        <d v="1997-09-06T00:00:00"/>
        <d v="1997-09-07T00:00:00"/>
        <d v="1997-09-08T00:00:00"/>
        <d v="1997-09-09T00:00:00"/>
        <d v="1997-09-10T00:00:00"/>
        <d v="1997-09-11T00:00:00"/>
        <d v="1997-09-12T00:00:00"/>
        <d v="1997-09-13T00:00:00"/>
        <d v="1997-09-14T00:00:00"/>
        <d v="1997-09-15T00:00:00"/>
        <d v="1997-09-16T00:00:00"/>
        <d v="1997-09-17T00:00:00"/>
        <d v="1997-09-18T00:00:00"/>
        <d v="1997-09-19T00:00:00"/>
        <d v="1997-09-20T00:00:00"/>
        <d v="1997-09-21T00:00:00"/>
        <d v="1997-09-22T00:00:00"/>
        <d v="1997-09-23T00:00:00"/>
        <d v="1997-09-24T00:00:00"/>
        <d v="1997-09-25T00:00:00"/>
        <d v="1997-09-26T00:00:00"/>
        <d v="1997-09-27T00:00:00"/>
        <d v="1997-09-28T00:00:00"/>
        <d v="1997-09-29T00:00:00"/>
        <d v="1997-09-30T00:00:00"/>
        <d v="1997-10-01T00:00:00"/>
        <d v="1997-10-02T00:00:00"/>
        <d v="1997-10-03T00:00:00"/>
        <d v="1997-10-04T00:00:00"/>
        <d v="1997-10-05T00:00:00"/>
        <d v="1997-10-06T00:00:00"/>
        <d v="1997-10-07T00:00:00"/>
        <d v="1997-10-08T00:00:00"/>
        <d v="1997-10-09T00:00:00"/>
        <d v="1997-10-10T00:00:00"/>
        <d v="1997-10-11T00:00:00"/>
        <d v="1997-10-12T00:00:00"/>
        <d v="1997-10-13T00:00:00"/>
        <d v="1997-10-14T00:00:00"/>
        <d v="1997-10-15T00:00:00"/>
        <d v="1997-10-16T00:00:00"/>
        <d v="1997-10-17T00:00:00"/>
        <d v="1997-10-18T00:00:00"/>
        <d v="1997-10-19T00:00:00"/>
        <d v="1997-10-20T00:00:00"/>
        <d v="1997-10-21T00:00:00"/>
        <d v="1997-10-22T00:00:00"/>
        <d v="1997-10-23T00:00:00"/>
        <d v="1997-10-24T00:00:00"/>
        <d v="1997-10-25T00:00:00"/>
        <d v="1997-10-26T00:00:00"/>
        <d v="1997-10-27T00:00:00"/>
        <d v="1997-10-28T00:00:00"/>
        <d v="1997-10-29T00:00:00"/>
        <d v="1997-10-30T00:00:00"/>
        <d v="1997-10-31T00:00:00"/>
        <d v="1997-11-01T00:00:00"/>
        <d v="1997-11-02T00:00:00"/>
        <d v="1997-11-03T00:00:00"/>
        <d v="1997-11-04T00:00:00"/>
        <d v="1997-11-05T00:00:00"/>
        <d v="1997-11-06T00:00:00"/>
        <d v="1997-11-07T00:00:00"/>
        <d v="1997-11-08T00:00:00"/>
        <d v="1997-11-09T00:00:00"/>
        <d v="1997-11-10T00:00:00"/>
        <d v="1997-11-11T00:00:00"/>
        <d v="1997-11-12T00:00:00"/>
        <d v="1997-11-13T00:00:00"/>
        <d v="1997-11-14T00:00:00"/>
        <d v="1997-11-15T00:00:00"/>
        <d v="1997-11-16T00:00:00"/>
        <d v="1997-11-17T00:00:00"/>
        <d v="1997-11-18T00:00:00"/>
        <d v="1997-11-19T00:00:00"/>
        <d v="1997-11-20T00:00:00"/>
        <d v="1997-11-21T00:00:00"/>
        <d v="1997-11-22T00:00:00"/>
        <d v="1997-11-23T00:00:00"/>
        <d v="1997-11-24T00:00:00"/>
        <d v="1997-11-25T00:00:00"/>
        <d v="1997-11-26T00:00:00"/>
        <d v="1997-11-27T00:00:00"/>
        <d v="1997-11-28T00:00:00"/>
        <d v="1997-11-29T00:00:00"/>
        <d v="1997-11-30T00:00:00"/>
        <d v="1997-12-01T00:00:00"/>
        <d v="1997-12-02T00:00:00"/>
        <d v="1997-12-03T00:00:00"/>
        <d v="1997-12-04T00:00:00"/>
        <d v="1997-12-05T00:00:00"/>
        <d v="1997-12-06T00:00:00"/>
        <d v="1997-12-07T00:00:00"/>
        <d v="1997-12-08T00:00:00"/>
        <d v="1997-12-09T00:00:00"/>
        <d v="1997-12-10T00:00:00"/>
        <d v="1997-12-11T00:00:00"/>
        <d v="1997-12-12T00:00:00"/>
        <d v="1997-12-13T00:00:00"/>
        <d v="1997-12-14T00:00:00"/>
        <d v="1997-12-15T00:00:00"/>
        <d v="1997-12-16T00:00:00"/>
        <d v="1997-12-17T00:00:00"/>
        <d v="1997-12-18T00:00:00"/>
        <d v="1997-12-19T00:00:00"/>
        <d v="1997-12-20T00:00:00"/>
        <d v="1997-12-21T00:00:00"/>
        <d v="1997-12-22T00:00:00"/>
        <d v="1997-12-23T00:00:00"/>
        <d v="1997-12-24T00:00:00"/>
        <d v="1997-12-25T00:00:00"/>
        <d v="1997-12-26T00:00:00"/>
        <d v="1997-12-27T00:00:00"/>
        <d v="1997-12-28T00:00:00"/>
        <d v="1997-12-29T00:00:00"/>
        <d v="1997-12-30T00:00:00"/>
        <d v="1997-12-31T00:00:00"/>
        <d v="1998-01-01T00:00:00"/>
        <d v="1998-01-02T00:00:00"/>
        <d v="1998-01-03T00:00:00"/>
        <d v="1998-01-04T00:00:00"/>
        <d v="1998-01-05T00:00:00"/>
        <d v="1998-01-06T00:00:00"/>
        <d v="1998-01-07T00:00:00"/>
        <d v="1998-01-08T00:00:00"/>
        <d v="1998-01-09T00:00:00"/>
        <d v="1998-01-10T00:00:00"/>
        <d v="1998-01-11T00:00:00"/>
        <d v="1998-01-12T00:00:00"/>
        <d v="1998-01-13T00:00:00"/>
        <d v="1998-01-14T00:00:00"/>
        <d v="1998-01-15T00:00:00"/>
        <d v="1998-01-16T00:00:00"/>
        <d v="1998-01-17T00:00:00"/>
        <d v="1998-01-18T00:00:00"/>
        <d v="1998-01-19T00:00:00"/>
        <d v="1998-01-20T00:00:00"/>
        <d v="1998-01-21T00:00:00"/>
        <d v="1998-01-22T00:00:00"/>
        <d v="1998-01-23T00:00:00"/>
        <d v="1998-01-24T00:00:00"/>
        <d v="1998-01-25T00:00:00"/>
        <d v="1998-01-26T00:00:00"/>
        <d v="1998-01-27T00:00:00"/>
        <d v="1998-01-28T00:00:00"/>
        <d v="1998-01-29T00:00:00"/>
        <d v="1998-01-30T00:00:00"/>
        <d v="1998-01-31T00:00:00"/>
        <d v="1998-02-01T00:00:00"/>
        <d v="1998-02-02T00:00:00"/>
        <d v="1998-02-03T00:00:00"/>
        <d v="1998-02-04T00:00:00"/>
        <d v="1998-02-05T00:00:00"/>
        <d v="1998-02-06T00:00:00"/>
        <d v="1998-02-07T00:00:00"/>
        <d v="1998-02-08T00:00:00"/>
        <d v="1998-02-09T00:00:00"/>
        <d v="1998-02-10T00:00:00"/>
        <d v="1998-02-11T00:00:00"/>
        <d v="1998-02-12T00:00:00"/>
        <d v="1998-02-13T00:00:00"/>
        <d v="1998-02-14T00:00:00"/>
        <d v="1998-02-15T00:00:00"/>
        <d v="1998-02-16T00:00:00"/>
        <d v="1998-02-17T00:00:00"/>
        <d v="1998-02-18T00:00:00"/>
        <d v="1998-02-19T00:00:00"/>
        <d v="1998-02-20T00:00:00"/>
        <d v="1998-02-21T00:00:00"/>
        <d v="1998-02-22T00:00:00"/>
        <d v="1998-02-23T00:00:00"/>
        <d v="1998-02-24T00:00:00"/>
        <d v="1998-02-25T00:00:00"/>
        <d v="1998-02-26T00:00:00"/>
        <d v="1998-02-27T00:00:00"/>
        <d v="1998-02-28T00:00:00"/>
        <d v="1998-03-01T00:00:00"/>
        <d v="1998-03-02T00:00:00"/>
        <d v="1998-03-03T00:00:00"/>
        <d v="1998-03-04T00:00:00"/>
        <d v="1998-03-05T00:00:00"/>
        <d v="1998-03-06T00:00:00"/>
        <d v="1998-03-07T00:00:00"/>
        <d v="1998-03-08T00:00:00"/>
        <d v="1998-03-09T00:00:00"/>
        <d v="1998-03-10T00:00:00"/>
        <d v="1998-03-11T00:00:00"/>
        <d v="1998-03-12T00:00:00"/>
        <d v="1998-03-13T00:00:00"/>
        <d v="1998-03-14T00:00:00"/>
        <d v="1998-03-15T00:00:00"/>
        <d v="1998-03-16T00:00:00"/>
        <d v="1998-03-17T00:00:00"/>
        <d v="1998-03-18T00:00:00"/>
        <d v="1998-03-19T00:00:00"/>
        <d v="1998-03-20T00:00:00"/>
        <d v="1998-03-21T00:00:00"/>
        <d v="1998-03-22T00:00:00"/>
        <d v="1998-03-23T00:00:00"/>
        <d v="1998-03-24T00:00:00"/>
        <d v="1998-03-25T00:00:00"/>
        <d v="1998-03-26T00:00:00"/>
        <d v="1998-03-27T00:00:00"/>
        <d v="1998-03-28T00:00:00"/>
        <d v="1998-03-29T00:00:00"/>
        <d v="1998-03-30T00:00:00"/>
        <d v="1998-03-31T00:00:00"/>
        <d v="1998-04-01T00:00:00"/>
        <d v="1998-04-02T00:00:00"/>
        <d v="1998-04-03T00:00:00"/>
        <d v="1998-04-04T00:00:00"/>
        <d v="1998-04-05T00:00:00"/>
        <d v="1998-04-06T00:00:00"/>
        <d v="1998-04-07T00:00:00"/>
        <d v="1998-04-08T00:00:00"/>
        <d v="1998-04-09T00:00:00"/>
        <d v="1998-04-10T00:00:00"/>
        <d v="1998-04-11T00:00:00"/>
        <d v="1998-04-12T00:00:00"/>
        <d v="1998-04-13T00:00:00"/>
        <d v="1998-04-14T00:00:00"/>
        <d v="1998-04-15T00:00:00"/>
        <d v="1998-04-16T00:00:00"/>
        <d v="1998-04-17T00:00:00"/>
        <d v="1998-04-18T00:00:00"/>
        <d v="1998-04-19T00:00:00"/>
        <d v="1998-04-20T00:00:00"/>
        <d v="1998-04-21T00:00:00"/>
        <d v="1998-04-22T00:00:00"/>
        <d v="1998-04-23T00:00:00"/>
        <d v="1998-04-24T00:00:00"/>
        <d v="1998-04-25T00:00:00"/>
        <d v="1998-04-26T00:00:00"/>
        <d v="1998-04-27T00:00:00"/>
        <d v="1998-04-28T00:00:00"/>
        <d v="1998-04-29T00:00:00"/>
        <d v="1998-04-30T00:00:00"/>
        <d v="1998-05-01T00:00:00"/>
        <d v="1998-05-02T00:00:00"/>
        <d v="1998-05-03T00:00:00"/>
        <d v="1998-05-04T00:00:00"/>
        <d v="1998-05-05T00:00:00"/>
        <d v="1998-05-06T00:00:00"/>
        <d v="1998-05-07T00:00:00"/>
        <d v="1998-05-08T00:00:00"/>
        <d v="1998-05-09T00:00:00"/>
        <d v="1998-05-10T00:00:00"/>
        <d v="1998-05-11T00:00:00"/>
        <d v="1998-05-12T00:00:00"/>
        <d v="1998-05-13T00:00:00"/>
        <d v="1998-05-14T00:00:00"/>
        <d v="1998-05-15T00:00:00"/>
        <d v="1998-05-16T00:00:00"/>
        <d v="1998-05-17T00:00:00"/>
        <d v="1998-05-18T00:00:00"/>
        <d v="1998-05-19T00:00:00"/>
        <d v="1998-05-20T00:00:00"/>
        <d v="1998-05-21T00:00:00"/>
        <d v="1998-05-22T00:00:00"/>
        <d v="1998-05-23T00:00:00"/>
        <d v="1998-05-24T00:00:00"/>
        <d v="1998-05-25T00:00:00"/>
        <d v="1998-05-26T00:00:00"/>
        <d v="1998-05-27T00:00:00"/>
        <d v="1998-05-28T00:00:00"/>
        <d v="1998-05-29T00:00:00"/>
        <d v="1998-05-30T00:00:00"/>
        <d v="1998-05-31T00:00:00"/>
        <d v="1998-06-01T00:00:00"/>
        <d v="1998-06-02T00:00:00"/>
        <d v="1998-06-03T00:00:00"/>
        <d v="1998-06-04T00:00:00"/>
        <d v="1998-06-05T00:00:00"/>
        <d v="1998-06-06T00:00:00"/>
        <d v="1998-06-07T00:00:00"/>
        <d v="1998-06-08T00:00:00"/>
        <d v="1998-06-09T00:00:00"/>
        <d v="1998-06-10T00:00:00"/>
        <d v="1998-06-11T00:00:00"/>
        <d v="1998-06-12T00:00:00"/>
        <d v="1998-06-13T00:00:00"/>
        <d v="1998-06-14T00:00:00"/>
        <d v="1998-06-15T00:00:00"/>
        <d v="1998-06-16T00:00:00"/>
        <d v="1998-06-17T00:00:00"/>
        <d v="1998-06-18T00:00:00"/>
        <d v="1998-06-19T00:00:00"/>
        <d v="1998-06-20T00:00:00"/>
        <d v="1998-06-21T00:00:00"/>
        <d v="1998-06-22T00:00:00"/>
        <d v="1998-06-23T00:00:00"/>
        <d v="1998-06-24T00:00:00"/>
        <d v="1998-06-25T00:00:00"/>
        <d v="1998-06-26T00:00:00"/>
        <d v="1998-06-27T00:00:00"/>
        <d v="1998-06-28T00:00:00"/>
        <d v="1998-06-29T00:00:00"/>
        <d v="1998-06-30T00:00:00"/>
        <d v="1998-07-01T00:00:00"/>
        <d v="1998-07-02T00:00:00"/>
        <d v="1998-07-03T00:00:00"/>
        <d v="1998-07-04T00:00:00"/>
        <d v="1998-07-05T00:00:00"/>
        <d v="1998-07-06T00:00:00"/>
        <d v="1998-07-07T00:00:00"/>
        <d v="1998-07-08T00:00:00"/>
        <d v="1998-07-09T00:00:00"/>
        <d v="1998-07-10T00:00:00"/>
        <d v="1998-07-11T00:00:00"/>
        <d v="1998-07-12T00:00:00"/>
        <d v="1998-07-13T00:00:00"/>
        <d v="1998-07-14T00:00:00"/>
        <d v="1998-07-15T00:00:00"/>
        <d v="1998-07-16T00:00:00"/>
        <d v="1998-07-17T00:00:00"/>
        <d v="1998-07-18T00:00:00"/>
        <d v="1998-07-19T00:00:00"/>
        <d v="1998-07-20T00:00:00"/>
        <d v="1998-07-21T00:00:00"/>
        <d v="1998-07-22T00:00:00"/>
        <d v="1998-07-23T00:00:00"/>
        <d v="1998-07-24T00:00:00"/>
        <d v="1998-07-25T00:00:00"/>
        <d v="1998-07-26T00:00:00"/>
        <d v="1998-07-27T00:00:00"/>
        <d v="1998-07-28T00:00:00"/>
        <d v="1998-07-29T00:00:00"/>
        <d v="1998-07-30T00:00:00"/>
        <d v="1998-07-31T00:00:00"/>
        <d v="1998-08-01T00:00:00"/>
        <d v="1998-08-02T00:00:00"/>
        <d v="1998-08-03T00:00:00"/>
        <d v="1998-08-04T00:00:00"/>
        <d v="1998-08-05T00:00:00"/>
        <d v="1998-08-06T00:00:00"/>
        <d v="1998-08-07T00:00:00"/>
        <d v="1998-08-08T00:00:00"/>
        <d v="1998-08-09T00:00:00"/>
        <d v="1998-08-10T00:00:00"/>
        <d v="1998-08-11T00:00:00"/>
        <d v="1998-08-12T00:00:00"/>
        <d v="1998-08-13T00:00:00"/>
        <d v="1998-08-14T00:00:00"/>
        <d v="1998-08-15T00:00:00"/>
        <d v="1998-08-16T00:00:00"/>
        <d v="1998-08-17T00:00:00"/>
        <d v="1998-08-18T00:00:00"/>
        <d v="1998-08-19T00:00:00"/>
        <d v="1998-08-20T00:00:00"/>
        <d v="1998-08-21T00:00:00"/>
        <d v="1998-08-22T00:00:00"/>
        <d v="1998-08-23T00:00:00"/>
        <d v="1998-08-24T00:00:00"/>
        <d v="1998-08-25T00:00:00"/>
        <d v="1998-08-26T00:00:00"/>
        <d v="1998-08-27T00:00:00"/>
        <d v="1998-08-28T00:00:00"/>
        <d v="1998-08-29T00:00:00"/>
        <d v="1998-08-30T00:00:00"/>
        <d v="1998-08-31T00:00:00"/>
        <d v="1998-09-01T00:00:00"/>
        <d v="1998-09-02T00:00:00"/>
        <d v="1998-09-03T00:00:00"/>
        <d v="1998-09-04T00:00:00"/>
        <d v="1998-09-05T00:00:00"/>
        <d v="1998-09-06T00:00:00"/>
        <d v="1998-09-07T00:00:00"/>
        <d v="1998-09-08T00:00:00"/>
        <d v="1998-09-09T00:00:00"/>
        <d v="1998-09-10T00:00:00"/>
        <d v="1998-09-11T00:00:00"/>
        <d v="1998-09-12T00:00:00"/>
        <d v="1998-09-13T00:00:00"/>
        <d v="1998-09-14T00:00:00"/>
        <d v="1998-09-15T00:00:00"/>
        <d v="1998-09-16T00:00:00"/>
        <d v="1998-09-17T00:00:00"/>
        <d v="1998-09-18T00:00:00"/>
        <d v="1998-09-19T00:00:00"/>
        <d v="1998-09-20T00:00:00"/>
        <d v="1998-09-21T00:00:00"/>
        <d v="1998-09-22T00:00:00"/>
        <d v="1998-09-23T00:00:00"/>
        <d v="1998-09-24T00:00:00"/>
        <d v="1998-09-25T00:00:00"/>
        <d v="1998-09-26T00:00:00"/>
        <d v="1998-09-27T00:00:00"/>
        <d v="1998-09-28T00:00:00"/>
        <d v="1998-09-29T00:00:00"/>
        <d v="1998-09-30T00:00:00"/>
        <d v="1998-10-01T00:00:00"/>
        <d v="1998-10-02T00:00:00"/>
        <d v="1998-10-03T00:00:00"/>
        <d v="1998-10-04T00:00:00"/>
        <d v="1998-10-05T00:00:00"/>
        <d v="1998-10-06T00:00:00"/>
        <d v="1998-10-07T00:00:00"/>
        <d v="1998-10-08T00:00:00"/>
        <d v="1998-10-09T00:00:00"/>
        <d v="1998-10-10T00:00:00"/>
        <d v="1998-10-11T00:00:00"/>
        <d v="1998-10-12T00:00:00"/>
        <d v="1998-10-13T00:00:00"/>
        <d v="1998-10-14T00:00:00"/>
        <d v="1998-10-15T00:00:00"/>
        <d v="1998-10-16T00:00:00"/>
        <d v="1998-10-17T00:00:00"/>
        <d v="1998-10-18T00:00:00"/>
        <d v="1998-10-19T00:00:00"/>
        <d v="1998-10-20T00:00:00"/>
        <d v="1998-10-21T00:00:00"/>
        <d v="1998-10-22T00:00:00"/>
        <d v="1998-10-23T00:00:00"/>
        <d v="1998-10-24T00:00:00"/>
        <d v="1998-10-25T00:00:00"/>
        <d v="1998-10-26T00:00:00"/>
        <d v="1998-10-27T00:00:00"/>
        <d v="1998-10-28T00:00:00"/>
        <d v="1998-10-29T00:00:00"/>
        <d v="1998-10-30T00:00:00"/>
        <d v="1998-10-31T00:00:00"/>
        <d v="1998-11-01T00:00:00"/>
        <d v="1998-11-02T00:00:00"/>
        <d v="1998-11-03T00:00:00"/>
        <d v="1998-11-04T00:00:00"/>
        <d v="1998-11-05T00:00:00"/>
        <d v="1998-11-06T00:00:00"/>
        <d v="1998-11-07T00:00:00"/>
        <d v="1998-11-08T00:00:00"/>
        <d v="1998-11-09T00:00:00"/>
        <d v="1998-11-10T00:00:00"/>
        <d v="1998-11-11T00:00:00"/>
        <d v="1998-11-12T00:00:00"/>
        <d v="1998-11-13T00:00:00"/>
        <d v="1998-11-14T00:00:00"/>
        <d v="1998-11-15T00:00:00"/>
        <d v="1998-11-16T00:00:00"/>
        <d v="1998-11-17T00:00:00"/>
        <d v="1998-11-18T00:00:00"/>
        <d v="1998-11-19T00:00:00"/>
        <d v="1998-11-20T00:00:00"/>
        <d v="1998-11-21T00:00:00"/>
        <d v="1998-11-22T00:00:00"/>
        <d v="1998-11-23T00:00:00"/>
        <d v="1998-11-24T00:00:00"/>
        <d v="1998-11-25T00:00:00"/>
        <d v="1998-11-26T00:00:00"/>
        <d v="1998-11-27T00:00:00"/>
        <d v="1998-11-28T00:00:00"/>
        <d v="1998-11-29T00:00:00"/>
        <d v="1998-11-30T00:00:00"/>
        <d v="1998-12-01T00:00:00"/>
        <d v="1998-12-02T00:00:00"/>
        <d v="1998-12-03T00:00:00"/>
        <d v="1998-12-04T00:00:00"/>
        <d v="1998-12-05T00:00:00"/>
        <d v="1998-12-06T00:00:00"/>
        <d v="1998-12-07T00:00:00"/>
        <d v="1998-12-08T00:00:00"/>
        <d v="1998-12-09T00:00:00"/>
        <d v="1998-12-10T00:00:00"/>
        <d v="1998-12-11T00:00:00"/>
        <d v="1998-12-12T00:00:00"/>
        <d v="1998-12-13T00:00:00"/>
        <d v="1998-12-14T00:00:00"/>
        <d v="1998-12-15T00:00:00"/>
        <d v="1998-12-16T00:00:00"/>
        <d v="1998-12-17T00:00:00"/>
        <d v="1998-12-18T00:00:00"/>
        <d v="1998-12-19T00:00:00"/>
        <d v="1998-12-20T00:00:00"/>
        <d v="1998-12-21T00:00:00"/>
        <d v="1998-12-22T00:00:00"/>
        <d v="1998-12-23T00:00:00"/>
        <d v="1998-12-24T00:00:00"/>
        <d v="1998-12-25T00:00:00"/>
        <d v="1998-12-26T00:00:00"/>
        <d v="1998-12-27T00:00:00"/>
        <d v="1998-12-28T00:00:00"/>
        <d v="1998-12-29T00:00:00"/>
        <d v="1998-12-30T00:00:00"/>
        <d v="1998-12-31T00:00:00"/>
        <d v="1999-01-01T00:00:00"/>
        <d v="1999-01-02T00:00:00"/>
        <d v="1999-01-03T00:00:00"/>
        <d v="1999-01-04T00:00:00"/>
        <d v="1999-01-05T00:00:00"/>
        <d v="1999-01-06T00:00:00"/>
        <d v="1999-01-07T00:00:00"/>
        <d v="1999-01-08T00:00:00"/>
        <d v="1999-01-09T00:00:00"/>
        <d v="1999-01-10T00:00:00"/>
        <d v="1999-01-11T00:00:00"/>
        <d v="1999-01-12T00:00:00"/>
        <d v="1999-01-13T00:00:00"/>
        <d v="1999-01-14T00:00:00"/>
        <d v="1999-01-15T00:00:00"/>
        <d v="1999-01-16T00:00:00"/>
        <d v="1999-01-17T00:00:00"/>
        <d v="1999-01-18T00:00:00"/>
        <d v="1999-01-19T00:00:00"/>
        <d v="1999-01-20T00:00:00"/>
        <d v="1999-01-21T00:00:00"/>
        <d v="1999-01-22T00:00:00"/>
        <d v="1999-01-23T00:00:00"/>
        <d v="1999-01-24T00:00:00"/>
        <d v="1999-01-25T00:00:00"/>
        <d v="1999-01-26T00:00:00"/>
        <d v="1999-01-27T00:00:00"/>
        <d v="1999-01-28T00:00:00"/>
        <d v="1999-01-29T00:00:00"/>
        <d v="1999-01-30T00:00:00"/>
        <d v="1999-01-31T00:00:00"/>
        <d v="1999-02-01T00:00:00"/>
        <d v="1999-02-02T00:00:00"/>
        <d v="1999-02-03T00:00:00"/>
        <d v="1999-02-04T00:00:00"/>
        <d v="1999-02-05T00:00:00"/>
        <d v="1999-02-06T00:00:00"/>
        <d v="1999-02-07T00:00:00"/>
        <d v="1999-02-08T00:00:00"/>
        <d v="1999-02-09T00:00:00"/>
        <d v="1999-02-10T00:00:00"/>
        <d v="1999-02-11T00:00:00"/>
        <d v="1999-02-12T00:00:00"/>
        <d v="1999-02-13T00:00:00"/>
        <d v="1999-02-14T00:00:00"/>
        <d v="1999-02-15T00:00:00"/>
        <d v="1999-02-16T00:00:00"/>
        <d v="1999-02-17T00:00:00"/>
        <d v="1999-02-18T00:00:00"/>
        <d v="1999-02-19T00:00:00"/>
        <d v="1999-02-20T00:00:00"/>
        <d v="1999-02-21T00:00:00"/>
        <d v="1999-02-22T00:00:00"/>
        <d v="1999-02-23T00:00:00"/>
        <d v="1999-02-24T00:00:00"/>
        <d v="1999-02-25T00:00:00"/>
        <d v="1999-02-26T00:00:00"/>
        <d v="1999-02-27T00:00:00"/>
        <d v="1999-02-28T00:00:00"/>
        <d v="1999-03-01T00:00:00"/>
        <d v="1999-03-02T00:00:00"/>
        <d v="1999-03-03T00:00:00"/>
        <d v="1999-03-04T00:00:00"/>
        <d v="1999-03-05T00:00:00"/>
        <d v="1999-03-06T00:00:00"/>
        <d v="1999-03-07T00:00:00"/>
        <d v="1999-03-08T00:00:00"/>
        <d v="1999-03-09T00:00:00"/>
        <d v="1999-03-10T00:00:00"/>
        <d v="1999-03-11T00:00:00"/>
        <d v="1999-03-12T00:00:00"/>
        <d v="1999-03-13T00:00:00"/>
        <d v="1999-03-14T00:00:00"/>
        <d v="1999-03-15T00:00:00"/>
        <d v="1999-03-16T00:00:00"/>
        <d v="1999-03-17T00:00:00"/>
        <d v="1999-03-18T00:00:00"/>
        <d v="1999-03-19T00:00:00"/>
        <d v="1999-03-20T00:00:00"/>
        <d v="1999-03-21T00:00:00"/>
        <d v="1999-03-22T00:00:00"/>
        <d v="1999-03-23T00:00:00"/>
        <d v="1999-03-24T00:00:00"/>
        <d v="1999-03-25T00:00:00"/>
        <d v="1999-03-26T00:00:00"/>
        <d v="1999-03-27T00:00:00"/>
        <d v="1999-03-28T00:00:00"/>
        <d v="1999-03-29T00:00:00"/>
        <d v="1999-03-30T00:00:00"/>
        <d v="1999-03-31T00:00:00"/>
        <d v="1999-04-01T00:00:00"/>
        <d v="1999-04-02T00:00:00"/>
        <d v="1999-04-03T00:00:00"/>
        <d v="1999-04-04T00:00:00"/>
        <d v="1999-04-05T00:00:00"/>
        <d v="1999-04-06T00:00:00"/>
        <d v="1999-04-07T00:00:00"/>
        <d v="1999-04-08T00:00:00"/>
        <d v="1999-04-09T00:00:00"/>
        <d v="1999-04-10T00:00:00"/>
        <d v="1999-04-11T00:00:00"/>
        <d v="1999-04-12T00:00:00"/>
        <d v="1999-04-13T00:00:00"/>
        <d v="1999-04-14T00:00:00"/>
        <d v="1999-04-15T00:00:00"/>
        <d v="1999-04-16T00:00:00"/>
        <d v="1999-04-17T00:00:00"/>
        <d v="1999-04-18T00:00:00"/>
        <d v="1999-04-19T00:00:00"/>
        <d v="1999-04-20T00:00:00"/>
        <d v="1999-04-21T00:00:00"/>
        <d v="1999-04-22T00:00:00"/>
        <d v="1999-04-23T00:00:00"/>
        <d v="1999-04-24T00:00:00"/>
        <d v="1999-04-25T00:00:00"/>
        <d v="1999-04-26T00:00:00"/>
        <d v="1999-04-27T00:00:00"/>
        <d v="1999-04-28T00:00:00"/>
        <d v="1999-04-29T00:00:00"/>
        <d v="1999-04-30T00:00:00"/>
        <d v="1999-05-01T00:00:00"/>
        <d v="1999-05-02T00:00:00"/>
        <d v="1999-05-03T00:00:00"/>
        <d v="1999-05-04T00:00:00"/>
        <d v="1999-05-05T00:00:00"/>
        <d v="1999-05-06T00:00:00"/>
        <d v="1999-05-07T00:00:00"/>
        <d v="1999-05-08T00:00:00"/>
        <d v="1999-05-09T00:00:00"/>
        <d v="1999-05-10T00:00:00"/>
        <d v="1999-05-11T00:00:00"/>
        <d v="1999-05-12T00:00:00"/>
        <d v="1999-05-13T00:00:00"/>
        <d v="1999-05-14T00:00:00"/>
        <d v="1999-05-15T00:00:00"/>
        <d v="1999-05-16T00:00:00"/>
        <d v="1999-05-17T00:00:00"/>
        <d v="1999-05-18T00:00:00"/>
        <d v="1999-05-19T00:00:00"/>
        <d v="1999-05-20T00:00:00"/>
        <d v="1999-05-21T00:00:00"/>
        <d v="1999-05-22T00:00:00"/>
        <d v="1999-05-23T00:00:00"/>
        <d v="1999-05-24T00:00:00"/>
        <d v="1999-05-25T00:00:00"/>
        <d v="1999-05-26T00:00:00"/>
        <d v="1999-05-27T00:00:00"/>
        <d v="1999-05-28T00:00:00"/>
        <d v="1999-05-29T00:00:00"/>
        <d v="1999-05-30T00:00:00"/>
        <d v="1999-05-31T00:00:00"/>
        <d v="1999-06-01T00:00:00"/>
        <d v="1999-06-02T00:00:00"/>
        <d v="1999-06-03T00:00:00"/>
        <d v="1999-06-04T00:00:00"/>
        <d v="1999-06-05T00:00:00"/>
        <d v="1999-06-06T00:00:00"/>
        <d v="1999-06-07T00:00:00"/>
        <d v="1999-06-08T00:00:00"/>
        <d v="1999-06-09T00:00:00"/>
        <d v="1999-06-10T00:00:00"/>
        <d v="1999-06-11T00:00:00"/>
        <d v="1999-06-12T00:00:00"/>
        <d v="1999-06-13T00:00:00"/>
        <d v="1999-06-14T00:00:00"/>
        <d v="1999-06-15T00:00:00"/>
        <d v="1999-06-16T00:00:00"/>
        <d v="1999-06-17T00:00:00"/>
        <d v="1999-06-18T00:00:00"/>
        <d v="1999-06-19T00:00:00"/>
        <d v="1999-06-20T00:00:00"/>
        <d v="1999-06-21T00:00:00"/>
        <d v="1999-06-22T00:00:00"/>
        <d v="1999-06-23T00:00:00"/>
        <d v="1999-06-24T00:00:00"/>
        <d v="1999-06-25T00:00:00"/>
        <d v="1999-06-26T00:00:00"/>
        <d v="1999-06-27T00:00:00"/>
        <d v="1999-06-28T00:00:00"/>
        <d v="1999-06-29T00:00:00"/>
        <d v="1999-06-30T00:00:00"/>
        <d v="1999-07-01T00:00:00"/>
        <d v="1999-07-02T00:00:00"/>
        <d v="1999-07-03T00:00:00"/>
        <d v="1999-07-04T00:00:00"/>
        <d v="1999-07-05T00:00:00"/>
        <d v="1999-07-06T00:00:00"/>
        <d v="1999-07-07T00:00:00"/>
        <d v="1999-07-08T00:00:00"/>
        <d v="1999-07-09T00:00:00"/>
        <d v="1999-07-10T00:00:00"/>
        <d v="1999-07-11T00:00:00"/>
        <d v="1999-07-12T00:00:00"/>
        <d v="1999-07-13T00:00:00"/>
        <d v="1999-07-14T00:00:00"/>
        <d v="1999-07-15T00:00:00"/>
        <d v="1999-07-16T00:00:00"/>
        <d v="1999-07-17T00:00:00"/>
        <d v="1999-07-18T00:00:00"/>
        <d v="1999-07-19T00:00:00"/>
        <d v="1999-07-20T00:00:00"/>
        <d v="1999-07-21T00:00:00"/>
        <d v="1999-07-22T00:00:00"/>
        <d v="1999-07-23T00:00:00"/>
        <d v="1999-07-24T00:00:00"/>
        <d v="1999-07-25T00:00:00"/>
        <d v="1999-07-26T00:00:00"/>
        <d v="1999-07-27T00:00:00"/>
        <d v="1999-07-28T00:00:00"/>
        <d v="1999-07-29T00:00:00"/>
        <d v="1999-07-30T00:00:00"/>
        <d v="1999-07-31T00:00:00"/>
        <d v="1999-08-01T00:00:00"/>
        <d v="1999-08-02T00:00:00"/>
        <d v="1999-08-03T00:00:00"/>
        <d v="1999-08-04T00:00:00"/>
        <d v="1999-08-05T00:00:00"/>
        <d v="1999-08-06T00:00:00"/>
        <d v="1999-08-07T00:00:00"/>
        <d v="1999-08-08T00:00:00"/>
        <d v="1999-08-09T00:00:00"/>
        <d v="1999-08-10T00:00:00"/>
        <d v="1999-08-11T00:00:00"/>
        <d v="1999-08-12T00:00:00"/>
        <d v="1999-08-13T00:00:00"/>
        <d v="1999-08-14T00:00:00"/>
        <d v="1999-08-15T00:00:00"/>
        <d v="1999-08-16T00:00:00"/>
        <d v="1999-08-17T00:00:00"/>
        <d v="1999-08-18T00:00:00"/>
        <d v="1999-08-19T00:00:00"/>
        <d v="1999-08-20T00:00:00"/>
        <d v="1999-08-21T00:00:00"/>
        <d v="1999-08-22T00:00:00"/>
        <d v="1999-08-23T00:00:00"/>
        <d v="1999-08-24T00:00:00"/>
        <d v="1999-08-25T00:00:00"/>
        <d v="1999-08-26T00:00:00"/>
        <d v="1999-08-27T00:00:00"/>
        <d v="1999-08-28T00:00:00"/>
        <d v="1999-08-29T00:00:00"/>
        <d v="1999-08-30T00:00:00"/>
        <d v="1999-08-31T00:00:00"/>
        <d v="1999-09-01T00:00:00"/>
        <d v="1999-09-02T00:00:00"/>
        <d v="1999-09-03T00:00:00"/>
        <d v="1999-09-04T00:00:00"/>
        <d v="1999-09-05T00:00:00"/>
        <d v="1999-09-06T00:00:00"/>
        <d v="1999-09-07T00:00:00"/>
        <d v="1999-09-08T00:00:00"/>
        <d v="1999-09-09T00:00:00"/>
        <d v="1999-09-10T00:00:00"/>
        <d v="1999-09-11T00:00:00"/>
        <d v="1999-09-12T00:00:00"/>
        <d v="1999-09-13T00:00:00"/>
        <d v="1999-09-14T00:00:00"/>
        <d v="1999-09-15T00:00:00"/>
        <d v="1999-09-16T00:00:00"/>
        <d v="1999-09-17T00:00:00"/>
        <d v="1999-09-18T00:00:00"/>
        <d v="1999-09-19T00:00:00"/>
        <d v="1999-09-20T00:00:00"/>
        <d v="1999-09-21T00:00:00"/>
        <d v="1999-09-22T00:00:00"/>
        <d v="1999-09-23T00:00:00"/>
        <d v="1999-09-24T00:00:00"/>
        <d v="1999-09-25T00:00:00"/>
        <d v="1999-09-26T00:00:00"/>
        <d v="1999-09-27T00:00:00"/>
        <d v="1999-09-28T00:00:00"/>
        <d v="1999-09-29T00:00:00"/>
        <d v="1999-09-30T00:00:00"/>
        <d v="1999-10-01T00:00:00"/>
        <d v="1999-10-02T00:00:00"/>
        <d v="1999-10-03T00:00:00"/>
        <d v="1999-10-04T00:00:00"/>
        <d v="1999-10-05T00:00:00"/>
        <d v="1999-10-06T00:00:00"/>
        <d v="1999-10-07T00:00:00"/>
        <d v="1999-10-08T00:00:00"/>
        <d v="1999-10-09T00:00:00"/>
        <d v="1999-10-10T00:00:00"/>
        <d v="1999-10-11T00:00:00"/>
        <d v="1999-10-12T00:00:00"/>
        <d v="1999-10-13T00:00:00"/>
        <d v="1999-10-14T00:00:00"/>
        <d v="1999-10-15T00:00:00"/>
        <d v="1999-10-16T00:00:00"/>
        <d v="1999-10-17T00:00:00"/>
        <d v="1999-10-18T00:00:00"/>
        <d v="1999-10-19T00:00:00"/>
        <d v="1999-10-20T00:00:00"/>
        <d v="1999-10-21T00:00:00"/>
        <d v="1999-10-22T00:00:00"/>
        <d v="1999-10-23T00:00:00"/>
        <d v="1999-10-24T00:00:00"/>
        <d v="1999-10-25T00:00:00"/>
        <d v="1999-10-26T00:00:00"/>
        <d v="1999-10-27T00:00:00"/>
        <d v="1999-10-28T00:00:00"/>
        <d v="1999-10-29T00:00:00"/>
        <d v="1999-10-30T00:00:00"/>
        <d v="1999-10-31T00:00:00"/>
        <d v="1999-11-01T00:00:00"/>
        <d v="1999-11-02T00:00:00"/>
        <d v="1999-11-03T00:00:00"/>
        <d v="1999-11-04T00:00:00"/>
        <d v="1999-11-05T00:00:00"/>
        <d v="1999-11-06T00:00:00"/>
        <d v="1999-11-07T00:00:00"/>
        <d v="1999-11-08T00:00:00"/>
        <d v="1999-11-09T00:00:00"/>
        <d v="1999-11-10T00:00:00"/>
        <d v="1999-11-11T00:00:00"/>
        <d v="1999-11-12T00:00:00"/>
        <d v="1999-11-13T00:00:00"/>
        <d v="1999-11-14T00:00:00"/>
        <d v="1999-11-15T00:00:00"/>
        <d v="1999-11-16T00:00:00"/>
        <d v="1999-11-17T00:00:00"/>
        <d v="1999-11-18T00:00:00"/>
        <d v="1999-11-19T00:00:00"/>
        <d v="1999-11-20T00:00:00"/>
        <d v="1999-11-21T00:00:00"/>
        <d v="1999-11-22T00:00:00"/>
        <d v="1999-11-23T00:00:00"/>
        <d v="1999-11-24T00:00:00"/>
        <d v="1999-11-25T00:00:00"/>
        <d v="1999-11-26T00:00:00"/>
        <d v="1999-11-27T00:00:00"/>
        <d v="1999-11-28T00:00:00"/>
        <d v="1999-11-29T00:00:00"/>
        <d v="1999-11-30T00:00:00"/>
        <d v="1999-12-01T00:00:00"/>
        <d v="1999-12-02T00:00:00"/>
        <d v="1999-12-03T00:00:00"/>
        <d v="1999-12-04T00:00:00"/>
        <d v="1999-12-05T00:00:00"/>
        <d v="1999-12-06T00:00:00"/>
        <d v="1999-12-07T00:00:00"/>
        <d v="1999-12-08T00:00:00"/>
        <d v="1999-12-09T00:00:00"/>
        <d v="1999-12-10T00:00:00"/>
        <d v="1999-12-11T00:00:00"/>
        <d v="1999-12-12T00:00:00"/>
        <d v="1999-12-13T00:00:00"/>
        <d v="1999-12-14T00:00:00"/>
        <d v="1999-12-15T00:00:00"/>
        <d v="1999-12-16T00:00:00"/>
        <d v="1999-12-17T00:00:00"/>
        <d v="1999-12-18T00:00:00"/>
        <d v="1999-12-19T00:00:00"/>
        <d v="1999-12-20T00:00:00"/>
        <d v="1999-12-21T00:00:00"/>
        <d v="1999-12-22T00:00:00"/>
        <d v="1999-12-23T00:00:00"/>
        <d v="1999-12-24T00:00:00"/>
        <d v="1999-12-25T00:00:00"/>
        <d v="1999-12-26T00:00:00"/>
        <d v="1999-12-27T00:00:00"/>
        <d v="1999-12-28T00:00:00"/>
        <d v="1999-12-29T00:00:00"/>
        <d v="1999-12-30T00:00:00"/>
        <d v="1999-12-31T00:00:00"/>
        <d v="2000-01-01T00:00:00"/>
        <d v="2000-01-02T00:00:00"/>
        <d v="2000-01-03T00:00:00"/>
        <d v="2000-01-04T00:00:00"/>
        <d v="2000-01-05T00:00:00"/>
        <d v="2000-01-06T00:00:00"/>
        <d v="2000-01-07T00:00:00"/>
        <d v="2000-01-08T00:00:00"/>
        <d v="2000-01-09T00:00:00"/>
        <d v="2000-01-10T00:00:00"/>
        <d v="2000-01-11T00:00:00"/>
        <d v="2000-01-12T00:00:00"/>
        <d v="2000-01-13T00:00:00"/>
        <d v="2000-01-14T00:00:00"/>
        <d v="2000-01-15T00:00:00"/>
        <d v="2000-01-16T00:00:00"/>
        <d v="2000-01-17T00:00:00"/>
        <d v="2000-01-18T00:00:00"/>
        <d v="2000-01-19T00:00:00"/>
        <d v="2000-01-20T00:00:00"/>
        <d v="2000-01-21T00:00:00"/>
        <d v="2000-01-22T00:00:00"/>
        <d v="2000-01-23T00:00:00"/>
        <d v="2000-01-24T00:00:00"/>
        <d v="2000-01-25T00:00:00"/>
        <d v="2000-01-26T00:00:00"/>
        <d v="2000-01-27T00:00:00"/>
        <d v="2000-01-28T00:00:00"/>
        <d v="2000-01-29T00:00:00"/>
        <d v="2000-01-30T00:00:00"/>
        <d v="2000-01-31T00:00:00"/>
        <d v="2000-02-01T00:00:00"/>
        <d v="2000-02-02T00:00:00"/>
        <d v="2000-02-03T00:00:00"/>
        <d v="2000-02-04T00:00:00"/>
        <d v="2000-02-05T00:00:00"/>
        <d v="2000-02-06T00:00:00"/>
        <d v="2000-02-07T00:00:00"/>
        <d v="2000-02-08T00:00:00"/>
        <d v="2000-02-09T00:00:00"/>
        <d v="2000-02-10T00:00:00"/>
        <d v="2000-02-11T00:00:00"/>
        <d v="2000-02-12T00:00:00"/>
        <d v="2000-02-13T00:00:00"/>
        <d v="2000-02-14T00:00:00"/>
        <d v="2000-02-15T00:00:00"/>
        <d v="2000-02-16T00:00:00"/>
        <d v="2000-02-17T00:00:00"/>
        <d v="2000-02-18T00:00:00"/>
        <d v="2000-02-19T00:00:00"/>
        <d v="2000-02-20T00:00:00"/>
        <d v="2000-02-21T00:00:00"/>
        <d v="2000-02-22T00:00:00"/>
        <d v="2000-02-23T00:00:00"/>
        <d v="2000-02-24T00:00:00"/>
        <d v="2000-02-25T00:00:00"/>
        <d v="2000-02-26T00:00:00"/>
        <d v="2000-02-27T00:00:00"/>
        <d v="2000-02-28T00:00:00"/>
        <d v="2000-02-29T00:00:00"/>
        <d v="2000-03-01T00:00:00"/>
        <d v="2000-03-02T00:00:00"/>
        <d v="2000-03-03T00:00:00"/>
        <d v="2000-03-04T00:00:00"/>
        <d v="2000-03-05T00:00:00"/>
        <d v="2000-03-06T00:00:00"/>
        <d v="2000-03-07T00:00:00"/>
        <d v="2000-03-08T00:00:00"/>
        <d v="2000-03-09T00:00:00"/>
        <d v="2000-03-10T00:00:00"/>
        <d v="2000-03-11T00:00:00"/>
        <d v="2000-03-12T00:00:00"/>
        <d v="2000-03-13T00:00:00"/>
        <d v="2000-03-14T00:00:00"/>
        <d v="2000-03-15T00:00:00"/>
        <d v="2000-03-16T00:00:00"/>
        <d v="2000-03-17T00:00:00"/>
        <d v="2000-03-18T00:00:00"/>
        <d v="2000-03-19T00:00:00"/>
        <d v="2000-03-20T00:00:00"/>
        <d v="2000-03-21T00:00:00"/>
        <d v="2000-03-22T00:00:00"/>
        <d v="2000-03-23T00:00:00"/>
        <d v="2000-03-24T00:00:00"/>
        <d v="2000-03-25T00:00:00"/>
        <d v="2000-03-26T00:00:00"/>
        <d v="2000-03-27T00:00:00"/>
        <d v="2000-03-28T00:00:00"/>
        <d v="2000-03-29T00:00:00"/>
        <d v="2000-03-30T00:00:00"/>
        <d v="2000-03-31T00:00:00"/>
        <d v="2000-04-01T00:00:00"/>
        <d v="2000-04-02T00:00:00"/>
        <d v="2000-04-03T00:00:00"/>
        <d v="2000-04-04T00:00:00"/>
        <d v="2000-04-05T00:00:00"/>
        <d v="2000-04-06T00:00:00"/>
        <d v="2000-04-07T00:00:00"/>
        <d v="2000-04-08T00:00:00"/>
        <d v="2000-04-09T00:00:00"/>
        <d v="2000-04-10T00:00:00"/>
        <d v="2000-04-11T00:00:00"/>
        <d v="2000-04-12T00:00:00"/>
        <d v="2000-04-13T00:00:00"/>
        <d v="2000-04-14T00:00:00"/>
        <d v="2000-04-15T00:00:00"/>
        <d v="2000-04-16T00:00:00"/>
        <d v="2000-04-17T00:00:00"/>
        <d v="2000-04-18T00:00:00"/>
        <d v="2000-04-19T00:00:00"/>
        <d v="2000-04-20T00:00:00"/>
        <d v="2000-04-21T00:00:00"/>
        <d v="2000-04-22T00:00:00"/>
        <d v="2000-04-23T00:00:00"/>
        <d v="2000-04-24T00:00:00"/>
        <d v="2000-04-25T00:00:00"/>
        <d v="2000-04-26T00:00:00"/>
        <d v="2000-04-27T00:00:00"/>
        <d v="2000-04-28T00:00:00"/>
        <d v="2000-04-29T00:00:00"/>
        <d v="2000-04-30T00:00:00"/>
        <d v="2000-05-01T00:00:00"/>
        <d v="2000-05-02T00:00:00"/>
        <d v="2000-05-03T00:00:00"/>
        <d v="2000-05-04T00:00:00"/>
        <d v="2000-05-05T00:00:00"/>
        <d v="2000-05-06T00:00:00"/>
        <d v="2000-05-07T00:00:00"/>
        <d v="2000-05-08T00:00:00"/>
        <d v="2000-05-09T00:00:00"/>
        <d v="2000-05-10T00:00:00"/>
        <d v="2000-05-11T00:00:00"/>
        <d v="2000-05-12T00:00:00"/>
        <d v="2000-05-13T00:00:00"/>
        <d v="2000-05-14T00:00:00"/>
        <d v="2000-05-15T00:00:00"/>
        <d v="2000-05-16T00:00:00"/>
        <d v="2000-05-17T00:00:00"/>
        <d v="2000-05-18T00:00:00"/>
        <d v="2000-05-19T00:00:00"/>
        <d v="2000-05-20T00:00:00"/>
        <d v="2000-05-21T00:00:00"/>
        <d v="2000-05-22T00:00:00"/>
        <d v="2000-05-23T00:00:00"/>
        <d v="2000-05-24T00:00:00"/>
        <d v="2000-05-25T00:00:00"/>
        <d v="2000-05-26T00:00:00"/>
        <d v="2000-05-27T00:00:00"/>
        <d v="2000-05-28T00:00:00"/>
        <d v="2000-05-29T00:00:00"/>
        <d v="2000-05-30T00:00:00"/>
        <d v="2000-05-31T00:00:00"/>
        <d v="2000-06-01T00:00:00"/>
        <d v="2000-06-02T00:00:00"/>
        <d v="2000-06-03T00:00:00"/>
        <d v="2000-06-04T00:00:00"/>
        <d v="2000-06-05T00:00:00"/>
        <d v="2000-06-06T00:00:00"/>
        <d v="2000-06-07T00:00:00"/>
        <d v="2000-06-08T00:00:00"/>
        <d v="2000-06-09T00:00:00"/>
        <d v="2000-06-10T00:00:00"/>
        <d v="2000-06-11T00:00:00"/>
        <d v="2000-06-12T00:00:00"/>
        <d v="2000-06-13T00:00:00"/>
        <d v="2000-06-14T00:00:00"/>
        <d v="2000-06-15T00:00:00"/>
        <d v="2000-06-16T00:00:00"/>
        <d v="2000-06-17T00:00:00"/>
        <d v="2000-06-18T00:00:00"/>
        <d v="2000-06-19T00:00:00"/>
        <d v="2000-06-20T00:00:00"/>
        <d v="2000-06-21T00:00:00"/>
        <d v="2000-06-22T00:00:00"/>
        <d v="2000-06-23T00:00:00"/>
        <d v="2000-06-24T00:00:00"/>
        <d v="2000-06-25T00:00:00"/>
        <d v="2000-06-26T00:00:00"/>
        <d v="2000-06-27T00:00:00"/>
        <d v="2000-06-28T00:00:00"/>
        <d v="2000-06-29T00:00:00"/>
        <d v="2000-06-30T00:00:00"/>
        <d v="2000-07-01T00:00:00"/>
        <d v="2000-07-02T00:00:00"/>
        <d v="2000-07-03T00:00:00"/>
        <d v="2000-07-04T00:00:00"/>
        <d v="2000-07-05T00:00:00"/>
        <d v="2000-07-06T00:00:00"/>
        <d v="2000-07-07T00:00:00"/>
        <d v="2000-07-08T00:00:00"/>
        <d v="2000-07-09T00:00:00"/>
        <d v="2000-07-10T00:00:00"/>
        <d v="2000-07-11T00:00:00"/>
        <d v="2000-07-12T00:00:00"/>
        <d v="2000-07-13T00:00:00"/>
        <d v="2000-07-14T00:00:00"/>
        <d v="2000-07-15T00:00:00"/>
        <d v="2000-07-16T00:00:00"/>
        <d v="2000-07-17T00:00:00"/>
        <d v="2000-07-18T00:00:00"/>
        <d v="2000-07-19T00:00:00"/>
        <d v="2000-07-20T00:00:00"/>
        <d v="2000-07-21T00:00:00"/>
        <d v="2000-07-22T00:00:00"/>
        <d v="2000-07-23T00:00:00"/>
        <d v="2000-07-24T00:00:00"/>
        <d v="2000-07-25T00:00:00"/>
        <d v="2000-07-26T00:00:00"/>
        <d v="2000-07-27T00:00:00"/>
        <d v="2000-07-28T00:00:00"/>
        <d v="2000-07-29T00:00:00"/>
        <d v="2000-07-30T00:00:00"/>
        <d v="2000-07-31T00:00:00"/>
        <d v="2000-08-01T00:00:00"/>
        <d v="2000-08-02T00:00:00"/>
        <d v="2000-08-03T00:00:00"/>
        <d v="2000-08-04T00:00:00"/>
        <d v="2000-08-05T00:00:00"/>
        <d v="2000-08-06T00:00:00"/>
        <d v="2000-08-07T00:00:00"/>
        <d v="2000-08-08T00:00:00"/>
        <d v="2000-08-09T00:00:00"/>
        <d v="2000-08-10T00:00:00"/>
        <d v="2000-08-11T00:00:00"/>
        <d v="2000-08-12T00:00:00"/>
        <d v="2000-08-13T00:00:00"/>
        <d v="2000-08-14T00:00:00"/>
        <d v="2000-08-15T00:00:00"/>
        <d v="2000-08-16T00:00:00"/>
        <d v="2000-08-17T00:00:00"/>
        <d v="2000-08-18T00:00:00"/>
        <d v="2000-08-19T00:00:00"/>
        <d v="2000-08-20T00:00:00"/>
        <d v="2000-08-21T00:00:00"/>
        <d v="2000-08-22T00:00:00"/>
        <d v="2000-08-23T00:00:00"/>
        <d v="2000-08-24T00:00:00"/>
        <d v="2000-08-25T00:00:00"/>
        <d v="2000-08-26T00:00:00"/>
        <d v="2000-08-27T00:00:00"/>
        <d v="2000-08-28T00:00:00"/>
        <d v="2000-08-29T00:00:00"/>
        <d v="2000-08-30T00:00:00"/>
        <d v="2000-08-31T00:00:00"/>
        <d v="2000-09-01T00:00:00"/>
        <d v="2000-09-02T00:00:00"/>
        <d v="2000-09-03T00:00:00"/>
        <d v="2000-09-04T00:00:00"/>
        <d v="2000-09-05T00:00:00"/>
        <d v="2000-09-06T00:00:00"/>
        <d v="2000-09-07T00:00:00"/>
        <d v="2000-09-08T00:00:00"/>
        <d v="2000-09-09T00:00:00"/>
        <d v="2000-09-10T00:00:00"/>
        <d v="2000-09-11T00:00:00"/>
        <d v="2000-09-12T00:00:00"/>
        <d v="2000-09-13T00:00:00"/>
        <d v="2000-09-14T00:00:00"/>
        <d v="2000-09-15T00:00:00"/>
        <d v="2000-09-16T00:00:00"/>
        <d v="2000-09-17T00:00:00"/>
        <d v="2000-09-18T00:00:00"/>
        <d v="2000-09-19T00:00:00"/>
        <d v="2000-09-20T00:00:00"/>
        <d v="2000-09-21T00:00:00"/>
        <d v="2000-09-22T00:00:00"/>
        <d v="2000-09-23T00:00:00"/>
        <d v="2000-09-24T00:00:00"/>
        <d v="2000-09-25T00:00:00"/>
        <d v="2000-09-26T00:00:00"/>
        <d v="2000-09-27T00:00:00"/>
        <d v="2000-09-28T00:00:00"/>
        <d v="2000-09-29T00:00:00"/>
        <d v="2000-09-30T00:00:00"/>
        <d v="2000-10-01T00:00:00"/>
        <d v="2000-10-02T00:00:00"/>
        <d v="2000-10-03T00:00:00"/>
        <d v="2000-10-04T00:00:00"/>
        <d v="2000-10-05T00:00:00"/>
        <d v="2000-10-06T00:00:00"/>
        <d v="2000-10-07T00:00:00"/>
        <d v="2000-10-08T00:00:00"/>
        <d v="2000-10-09T00:00:00"/>
        <d v="2000-10-10T00:00:00"/>
        <d v="2000-10-11T00:00:00"/>
        <d v="2000-10-12T00:00:00"/>
        <d v="2000-10-13T00:00:00"/>
        <d v="2000-10-14T00:00:00"/>
        <d v="2000-10-15T00:00:00"/>
        <d v="2000-10-16T00:00:00"/>
        <d v="2000-10-17T00:00:00"/>
        <d v="2000-10-18T00:00:00"/>
        <d v="2000-10-19T00:00:00"/>
        <d v="2000-10-20T00:00:00"/>
        <d v="2000-10-21T00:00:00"/>
        <d v="2000-10-22T00:00:00"/>
        <d v="2000-10-23T00:00:00"/>
        <d v="2000-10-24T00:00:00"/>
        <d v="2000-10-25T00:00:00"/>
        <d v="2000-10-26T00:00:00"/>
        <d v="2000-10-27T00:00:00"/>
        <d v="2000-10-28T00:00:00"/>
        <d v="2000-10-29T00:00:00"/>
        <d v="2000-10-30T00:00:00"/>
        <d v="2000-10-31T00:00:00"/>
        <d v="2000-11-01T00:00:00"/>
        <d v="2000-11-02T00:00:00"/>
        <d v="2000-11-03T00:00:00"/>
        <d v="2000-11-04T00:00:00"/>
        <d v="2000-11-05T00:00:00"/>
        <d v="2000-11-06T00:00:00"/>
        <d v="2000-11-07T00:00:00"/>
        <d v="2000-11-08T00:00:00"/>
        <d v="2000-11-09T00:00:00"/>
        <d v="2000-11-10T00:00:00"/>
        <d v="2000-11-11T00:00:00"/>
        <d v="2000-11-12T00:00:00"/>
        <d v="2000-11-13T00:00:00"/>
        <d v="2000-11-14T00:00:00"/>
        <d v="2000-11-15T00:00:00"/>
        <d v="2000-11-16T00:00:00"/>
        <d v="2000-11-17T00:00:00"/>
        <d v="2000-11-18T00:00:00"/>
        <d v="2000-11-19T00:00:00"/>
        <d v="2000-11-20T00:00:00"/>
        <d v="2000-11-21T00:00:00"/>
        <d v="2000-11-22T00:00:00"/>
        <d v="2000-11-23T00:00:00"/>
        <d v="2000-11-24T00:00:00"/>
        <d v="2000-11-25T00:00:00"/>
        <d v="2000-11-26T00:00:00"/>
        <d v="2000-11-27T00:00:00"/>
        <d v="2000-11-28T00:00:00"/>
        <d v="2000-11-29T00:00:00"/>
        <d v="2000-11-30T00:00:00"/>
        <d v="2000-12-01T00:00:00"/>
        <d v="2000-12-02T00:00:00"/>
        <d v="2000-12-03T00:00:00"/>
        <d v="2000-12-04T00:00:00"/>
        <d v="2000-12-05T00:00:00"/>
        <d v="2000-12-06T00:00:00"/>
        <d v="2000-12-07T00:00:00"/>
        <d v="2000-12-08T00:00:00"/>
        <d v="2000-12-09T00:00:00"/>
        <d v="2000-12-10T00:00:00"/>
        <d v="2000-12-11T00:00:00"/>
        <d v="2000-12-12T00:00:00"/>
        <d v="2000-12-13T00:00:00"/>
        <d v="2000-12-14T00:00:00"/>
        <d v="2000-12-15T00:00:00"/>
        <d v="2000-12-16T00:00:00"/>
        <d v="2000-12-17T00:00:00"/>
        <d v="2000-12-18T00:00:00"/>
        <d v="2000-12-19T00:00:00"/>
        <d v="2000-12-20T00:00:00"/>
        <d v="2000-12-21T00:00:00"/>
        <d v="2000-12-22T00:00:00"/>
        <d v="2000-12-23T00:00:00"/>
        <d v="2000-12-24T00:00:00"/>
        <d v="2000-12-25T00:00:00"/>
        <d v="2000-12-26T00:00:00"/>
        <d v="2000-12-27T00:00:00"/>
        <d v="2000-12-28T00:00:00"/>
        <d v="2000-12-29T00:00:00"/>
        <d v="2000-12-30T00:00:00"/>
        <d v="2000-12-31T00:00:00"/>
        <d v="2001-01-01T00:00:00"/>
        <d v="2001-01-02T00:00:00"/>
        <d v="2001-01-03T00:00:00"/>
        <d v="2001-01-04T00:00:00"/>
        <d v="2001-01-05T00:00:00"/>
        <d v="2001-01-06T00:00:00"/>
        <d v="2001-01-07T00:00:00"/>
        <d v="2001-01-08T00:00:00"/>
        <d v="2001-01-09T00:00:00"/>
        <d v="2001-01-10T00:00:00"/>
        <d v="2001-01-11T00:00:00"/>
        <d v="2001-01-12T00:00:00"/>
        <d v="2001-01-13T00:00:00"/>
        <d v="2001-01-14T00:00:00"/>
        <d v="2001-01-15T00:00:00"/>
        <d v="2001-01-16T00:00:00"/>
        <d v="2001-01-17T00:00:00"/>
        <d v="2001-01-18T00:00:00"/>
        <d v="2001-01-19T00:00:00"/>
        <d v="2001-01-20T00:00:00"/>
        <d v="2001-01-21T00:00:00"/>
        <d v="2001-01-22T00:00:00"/>
        <d v="2001-01-23T00:00:00"/>
        <d v="2001-01-24T00:00:00"/>
        <d v="2001-01-25T00:00:00"/>
        <d v="2001-01-26T00:00:00"/>
        <d v="2001-01-27T00:00:00"/>
        <d v="2001-01-28T00:00:00"/>
        <d v="2001-01-29T00:00:00"/>
        <d v="2001-01-30T00:00:00"/>
        <d v="2001-01-31T00:00:00"/>
        <d v="2001-02-01T00:00:00"/>
        <d v="2001-02-02T00:00:00"/>
        <d v="2001-02-03T00:00:00"/>
        <d v="2001-02-04T00:00:00"/>
        <d v="2001-02-05T00:00:00"/>
        <d v="2001-02-06T00:00:00"/>
        <d v="2001-02-07T00:00:00"/>
        <d v="2001-02-08T00:00:00"/>
        <d v="2001-02-09T00:00:00"/>
        <d v="2001-02-10T00:00:00"/>
        <d v="2001-02-11T00:00:00"/>
        <d v="2001-02-12T00:00:00"/>
        <d v="2001-02-13T00:00:00"/>
        <d v="2001-02-14T00:00:00"/>
        <d v="2001-02-15T00:00:00"/>
        <d v="2001-02-16T00:00:00"/>
        <d v="2001-02-17T00:00:00"/>
        <d v="2001-02-18T00:00:00"/>
        <d v="2001-02-19T00:00:00"/>
        <d v="2001-02-20T00:00:00"/>
        <d v="2001-02-21T00:00:00"/>
        <d v="2001-02-22T00:00:00"/>
        <d v="2001-02-23T00:00:00"/>
        <d v="2001-02-24T00:00:00"/>
        <d v="2001-02-25T00:00:00"/>
        <d v="2001-02-26T00:00:00"/>
        <d v="2001-02-27T00:00:00"/>
        <d v="2001-02-28T00:00:00"/>
        <d v="2001-03-01T00:00:00"/>
        <d v="2001-03-02T00:00:00"/>
        <d v="2001-03-03T00:00:00"/>
        <d v="2001-03-04T00:00:00"/>
        <d v="2001-03-05T00:00:00"/>
        <d v="2001-03-06T00:00:00"/>
        <d v="2001-03-07T00:00:00"/>
        <d v="2001-03-08T00:00:00"/>
        <d v="2001-03-09T00:00:00"/>
        <d v="2001-03-10T00:00:00"/>
        <d v="2001-03-11T00:00:00"/>
        <d v="2001-03-12T00:00:00"/>
        <d v="2001-03-13T00:00:00"/>
        <d v="2001-03-14T00:00:00"/>
        <d v="2001-03-15T00:00:00"/>
        <d v="2001-03-16T00:00:00"/>
        <d v="2001-03-17T00:00:00"/>
        <d v="2001-03-18T00:00:00"/>
        <d v="2001-03-19T00:00:00"/>
        <d v="2001-03-20T00:00:00"/>
        <d v="2001-03-21T00:00:00"/>
        <d v="2001-03-22T00:00:00"/>
        <d v="2001-03-23T00:00:00"/>
        <d v="2001-03-24T00:00:00"/>
        <d v="2001-03-25T00:00:00"/>
        <d v="2001-03-26T00:00:00"/>
        <d v="2001-03-27T00:00:00"/>
        <d v="2001-03-28T00:00:00"/>
        <d v="2001-03-29T00:00:00"/>
        <d v="2001-03-30T00:00:00"/>
        <d v="2001-03-31T00:00:00"/>
        <d v="2001-04-01T00:00:00"/>
        <d v="2001-04-02T00:00:00"/>
        <d v="2001-04-03T00:00:00"/>
        <d v="2001-04-04T00:00:00"/>
        <d v="2001-04-05T00:00:00"/>
        <d v="2001-04-06T00:00:00"/>
        <d v="2001-04-07T00:00:00"/>
        <d v="2001-04-08T00:00:00"/>
        <d v="2001-04-09T00:00:00"/>
        <d v="2001-04-10T00:00:00"/>
        <d v="2001-04-11T00:00:00"/>
        <d v="2001-04-12T00:00:00"/>
        <d v="2001-04-13T00:00:00"/>
        <d v="2001-04-14T00:00:00"/>
        <d v="2001-04-15T00:00:00"/>
        <d v="2001-04-16T00:00:00"/>
        <d v="2001-04-17T00:00:00"/>
        <d v="2001-04-18T00:00:00"/>
        <d v="2001-04-19T00:00:00"/>
        <d v="2001-04-20T00:00:00"/>
        <d v="2001-04-21T00:00:00"/>
        <d v="2001-04-22T00:00:00"/>
        <d v="2001-04-23T00:00:00"/>
        <d v="2001-04-24T00:00:00"/>
        <d v="2001-04-25T00:00:00"/>
        <d v="2001-04-26T00:00:00"/>
        <d v="2001-04-27T00:00:00"/>
        <d v="2001-04-28T00:00:00"/>
        <d v="2001-04-29T00:00:00"/>
        <d v="2001-04-30T00:00:00"/>
        <d v="2001-05-01T00:00:00"/>
        <d v="2001-05-02T00:00:00"/>
        <d v="2001-05-03T00:00:00"/>
        <d v="2001-05-04T00:00:00"/>
        <d v="2001-05-05T00:00:00"/>
        <d v="2001-05-06T00:00:00"/>
        <d v="2001-05-07T00:00:00"/>
        <d v="2001-05-08T00:00:00"/>
        <d v="2001-05-09T00:00:00"/>
        <d v="2001-05-10T00:00:00"/>
        <d v="2001-05-11T00:00:00"/>
        <d v="2001-05-12T00:00:00"/>
        <d v="2001-05-13T00:00:00"/>
        <d v="2001-05-14T00:00:00"/>
        <d v="2001-05-15T00:00:00"/>
        <d v="2001-05-16T00:00:00"/>
        <d v="2001-05-17T00:00:00"/>
        <d v="2001-05-18T00:00:00"/>
        <d v="2001-05-19T00:00:00"/>
        <d v="2001-05-20T00:00:00"/>
        <d v="2001-05-21T00:00:00"/>
        <d v="2001-05-22T00:00:00"/>
        <d v="2001-05-23T00:00:00"/>
        <d v="2001-05-24T00:00:00"/>
        <d v="2001-05-25T00:00:00"/>
        <d v="2001-05-26T00:00:00"/>
        <d v="2001-05-27T00:00:00"/>
        <d v="2001-05-28T00:00:00"/>
        <d v="2001-05-29T00:00:00"/>
        <d v="2001-05-30T00:00:00"/>
        <d v="2001-05-31T00:00:00"/>
        <d v="2001-06-01T00:00:00"/>
        <d v="2001-06-02T00:00:00"/>
        <d v="2001-06-03T00:00:00"/>
        <d v="2001-06-04T00:00:00"/>
        <d v="2001-06-05T00:00:00"/>
        <d v="2001-06-06T00:00:00"/>
        <d v="2001-06-07T00:00:00"/>
        <d v="2001-06-08T00:00:00"/>
        <d v="2001-06-09T00:00:00"/>
        <d v="2001-06-10T00:00:00"/>
        <d v="2001-06-11T00:00:00"/>
        <d v="2001-06-12T00:00:00"/>
        <d v="2001-06-13T00:00:00"/>
        <d v="2001-06-14T00:00:00"/>
        <d v="2001-06-15T00:00:00"/>
        <d v="2001-06-16T00:00:00"/>
        <d v="2001-06-17T00:00:00"/>
        <d v="2001-06-18T00:00:00"/>
        <d v="2001-06-19T00:00:00"/>
        <d v="2001-06-20T00:00:00"/>
        <d v="2001-06-21T00:00:00"/>
        <d v="2001-06-22T00:00:00"/>
        <d v="2001-06-23T00:00:00"/>
        <d v="2001-06-24T00:00:00"/>
        <d v="2001-06-25T00:00:00"/>
        <d v="2001-06-26T00:00:00"/>
        <d v="2001-06-27T00:00:00"/>
        <d v="2001-06-28T00:00:00"/>
        <d v="2001-06-29T00:00:00"/>
        <d v="2001-06-30T00:00:00"/>
        <d v="2001-07-01T00:00:00"/>
        <d v="2001-07-02T00:00:00"/>
        <d v="2001-07-03T00:00:00"/>
        <d v="2001-07-04T00:00:00"/>
        <d v="2001-07-05T00:00:00"/>
        <d v="2001-07-06T00:00:00"/>
        <d v="2001-07-07T00:00:00"/>
        <d v="2001-07-08T00:00:00"/>
        <d v="2001-07-09T00:00:00"/>
        <d v="2001-07-10T00:00:00"/>
        <d v="2001-07-11T00:00:00"/>
        <d v="2001-07-12T00:00:00"/>
        <d v="2001-07-13T00:00:00"/>
        <d v="2001-07-14T00:00:00"/>
        <d v="2001-07-15T00:00:00"/>
        <d v="2001-07-16T00:00:00"/>
        <d v="2001-07-17T00:00:00"/>
        <d v="2001-07-18T00:00:00"/>
        <d v="2001-07-19T00:00:00"/>
        <d v="2001-07-20T00:00:00"/>
        <d v="2001-07-21T00:00:00"/>
        <d v="2001-07-22T00:00:00"/>
        <d v="2001-07-23T00:00:00"/>
        <d v="2001-07-24T00:00:00"/>
        <d v="2001-07-25T00:00:00"/>
        <d v="2001-07-26T00:00:00"/>
        <d v="2001-07-27T00:00:00"/>
        <d v="2001-07-28T00:00:00"/>
        <d v="2001-07-29T00:00:00"/>
        <d v="2001-07-30T00:00:00"/>
        <d v="2001-07-31T00:00:00"/>
        <d v="2001-08-01T00:00:00"/>
        <d v="2001-08-02T00:00:00"/>
        <d v="2001-08-03T00:00:00"/>
        <d v="2001-08-04T00:00:00"/>
        <d v="2001-08-05T00:00:00"/>
        <d v="2001-08-06T00:00:00"/>
        <d v="2001-08-07T00:00:00"/>
        <d v="2001-08-08T00:00:00"/>
        <d v="2001-08-09T00:00:00"/>
        <d v="2001-08-10T00:00:00"/>
        <d v="2001-08-11T00:00:00"/>
        <d v="2001-08-12T00:00:00"/>
        <d v="2001-08-13T00:00:00"/>
        <d v="2001-08-14T00:00:00"/>
        <d v="2001-08-15T00:00:00"/>
        <d v="2001-08-16T00:00:00"/>
        <d v="2001-08-17T00:00:00"/>
        <d v="2001-08-18T00:00:00"/>
        <d v="2001-08-19T00:00:00"/>
        <d v="2001-08-20T00:00:00"/>
        <d v="2001-08-21T00:00:00"/>
        <d v="2001-08-22T00:00:00"/>
        <d v="2001-08-23T00:00:00"/>
        <d v="2001-08-24T00:00:00"/>
        <d v="2001-08-25T00:00:00"/>
        <d v="2001-08-26T00:00:00"/>
        <d v="2001-08-27T00:00:00"/>
        <d v="2001-08-28T00:00:00"/>
        <d v="2001-08-29T00:00:00"/>
        <d v="2001-08-30T00:00:00"/>
        <d v="2001-08-31T00:00:00"/>
        <d v="2001-09-01T00:00:00"/>
        <d v="2001-09-02T00:00:00"/>
        <d v="2001-09-03T00:00:00"/>
        <d v="2001-09-04T00:00:00"/>
        <d v="2001-09-05T00:00:00"/>
        <d v="2001-09-06T00:00:00"/>
        <d v="2001-09-07T00:00:00"/>
        <d v="2001-09-08T00:00:00"/>
        <d v="2001-09-09T00:00:00"/>
        <d v="2001-09-10T00:00:00"/>
        <d v="2001-09-11T00:00:00"/>
        <d v="2001-09-12T00:00:00"/>
        <d v="2001-09-13T00:00:00"/>
        <d v="2001-09-14T00:00:00"/>
        <d v="2001-09-15T00:00:00"/>
        <d v="2001-09-16T00:00:00"/>
        <d v="2001-09-17T00:00:00"/>
        <d v="2001-09-18T00:00:00"/>
        <d v="2001-09-19T00:00:00"/>
        <d v="2001-09-20T00:00:00"/>
        <d v="2001-09-21T00:00:00"/>
        <d v="2001-09-22T00:00:00"/>
        <d v="2001-09-23T00:00:00"/>
        <d v="2001-09-24T00:00:00"/>
        <d v="2001-09-25T00:00:00"/>
        <d v="2001-09-26T00:00:00"/>
        <d v="2001-09-27T00:00:00"/>
        <d v="2001-09-28T00:00:00"/>
        <d v="2001-09-29T00:00:00"/>
        <d v="2001-09-30T00:00:00"/>
        <d v="2001-10-01T00:00:00"/>
        <d v="2001-10-02T00:00:00"/>
        <d v="2001-10-03T00:00:00"/>
        <d v="2001-10-04T00:00:00"/>
        <d v="2001-10-05T00:00:00"/>
        <d v="2001-10-06T00:00:00"/>
        <d v="2001-10-07T00:00:00"/>
        <d v="2001-10-08T00:00:00"/>
        <d v="2001-10-09T00:00:00"/>
        <d v="2001-10-10T00:00:00"/>
        <d v="2001-10-11T00:00:00"/>
        <d v="2001-10-12T00:00:00"/>
        <d v="2001-10-13T00:00:00"/>
        <d v="2001-10-14T00:00:00"/>
        <d v="2001-10-15T00:00:00"/>
        <d v="2001-10-16T00:00:00"/>
        <d v="2001-10-17T00:00:00"/>
        <d v="2001-10-18T00:00:00"/>
        <d v="2001-10-19T00:00:00"/>
        <d v="2001-10-20T00:00:00"/>
        <d v="2001-10-21T00:00:00"/>
        <d v="2001-10-22T00:00:00"/>
        <d v="2001-10-23T00:00:00"/>
        <d v="2001-10-24T00:00:00"/>
        <d v="2001-10-25T00:00:00"/>
        <d v="2001-10-26T00:00:00"/>
        <d v="2001-10-27T00:00:00"/>
        <d v="2001-10-28T00:00:00"/>
        <d v="2001-10-29T00:00:00"/>
        <d v="2001-10-30T00:00:00"/>
        <d v="2001-10-31T00:00:00"/>
        <d v="2001-11-01T00:00:00"/>
        <d v="2001-11-02T00:00:00"/>
        <d v="2001-11-03T00:00:00"/>
        <d v="2001-11-04T00:00:00"/>
        <d v="2001-11-05T00:00:00"/>
        <d v="2001-11-06T00:00:00"/>
        <d v="2001-11-07T00:00:00"/>
        <d v="2001-11-08T00:00:00"/>
        <d v="2001-11-09T00:00:00"/>
        <d v="2001-11-10T00:00:00"/>
        <d v="2001-11-11T00:00:00"/>
        <d v="2001-11-12T00:00:00"/>
        <d v="2001-11-13T00:00:00"/>
        <d v="2001-11-14T00:00:00"/>
        <d v="2001-11-15T00:00:00"/>
        <d v="2001-11-16T00:00:00"/>
        <d v="2001-11-17T00:00:00"/>
        <d v="2001-11-18T00:00:00"/>
        <d v="2001-11-19T00:00:00"/>
        <d v="2001-11-20T00:00:00"/>
        <d v="2001-11-21T00:00:00"/>
        <d v="2001-11-22T00:00:00"/>
        <d v="2001-11-23T00:00:00"/>
        <d v="2001-11-24T00:00:00"/>
        <d v="2001-11-25T00:00:00"/>
        <d v="2001-11-26T00:00:00"/>
        <d v="2001-11-27T00:00:00"/>
        <d v="2001-11-28T00:00:00"/>
        <d v="2001-11-29T00:00:00"/>
        <d v="2001-11-30T00:00:00"/>
        <d v="2001-12-01T00:00:00"/>
        <d v="2001-12-02T00:00:00"/>
        <d v="2001-12-03T00:00:00"/>
        <d v="2001-12-04T00:00:00"/>
        <d v="2001-12-05T00:00:00"/>
        <d v="2001-12-06T00:00:00"/>
        <d v="2001-12-07T00:00:00"/>
        <d v="2001-12-08T00:00:00"/>
        <d v="2001-12-09T00:00:00"/>
        <d v="2001-12-10T00:00:00"/>
        <d v="2001-12-11T00:00:00"/>
        <d v="2001-12-12T00:00:00"/>
        <d v="2001-12-13T00:00:00"/>
        <d v="2001-12-14T00:00:00"/>
        <d v="2001-12-15T00:00:00"/>
        <d v="2001-12-16T00:00:00"/>
        <d v="2001-12-17T00:00:00"/>
        <d v="2001-12-18T00:00:00"/>
        <d v="2001-12-19T00:00:00"/>
        <d v="2001-12-20T00:00:00"/>
        <d v="2001-12-21T00:00:00"/>
        <d v="2001-12-22T00:00:00"/>
        <d v="2001-12-23T00:00:00"/>
        <d v="2001-12-24T00:00:00"/>
        <d v="2001-12-25T00:00:00"/>
        <d v="2001-12-26T00:00:00"/>
        <d v="2001-12-27T00:00:00"/>
        <d v="2001-12-28T00:00:00"/>
        <d v="2001-12-29T00:00:00"/>
        <d v="2001-12-30T00:00:00"/>
        <d v="2001-12-31T00:00:00"/>
        <d v="2002-01-01T00:00:00"/>
        <d v="2002-01-02T00:00:00"/>
        <d v="2002-01-03T00:00:00"/>
        <d v="2002-01-04T00:00:00"/>
        <d v="2002-01-05T00:00:00"/>
        <d v="2002-01-06T00:00:00"/>
        <d v="2002-01-07T00:00:00"/>
        <d v="2002-01-08T00:00:00"/>
        <d v="2002-01-09T00:00:00"/>
        <d v="2002-01-10T00:00:00"/>
        <d v="2002-01-11T00:00:00"/>
        <d v="2002-01-12T00:00:00"/>
        <d v="2002-01-13T00:00:00"/>
        <d v="2002-01-14T00:00:00"/>
        <d v="2002-01-15T00:00:00"/>
        <d v="2002-01-16T00:00:00"/>
        <d v="2002-01-17T00:00:00"/>
        <d v="2002-01-18T00:00:00"/>
        <d v="2002-01-19T00:00:00"/>
        <d v="2002-01-20T00:00:00"/>
        <d v="2002-01-21T00:00:00"/>
        <d v="2002-01-22T00:00:00"/>
        <d v="2002-01-23T00:00:00"/>
        <d v="2002-01-24T00:00:00"/>
        <d v="2002-01-25T00:00:00"/>
        <d v="2002-01-26T00:00:00"/>
        <d v="2002-01-27T00:00:00"/>
        <d v="2002-01-28T00:00:00"/>
        <d v="2002-01-29T00:00:00"/>
        <d v="2002-01-30T00:00:00"/>
        <d v="2002-01-31T00:00:00"/>
        <m/>
      </sharedItems>
    </cacheField>
    <cacheField name="Month" numFmtId="0">
      <sharedItems containsNonDate="0" containsDate="1" containsString="0" containsBlank="1" minDate="1997-01-01T00:00:00" maxDate="2002-01-01T00:00:00" count="62">
        <d v="1997-01-01T00:00:00"/>
        <d v="1997-02-01T00:00:00"/>
        <d v="1997-03-01T00:00:00"/>
        <d v="1997-04-01T00:00:00"/>
        <d v="1997-05-01T00:00:00"/>
        <d v="1997-06-01T00:00:00"/>
        <d v="1997-07-01T00:00:00"/>
        <d v="1997-08-01T00:00:00"/>
        <d v="1997-09-01T00:00:00"/>
        <d v="1997-10-01T00:00:00"/>
        <d v="1997-11-01T00:00:00"/>
        <d v="1997-12-01T00:00:00"/>
        <d v="1998-01-01T00:00:00"/>
        <d v="1998-02-01T00:00:00"/>
        <d v="1998-03-01T00:00:00"/>
        <d v="1998-04-01T00:00:00"/>
        <d v="1998-05-01T00:00:00"/>
        <d v="1998-06-01T00:00:00"/>
        <d v="1998-07-01T00:00:00"/>
        <d v="1998-08-01T00:00:00"/>
        <d v="1998-09-01T00:00:00"/>
        <d v="1998-10-01T00:00:00"/>
        <d v="1998-11-01T00:00:00"/>
        <d v="1998-12-01T00:00:00"/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m/>
      </sharedItems>
    </cacheField>
    <cacheField name="DayofWeek" numFmtId="0">
      <sharedItems containsDate="1" containsBlank="1" containsMixedTypes="1" minDate="1899-12-31T00:00:00" maxDate="1900-01-06T00:00:00" count="4">
        <d v="1899-12-31T00:00:00"/>
        <d v="1900-01-06T00:00:00"/>
        <s v="WD"/>
        <m/>
      </sharedItems>
    </cacheField>
    <cacheField name="ENT MWD" numFmtId="0">
      <sharedItems containsString="0" containsBlank="1" containsNumber="1" minValue="11" maxValue="1643.1801" count="1037">
        <n v="11"/>
        <n v="14.5"/>
        <n v="15"/>
        <n v="15.63"/>
        <n v="15.75"/>
        <n v="16"/>
        <n v="16.12"/>
        <n v="16.2"/>
        <n v="16.25"/>
        <n v="16.3"/>
        <n v="16.36"/>
        <n v="16.37"/>
        <n v="16.39"/>
        <n v="16.4"/>
        <n v="16.41"/>
        <n v="16.43"/>
        <n v="16.46"/>
        <n v="16.5"/>
        <n v="16.53"/>
        <n v="16.54"/>
        <n v="16.58"/>
        <n v="16.59"/>
        <n v="16.6"/>
        <n v="16.64"/>
        <n v="16.66"/>
        <n v="16.67"/>
        <n v="16.7"/>
        <n v="16.71"/>
        <n v="16.75"/>
        <n v="16.83"/>
        <n v="16.84"/>
        <n v="16.86"/>
        <n v="16.89"/>
        <n v="16.94"/>
        <n v="16.96"/>
        <n v="16.97"/>
        <n v="16.99"/>
        <n v="17.03"/>
        <n v="17.04"/>
        <n v="17.09"/>
        <n v="17.1"/>
        <n v="17.13"/>
        <n v="17.18"/>
        <n v="17.21"/>
        <n v="17.22"/>
        <n v="17.23"/>
        <n v="17.25"/>
        <n v="17.28"/>
        <n v="17.29"/>
        <n v="17.3"/>
        <n v="17.32"/>
        <n v="17.36"/>
        <n v="17.37"/>
        <n v="17.39"/>
        <n v="17.4"/>
        <n v="17.41"/>
        <n v="17.42"/>
        <n v="17.43"/>
        <n v="17.45"/>
        <n v="17.46"/>
        <n v="17.47"/>
        <n v="17.49"/>
        <n v="17.5"/>
        <n v="17.52"/>
        <n v="17.53"/>
        <n v="17.55"/>
        <n v="17.57"/>
        <n v="17.59"/>
        <n v="17.61"/>
        <n v="17.63"/>
        <n v="17.64"/>
        <n v="17.67"/>
        <n v="17.68"/>
        <n v="17.7"/>
        <n v="17.71"/>
        <n v="17.74"/>
        <n v="17.75"/>
        <n v="17.78"/>
        <n v="17.79"/>
        <n v="17.82"/>
        <n v="17.84"/>
        <n v="17.86"/>
        <n v="17.87"/>
        <n v="17.88"/>
        <n v="17.89"/>
        <n v="17.92"/>
        <n v="17.95"/>
        <n v="17.99"/>
        <n v="18"/>
        <n v="18.01"/>
        <n v="18.02"/>
        <n v="18.06"/>
        <n v="18.07"/>
        <n v="18.08"/>
        <n v="18.09"/>
        <n v="18.14"/>
        <n v="18.15"/>
        <n v="18.16"/>
        <n v="18.17"/>
        <n v="18.18"/>
        <n v="18.19"/>
        <n v="18.2"/>
        <n v="18.21"/>
        <n v="18.24"/>
        <n v="18.25"/>
        <n v="18.26"/>
        <n v="18.3"/>
        <n v="18.33"/>
        <n v="18.36"/>
        <n v="18.4"/>
        <n v="18.47"/>
        <n v="18.49"/>
        <n v="18.51"/>
        <n v="18.53"/>
        <n v="18.54"/>
        <n v="18.55"/>
        <n v="18.56"/>
        <n v="18.57"/>
        <n v="18.6"/>
        <n v="18.62"/>
        <n v="18.64"/>
        <n v="18.65"/>
        <n v="18.69"/>
        <n v="18.74"/>
        <n v="18.75"/>
        <n v="18.76"/>
        <n v="18.77"/>
        <n v="18.78"/>
        <n v="18.79"/>
        <n v="18.8"/>
        <n v="18.81"/>
        <n v="18.84"/>
        <n v="18.85"/>
        <n v="18.9"/>
        <n v="18.91"/>
        <n v="18.98"/>
        <n v="19"/>
        <n v="19.05"/>
        <n v="19.06"/>
        <n v="19.12"/>
        <n v="19.13"/>
        <n v="19.17"/>
        <n v="19.19"/>
        <n v="19.22"/>
        <n v="19.23"/>
        <n v="19.24"/>
        <n v="19.26"/>
        <n v="19.27"/>
        <n v="19.28"/>
        <n v="19.29"/>
        <n v="19.3"/>
        <n v="19.32"/>
        <n v="19.33"/>
        <n v="19.36"/>
        <n v="19.37"/>
        <n v="19.39"/>
        <n v="19.4"/>
        <n v="19.49"/>
        <n v="19.53"/>
        <n v="19.55"/>
        <n v="19.59"/>
        <n v="19.61"/>
        <n v="19.65"/>
        <n v="19.66"/>
        <n v="19.67"/>
        <n v="19.71"/>
        <n v="19.76"/>
        <n v="19.81"/>
        <n v="19.84"/>
        <n v="19.87"/>
        <n v="19.89"/>
        <n v="19.9"/>
        <n v="19.92"/>
        <n v="19.97"/>
        <n v="19.98"/>
        <n v="19.99"/>
        <n v="20"/>
        <n v="20.01"/>
        <n v="20.02"/>
        <n v="20.03"/>
        <n v="20.04"/>
        <n v="20.07"/>
        <n v="20.11"/>
        <n v="20.12"/>
        <n v="20.13"/>
        <n v="20.14"/>
        <n v="20.15"/>
        <n v="20.17"/>
        <n v="20.19"/>
        <n v="20.2"/>
        <n v="20.21"/>
        <n v="20.25"/>
        <n v="20.27"/>
        <n v="20.28"/>
        <n v="20.3"/>
        <n v="20.31"/>
        <n v="20.33"/>
        <n v="20.34"/>
        <n v="20.4"/>
        <n v="20.42"/>
        <n v="20.46"/>
        <n v="20.47"/>
        <n v="20.5"/>
        <n v="20.53"/>
        <n v="20.55"/>
        <n v="20.58"/>
        <n v="20.6"/>
        <n v="20.62"/>
        <n v="20.64"/>
        <n v="20.65"/>
        <n v="20.72"/>
        <n v="20.73"/>
        <n v="20.75"/>
        <n v="20.78"/>
        <n v="20.8"/>
        <n v="20.84"/>
        <n v="20.86"/>
        <n v="20.9"/>
        <n v="20.91"/>
        <n v="20.94"/>
        <n v="20.96"/>
        <n v="20.98"/>
        <n v="21"/>
        <n v="21.01"/>
        <n v="21.02"/>
        <n v="21.04"/>
        <n v="21.05"/>
        <n v="21.06"/>
        <n v="21.09"/>
        <n v="21.1"/>
        <n v="21.11"/>
        <n v="21.12"/>
        <n v="21.13"/>
        <n v="21.14"/>
        <n v="21.16"/>
        <n v="21.17"/>
        <n v="21.18"/>
        <n v="21.19"/>
        <n v="21.2"/>
        <n v="21.22"/>
        <n v="21.24"/>
        <n v="21.25"/>
        <n v="21.26"/>
        <n v="21.27"/>
        <n v="21.28"/>
        <n v="21.3"/>
        <n v="21.31"/>
        <n v="21.33"/>
        <n v="21.36"/>
        <n v="21.38"/>
        <n v="21.44"/>
        <n v="21.45"/>
        <n v="21.47"/>
        <n v="21.48"/>
        <n v="21.55"/>
        <n v="21.56"/>
        <n v="21.58"/>
        <n v="21.6"/>
        <n v="21.65"/>
        <n v="21.7"/>
        <n v="21.73"/>
        <n v="21.75"/>
        <n v="21.76"/>
        <n v="21.8"/>
        <n v="21.81"/>
        <n v="21.84"/>
        <n v="21.85"/>
        <n v="21.87"/>
        <n v="21.88"/>
        <n v="21.89"/>
        <n v="21.91"/>
        <n v="21.92"/>
        <n v="21.95"/>
        <n v="21.96"/>
        <n v="21.97"/>
        <n v="21.98"/>
        <n v="22"/>
        <n v="22.02"/>
        <n v="22.03"/>
        <n v="22.06"/>
        <n v="22.07"/>
        <n v="22.09"/>
        <n v="22.14"/>
        <n v="22.15"/>
        <n v="22.17"/>
        <n v="22.2"/>
        <n v="22.23"/>
        <n v="22.24"/>
        <n v="22.26"/>
        <n v="22.27"/>
        <n v="22.28"/>
        <n v="22.29"/>
        <n v="22.3"/>
        <n v="22.31"/>
        <n v="22.32"/>
        <n v="22.33"/>
        <n v="22.35"/>
        <n v="22.41"/>
        <n v="22.43"/>
        <n v="22.46"/>
        <n v="22.56"/>
        <n v="22.57"/>
        <n v="22.6"/>
        <n v="22.62"/>
        <n v="22.63"/>
        <n v="22.64"/>
        <n v="22.66"/>
        <n v="22.78"/>
        <n v="22.79"/>
        <n v="22.8"/>
        <n v="22.81"/>
        <n v="22.82"/>
        <n v="22.86"/>
        <n v="22.87"/>
        <n v="22.88"/>
        <n v="22.94"/>
        <n v="22.97"/>
        <n v="22.98"/>
        <n v="23"/>
        <n v="23.02"/>
        <n v="23.1"/>
        <n v="23.13"/>
        <n v="23.14"/>
        <n v="23.19"/>
        <n v="23.2"/>
        <n v="23.21"/>
        <n v="23.22"/>
        <n v="23.25"/>
        <n v="23.31"/>
        <n v="23.32"/>
        <n v="23.33"/>
        <n v="23.38"/>
        <n v="23.39"/>
        <n v="23.43"/>
        <n v="23.45"/>
        <n v="23.49"/>
        <n v="23.5"/>
        <n v="23.51"/>
        <n v="23.52"/>
        <n v="23.54"/>
        <n v="23.58"/>
        <n v="23.59"/>
        <n v="23.63"/>
        <n v="23.64"/>
        <n v="23.68"/>
        <n v="23.69"/>
        <n v="23.7"/>
        <n v="23.71"/>
        <n v="23.72"/>
        <n v="23.77"/>
        <n v="23.78"/>
        <n v="23.8"/>
        <n v="23.81"/>
        <n v="23.82"/>
        <n v="23.83"/>
        <n v="23.87"/>
        <n v="23.89"/>
        <n v="23.92"/>
        <n v="23.93"/>
        <n v="23.94"/>
        <n v="23.95"/>
        <n v="24.04"/>
        <n v="24.05"/>
        <n v="24.06"/>
        <n v="24.07"/>
        <n v="24.13"/>
        <n v="24.15"/>
        <n v="24.17"/>
        <n v="24.25"/>
        <n v="24.26"/>
        <n v="24.27"/>
        <n v="24.29"/>
        <n v="24.34"/>
        <n v="24.35"/>
        <n v="24.38"/>
        <n v="24.39"/>
        <n v="24.44"/>
        <n v="24.48"/>
        <n v="24.5"/>
        <n v="24.51"/>
        <n v="24.53"/>
        <n v="24.55"/>
        <n v="24.63"/>
        <n v="24.7"/>
        <n v="24.71"/>
        <n v="24.73"/>
        <n v="24.76"/>
        <n v="24.77"/>
        <n v="24.78"/>
        <n v="24.87"/>
        <n v="24.91"/>
        <n v="24.93"/>
        <n v="24.97"/>
        <n v="24.98"/>
        <n v="25.05"/>
        <n v="25.06"/>
        <n v="25.07"/>
        <n v="25.11"/>
        <n v="25.12"/>
        <n v="25.13"/>
        <n v="25.16"/>
        <n v="25.19"/>
        <n v="25.26"/>
        <n v="25.3"/>
        <n v="25.31"/>
        <n v="25.34"/>
        <n v="25.37"/>
        <n v="25.41"/>
        <n v="25.43"/>
        <n v="25.48"/>
        <n v="25.49"/>
        <n v="25.5"/>
        <n v="25.53"/>
        <n v="25.56"/>
        <n v="25.64"/>
        <n v="25.66"/>
        <n v="25.7"/>
        <n v="25.73"/>
        <n v="25.77"/>
        <n v="25.79"/>
        <n v="25.93"/>
        <n v="25.99"/>
        <n v="26.02"/>
        <n v="26.06"/>
        <n v="26.08"/>
        <n v="26.1"/>
        <n v="26.12"/>
        <n v="26.22"/>
        <n v="26.26"/>
        <n v="26.28"/>
        <n v="26.33"/>
        <n v="26.35"/>
        <n v="26.41"/>
        <n v="26.46"/>
        <n v="26.47"/>
        <n v="26.51"/>
        <n v="26.54"/>
        <n v="26.58"/>
        <n v="26.68"/>
        <n v="26.76"/>
        <n v="26.78"/>
        <n v="26.86"/>
        <n v="26.89"/>
        <n v="26.9"/>
        <n v="26.91"/>
        <n v="26.96"/>
        <n v="27"/>
        <n v="27.04"/>
        <n v="27.07"/>
        <n v="27.08"/>
        <n v="27.11"/>
        <n v="27.13"/>
        <n v="27.16"/>
        <n v="27.22"/>
        <n v="27.24"/>
        <n v="27.31"/>
        <n v="27.32"/>
        <n v="27.34"/>
        <n v="27.39"/>
        <n v="27.48"/>
        <n v="27.55"/>
        <n v="27.59"/>
        <n v="27.63"/>
        <n v="27.68"/>
        <n v="27.7"/>
        <n v="27.78"/>
        <n v="27.85"/>
        <n v="28.02"/>
        <n v="28.05"/>
        <n v="28.06"/>
        <n v="28.09"/>
        <n v="28.12"/>
        <n v="28.14"/>
        <n v="28.17"/>
        <n v="28.24"/>
        <n v="28.32"/>
        <n v="28.37"/>
        <n v="28.41"/>
        <n v="28.43"/>
        <n v="28.44"/>
        <n v="28.48"/>
        <n v="28.5"/>
        <n v="28.51"/>
        <n v="28.56"/>
        <n v="28.57"/>
        <n v="28.61"/>
        <n v="28.62"/>
        <n v="28.64"/>
        <n v="28.66"/>
        <n v="28.72"/>
        <n v="28.73"/>
        <n v="28.94"/>
        <n v="28.97"/>
        <n v="28.99"/>
        <n v="29"/>
        <n v="29.03"/>
        <n v="29.06"/>
        <n v="29.1"/>
        <n v="29.12"/>
        <n v="29.16"/>
        <n v="29.22"/>
        <n v="29.28"/>
        <n v="29.34"/>
        <n v="29.35"/>
        <n v="29.36"/>
        <n v="29.39"/>
        <n v="29.45"/>
        <n v="29.46"/>
        <n v="29.49"/>
        <n v="29.52"/>
        <n v="29.56"/>
        <n v="29.7"/>
        <n v="29.71"/>
        <n v="29.8"/>
        <n v="29.81"/>
        <n v="29.85"/>
        <n v="29.91"/>
        <n v="29.93"/>
        <n v="29.94"/>
        <n v="29.96"/>
        <n v="29.97"/>
        <n v="30"/>
        <n v="30.1"/>
        <n v="30.13"/>
        <n v="30.16"/>
        <n v="30.26"/>
        <n v="30.29"/>
        <n v="30.32"/>
        <n v="30.33"/>
        <n v="30.35"/>
        <n v="30.4"/>
        <n v="30.56"/>
        <n v="30.6"/>
        <n v="30.69"/>
        <n v="30.73"/>
        <n v="30.86"/>
        <n v="30.96"/>
        <n v="30.99"/>
        <n v="31.02"/>
        <n v="31.04"/>
        <n v="31.07"/>
        <n v="31.14"/>
        <n v="31.19"/>
        <n v="31.21"/>
        <n v="31.28"/>
        <n v="31.33"/>
        <n v="31.45"/>
        <n v="31.56"/>
        <n v="31.59"/>
        <n v="31.6"/>
        <n v="31.61"/>
        <n v="31.66"/>
        <n v="31.68"/>
        <n v="31.81"/>
        <n v="31.83"/>
        <n v="31.85"/>
        <n v="31.88"/>
        <n v="31.98"/>
        <n v="32"/>
        <n v="32.01"/>
        <n v="32.04"/>
        <n v="32.09"/>
        <n v="32.11"/>
        <n v="32.17"/>
        <n v="32.23"/>
        <n v="32.24"/>
        <n v="32.25"/>
        <n v="32.26"/>
        <n v="32.43"/>
        <n v="32.44"/>
        <n v="32.5"/>
        <n v="32.6"/>
        <n v="32.64"/>
        <n v="32.65"/>
        <n v="32.66"/>
        <n v="32.69"/>
        <n v="32.7"/>
        <n v="32.78"/>
        <n v="32.79"/>
        <n v="32.91"/>
        <n v="33"/>
        <n v="33.01"/>
        <n v="33.02"/>
        <n v="33.03"/>
        <n v="33.08"/>
        <n v="33.1"/>
        <n v="33.11"/>
        <n v="33.21"/>
        <n v="33.23"/>
        <n v="33.3"/>
        <n v="33.31"/>
        <n v="33.36"/>
        <n v="33.38"/>
        <n v="33.42"/>
        <n v="33.44"/>
        <n v="33.5"/>
        <n v="33.53"/>
        <n v="33.54"/>
        <n v="33.73"/>
        <n v="33.76"/>
        <n v="33.78"/>
        <n v="33.81"/>
        <n v="33.85"/>
        <n v="33.95"/>
        <n v="34.18"/>
        <n v="34.25"/>
        <n v="34.27"/>
        <n v="34.31"/>
        <n v="34.36"/>
        <n v="34.5"/>
        <n v="34.55"/>
        <n v="34.64"/>
        <n v="34.69"/>
        <n v="34.72"/>
        <n v="34.75"/>
        <n v="34.9"/>
        <n v="34.91"/>
        <n v="34.95"/>
        <n v="34.96"/>
        <n v="34.98"/>
        <n v="35"/>
        <n v="35.01"/>
        <n v="35.14"/>
        <n v="35.2"/>
        <n v="35.28"/>
        <n v="35.31"/>
        <n v="35.32"/>
        <n v="35.36"/>
        <n v="35.53"/>
        <n v="35.55"/>
        <n v="35.94"/>
        <n v="35.96"/>
        <n v="36"/>
        <n v="36.15"/>
        <n v="36.17"/>
        <n v="36.31"/>
        <n v="36.42"/>
        <n v="36.43"/>
        <n v="36.53"/>
        <n v="36.68"/>
        <n v="36.72"/>
        <n v="36.76"/>
        <n v="36.86"/>
        <n v="36.89"/>
        <n v="36.91"/>
        <n v="36.94"/>
        <n v="36.95"/>
        <n v="37"/>
        <n v="37.15"/>
        <n v="37.21"/>
        <n v="37.38"/>
        <n v="37.41"/>
        <n v="37.49"/>
        <n v="37.52"/>
        <n v="37.64"/>
        <n v="37.7"/>
        <n v="37.78"/>
        <n v="37.85"/>
        <n v="37.87"/>
        <n v="38"/>
        <n v="38.01"/>
        <n v="38.07"/>
        <n v="38.08"/>
        <n v="38.09"/>
        <n v="38.1"/>
        <n v="38.19"/>
        <n v="38.26"/>
        <n v="38.28"/>
        <n v="38.35"/>
        <n v="38.4"/>
        <n v="38.58"/>
        <n v="38.61"/>
        <n v="38.69"/>
        <n v="38.8"/>
        <n v="38.91"/>
        <n v="38.96"/>
        <n v="38.99"/>
        <n v="39.12"/>
        <n v="39.19"/>
        <n v="39.3"/>
        <n v="39.33"/>
        <n v="39.35"/>
        <n v="39.56"/>
        <n v="39.65"/>
        <n v="39.66"/>
        <n v="39.7"/>
        <n v="39.92"/>
        <n v="39.99"/>
        <n v="40.01"/>
        <n v="40.04"/>
        <n v="40.12"/>
        <n v="40.17"/>
        <n v="40.28"/>
        <n v="40.32"/>
        <n v="40.47"/>
        <n v="40.54"/>
        <n v="40.61"/>
        <n v="40.63"/>
        <n v="40.69"/>
        <n v="40.73"/>
        <n v="40.74"/>
        <n v="40.83"/>
        <n v="40.93"/>
        <n v="41.03"/>
        <n v="41.1"/>
        <n v="41.12"/>
        <n v="41.16"/>
        <n v="41.17"/>
        <n v="41.39"/>
        <n v="41.5"/>
        <n v="41.59"/>
        <n v="41.71"/>
        <n v="41.82"/>
        <n v="41.92"/>
        <n v="41.93"/>
        <n v="42"/>
        <n v="42.01"/>
        <n v="42.03"/>
        <n v="42.06"/>
        <n v="42.07"/>
        <n v="42.13"/>
        <n v="42.19"/>
        <n v="42.2"/>
        <n v="42.27"/>
        <n v="42.3"/>
        <n v="42.42"/>
        <n v="42.44"/>
        <n v="42.46"/>
        <n v="42.54"/>
        <n v="42.65"/>
        <n v="42.68"/>
        <n v="42.7"/>
        <n v="42.73"/>
        <n v="42.76"/>
        <n v="42.97"/>
        <n v="43.17"/>
        <n v="43.18"/>
        <n v="43.28"/>
        <n v="43.42"/>
        <n v="43.46"/>
        <n v="43.68"/>
        <n v="43.73"/>
        <n v="43.76"/>
        <n v="43.79"/>
        <n v="43.82"/>
        <n v="43.86"/>
        <n v="43.91"/>
        <n v="43.93"/>
        <n v="43.95"/>
        <n v="44"/>
        <n v="44.01"/>
        <n v="44.03"/>
        <n v="44.06"/>
        <n v="44.09"/>
        <n v="44.17"/>
        <n v="44.24"/>
        <n v="44.25"/>
        <n v="44.39"/>
        <n v="44.45"/>
        <n v="44.52"/>
        <n v="44.54"/>
        <n v="44.64"/>
        <n v="44.7"/>
        <n v="44.71"/>
        <n v="44.73"/>
        <n v="44.76"/>
        <n v="44.8"/>
        <n v="44.84"/>
        <n v="44.9"/>
        <n v="44.94"/>
        <n v="44.98"/>
        <n v="45"/>
        <n v="45.01"/>
        <n v="45.11"/>
        <n v="45.24"/>
        <n v="45.25"/>
        <n v="45.38"/>
        <n v="45.39"/>
        <n v="45.59"/>
        <n v="45.6"/>
        <n v="45.66"/>
        <n v="45.76"/>
        <n v="45.77"/>
        <n v="45.82"/>
        <n v="45.86"/>
        <n v="45.89"/>
        <n v="45.91"/>
        <n v="46"/>
        <n v="46.05"/>
        <n v="46.18"/>
        <n v="46.23"/>
        <n v="46.29"/>
        <n v="46.38"/>
        <n v="46.51"/>
        <n v="46.54"/>
        <n v="46.57"/>
        <n v="46.8"/>
        <n v="46.81"/>
        <n v="46.84"/>
        <n v="46.95"/>
        <n v="47.2"/>
        <n v="47.25"/>
        <n v="47.32"/>
        <n v="47.45"/>
        <n v="47.53"/>
        <n v="47.56"/>
        <n v="47.58"/>
        <n v="47.65"/>
        <n v="47.66"/>
        <n v="47.67"/>
        <n v="47.7"/>
        <n v="47.72"/>
        <n v="47.74"/>
        <n v="47.75"/>
        <n v="47.76"/>
        <n v="47.88"/>
        <n v="47.9"/>
        <n v="47.97"/>
        <n v="48.01"/>
        <n v="48.17"/>
        <n v="48.23"/>
        <n v="48.27"/>
        <n v="48.47"/>
        <n v="48.53"/>
        <n v="48.79"/>
        <n v="48.8"/>
        <n v="48.89"/>
        <n v="48.92"/>
        <n v="48.93"/>
        <n v="48.99"/>
        <n v="49"/>
        <n v="49.14"/>
        <n v="49.19"/>
        <n v="49.2"/>
        <n v="49.27"/>
        <n v="49.28"/>
        <n v="49.3"/>
        <n v="49.32"/>
        <n v="49.36"/>
        <n v="49.5"/>
        <n v="49.59"/>
        <n v="49.6"/>
        <n v="49.64"/>
        <n v="49.66"/>
        <n v="49.67"/>
        <n v="49.76"/>
        <n v="49.85"/>
        <n v="50.22"/>
        <n v="50.24"/>
        <n v="50.28"/>
        <n v="50.41"/>
        <n v="50.51"/>
        <n v="50.73"/>
        <n v="50.76"/>
        <n v="50.96"/>
        <n v="51.18"/>
        <n v="51.2"/>
        <n v="51.29"/>
        <n v="51.32"/>
        <n v="51.34"/>
        <n v="51.41"/>
        <n v="51.48"/>
        <n v="51.53"/>
        <n v="51.63"/>
        <n v="51.75"/>
        <n v="51.83"/>
        <n v="51.85"/>
        <n v="51.91"/>
        <n v="51.97"/>
        <n v="51.98"/>
        <n v="52.13"/>
        <n v="52.21"/>
        <n v="52.3"/>
        <n v="52.5"/>
        <n v="52.56"/>
        <n v="52.6"/>
        <n v="52.63"/>
        <n v="52.69"/>
        <n v="52.71"/>
        <n v="53"/>
        <n v="53.07"/>
        <n v="53.2"/>
        <n v="53.24"/>
        <n v="53.25"/>
        <n v="53.42"/>
        <n v="53.56"/>
        <n v="53.67"/>
        <n v="53.7"/>
        <n v="53.79"/>
        <n v="53.98"/>
        <n v="54.34"/>
        <n v="54.38"/>
        <n v="54.46"/>
        <n v="54.62"/>
        <n v="54.84"/>
        <n v="54.92"/>
        <n v="55.02"/>
        <n v="55.12"/>
        <n v="55.2"/>
        <n v="55.55"/>
        <n v="55.85"/>
        <n v="55.89"/>
        <n v="56.04"/>
        <n v="56.34"/>
        <n v="56.39"/>
        <n v="56.52"/>
        <n v="56.7"/>
        <n v="56.96"/>
        <n v="57"/>
        <n v="57.3"/>
        <n v="57.34"/>
        <n v="57.5"/>
        <n v="57.66"/>
        <n v="57.73"/>
        <n v="57.76"/>
        <n v="58.07"/>
        <n v="58.18"/>
        <n v="58.27"/>
        <n v="58.81"/>
        <n v="58.83"/>
        <n v="59"/>
        <n v="59.05"/>
        <n v="59.78"/>
        <n v="59.85"/>
        <n v="60.53"/>
        <n v="60.63"/>
        <n v="60.82"/>
        <n v="61.36"/>
        <n v="62.04"/>
        <n v="62.26"/>
        <n v="62.27"/>
        <n v="62.7"/>
        <n v="62.78"/>
        <n v="63.01"/>
        <n v="63.57"/>
        <n v="63.68"/>
        <n v="64.26"/>
        <n v="64.5"/>
        <n v="64.89"/>
        <n v="64.92"/>
        <n v="65"/>
        <n v="65.17"/>
        <n v="65.33"/>
        <n v="65.39"/>
        <n v="65.66"/>
        <n v="65.78"/>
        <n v="65.98"/>
        <n v="66.57"/>
        <n v="66.77"/>
        <n v="66.86"/>
        <n v="67.11"/>
        <n v="67.4"/>
        <n v="68.16"/>
        <n v="68.27"/>
        <n v="68.85"/>
        <n v="68.93"/>
        <n v="69.75"/>
        <n v="70.02"/>
        <n v="70.22"/>
        <n v="70.38"/>
        <n v="70.8"/>
        <n v="71.73"/>
        <n v="73.28"/>
        <n v="74.17"/>
        <n v="74.31"/>
        <n v="74.8"/>
        <n v="74.92"/>
        <n v="75.73"/>
        <n v="75.77"/>
        <n v="76.58"/>
        <n v="77.55"/>
        <n v="78.45"/>
        <n v="78.7"/>
        <n v="78.89"/>
        <n v="79.14"/>
        <n v="79.59"/>
        <n v="80.31"/>
        <n v="80.67"/>
        <n v="81.01"/>
        <n v="83.64"/>
        <n v="83.8"/>
        <n v="84.02"/>
        <n v="84.94"/>
        <n v="86.37"/>
        <n v="86.53"/>
        <n v="87.21"/>
        <n v="88.72"/>
        <n v="90"/>
        <n v="90.41"/>
        <n v="92.48"/>
        <n v="93.07"/>
        <n v="94"/>
        <n v="95.95"/>
        <n v="96.2"/>
        <n v="96.91"/>
        <n v="98.24"/>
        <n v="98.85"/>
        <n v="100.45"/>
        <n v="101.77"/>
        <n v="103.88"/>
        <n v="105.57"/>
        <n v="105.69"/>
        <n v="107.57"/>
        <n v="107.88"/>
        <n v="107.95"/>
        <n v="108.69"/>
        <n v="109.25"/>
        <n v="115.77"/>
        <n v="121.51"/>
        <n v="132.31"/>
        <n v="137.5"/>
        <n v="138.24"/>
        <n v="143.52"/>
        <n v="144.55"/>
        <n v="144.69"/>
        <n v="152.89"/>
        <n v="157.03"/>
        <n v="159.37"/>
        <n v="185.92"/>
        <n v="188.77"/>
        <n v="199.06"/>
        <n v="280.88"/>
        <n v="287.5"/>
        <n v="292.1"/>
        <n v="298.82"/>
        <n v="300.94"/>
        <n v="343.38"/>
        <n v="349.14"/>
        <n v="432.35"/>
        <n v="488.95"/>
        <n v="512.1"/>
        <n v="575"/>
        <n v="1337.35"/>
        <n v="1538"/>
        <n v="1554.83"/>
        <n v="1643.1801"/>
        <m/>
      </sharedItems>
    </cacheField>
    <cacheField name="Max Load" numFmtId="0">
      <sharedItems containsString="0" containsBlank="1" containsNumber="1" containsInteger="1" minValue="10833" maxValue="23384" count="1331">
        <n v="10833"/>
        <n v="10893"/>
        <n v="11094"/>
        <n v="11134"/>
        <n v="11147"/>
        <n v="11178"/>
        <n v="11217"/>
        <n v="11231"/>
        <n v="11246"/>
        <n v="11248"/>
        <n v="11270"/>
        <n v="11322"/>
        <n v="11388"/>
        <n v="11411"/>
        <n v="11414"/>
        <n v="11420"/>
        <n v="11450"/>
        <n v="11479"/>
        <n v="11493"/>
        <n v="11500"/>
        <n v="11520"/>
        <n v="11536"/>
        <n v="11538"/>
        <n v="11539"/>
        <n v="11553"/>
        <n v="11554"/>
        <n v="11565"/>
        <n v="11582"/>
        <n v="11585"/>
        <n v="11593"/>
        <n v="11597"/>
        <n v="11599"/>
        <n v="11627"/>
        <n v="11628"/>
        <n v="11681"/>
        <n v="11687"/>
        <n v="11701"/>
        <n v="11706"/>
        <n v="11740"/>
        <n v="11753"/>
        <n v="11780"/>
        <n v="11796"/>
        <n v="11799"/>
        <n v="11800"/>
        <n v="11801"/>
        <n v="11866"/>
        <n v="11867"/>
        <n v="11879"/>
        <n v="11914"/>
        <n v="11925"/>
        <n v="11939"/>
        <n v="11954"/>
        <n v="11957"/>
        <n v="11967"/>
        <n v="11972"/>
        <n v="11981"/>
        <n v="11982"/>
        <n v="11995"/>
        <n v="11999"/>
        <n v="12005"/>
        <n v="12010"/>
        <n v="12013"/>
        <n v="12017"/>
        <n v="12019"/>
        <n v="12021"/>
        <n v="12022"/>
        <n v="12026"/>
        <n v="12030"/>
        <n v="12041"/>
        <n v="12047"/>
        <n v="12059"/>
        <n v="12063"/>
        <n v="12071"/>
        <n v="12079"/>
        <n v="12086"/>
        <n v="12088"/>
        <n v="12092"/>
        <n v="12098"/>
        <n v="12107"/>
        <n v="12116"/>
        <n v="12122"/>
        <n v="12128"/>
        <n v="12129"/>
        <n v="12130"/>
        <n v="12135"/>
        <n v="12137"/>
        <n v="12138"/>
        <n v="12148"/>
        <n v="12151"/>
        <n v="12154"/>
        <n v="12157"/>
        <n v="12163"/>
        <n v="12165"/>
        <n v="12184"/>
        <n v="12185"/>
        <n v="12191"/>
        <n v="12195"/>
        <n v="12196"/>
        <n v="12198"/>
        <n v="12208"/>
        <n v="12209"/>
        <n v="12217"/>
        <n v="12219"/>
        <n v="12221"/>
        <n v="12222"/>
        <n v="12223"/>
        <n v="12224"/>
        <n v="12232"/>
        <n v="12236"/>
        <n v="12241"/>
        <n v="12252"/>
        <n v="12255"/>
        <n v="12268"/>
        <n v="12271"/>
        <n v="12272"/>
        <n v="12278"/>
        <n v="12280"/>
        <n v="12287"/>
        <n v="12293"/>
        <n v="12294"/>
        <n v="12303"/>
        <n v="12306"/>
        <n v="12310"/>
        <n v="12316"/>
        <n v="12319"/>
        <n v="12321"/>
        <n v="12323"/>
        <n v="12333"/>
        <n v="12336"/>
        <n v="12337"/>
        <n v="12340"/>
        <n v="12344"/>
        <n v="12346"/>
        <n v="12347"/>
        <n v="12361"/>
        <n v="12362"/>
        <n v="12368"/>
        <n v="12370"/>
        <n v="12371"/>
        <n v="12372"/>
        <n v="12376"/>
        <n v="12379"/>
        <n v="12382"/>
        <n v="12384"/>
        <n v="12396"/>
        <n v="12399"/>
        <n v="12402"/>
        <n v="12424"/>
        <n v="12433"/>
        <n v="12438"/>
        <n v="12442"/>
        <n v="12446"/>
        <n v="12447"/>
        <n v="12448"/>
        <n v="12450"/>
        <n v="12464"/>
        <n v="12465"/>
        <n v="12468"/>
        <n v="12479"/>
        <n v="12480"/>
        <n v="12482"/>
        <n v="12483"/>
        <n v="12492"/>
        <n v="12494"/>
        <n v="12500"/>
        <n v="12503"/>
        <n v="12506"/>
        <n v="12508"/>
        <n v="12511"/>
        <n v="12517"/>
        <n v="12518"/>
        <n v="12519"/>
        <n v="12524"/>
        <n v="12528"/>
        <n v="12536"/>
        <n v="12539"/>
        <n v="12545"/>
        <n v="12549"/>
        <n v="12552"/>
        <n v="12560"/>
        <n v="12566"/>
        <n v="12567"/>
        <n v="12593"/>
        <n v="12618"/>
        <n v="12619"/>
        <n v="12625"/>
        <n v="12630"/>
        <n v="12631"/>
        <n v="12645"/>
        <n v="12648"/>
        <n v="12653"/>
        <n v="12660"/>
        <n v="12671"/>
        <n v="12673"/>
        <n v="12674"/>
        <n v="12683"/>
        <n v="12685"/>
        <n v="12691"/>
        <n v="12693"/>
        <n v="12694"/>
        <n v="12698"/>
        <n v="12705"/>
        <n v="12706"/>
        <n v="12709"/>
        <n v="12712"/>
        <n v="12713"/>
        <n v="12716"/>
        <n v="12720"/>
        <n v="12721"/>
        <n v="12724"/>
        <n v="12727"/>
        <n v="12730"/>
        <n v="12733"/>
        <n v="12734"/>
        <n v="12735"/>
        <n v="12737"/>
        <n v="12740"/>
        <n v="12750"/>
        <n v="12751"/>
        <n v="12753"/>
        <n v="12755"/>
        <n v="12756"/>
        <n v="12757"/>
        <n v="12766"/>
        <n v="12767"/>
        <n v="12773"/>
        <n v="12775"/>
        <n v="12781"/>
        <n v="12789"/>
        <n v="12804"/>
        <n v="12805"/>
        <n v="12807"/>
        <n v="12811"/>
        <n v="12817"/>
        <n v="12819"/>
        <n v="12821"/>
        <n v="12824"/>
        <n v="12829"/>
        <n v="12830"/>
        <n v="12837"/>
        <n v="12839"/>
        <n v="12842"/>
        <n v="12849"/>
        <n v="12850"/>
        <n v="12851"/>
        <n v="12855"/>
        <n v="12857"/>
        <n v="12862"/>
        <n v="12863"/>
        <n v="12867"/>
        <n v="12868"/>
        <n v="12871"/>
        <n v="12872"/>
        <n v="12873"/>
        <n v="12874"/>
        <n v="12880"/>
        <n v="12882"/>
        <n v="12886"/>
        <n v="12891"/>
        <n v="12898"/>
        <n v="12899"/>
        <n v="12905"/>
        <n v="12909"/>
        <n v="12917"/>
        <n v="12920"/>
        <n v="12921"/>
        <n v="12944"/>
        <n v="12947"/>
        <n v="12950"/>
        <n v="12952"/>
        <n v="12954"/>
        <n v="12955"/>
        <n v="12957"/>
        <n v="12960"/>
        <n v="12961"/>
        <n v="12962"/>
        <n v="12963"/>
        <n v="12972"/>
        <n v="12978"/>
        <n v="12987"/>
        <n v="12989"/>
        <n v="12991"/>
        <n v="13002"/>
        <n v="13005"/>
        <n v="13010"/>
        <n v="13012"/>
        <n v="13013"/>
        <n v="13014"/>
        <n v="13015"/>
        <n v="13028"/>
        <n v="13034"/>
        <n v="13041"/>
        <n v="13062"/>
        <n v="13072"/>
        <n v="13075"/>
        <n v="13076"/>
        <n v="13084"/>
        <n v="13085"/>
        <n v="13088"/>
        <n v="13091"/>
        <n v="13096"/>
        <n v="13102"/>
        <n v="13103"/>
        <n v="13109"/>
        <n v="13113"/>
        <n v="13114"/>
        <n v="13115"/>
        <n v="13118"/>
        <n v="13120"/>
        <n v="13128"/>
        <n v="13131"/>
        <n v="13139"/>
        <n v="13148"/>
        <n v="13160"/>
        <n v="13164"/>
        <n v="13165"/>
        <n v="13166"/>
        <n v="13170"/>
        <n v="13171"/>
        <n v="13173"/>
        <n v="13177"/>
        <n v="13178"/>
        <n v="13181"/>
        <n v="13183"/>
        <n v="13184"/>
        <n v="13185"/>
        <n v="13191"/>
        <n v="13194"/>
        <n v="13195"/>
        <n v="13196"/>
        <n v="13197"/>
        <n v="13202"/>
        <n v="13205"/>
        <n v="13206"/>
        <n v="13208"/>
        <n v="13209"/>
        <n v="13212"/>
        <n v="13216"/>
        <n v="13217"/>
        <n v="13219"/>
        <n v="13222"/>
        <n v="13233"/>
        <n v="13234"/>
        <n v="13244"/>
        <n v="13246"/>
        <n v="13255"/>
        <n v="13256"/>
        <n v="13262"/>
        <n v="13263"/>
        <n v="13265"/>
        <n v="13267"/>
        <n v="13268"/>
        <n v="13269"/>
        <n v="13270"/>
        <n v="13271"/>
        <n v="13272"/>
        <n v="13280"/>
        <n v="13282"/>
        <n v="13283"/>
        <n v="13284"/>
        <n v="13287"/>
        <n v="13291"/>
        <n v="13297"/>
        <n v="13298"/>
        <n v="13300"/>
        <n v="13301"/>
        <n v="13305"/>
        <n v="13306"/>
        <n v="13307"/>
        <n v="13314"/>
        <n v="13316"/>
        <n v="13319"/>
        <n v="13325"/>
        <n v="13327"/>
        <n v="13344"/>
        <n v="13346"/>
        <n v="13347"/>
        <n v="13348"/>
        <n v="13349"/>
        <n v="13350"/>
        <n v="13353"/>
        <n v="13357"/>
        <n v="13359"/>
        <n v="13362"/>
        <n v="13363"/>
        <n v="13369"/>
        <n v="13375"/>
        <n v="13377"/>
        <n v="13378"/>
        <n v="13381"/>
        <n v="13384"/>
        <n v="13386"/>
        <n v="13388"/>
        <n v="13392"/>
        <n v="13395"/>
        <n v="13398"/>
        <n v="13402"/>
        <n v="13403"/>
        <n v="13414"/>
        <n v="13415"/>
        <n v="13422"/>
        <n v="13426"/>
        <n v="13427"/>
        <n v="13434"/>
        <n v="13442"/>
        <n v="13447"/>
        <n v="13448"/>
        <n v="13449"/>
        <n v="13452"/>
        <n v="13462"/>
        <n v="13463"/>
        <n v="13465"/>
        <n v="13466"/>
        <n v="13467"/>
        <n v="13468"/>
        <n v="13471"/>
        <n v="13488"/>
        <n v="13489"/>
        <n v="13490"/>
        <n v="13492"/>
        <n v="13505"/>
        <n v="13508"/>
        <n v="13509"/>
        <n v="13510"/>
        <n v="13517"/>
        <n v="13519"/>
        <n v="13523"/>
        <n v="13524"/>
        <n v="13525"/>
        <n v="13527"/>
        <n v="13530"/>
        <n v="13531"/>
        <n v="13538"/>
        <n v="13539"/>
        <n v="13541"/>
        <n v="13542"/>
        <n v="13550"/>
        <n v="13557"/>
        <n v="13564"/>
        <n v="13574"/>
        <n v="13583"/>
        <n v="13585"/>
        <n v="13591"/>
        <n v="13601"/>
        <n v="13603"/>
        <n v="13605"/>
        <n v="13608"/>
        <n v="13615"/>
        <n v="13619"/>
        <n v="13625"/>
        <n v="13629"/>
        <n v="13631"/>
        <n v="13632"/>
        <n v="13633"/>
        <n v="13638"/>
        <n v="13642"/>
        <n v="13644"/>
        <n v="13645"/>
        <n v="13668"/>
        <n v="13670"/>
        <n v="13674"/>
        <n v="13676"/>
        <n v="13677"/>
        <n v="13678"/>
        <n v="13679"/>
        <n v="13688"/>
        <n v="13689"/>
        <n v="13691"/>
        <n v="13693"/>
        <n v="13696"/>
        <n v="13697"/>
        <n v="13698"/>
        <n v="13703"/>
        <n v="13704"/>
        <n v="13705"/>
        <n v="13708"/>
        <n v="13727"/>
        <n v="13731"/>
        <n v="13734"/>
        <n v="13739"/>
        <n v="13749"/>
        <n v="13751"/>
        <n v="13758"/>
        <n v="13759"/>
        <n v="13761"/>
        <n v="13763"/>
        <n v="13770"/>
        <n v="13772"/>
        <n v="13784"/>
        <n v="13793"/>
        <n v="13798"/>
        <n v="13802"/>
        <n v="13803"/>
        <n v="13804"/>
        <n v="13808"/>
        <n v="13809"/>
        <n v="13812"/>
        <n v="13818"/>
        <n v="13820"/>
        <n v="13821"/>
        <n v="13823"/>
        <n v="13826"/>
        <n v="13830"/>
        <n v="13832"/>
        <n v="13833"/>
        <n v="13835"/>
        <n v="13842"/>
        <n v="13847"/>
        <n v="13848"/>
        <n v="13854"/>
        <n v="13862"/>
        <n v="13864"/>
        <n v="13869"/>
        <n v="13870"/>
        <n v="13872"/>
        <n v="13874"/>
        <n v="13879"/>
        <n v="13880"/>
        <n v="13884"/>
        <n v="13887"/>
        <n v="13891"/>
        <n v="13893"/>
        <n v="13895"/>
        <n v="13905"/>
        <n v="13908"/>
        <n v="13909"/>
        <n v="13911"/>
        <n v="13912"/>
        <n v="13916"/>
        <n v="13919"/>
        <n v="13921"/>
        <n v="13936"/>
        <n v="13944"/>
        <n v="13954"/>
        <n v="13963"/>
        <n v="13971"/>
        <n v="13974"/>
        <n v="13975"/>
        <n v="13979"/>
        <n v="13982"/>
        <n v="13988"/>
        <n v="13990"/>
        <n v="13993"/>
        <n v="14000"/>
        <n v="14014"/>
        <n v="14018"/>
        <n v="14023"/>
        <n v="14033"/>
        <n v="14037"/>
        <n v="14040"/>
        <n v="14041"/>
        <n v="14048"/>
        <n v="14051"/>
        <n v="14054"/>
        <n v="14064"/>
        <n v="14068"/>
        <n v="14069"/>
        <n v="14081"/>
        <n v="14090"/>
        <n v="14103"/>
        <n v="14108"/>
        <n v="14110"/>
        <n v="14114"/>
        <n v="14121"/>
        <n v="14124"/>
        <n v="14128"/>
        <n v="14131"/>
        <n v="14134"/>
        <n v="14138"/>
        <n v="14139"/>
        <n v="14142"/>
        <n v="14155"/>
        <n v="14160"/>
        <n v="14162"/>
        <n v="14169"/>
        <n v="14175"/>
        <n v="14182"/>
        <n v="14183"/>
        <n v="14188"/>
        <n v="14192"/>
        <n v="14195"/>
        <n v="14206"/>
        <n v="14208"/>
        <n v="14209"/>
        <n v="14211"/>
        <n v="14216"/>
        <n v="14228"/>
        <n v="14232"/>
        <n v="14234"/>
        <n v="14253"/>
        <n v="14264"/>
        <n v="14265"/>
        <n v="14276"/>
        <n v="14283"/>
        <n v="14286"/>
        <n v="14287"/>
        <n v="14289"/>
        <n v="14293"/>
        <n v="14302"/>
        <n v="14304"/>
        <n v="14305"/>
        <n v="14309"/>
        <n v="14323"/>
        <n v="14326"/>
        <n v="14334"/>
        <n v="14342"/>
        <n v="14343"/>
        <n v="14348"/>
        <n v="14354"/>
        <n v="14362"/>
        <n v="14368"/>
        <n v="14372"/>
        <n v="14373"/>
        <n v="14377"/>
        <n v="14381"/>
        <n v="14385"/>
        <n v="14388"/>
        <n v="14394"/>
        <n v="14401"/>
        <n v="14407"/>
        <n v="14412"/>
        <n v="14413"/>
        <n v="14420"/>
        <n v="14427"/>
        <n v="14429"/>
        <n v="14431"/>
        <n v="14441"/>
        <n v="14444"/>
        <n v="14445"/>
        <n v="14461"/>
        <n v="14467"/>
        <n v="14469"/>
        <n v="14473"/>
        <n v="14477"/>
        <n v="14478"/>
        <n v="14482"/>
        <n v="14483"/>
        <n v="14484"/>
        <n v="14496"/>
        <n v="14497"/>
        <n v="14499"/>
        <n v="14503"/>
        <n v="14509"/>
        <n v="14523"/>
        <n v="14524"/>
        <n v="14533"/>
        <n v="14536"/>
        <n v="14553"/>
        <n v="14566"/>
        <n v="14567"/>
        <n v="14574"/>
        <n v="14576"/>
        <n v="14577"/>
        <n v="14584"/>
        <n v="14586"/>
        <n v="14590"/>
        <n v="14601"/>
        <n v="14605"/>
        <n v="14606"/>
        <n v="14617"/>
        <n v="14618"/>
        <n v="14637"/>
        <n v="14639"/>
        <n v="14646"/>
        <n v="14678"/>
        <n v="14680"/>
        <n v="14715"/>
        <n v="14723"/>
        <n v="14725"/>
        <n v="14730"/>
        <n v="14735"/>
        <n v="14739"/>
        <n v="14745"/>
        <n v="14747"/>
        <n v="14752"/>
        <n v="14759"/>
        <n v="14773"/>
        <n v="14779"/>
        <n v="14780"/>
        <n v="14785"/>
        <n v="14786"/>
        <n v="14792"/>
        <n v="14795"/>
        <n v="14804"/>
        <n v="14816"/>
        <n v="14825"/>
        <n v="14841"/>
        <n v="14846"/>
        <n v="14863"/>
        <n v="14868"/>
        <n v="14869"/>
        <n v="14870"/>
        <n v="14880"/>
        <n v="14882"/>
        <n v="14894"/>
        <n v="14899"/>
        <n v="14908"/>
        <n v="14912"/>
        <n v="14922"/>
        <n v="14926"/>
        <n v="14928"/>
        <n v="14948"/>
        <n v="14949"/>
        <n v="14956"/>
        <n v="14958"/>
        <n v="14959"/>
        <n v="14961"/>
        <n v="14964"/>
        <n v="14967"/>
        <n v="14968"/>
        <n v="14989"/>
        <n v="14995"/>
        <n v="14996"/>
        <n v="14998"/>
        <n v="14999"/>
        <n v="15005"/>
        <n v="15008"/>
        <n v="15018"/>
        <n v="15023"/>
        <n v="15029"/>
        <n v="15031"/>
        <n v="15037"/>
        <n v="15051"/>
        <n v="15052"/>
        <n v="15062"/>
        <n v="15063"/>
        <n v="15067"/>
        <n v="15071"/>
        <n v="15079"/>
        <n v="15080"/>
        <n v="15099"/>
        <n v="15121"/>
        <n v="15129"/>
        <n v="15130"/>
        <n v="15142"/>
        <n v="15145"/>
        <n v="15157"/>
        <n v="15177"/>
        <n v="15194"/>
        <n v="15214"/>
        <n v="15216"/>
        <n v="15227"/>
        <n v="15232"/>
        <n v="15234"/>
        <n v="15237"/>
        <n v="15241"/>
        <n v="15266"/>
        <n v="15282"/>
        <n v="15297"/>
        <n v="15302"/>
        <n v="15304"/>
        <n v="15310"/>
        <n v="15322"/>
        <n v="15332"/>
        <n v="15339"/>
        <n v="15341"/>
        <n v="15365"/>
        <n v="15377"/>
        <n v="15385"/>
        <n v="15386"/>
        <n v="15396"/>
        <n v="15398"/>
        <n v="15402"/>
        <n v="15412"/>
        <n v="15416"/>
        <n v="15417"/>
        <n v="15424"/>
        <n v="15426"/>
        <n v="15441"/>
        <n v="15453"/>
        <n v="15457"/>
        <n v="15458"/>
        <n v="15462"/>
        <n v="15463"/>
        <n v="15472"/>
        <n v="15473"/>
        <n v="15487"/>
        <n v="15491"/>
        <n v="15493"/>
        <n v="15496"/>
        <n v="15520"/>
        <n v="15522"/>
        <n v="15523"/>
        <n v="15534"/>
        <n v="15535"/>
        <n v="15539"/>
        <n v="15540"/>
        <n v="15556"/>
        <n v="15578"/>
        <n v="15589"/>
        <n v="15599"/>
        <n v="15628"/>
        <n v="15629"/>
        <n v="15634"/>
        <n v="15644"/>
        <n v="15645"/>
        <n v="15655"/>
        <n v="15660"/>
        <n v="15669"/>
        <n v="15696"/>
        <n v="15700"/>
        <n v="15711"/>
        <n v="15721"/>
        <n v="15774"/>
        <n v="15781"/>
        <n v="15787"/>
        <n v="15788"/>
        <n v="15793"/>
        <n v="15800"/>
        <n v="15813"/>
        <n v="15817"/>
        <n v="15821"/>
        <n v="15833"/>
        <n v="15898"/>
        <n v="15934"/>
        <n v="15946"/>
        <n v="15955"/>
        <n v="15957"/>
        <n v="15971"/>
        <n v="16010"/>
        <n v="16023"/>
        <n v="16025"/>
        <n v="16043"/>
        <n v="16044"/>
        <n v="16065"/>
        <n v="16093"/>
        <n v="16095"/>
        <n v="16099"/>
        <n v="16108"/>
        <n v="16122"/>
        <n v="16133"/>
        <n v="16134"/>
        <n v="16135"/>
        <n v="16137"/>
        <n v="16139"/>
        <n v="16142"/>
        <n v="16167"/>
        <n v="16193"/>
        <n v="16212"/>
        <n v="16223"/>
        <n v="16240"/>
        <n v="16242"/>
        <n v="16259"/>
        <n v="16268"/>
        <n v="16289"/>
        <n v="16292"/>
        <n v="16294"/>
        <n v="16322"/>
        <n v="16334"/>
        <n v="16336"/>
        <n v="16357"/>
        <n v="16374"/>
        <n v="16376"/>
        <n v="16392"/>
        <n v="16396"/>
        <n v="16412"/>
        <n v="16418"/>
        <n v="16436"/>
        <n v="16470"/>
        <n v="16488"/>
        <n v="16510"/>
        <n v="16514"/>
        <n v="16520"/>
        <n v="16525"/>
        <n v="16538"/>
        <n v="16556"/>
        <n v="16557"/>
        <n v="16563"/>
        <n v="16564"/>
        <n v="16569"/>
        <n v="16582"/>
        <n v="16596"/>
        <n v="16601"/>
        <n v="16615"/>
        <n v="16621"/>
        <n v="16628"/>
        <n v="16631"/>
        <n v="16638"/>
        <n v="16655"/>
        <n v="16671"/>
        <n v="16690"/>
        <n v="16694"/>
        <n v="16709"/>
        <n v="16721"/>
        <n v="16724"/>
        <n v="16736"/>
        <n v="16759"/>
        <n v="16771"/>
        <n v="16796"/>
        <n v="16801"/>
        <n v="16825"/>
        <n v="16830"/>
        <n v="16833"/>
        <n v="16839"/>
        <n v="16842"/>
        <n v="16844"/>
        <n v="16846"/>
        <n v="16901"/>
        <n v="16916"/>
        <n v="16923"/>
        <n v="16925"/>
        <n v="16945"/>
        <n v="16968"/>
        <n v="16970"/>
        <n v="16979"/>
        <n v="16995"/>
        <n v="17031"/>
        <n v="17035"/>
        <n v="17055"/>
        <n v="17057"/>
        <n v="17059"/>
        <n v="17060"/>
        <n v="17100"/>
        <n v="17108"/>
        <n v="17122"/>
        <n v="17134"/>
        <n v="17142"/>
        <n v="17145"/>
        <n v="17146"/>
        <n v="17153"/>
        <n v="17162"/>
        <n v="17182"/>
        <n v="17190"/>
        <n v="17203"/>
        <n v="17219"/>
        <n v="17239"/>
        <n v="17252"/>
        <n v="17282"/>
        <n v="17288"/>
        <n v="17310"/>
        <n v="17334"/>
        <n v="17373"/>
        <n v="17382"/>
        <n v="17386"/>
        <n v="17421"/>
        <n v="17423"/>
        <n v="17432"/>
        <n v="17434"/>
        <n v="17451"/>
        <n v="17468"/>
        <n v="17490"/>
        <n v="17521"/>
        <n v="17525"/>
        <n v="17526"/>
        <n v="17532"/>
        <n v="17545"/>
        <n v="17559"/>
        <n v="17578"/>
        <n v="17588"/>
        <n v="17596"/>
        <n v="17604"/>
        <n v="17615"/>
        <n v="17618"/>
        <n v="17622"/>
        <n v="17627"/>
        <n v="17628"/>
        <n v="17632"/>
        <n v="17635"/>
        <n v="17646"/>
        <n v="17684"/>
        <n v="17698"/>
        <n v="17709"/>
        <n v="17719"/>
        <n v="17726"/>
        <n v="17731"/>
        <n v="17745"/>
        <n v="17748"/>
        <n v="17754"/>
        <n v="17764"/>
        <n v="17771"/>
        <n v="17777"/>
        <n v="17780"/>
        <n v="17786"/>
        <n v="17800"/>
        <n v="17801"/>
        <n v="17813"/>
        <n v="17817"/>
        <n v="17852"/>
        <n v="17860"/>
        <n v="17863"/>
        <n v="17870"/>
        <n v="17899"/>
        <n v="17901"/>
        <n v="17922"/>
        <n v="17937"/>
        <n v="17953"/>
        <n v="17957"/>
        <n v="17963"/>
        <n v="17976"/>
        <n v="17989"/>
        <n v="18007"/>
        <n v="18010"/>
        <n v="18043"/>
        <n v="18047"/>
        <n v="18053"/>
        <n v="18058"/>
        <n v="18059"/>
        <n v="18062"/>
        <n v="18063"/>
        <n v="18068"/>
        <n v="18070"/>
        <n v="18072"/>
        <n v="18088"/>
        <n v="18103"/>
        <n v="18113"/>
        <n v="18122"/>
        <n v="18135"/>
        <n v="18140"/>
        <n v="18141"/>
        <n v="18187"/>
        <n v="18188"/>
        <n v="18196"/>
        <n v="18203"/>
        <n v="18210"/>
        <n v="18220"/>
        <n v="18224"/>
        <n v="18254"/>
        <n v="18263"/>
        <n v="18266"/>
        <n v="18268"/>
        <n v="18284"/>
        <n v="18285"/>
        <n v="18305"/>
        <n v="18308"/>
        <n v="18329"/>
        <n v="18346"/>
        <n v="18350"/>
        <n v="18385"/>
        <n v="18410"/>
        <n v="18414"/>
        <n v="18416"/>
        <n v="18431"/>
        <n v="18433"/>
        <n v="18452"/>
        <n v="18459"/>
        <n v="18466"/>
        <n v="18474"/>
        <n v="18477"/>
        <n v="18481"/>
        <n v="18483"/>
        <n v="18496"/>
        <n v="18499"/>
        <n v="18522"/>
        <n v="18524"/>
        <n v="18529"/>
        <n v="18534"/>
        <n v="18539"/>
        <n v="18550"/>
        <n v="18559"/>
        <n v="18562"/>
        <n v="18567"/>
        <n v="18568"/>
        <n v="18569"/>
        <n v="18573"/>
        <n v="18575"/>
        <n v="18590"/>
        <n v="18594"/>
        <n v="18595"/>
        <n v="18624"/>
        <n v="18625"/>
        <n v="18636"/>
        <n v="18641"/>
        <n v="18663"/>
        <n v="18665"/>
        <n v="18667"/>
        <n v="18672"/>
        <n v="18690"/>
        <n v="18698"/>
        <n v="18705"/>
        <n v="18706"/>
        <n v="18721"/>
        <n v="18723"/>
        <n v="18724"/>
        <n v="18748"/>
        <n v="18752"/>
        <n v="18776"/>
        <n v="18778"/>
        <n v="18780"/>
        <n v="18785"/>
        <n v="18799"/>
        <n v="18802"/>
        <n v="18804"/>
        <n v="18805"/>
        <n v="18810"/>
        <n v="18817"/>
        <n v="18819"/>
        <n v="18849"/>
        <n v="18850"/>
        <n v="18853"/>
        <n v="18856"/>
        <n v="18857"/>
        <n v="18870"/>
        <n v="18884"/>
        <n v="18886"/>
        <n v="18891"/>
        <n v="18892"/>
        <n v="18915"/>
        <n v="18924"/>
        <n v="18929"/>
        <n v="18940"/>
        <n v="18964"/>
        <n v="18971"/>
        <n v="18986"/>
        <n v="19000"/>
        <n v="19009"/>
        <n v="19014"/>
        <n v="19041"/>
        <n v="19054"/>
        <n v="19063"/>
        <n v="19067"/>
        <n v="19074"/>
        <n v="19143"/>
        <n v="19158"/>
        <n v="19159"/>
        <n v="19189"/>
        <n v="19200"/>
        <n v="19232"/>
        <n v="19233"/>
        <n v="19254"/>
        <n v="19270"/>
        <n v="19279"/>
        <n v="19290"/>
        <n v="19299"/>
        <n v="19316"/>
        <n v="19334"/>
        <n v="19343"/>
        <n v="19345"/>
        <n v="19346"/>
        <n v="19369"/>
        <n v="19377"/>
        <n v="19378"/>
        <n v="19392"/>
        <n v="19393"/>
        <n v="19398"/>
        <n v="19405"/>
        <n v="19415"/>
        <n v="19420"/>
        <n v="19474"/>
        <n v="19486"/>
        <n v="19492"/>
        <n v="19501"/>
        <n v="19503"/>
        <n v="19514"/>
        <n v="19515"/>
        <n v="19520"/>
        <n v="19526"/>
        <n v="19528"/>
        <n v="19550"/>
        <n v="19560"/>
        <n v="19561"/>
        <n v="19564"/>
        <n v="19566"/>
        <n v="19595"/>
        <n v="19616"/>
        <n v="19621"/>
        <n v="19632"/>
        <n v="19634"/>
        <n v="19644"/>
        <n v="19651"/>
        <n v="19665"/>
        <n v="19666"/>
        <n v="19706"/>
        <n v="19712"/>
        <n v="19740"/>
        <n v="19744"/>
        <n v="19756"/>
        <n v="19757"/>
        <n v="19758"/>
        <n v="19766"/>
        <n v="19771"/>
        <n v="19783"/>
        <n v="19790"/>
        <n v="19803"/>
        <n v="19812"/>
        <n v="19825"/>
        <n v="19828"/>
        <n v="19832"/>
        <n v="19837"/>
        <n v="19852"/>
        <n v="19865"/>
        <n v="19866"/>
        <n v="19884"/>
        <n v="19885"/>
        <n v="19911"/>
        <n v="19916"/>
        <n v="19917"/>
        <n v="19919"/>
        <n v="19935"/>
        <n v="19944"/>
        <n v="19972"/>
        <n v="19975"/>
        <n v="19979"/>
        <n v="19992"/>
        <n v="20007"/>
        <n v="20011"/>
        <n v="20020"/>
        <n v="20026"/>
        <n v="20031"/>
        <n v="20042"/>
        <n v="20071"/>
        <n v="20079"/>
        <n v="20089"/>
        <n v="20112"/>
        <n v="20118"/>
        <n v="20120"/>
        <n v="20142"/>
        <n v="20170"/>
        <n v="20178"/>
        <n v="20192"/>
        <n v="20202"/>
        <n v="20234"/>
        <n v="20262"/>
        <n v="20264"/>
        <n v="20268"/>
        <n v="20273"/>
        <n v="20297"/>
        <n v="20303"/>
        <n v="20316"/>
        <n v="20343"/>
        <n v="20352"/>
        <n v="20364"/>
        <n v="20365"/>
        <n v="20386"/>
        <n v="20387"/>
        <n v="20418"/>
        <n v="20492"/>
        <n v="20510"/>
        <n v="20511"/>
        <n v="20516"/>
        <n v="20523"/>
        <n v="20528"/>
        <n v="20534"/>
        <n v="20538"/>
        <n v="20555"/>
        <n v="20591"/>
        <n v="20593"/>
        <n v="20599"/>
        <n v="20605"/>
        <n v="20608"/>
        <n v="20619"/>
        <n v="20624"/>
        <n v="20627"/>
        <n v="20634"/>
        <n v="20639"/>
        <n v="20676"/>
        <n v="20681"/>
        <n v="20684"/>
        <n v="20685"/>
        <n v="20692"/>
        <n v="20696"/>
        <n v="20707"/>
        <n v="20719"/>
        <n v="20741"/>
        <n v="20742"/>
        <n v="20757"/>
        <n v="20785"/>
        <n v="20790"/>
        <n v="20835"/>
        <n v="20848"/>
        <n v="20855"/>
        <n v="20860"/>
        <n v="20883"/>
        <n v="20895"/>
        <n v="20900"/>
        <n v="20931"/>
        <n v="20979"/>
        <n v="21002"/>
        <n v="21013"/>
        <n v="21028"/>
        <n v="21032"/>
        <n v="21040"/>
        <n v="21056"/>
        <n v="21080"/>
        <n v="21082"/>
        <n v="21136"/>
        <n v="21173"/>
        <n v="21182"/>
        <n v="21184"/>
        <n v="21200"/>
        <n v="21224"/>
        <n v="21232"/>
        <n v="21235"/>
        <n v="21239"/>
        <n v="21253"/>
        <n v="21266"/>
        <n v="21267"/>
        <n v="21270"/>
        <n v="21272"/>
        <n v="21293"/>
        <n v="21302"/>
        <n v="21339"/>
        <n v="21407"/>
        <n v="21420"/>
        <n v="21421"/>
        <n v="21465"/>
        <n v="21490"/>
        <n v="21499"/>
        <n v="21560"/>
        <n v="21581"/>
        <n v="21656"/>
        <n v="21664"/>
        <n v="21673"/>
        <n v="21707"/>
        <n v="21711"/>
        <n v="21724"/>
        <n v="21725"/>
        <n v="21731"/>
        <n v="21762"/>
        <n v="21853"/>
        <n v="21856"/>
        <n v="21907"/>
        <n v="21920"/>
        <n v="21931"/>
        <n v="21972"/>
        <n v="22041"/>
        <n v="22049"/>
        <n v="22064"/>
        <n v="22119"/>
        <n v="22211"/>
        <n v="22260"/>
        <n v="22294"/>
        <n v="22334"/>
        <n v="22348"/>
        <n v="22360"/>
        <n v="22390"/>
        <n v="22461"/>
        <n v="22596"/>
        <n v="22608"/>
        <n v="22770"/>
        <n v="23384"/>
        <m/>
      </sharedItems>
    </cacheField>
    <cacheField name="16 Hr Avg" numFmtId="0">
      <sharedItems containsString="0" containsBlank="1" containsNumber="1" minValue="10100.8125" maxValue="20376.1875" count="1453">
        <n v="10100.8125"/>
        <n v="10129.4375"/>
        <n v="10324.4375"/>
        <n v="10421"/>
        <n v="10450.25"/>
        <n v="10483.375"/>
        <n v="10507.8125"/>
        <n v="10519.25"/>
        <n v="10530.75"/>
        <n v="10556"/>
        <n v="10585.4375"/>
        <n v="10589.625"/>
        <n v="10614.625"/>
        <n v="10618.0625"/>
        <n v="10637.125"/>
        <n v="10669.5625"/>
        <n v="10669.75"/>
        <n v="10688.75"/>
        <n v="10697.625"/>
        <n v="10708.875"/>
        <n v="10732.4375"/>
        <n v="10743"/>
        <n v="10752.5"/>
        <n v="10760.9375"/>
        <n v="10761.375"/>
        <n v="10780.4375"/>
        <n v="10786"/>
        <n v="10787.3125"/>
        <n v="10839.4375"/>
        <n v="10889.4375"/>
        <n v="10895.625"/>
        <n v="10898.4375"/>
        <n v="10904.625"/>
        <n v="10927.875"/>
        <n v="10933.9375"/>
        <n v="10936.125"/>
        <n v="10946.4375"/>
        <n v="10949.8125"/>
        <n v="10957.625"/>
        <n v="10961.4375"/>
        <n v="10984.875"/>
        <n v="10988.25"/>
        <n v="10992.125"/>
        <n v="11012.5"/>
        <n v="11014.1875"/>
        <n v="11051.375"/>
        <n v="11056.625"/>
        <n v="11057.875"/>
        <n v="11082.125"/>
        <n v="11086.5625"/>
        <n v="11089.875"/>
        <n v="11113.5625"/>
        <n v="11118.5"/>
        <n v="11125.8125"/>
        <n v="11138.1875"/>
        <n v="11155.625"/>
        <n v="11157"/>
        <n v="11170.875"/>
        <n v="11196.3125"/>
        <n v="11199.25"/>
        <n v="11208.6875"/>
        <n v="11234.0625"/>
        <n v="11241.0625"/>
        <n v="11244.125"/>
        <n v="11248.4375"/>
        <n v="11268.625"/>
        <n v="11274.625"/>
        <n v="11298.4375"/>
        <n v="11308.1875"/>
        <n v="11315.375"/>
        <n v="11316.5625"/>
        <n v="11336.9375"/>
        <n v="11338.1875"/>
        <n v="11355.3125"/>
        <n v="11360.625"/>
        <n v="11374.625"/>
        <n v="11377.5625"/>
        <n v="11384.125"/>
        <n v="11388.8125"/>
        <n v="11389.3125"/>
        <n v="11389.375"/>
        <n v="11399.375"/>
        <n v="11409.1875"/>
        <n v="11409.625"/>
        <n v="11410.375"/>
        <n v="11411.5"/>
        <n v="11419.375"/>
        <n v="11421.5"/>
        <n v="11421.6875"/>
        <n v="11422.375"/>
        <n v="11428.5625"/>
        <n v="11433.25"/>
        <n v="11446.4375"/>
        <n v="11450.375"/>
        <n v="11456.625"/>
        <n v="11461.0625"/>
        <n v="11465.5625"/>
        <n v="11469.9375"/>
        <n v="11470.6875"/>
        <n v="11472.3125"/>
        <n v="11473.75"/>
        <n v="11476.375"/>
        <n v="11476.6875"/>
        <n v="11478.3125"/>
        <n v="11483.5"/>
        <n v="11494.875"/>
        <n v="11498.625"/>
        <n v="11511.1875"/>
        <n v="11513.75"/>
        <n v="11514.0625"/>
        <n v="11514.125"/>
        <n v="11525.25"/>
        <n v="11527.6875"/>
        <n v="11537.0625"/>
        <n v="11537.1875"/>
        <n v="11538.1875"/>
        <n v="11544.4375"/>
        <n v="11548.25"/>
        <n v="11557.9375"/>
        <n v="11561.8125"/>
        <n v="11564.125"/>
        <n v="11570.6875"/>
        <n v="11589.4375"/>
        <n v="11590.9375"/>
        <n v="11594.25"/>
        <n v="11594.625"/>
        <n v="11600.6875"/>
        <n v="11607.875"/>
        <n v="11612.6875"/>
        <n v="11618"/>
        <n v="11618.6875"/>
        <n v="11620.5625"/>
        <n v="11620.875"/>
        <n v="11622.0625"/>
        <n v="11628.375"/>
        <n v="11631.6875"/>
        <n v="11634.625"/>
        <n v="11635.3125"/>
        <n v="11635.375"/>
        <n v="11639.9375"/>
        <n v="11645.6875"/>
        <n v="11652.3125"/>
        <n v="11654.1875"/>
        <n v="11657.25"/>
        <n v="11657.5625"/>
        <n v="11664.5"/>
        <n v="11665.125"/>
        <n v="11673.1875"/>
        <n v="11675.5625"/>
        <n v="11688.5"/>
        <n v="11688.875"/>
        <n v="11699.8125"/>
        <n v="11701.8125"/>
        <n v="11705.5"/>
        <n v="11708.1875"/>
        <n v="11709.875"/>
        <n v="11714.5625"/>
        <n v="11715.1875"/>
        <n v="11715.875"/>
        <n v="11717.625"/>
        <n v="11731.75"/>
        <n v="11742.5625"/>
        <n v="11748.875"/>
        <n v="11749.125"/>
        <n v="11750.4375"/>
        <n v="11750.875"/>
        <n v="11752.125"/>
        <n v="11758.125"/>
        <n v="11758.4375"/>
        <n v="11758.6875"/>
        <n v="11759.25"/>
        <n v="11761.5625"/>
        <n v="11762.1875"/>
        <n v="11762.75"/>
        <n v="11765.5625"/>
        <n v="11767.0625"/>
        <n v="11771.875"/>
        <n v="11772.25"/>
        <n v="11775.1875"/>
        <n v="11781"/>
        <n v="11795"/>
        <n v="11797"/>
        <n v="11797.125"/>
        <n v="11798.6875"/>
        <n v="11803.8125"/>
        <n v="11804.0625"/>
        <n v="11807.8125"/>
        <n v="11811.1875"/>
        <n v="11812.125"/>
        <n v="11815.75"/>
        <n v="11816"/>
        <n v="11821.1875"/>
        <n v="11822.1875"/>
        <n v="11822.5625"/>
        <n v="11822.625"/>
        <n v="11823.625"/>
        <n v="11823.9375"/>
        <n v="11827.875"/>
        <n v="11829.25"/>
        <n v="11830.4375"/>
        <n v="11832"/>
        <n v="11838.5"/>
        <n v="11841.875"/>
        <n v="11842.5625"/>
        <n v="11852.875"/>
        <n v="11858.3125"/>
        <n v="11859.5625"/>
        <n v="11867.5"/>
        <n v="11868.375"/>
        <n v="11869.875"/>
        <n v="11872.375"/>
        <n v="11873.0625"/>
        <n v="11873.5625"/>
        <n v="11878.0625"/>
        <n v="11879.75"/>
        <n v="11883.5"/>
        <n v="11886.1875"/>
        <n v="11886.375"/>
        <n v="11889.125"/>
        <n v="11890.1875"/>
        <n v="11895.125"/>
        <n v="11903.375"/>
        <n v="11904.5625"/>
        <n v="11906.5625"/>
        <n v="11909.4375"/>
        <n v="11912.8125"/>
        <n v="11914.8125"/>
        <n v="11914.875"/>
        <n v="11919.4375"/>
        <n v="11928"/>
        <n v="11929.3125"/>
        <n v="11935.6875"/>
        <n v="11939.9375"/>
        <n v="11941.125"/>
        <n v="11941.875"/>
        <n v="11942.3125"/>
        <n v="11942.4375"/>
        <n v="11945.1875"/>
        <n v="11947"/>
        <n v="11947.5625"/>
        <n v="11949"/>
        <n v="11953.9375"/>
        <n v="11955.3125"/>
        <n v="11955.9375"/>
        <n v="11975.125"/>
        <n v="11976.75"/>
        <n v="11977.25"/>
        <n v="11984.3125"/>
        <n v="11987.375"/>
        <n v="11991.6875"/>
        <n v="11992.0625"/>
        <n v="11992.4375"/>
        <n v="12002.8125"/>
        <n v="12006.125"/>
        <n v="12008.375"/>
        <n v="12009.5"/>
        <n v="12013.8125"/>
        <n v="12015.1875"/>
        <n v="12016.3125"/>
        <n v="12016.375"/>
        <n v="12024.3125"/>
        <n v="12028.8125"/>
        <n v="12034.1875"/>
        <n v="12042.0625"/>
        <n v="12047.125"/>
        <n v="12047.4375"/>
        <n v="12055.5625"/>
        <n v="12057.375"/>
        <n v="12062.8125"/>
        <n v="12066.3125"/>
        <n v="12078"/>
        <n v="12078.5"/>
        <n v="12079.125"/>
        <n v="12084.0625"/>
        <n v="12086"/>
        <n v="12090.8125"/>
        <n v="12097.3125"/>
        <n v="12100.625"/>
        <n v="12100.8125"/>
        <n v="12105.3125"/>
        <n v="12114.125"/>
        <n v="12119.25"/>
        <n v="12121.4375"/>
        <n v="12123.1875"/>
        <n v="12129.9375"/>
        <n v="12130.375"/>
        <n v="12131.1875"/>
        <n v="12132.75"/>
        <n v="12135.875"/>
        <n v="12137.6875"/>
        <n v="12139.5625"/>
        <n v="12139.9375"/>
        <n v="12143.3125"/>
        <n v="12147.0625"/>
        <n v="12147.75"/>
        <n v="12152.625"/>
        <n v="12160.0625"/>
        <n v="12168.4375"/>
        <n v="12172.375"/>
        <n v="12181.625"/>
        <n v="12184.6875"/>
        <n v="12189.0625"/>
        <n v="12190.125"/>
        <n v="12194.25"/>
        <n v="12194.875"/>
        <n v="12199.3125"/>
        <n v="12200.4375"/>
        <n v="12200.6875"/>
        <n v="12205.0625"/>
        <n v="12205.75"/>
        <n v="12206.6875"/>
        <n v="12208.3125"/>
        <n v="12209.5"/>
        <n v="12219.125"/>
        <n v="12220.1875"/>
        <n v="12225.125"/>
        <n v="12225.875"/>
        <n v="12229.75"/>
        <n v="12233.75"/>
        <n v="12239.375"/>
        <n v="12242.3125"/>
        <n v="12245.375"/>
        <n v="12246.5625"/>
        <n v="12254.75"/>
        <n v="12255.125"/>
        <n v="12258.4375"/>
        <n v="12258.5625"/>
        <n v="12260.6875"/>
        <n v="12261.125"/>
        <n v="12262.125"/>
        <n v="12263.75"/>
        <n v="12267.5625"/>
        <n v="12269.6875"/>
        <n v="12276.875"/>
        <n v="12282.4375"/>
        <n v="12282.75"/>
        <n v="12288.125"/>
        <n v="12290.625"/>
        <n v="12292.4375"/>
        <n v="12294.4375"/>
        <n v="12298.3125"/>
        <n v="12299.125"/>
        <n v="12300.25"/>
        <n v="12300.9375"/>
        <n v="12302.875"/>
        <n v="12303.8125"/>
        <n v="12305.75"/>
        <n v="12307.75"/>
        <n v="12312.0625"/>
        <n v="12314.0625"/>
        <n v="12318.3125"/>
        <n v="12322.6875"/>
        <n v="12327.875"/>
        <n v="12342.75"/>
        <n v="12344.3125"/>
        <n v="12357.25"/>
        <n v="12360"/>
        <n v="12364.125"/>
        <n v="12368.3125"/>
        <n v="12368.8125"/>
        <n v="12373.8125"/>
        <n v="12375"/>
        <n v="12377.3125"/>
        <n v="12377.8125"/>
        <n v="12379.3125"/>
        <n v="12382.875"/>
        <n v="12383"/>
        <n v="12383.4375"/>
        <n v="12383.9375"/>
        <n v="12384.6875"/>
        <n v="12385.9375"/>
        <n v="12398.9375"/>
        <n v="12399.1875"/>
        <n v="12405.4375"/>
        <n v="12406.875"/>
        <n v="12412.3125"/>
        <n v="12415"/>
        <n v="12416.4375"/>
        <n v="12422.9375"/>
        <n v="12424"/>
        <n v="12432.875"/>
        <n v="12434.625"/>
        <n v="12436"/>
        <n v="12444.5625"/>
        <n v="12446"/>
        <n v="12448.4375"/>
        <n v="12449.0625"/>
        <n v="12450.5"/>
        <n v="12461.6875"/>
        <n v="12462.8125"/>
        <n v="12466.1875"/>
        <n v="12467.5625"/>
        <n v="12469.25"/>
        <n v="12474.4375"/>
        <n v="12478.375"/>
        <n v="12480.4375"/>
        <n v="12481.5"/>
        <n v="12484.3125"/>
        <n v="12485.0625"/>
        <n v="12485.375"/>
        <n v="12486.6875"/>
        <n v="12488.9375"/>
        <n v="12490.5"/>
        <n v="12491.25"/>
        <n v="12491.875"/>
        <n v="12493.25"/>
        <n v="12496.1875"/>
        <n v="12501.5"/>
        <n v="12501.6875"/>
        <n v="12503.625"/>
        <n v="12505.9375"/>
        <n v="12506.5"/>
        <n v="12508.25"/>
        <n v="12509.3125"/>
        <n v="12510.3125"/>
        <n v="12513.25"/>
        <n v="12522.25"/>
        <n v="12523.375"/>
        <n v="12524.1875"/>
        <n v="12524.75"/>
        <n v="12526.1875"/>
        <n v="12529.9375"/>
        <n v="12532.4375"/>
        <n v="12532.8125"/>
        <n v="12539.375"/>
        <n v="12539.5625"/>
        <n v="12544"/>
        <n v="12547.1875"/>
        <n v="12554.3125"/>
        <n v="12563.6875"/>
        <n v="12568.56"/>
        <n v="12572.1875"/>
        <n v="12573.25"/>
        <n v="12576.0625"/>
        <n v="12576.125"/>
        <n v="12576.5"/>
        <n v="12580.0625"/>
        <n v="12581.125"/>
        <n v="12582.0625"/>
        <n v="12585.5"/>
        <n v="12587.4375"/>
        <n v="12587.9375"/>
        <n v="12600.375"/>
        <n v="12603.0625"/>
        <n v="12604.5625"/>
        <n v="12606.25"/>
        <n v="12613.625"/>
        <n v="12614"/>
        <n v="12615.75"/>
        <n v="12616.375"/>
        <n v="12621.9375"/>
        <n v="12624.25"/>
        <n v="12624.625"/>
        <n v="12626.8125"/>
        <n v="12627.25"/>
        <n v="12630.875"/>
        <n v="12631.3125"/>
        <n v="12632.0625"/>
        <n v="12633.8125"/>
        <n v="12635.8125"/>
        <n v="12636.8125"/>
        <n v="12641.0625"/>
        <n v="12643.5625"/>
        <n v="12643.6875"/>
        <n v="12644.1875"/>
        <n v="12646.375"/>
        <n v="12648.1875"/>
        <n v="12650.9375"/>
        <n v="12652.75"/>
        <n v="12656.5"/>
        <n v="12657"/>
        <n v="12658.9375"/>
        <n v="12659.9375"/>
        <n v="12660.3125"/>
        <n v="12660.375"/>
        <n v="12664.5625"/>
        <n v="12665.125"/>
        <n v="12668.8125"/>
        <n v="12674.5"/>
        <n v="12676.75"/>
        <n v="12682.0625"/>
        <n v="12685.0625"/>
        <n v="12687.1875"/>
        <n v="12692"/>
        <n v="12692.9375"/>
        <n v="12696.9375"/>
        <n v="12697.375"/>
        <n v="12699.3125"/>
        <n v="12699.375"/>
        <n v="12699.5625"/>
        <n v="12702.9375"/>
        <n v="12703.375"/>
        <n v="12706.125"/>
        <n v="12707.6875"/>
        <n v="12708.5"/>
        <n v="12713.1875"/>
        <n v="12713.5625"/>
        <n v="12713.75"/>
        <n v="12715"/>
        <n v="12719.125"/>
        <n v="12721.3125"/>
        <n v="12721.9375"/>
        <n v="12722.5625"/>
        <n v="12724.9375"/>
        <n v="12725.4375"/>
        <n v="12734.875"/>
        <n v="12736.5"/>
        <n v="12737"/>
        <n v="12740.75"/>
        <n v="12741.25"/>
        <n v="12743.125"/>
        <n v="12743.4375"/>
        <n v="12745.3125"/>
        <n v="12746.3125"/>
        <n v="12746.4375"/>
        <n v="12754"/>
        <n v="12758.5"/>
        <n v="12761.3125"/>
        <n v="12765.5"/>
        <n v="12765.875"/>
        <n v="12768"/>
        <n v="12778.3125"/>
        <n v="12778.75"/>
        <n v="12780.1875"/>
        <n v="12785.3125"/>
        <n v="12785.875"/>
        <n v="12786"/>
        <n v="12787.875"/>
        <n v="12789.25"/>
        <n v="12799.125"/>
        <n v="12803.5625"/>
        <n v="12805.8125"/>
        <n v="12809.6875"/>
        <n v="12811.1875"/>
        <n v="12814.8125"/>
        <n v="12819.0625"/>
        <n v="12822.8125"/>
        <n v="12827.375"/>
        <n v="12832.8125"/>
        <n v="12838.375"/>
        <n v="12848.375"/>
        <n v="12849.25"/>
        <n v="12849.375"/>
        <n v="12856.6875"/>
        <n v="12858.3125"/>
        <n v="12859"/>
        <n v="12861.1875"/>
        <n v="12865.75"/>
        <n v="12868.9375"/>
        <n v="12872.5625"/>
        <n v="12872.75"/>
        <n v="12876.0625"/>
        <n v="12877.8125"/>
        <n v="12881.8125"/>
        <n v="12882.0625"/>
        <n v="12887.375"/>
        <n v="12893.375"/>
        <n v="12893.875"/>
        <n v="12896"/>
        <n v="12899.75"/>
        <n v="12903.5"/>
        <n v="12909.25"/>
        <n v="12913.125"/>
        <n v="12915.0625"/>
        <n v="12915.3125"/>
        <n v="12919.9375"/>
        <n v="12920.4375"/>
        <n v="12925.8125"/>
        <n v="12933.4375"/>
        <n v="12934.625"/>
        <n v="12935.625"/>
        <n v="12937.8125"/>
        <n v="12941.5625"/>
        <n v="12944.375"/>
        <n v="12950.9375"/>
        <n v="12952.25"/>
        <n v="12953"/>
        <n v="12953.25"/>
        <n v="12961.125"/>
        <n v="12961.375"/>
        <n v="12964"/>
        <n v="12964.5625"/>
        <n v="12965.375"/>
        <n v="12967.4375"/>
        <n v="12972.1875"/>
        <n v="12973.8125"/>
        <n v="12981.0625"/>
        <n v="12981.4375"/>
        <n v="12987.8125"/>
        <n v="12991.3125"/>
        <n v="12994.8125"/>
        <n v="12998.5625"/>
        <n v="12999.4375"/>
        <n v="13003.625"/>
        <n v="13010.1875"/>
        <n v="13011.3125"/>
        <n v="13018.6875"/>
        <n v="13028.1875"/>
        <n v="13033.75"/>
        <n v="13040"/>
        <n v="13043"/>
        <n v="13043.8125"/>
        <n v="13043.9375"/>
        <n v="13044.0625"/>
        <n v="13046.25"/>
        <n v="13050.125"/>
        <n v="13053.5625"/>
        <n v="13055.75"/>
        <n v="13058.5625"/>
        <n v="13059.4375"/>
        <n v="13059.6875"/>
        <n v="13072.25"/>
        <n v="13073"/>
        <n v="13076.75"/>
        <n v="13077.125"/>
        <n v="13077.1875"/>
        <n v="13080.1875"/>
        <n v="13082.6875"/>
        <n v="13089.3125"/>
        <n v="13096.9375"/>
        <n v="13097"/>
        <n v="13101.0625"/>
        <n v="13102.25"/>
        <n v="13103.3125"/>
        <n v="13105.8125"/>
        <n v="13106.3125"/>
        <n v="13109.4375"/>
        <n v="13113.375"/>
        <n v="13115.8125"/>
        <n v="13120.5"/>
        <n v="13123.5"/>
        <n v="13127.0625"/>
        <n v="13127.5625"/>
        <n v="13128.625"/>
        <n v="13130.0625"/>
        <n v="13134.5625"/>
        <n v="13139.5"/>
        <n v="13144.3125"/>
        <n v="13150.125"/>
        <n v="13150.875"/>
        <n v="13156.125"/>
        <n v="13160.6875"/>
        <n v="13163.375"/>
        <n v="13171.3125"/>
        <n v="13184"/>
        <n v="13185.125"/>
        <n v="13192.3125"/>
        <n v="13193.1875"/>
        <n v="13193.5625"/>
        <n v="13195"/>
        <n v="13197.625"/>
        <n v="13198"/>
        <n v="13199.8125"/>
        <n v="13205.9375"/>
        <n v="13206.1875"/>
        <n v="13207.9375"/>
        <n v="13209"/>
        <n v="13222"/>
        <n v="13223.0625"/>
        <n v="13226.75"/>
        <n v="13228.125"/>
        <n v="13233.25"/>
        <n v="13238.8125"/>
        <n v="13239.5625"/>
        <n v="13240.875"/>
        <n v="13254.625"/>
        <n v="13256.75"/>
        <n v="13257.375"/>
        <n v="13261"/>
        <n v="13261.375"/>
        <n v="13261.8125"/>
        <n v="13263.5625"/>
        <n v="13264.625"/>
        <n v="13265.375"/>
        <n v="13266.625"/>
        <n v="13267.3125"/>
        <n v="13276.6875"/>
        <n v="13282.5"/>
        <n v="13282.625"/>
        <n v="13286.8125"/>
        <n v="13287.1875"/>
        <n v="13288.4375"/>
        <n v="13290.75"/>
        <n v="13297"/>
        <n v="13302.75"/>
        <n v="13314.8125"/>
        <n v="13315.5625"/>
        <n v="13317"/>
        <n v="13328.8125"/>
        <n v="13330.0625"/>
        <n v="13337.6875"/>
        <n v="13342.125"/>
        <n v="13344.625"/>
        <n v="13345.5625"/>
        <n v="13350.4375"/>
        <n v="13355.4375"/>
        <n v="13357.125"/>
        <n v="13358.5"/>
        <n v="13360.875"/>
        <n v="13368.5625"/>
        <n v="13375.0625"/>
        <n v="13391.5625"/>
        <n v="13393.375"/>
        <n v="13393.9375"/>
        <n v="13396.375"/>
        <n v="13404.125"/>
        <n v="13406.4375"/>
        <n v="13406.625"/>
        <n v="13409.125"/>
        <n v="13410.75"/>
        <n v="13414.375"/>
        <n v="13415.9375"/>
        <n v="13417.875"/>
        <n v="13426.9375"/>
        <n v="13433.5"/>
        <n v="13434.4375"/>
        <n v="13434.5"/>
        <n v="13438.6875"/>
        <n v="13449.375"/>
        <n v="13450.9375"/>
        <n v="13458.0625"/>
        <n v="13458.75"/>
        <n v="13461.5625"/>
        <n v="13475.875"/>
        <n v="13486.125"/>
        <n v="13487.4375"/>
        <n v="13487.6875"/>
        <n v="13489.125"/>
        <n v="13489.8125"/>
        <n v="13491.1875"/>
        <n v="13504.1875"/>
        <n v="13506.8125"/>
        <n v="13507.625"/>
        <n v="13512"/>
        <n v="13513"/>
        <n v="13520.875"/>
        <n v="13531.6875"/>
        <n v="13535.125"/>
        <n v="13540.4375"/>
        <n v="13541.125"/>
        <n v="13541.75"/>
        <n v="13545.9375"/>
        <n v="13546.1875"/>
        <n v="13550.5625"/>
        <n v="13554.25"/>
        <n v="13555.375"/>
        <n v="13556.1875"/>
        <n v="13556.3125"/>
        <n v="13569.375"/>
        <n v="13569.8125"/>
        <n v="13576.25"/>
        <n v="13577.625"/>
        <n v="13578.0625"/>
        <n v="13582"/>
        <n v="13585.1875"/>
        <n v="13585.375"/>
        <n v="13620.6875"/>
        <n v="13635.875"/>
        <n v="13636.0625"/>
        <n v="13645.8125"/>
        <n v="13646.5625"/>
        <n v="13649.25"/>
        <n v="13649.9375"/>
        <n v="13664.0625"/>
        <n v="13671.125"/>
        <n v="13672.9375"/>
        <n v="13674.875"/>
        <n v="13677.375"/>
        <n v="13679.9375"/>
        <n v="13685.875"/>
        <n v="13692.75"/>
        <n v="13695.25"/>
        <n v="13705.5"/>
        <n v="13714.9375"/>
        <n v="13722.8125"/>
        <n v="13727.3125"/>
        <n v="13748.4375"/>
        <n v="13748.5"/>
        <n v="13750.5"/>
        <n v="13751.125"/>
        <n v="13761.6875"/>
        <n v="13761.9375"/>
        <n v="13763.875"/>
        <n v="13769.4375"/>
        <n v="13769.75"/>
        <n v="13772.6875"/>
        <n v="13782.75"/>
        <n v="13783.8125"/>
        <n v="13787.8125"/>
        <n v="13799.6875"/>
        <n v="13804.875"/>
        <n v="13807"/>
        <n v="13807.625"/>
        <n v="13815.5"/>
        <n v="13818"/>
        <n v="13820.9375"/>
        <n v="13833.9375"/>
        <n v="13836.6875"/>
        <n v="13838.8125"/>
        <n v="13848.875"/>
        <n v="13850.125"/>
        <n v="13853.75"/>
        <n v="13855"/>
        <n v="13855.375"/>
        <n v="13861.9375"/>
        <n v="13871.625"/>
        <n v="13887.625"/>
        <n v="13894.0625"/>
        <n v="13894.875"/>
        <n v="13900.8125"/>
        <n v="13905.0625"/>
        <n v="13906.625"/>
        <n v="13917.0625"/>
        <n v="13919.8125"/>
        <n v="13923.125"/>
        <n v="13924.875"/>
        <n v="13948.8125"/>
        <n v="13951.6875"/>
        <n v="13953.3125"/>
        <n v="13969.5"/>
        <n v="13972.5"/>
        <n v="13981.1875"/>
        <n v="13992.6875"/>
        <n v="13992.9375"/>
        <n v="14013.5625"/>
        <n v="14018.5625"/>
        <n v="14019.3125"/>
        <n v="14029.875"/>
        <n v="14049"/>
        <n v="14056.1875"/>
        <n v="14058.875"/>
        <n v="14072.25"/>
        <n v="14077"/>
        <n v="14082.5"/>
        <n v="14087.25"/>
        <n v="14087.5"/>
        <n v="14093.6875"/>
        <n v="14099.3125"/>
        <n v="14100"/>
        <n v="14105.9375"/>
        <n v="14107.625"/>
        <n v="14125.5"/>
        <n v="14126.125"/>
        <n v="14128.5625"/>
        <n v="14134.125"/>
        <n v="14143.5"/>
        <n v="14156.1875"/>
        <n v="14158.4375"/>
        <n v="14163.4375"/>
        <n v="14176"/>
        <n v="14179.125"/>
        <n v="14180.75"/>
        <n v="14182.125"/>
        <n v="14192.5625"/>
        <n v="14200.125"/>
        <n v="14221.6875"/>
        <n v="14225.375"/>
        <n v="14226.375"/>
        <n v="14235.375"/>
        <n v="14235.875"/>
        <n v="14239.875"/>
        <n v="14245.125"/>
        <n v="14247.1875"/>
        <n v="14247.4375"/>
        <n v="14251.8125"/>
        <n v="14270"/>
        <n v="14289.9375"/>
        <n v="14292.875"/>
        <n v="14295.25"/>
        <n v="14298.3125"/>
        <n v="14301"/>
        <n v="14305.5"/>
        <n v="14314.0625"/>
        <n v="14314.8125"/>
        <n v="14320.875"/>
        <n v="14323.6875"/>
        <n v="14328.625"/>
        <n v="14329.375"/>
        <n v="14336"/>
        <n v="14343.5625"/>
        <n v="14368.9375"/>
        <n v="14382.375"/>
        <n v="14384"/>
        <n v="14396.375"/>
        <n v="14403.3125"/>
        <n v="14418.9375"/>
        <n v="14428.1875"/>
        <n v="14438.625"/>
        <n v="14439.125"/>
        <n v="14441.5"/>
        <n v="14448.875"/>
        <n v="14453.0625"/>
        <n v="14454.4375"/>
        <n v="14455.8125"/>
        <n v="14464.1875"/>
        <n v="14473.75"/>
        <n v="14476.9375"/>
        <n v="14477.3125"/>
        <n v="14489.75"/>
        <n v="14504.9375"/>
        <n v="14505.0625"/>
        <n v="14505.1875"/>
        <n v="14510.125"/>
        <n v="14514.5"/>
        <n v="14527.875"/>
        <n v="14568.75"/>
        <n v="14574.625"/>
        <n v="14580.5625"/>
        <n v="14588.8125"/>
        <n v="14595.5625"/>
        <n v="14596.9375"/>
        <n v="14599.375"/>
        <n v="14603.3125"/>
        <n v="14613.1875"/>
        <n v="14634.9375"/>
        <n v="14659.3125"/>
        <n v="14663.375"/>
        <n v="14664.1875"/>
        <n v="14670.5625"/>
        <n v="14677.25"/>
        <n v="14680.9375"/>
        <n v="14699.4375"/>
        <n v="14703.875"/>
        <n v="14711"/>
        <n v="14712.0625"/>
        <n v="14716.1875"/>
        <n v="14718.6875"/>
        <n v="14726.625"/>
        <n v="14736.875"/>
        <n v="14746.8125"/>
        <n v="14757.625"/>
        <n v="14763.125"/>
        <n v="14764.625"/>
        <n v="14767.6875"/>
        <n v="14774.375"/>
        <n v="14784.375"/>
        <n v="14797.125"/>
        <n v="14821.9375"/>
        <n v="14825.125"/>
        <n v="14828.625"/>
        <n v="14831.125"/>
        <n v="14842.3125"/>
        <n v="14853.1875"/>
        <n v="14865.875"/>
        <n v="14868.1875"/>
        <n v="14892.75"/>
        <n v="14898.4375"/>
        <n v="14899.8125"/>
        <n v="14911.4375"/>
        <n v="14922.875"/>
        <n v="14931.9375"/>
        <n v="14933.5625"/>
        <n v="14939.75"/>
        <n v="14957"/>
        <n v="14961.6875"/>
        <n v="14963.0625"/>
        <n v="14963.375"/>
        <n v="14963.6875"/>
        <n v="14971.0625"/>
        <n v="14988.375"/>
        <n v="14990.5625"/>
        <n v="15022.0625"/>
        <n v="15024.25"/>
        <n v="15027.8125"/>
        <n v="15033.125"/>
        <n v="15049.4375"/>
        <n v="15055.5"/>
        <n v="15059.25"/>
        <n v="15062.6875"/>
        <n v="15066.375"/>
        <n v="15069.4375"/>
        <n v="15093.6875"/>
        <n v="15116.4375"/>
        <n v="15134.5625"/>
        <n v="15159.125"/>
        <n v="15164.4375"/>
        <n v="15165.0625"/>
        <n v="15168.5"/>
        <n v="15192.25"/>
        <n v="15192.8125"/>
        <n v="15195.1875"/>
        <n v="15197.0625"/>
        <n v="15205.125"/>
        <n v="15231.5"/>
        <n v="15239.75"/>
        <n v="15245.25"/>
        <n v="15308.875"/>
        <n v="15319"/>
        <n v="15339.625"/>
        <n v="15340.125"/>
        <n v="15344.5"/>
        <n v="15344.5625"/>
        <n v="15345.9375"/>
        <n v="15347.9375"/>
        <n v="15352.8125"/>
        <n v="15354.5"/>
        <n v="15361.875"/>
        <n v="15362.25"/>
        <n v="15389.5625"/>
        <n v="15390.875"/>
        <n v="15404"/>
        <n v="15409.3125"/>
        <n v="15410.8125"/>
        <n v="15421.1875"/>
        <n v="15422.375"/>
        <n v="15444"/>
        <n v="15457.3125"/>
        <n v="15467.3125"/>
        <n v="15473.4375"/>
        <n v="15506.6875"/>
        <n v="15509.75"/>
        <n v="15517.4375"/>
        <n v="15520.125"/>
        <n v="15528.375"/>
        <n v="15537.0625"/>
        <n v="15537.9375"/>
        <n v="15553.0625"/>
        <n v="15563"/>
        <n v="15563.625"/>
        <n v="15570.1875"/>
        <n v="15588.875"/>
        <n v="15598.5"/>
        <n v="15608.875"/>
        <n v="15615.375"/>
        <n v="15620.8125"/>
        <n v="15644.25"/>
        <n v="15648.6875"/>
        <n v="15661.25"/>
        <n v="15663.4375"/>
        <n v="15663.625"/>
        <n v="15665.9375"/>
        <n v="15682.4375"/>
        <n v="15687.9375"/>
        <n v="15690.625"/>
        <n v="15706.125"/>
        <n v="15729.3125"/>
        <n v="15730.9375"/>
        <n v="15737.75"/>
        <n v="15755.4375"/>
        <n v="15763.625"/>
        <n v="15772.5"/>
        <n v="15774.4375"/>
        <n v="15781.9375"/>
        <n v="15790.0625"/>
        <n v="15808.75"/>
        <n v="15830.25"/>
        <n v="15860.8125"/>
        <n v="15862.1875"/>
        <n v="15866.75"/>
        <n v="15891.9375"/>
        <n v="15893.5625"/>
        <n v="15901.25"/>
        <n v="15908.4375"/>
        <n v="15927.8125"/>
        <n v="15932.375"/>
        <n v="15933.625"/>
        <n v="15955.75"/>
        <n v="15958.6875"/>
        <n v="15962.5"/>
        <n v="15972.6875"/>
        <n v="15978.3125"/>
        <n v="15980.6875"/>
        <n v="15989.5"/>
        <n v="16017.875"/>
        <n v="16021.8125"/>
        <n v="16040.625"/>
        <n v="16040.8125"/>
        <n v="16051.625"/>
        <n v="16060.5625"/>
        <n v="16066.8125"/>
        <n v="16081.5625"/>
        <n v="16086.125"/>
        <n v="16095.125"/>
        <n v="16119.9375"/>
        <n v="16128.375"/>
        <n v="16129.375"/>
        <n v="16138.4375"/>
        <n v="16145"/>
        <n v="16159.125"/>
        <n v="16165.75"/>
        <n v="16168.875"/>
        <n v="16176.9375"/>
        <n v="16186.6875"/>
        <n v="16187.1875"/>
        <n v="16187.5625"/>
        <n v="16194.1875"/>
        <n v="16208.0625"/>
        <n v="16213.25"/>
        <n v="16233.4375"/>
        <n v="16239.5625"/>
        <n v="16246.125"/>
        <n v="16250.5"/>
        <n v="16256.9375"/>
        <n v="16267.875"/>
        <n v="16274.0625"/>
        <n v="16276.625"/>
        <n v="16277.3125"/>
        <n v="16305.6875"/>
        <n v="16323.625"/>
        <n v="16327.0625"/>
        <n v="16339.8125"/>
        <n v="16346.5625"/>
        <n v="16349"/>
        <n v="16353.6875"/>
        <n v="16382.4375"/>
        <n v="16383.0625"/>
        <n v="16386.25"/>
        <n v="16392.375"/>
        <n v="16413.625"/>
        <n v="16415.625"/>
        <n v="16417.125"/>
        <n v="16419.0625"/>
        <n v="16425.8125"/>
        <n v="16430"/>
        <n v="16458.6875"/>
        <n v="16459.4375"/>
        <n v="16459.5"/>
        <n v="16459.5625"/>
        <n v="16461.0625"/>
        <n v="16474.5625"/>
        <n v="16477.5625"/>
        <n v="16484.0625"/>
        <n v="16507.625"/>
        <n v="16528.5625"/>
        <n v="16530.0625"/>
        <n v="16530.25"/>
        <n v="16532.6875"/>
        <n v="16544.375"/>
        <n v="16547.6875"/>
        <n v="16552.5625"/>
        <n v="16570.375"/>
        <n v="16586.75"/>
        <n v="16589.25"/>
        <n v="16597.875"/>
        <n v="16612.625"/>
        <n v="16614.8125"/>
        <n v="16621.75"/>
        <n v="16625.6875"/>
        <n v="16636.625"/>
        <n v="16660.6875"/>
        <n v="16662.625"/>
        <n v="16698.1875"/>
        <n v="16701.75"/>
        <n v="16706.0625"/>
        <n v="16717.0625"/>
        <n v="16719.9375"/>
        <n v="16724.0625"/>
        <n v="16732.6875"/>
        <n v="16739.125"/>
        <n v="16740.4375"/>
        <n v="16745.125"/>
        <n v="16750.375"/>
        <n v="16756.5"/>
        <n v="16765.375"/>
        <n v="16772.8125"/>
        <n v="16781.8125"/>
        <n v="16801.625"/>
        <n v="16822.4375"/>
        <n v="16823.6875"/>
        <n v="16832.8125"/>
        <n v="16834.1875"/>
        <n v="16836.625"/>
        <n v="16843.125"/>
        <n v="16851.5"/>
        <n v="16852.1875"/>
        <n v="16855.6875"/>
        <n v="16870.5625"/>
        <n v="16874.875"/>
        <n v="16881.6875"/>
        <n v="16882.0625"/>
        <n v="16889.9375"/>
        <n v="16898.9375"/>
        <n v="16900.25"/>
        <n v="16925.875"/>
        <n v="16929.375"/>
        <n v="16938.75"/>
        <n v="16949.1875"/>
        <n v="16952.1875"/>
        <n v="16963"/>
        <n v="16964.1875"/>
        <n v="16964.375"/>
        <n v="16967.5625"/>
        <n v="16980.625"/>
        <n v="16981.9375"/>
        <n v="16982.5625"/>
        <n v="16985.1875"/>
        <n v="16988.6875"/>
        <n v="16995.1875"/>
        <n v="16997.125"/>
        <n v="17001.0625"/>
        <n v="17007.375"/>
        <n v="17014.8125"/>
        <n v="17027.3125"/>
        <n v="17037.8125"/>
        <n v="17039.5625"/>
        <n v="17045.3125"/>
        <n v="17046.75"/>
        <n v="17054.4375"/>
        <n v="17061.9375"/>
        <n v="17077.25"/>
        <n v="17079.4375"/>
        <n v="17083.0625"/>
        <n v="17083.5625"/>
        <n v="17087.4375"/>
        <n v="17093.0625"/>
        <n v="17095.5"/>
        <n v="17099.9375"/>
        <n v="17112.5"/>
        <n v="17113"/>
        <n v="17115.75"/>
        <n v="17117.875"/>
        <n v="17153.625"/>
        <n v="17153.8125"/>
        <n v="17159.5625"/>
        <n v="17159.625"/>
        <n v="17161.6875"/>
        <n v="17170.3125"/>
        <n v="17171.1875"/>
        <n v="17182.8125"/>
        <n v="17187.6875"/>
        <n v="17210.625"/>
        <n v="17212.625"/>
        <n v="17219.75"/>
        <n v="17221.375"/>
        <n v="17278.8125"/>
        <n v="17284.75"/>
        <n v="17304.8125"/>
        <n v="17336.8125"/>
        <n v="17349.8125"/>
        <n v="17355.25"/>
        <n v="17376.75"/>
        <n v="17377.8125"/>
        <n v="17381.875"/>
        <n v="17383.8125"/>
        <n v="17386.3125"/>
        <n v="17391.8125"/>
        <n v="17392.625"/>
        <n v="17394.8125"/>
        <n v="17404.125"/>
        <n v="17410.9375"/>
        <n v="17414.9375"/>
        <n v="17434.875"/>
        <n v="17437.125"/>
        <n v="17446.75"/>
        <n v="17464.25"/>
        <n v="17471.625"/>
        <n v="17489.9375"/>
        <n v="17502.0625"/>
        <n v="17526.25"/>
        <n v="17533.375"/>
        <n v="17543.375"/>
        <n v="17547.1875"/>
        <n v="17563.625"/>
        <n v="17581.5625"/>
        <n v="17596"/>
        <n v="17611.9375"/>
        <n v="17618.25"/>
        <n v="17618.5625"/>
        <n v="17623.0625"/>
        <n v="17626.125"/>
        <n v="17652.5"/>
        <n v="17653.1875"/>
        <n v="17673.6875"/>
        <n v="17686.8125"/>
        <n v="17702.75"/>
        <n v="17716.1875"/>
        <n v="17717"/>
        <n v="17731.8125"/>
        <n v="17755.25"/>
        <n v="17761.125"/>
        <n v="17766.0625"/>
        <n v="17773.5"/>
        <n v="17784.1875"/>
        <n v="17789.0625"/>
        <n v="17807.8125"/>
        <n v="17818.625"/>
        <n v="17823.625"/>
        <n v="17831.1875"/>
        <n v="17844.6875"/>
        <n v="17846.9375"/>
        <n v="17848.5"/>
        <n v="17852.3125"/>
        <n v="17854.625"/>
        <n v="17868.5"/>
        <n v="17884.625"/>
        <n v="17896"/>
        <n v="17897.5625"/>
        <n v="17899.0625"/>
        <n v="17908.875"/>
        <n v="17909.75"/>
        <n v="17926.375"/>
        <n v="17932.6875"/>
        <n v="17965.5"/>
        <n v="17968.25"/>
        <n v="17970.125"/>
        <n v="17971.875"/>
        <n v="17977.75"/>
        <n v="18008.0625"/>
        <n v="18035.6875"/>
        <n v="18037.4375"/>
        <n v="18051"/>
        <n v="18055.375"/>
        <n v="18065.5625"/>
        <n v="18068.3125"/>
        <n v="18069.3125"/>
        <n v="18077.25"/>
        <n v="18079.875"/>
        <n v="18102.3125"/>
        <n v="18105.875"/>
        <n v="18114.0625"/>
        <n v="18116"/>
        <n v="18116.625"/>
        <n v="18119.1875"/>
        <n v="18121.8125"/>
        <n v="18126.1875"/>
        <n v="18126.625"/>
        <n v="18130.75"/>
        <n v="18132.625"/>
        <n v="18139.625"/>
        <n v="18156.25"/>
        <n v="18188.875"/>
        <n v="18194.6875"/>
        <n v="18200.875"/>
        <n v="18201.4375"/>
        <n v="18215.75"/>
        <n v="18246.5625"/>
        <n v="18259.6875"/>
        <n v="18268.8125"/>
        <n v="18289.3125"/>
        <n v="18306.875"/>
        <n v="18331.4375"/>
        <n v="18339.9375"/>
        <n v="18354.5"/>
        <n v="18383.6875"/>
        <n v="18387.5"/>
        <n v="18397.125"/>
        <n v="18398.25"/>
        <n v="18407.75"/>
        <n v="18413.125"/>
        <n v="18416.5625"/>
        <n v="18455.75"/>
        <n v="18464.625"/>
        <n v="18468.375"/>
        <n v="18469.5625"/>
        <n v="18480.4375"/>
        <n v="18487.0625"/>
        <n v="18507.125"/>
        <n v="18530.4375"/>
        <n v="18532.4375"/>
        <n v="18535.125"/>
        <n v="18549.5"/>
        <n v="18556"/>
        <n v="18560.5625"/>
        <n v="18575.0625"/>
        <n v="18579.75"/>
        <n v="18582.3125"/>
        <n v="18588.5"/>
        <n v="18600.875"/>
        <n v="18601.6875"/>
        <n v="18618.9375"/>
        <n v="18620"/>
        <n v="18625.5"/>
        <n v="18628.25"/>
        <n v="18634.9375"/>
        <n v="18692.125"/>
        <n v="18703.1875"/>
        <n v="18711.6875"/>
        <n v="18713.375"/>
        <n v="18740.9375"/>
        <n v="18746.75"/>
        <n v="18751.9375"/>
        <n v="18758.5"/>
        <n v="18783"/>
        <n v="18788.1875"/>
        <n v="18792.5625"/>
        <n v="18825.0625"/>
        <n v="18828.1875"/>
        <n v="18831.4375"/>
        <n v="18835"/>
        <n v="18852.5"/>
        <n v="18854.4375"/>
        <n v="18872.4375"/>
        <n v="18881.75"/>
        <n v="18896.6875"/>
        <n v="18897.5625"/>
        <n v="18906.25"/>
        <n v="18908.25"/>
        <n v="18915.75"/>
        <n v="18917.375"/>
        <n v="18924.625"/>
        <n v="18945.625"/>
        <n v="18953.9375"/>
        <n v="18961.4375"/>
        <n v="18984.125"/>
        <n v="18993"/>
        <n v="18998.4375"/>
        <n v="19005.5625"/>
        <n v="19012.8125"/>
        <n v="19060.9375"/>
        <n v="19076.1875"/>
        <n v="19097.125"/>
        <n v="19110.3125"/>
        <n v="19116.375"/>
        <n v="19153.3125"/>
        <n v="19200.125"/>
        <n v="19212.375"/>
        <n v="19220.4375"/>
        <n v="19243.875"/>
        <n v="19250.9375"/>
        <n v="19279.8125"/>
        <n v="19285.375"/>
        <n v="19287.625"/>
        <n v="19307.8125"/>
        <n v="19309.75"/>
        <n v="19321.75"/>
        <n v="19335.5625"/>
        <n v="19370.375"/>
        <n v="19370.5"/>
        <n v="19375.25"/>
        <n v="19378.625"/>
        <n v="19418.4375"/>
        <n v="19426.5625"/>
        <n v="19487.6875"/>
        <n v="19510"/>
        <n v="19510.8125"/>
        <n v="19520.75"/>
        <n v="19521.25"/>
        <n v="19541.625"/>
        <n v="19559"/>
        <n v="19561"/>
        <n v="19577.8125"/>
        <n v="19579.375"/>
        <n v="19608.375"/>
        <n v="19668"/>
        <n v="19682.0625"/>
        <n v="19706.875"/>
        <n v="19743.8125"/>
        <n v="19747.375"/>
        <n v="19768.9375"/>
        <n v="19789.875"/>
        <n v="19792.6875"/>
        <n v="19823"/>
        <n v="19826.5"/>
        <n v="19894.1875"/>
        <n v="19895.3125"/>
        <n v="19899.625"/>
        <n v="20006.625"/>
        <n v="20016.625"/>
        <n v="20022.25"/>
        <n v="20172.75"/>
        <n v="20275"/>
        <n v="20376.1875"/>
        <m/>
      </sharedItems>
    </cacheField>
    <cacheField name="8 Hr Avg" numFmtId="0">
      <sharedItems containsString="0" containsBlank="1" containsNumber="1" minValue="9153" maxValue="16044.5" count="1427">
        <n v="9153"/>
        <n v="9280.5"/>
        <n v="9300.75"/>
        <n v="9307.75"/>
        <n v="9336.375"/>
        <n v="9354.5"/>
        <n v="9368.5"/>
        <n v="9378.375"/>
        <n v="9413.25"/>
        <n v="9430.25"/>
        <n v="9443.625"/>
        <n v="9495.75"/>
        <n v="9529.375"/>
        <n v="9544.25"/>
        <n v="9555.875"/>
        <n v="9561.1875"/>
        <n v="9577"/>
        <n v="9582.875"/>
        <n v="9590.375"/>
        <n v="9596.25"/>
        <n v="9596.625"/>
        <n v="9599.875"/>
        <n v="9600.125"/>
        <n v="9632.5"/>
        <n v="9641"/>
        <n v="9641.5"/>
        <n v="9643.375"/>
        <n v="9645.875"/>
        <n v="9650"/>
        <n v="9651.625"/>
        <n v="9653.625"/>
        <n v="9679.5"/>
        <n v="9689.125"/>
        <n v="9689.625"/>
        <n v="9695.375"/>
        <n v="9697"/>
        <n v="9698.25"/>
        <n v="9698.875"/>
        <n v="9703.75"/>
        <n v="9705.375"/>
        <n v="9706.375"/>
        <n v="9707.25"/>
        <n v="9707.5"/>
        <n v="9732.625"/>
        <n v="9735.875"/>
        <n v="9752.875"/>
        <n v="9755.25"/>
        <n v="9757.375"/>
        <n v="9771.375"/>
        <n v="9775.25"/>
        <n v="9775.875"/>
        <n v="9777.875"/>
        <n v="9787.25"/>
        <n v="9796.5"/>
        <n v="9797.125"/>
        <n v="9801.5"/>
        <n v="9803"/>
        <n v="9804.375"/>
        <n v="9805.75"/>
        <n v="9806.875"/>
        <n v="9818.75"/>
        <n v="9822"/>
        <n v="9823.25"/>
        <n v="9830.25"/>
        <n v="9834.875"/>
        <n v="9837.125"/>
        <n v="9844.75"/>
        <n v="9847.5"/>
        <n v="9849.375"/>
        <n v="9852.125"/>
        <n v="9854.125"/>
        <n v="9862.75"/>
        <n v="9867.125"/>
        <n v="9870"/>
        <n v="9886.25"/>
        <n v="9886.375"/>
        <n v="9893.5"/>
        <n v="9895.75"/>
        <n v="9897.375"/>
        <n v="9902"/>
        <n v="9903.75"/>
        <n v="9906.625"/>
        <n v="9916.25"/>
        <n v="9921.125"/>
        <n v="9922.875"/>
        <n v="9924.375"/>
        <n v="9924.875"/>
        <n v="9931.625"/>
        <n v="9934"/>
        <n v="9934.125"/>
        <n v="9938.5"/>
        <n v="9942.5"/>
        <n v="9942.875"/>
        <n v="9948.375"/>
        <n v="9953"/>
        <n v="9953.25"/>
        <n v="9953.875"/>
        <n v="9955.75"/>
        <n v="9956.5"/>
        <n v="9957.75"/>
        <n v="9960.375"/>
        <n v="9961"/>
        <n v="9962.25"/>
        <n v="9967"/>
        <n v="9971.125"/>
        <n v="9980"/>
        <n v="9982.625"/>
        <n v="9985"/>
        <n v="9989.75"/>
        <n v="9991.5"/>
        <n v="9995.625"/>
        <n v="9996.125"/>
        <n v="9998.625"/>
        <n v="10001.5"/>
        <n v="10003.125"/>
        <n v="10011.625"/>
        <n v="10024.125"/>
        <n v="10030.125"/>
        <n v="10031.5"/>
        <n v="10037.625"/>
        <n v="10041.25"/>
        <n v="10043.375"/>
        <n v="10044.875"/>
        <n v="10048"/>
        <n v="10050"/>
        <n v="10050.875"/>
        <n v="10051.375"/>
        <n v="10052.75"/>
        <n v="10052.875"/>
        <n v="10057"/>
        <n v="10058.5"/>
        <n v="10061.75"/>
        <n v="10063.25"/>
        <n v="10063.75"/>
        <n v="10066.75"/>
        <n v="10068.75"/>
        <n v="10068.875"/>
        <n v="10076.75"/>
        <n v="10079.125"/>
        <n v="10080.125"/>
        <n v="10086"/>
        <n v="10087.25"/>
        <n v="10089.625"/>
        <n v="10093.375"/>
        <n v="10100"/>
        <n v="10102.125"/>
        <n v="10102.375"/>
        <n v="10103.75"/>
        <n v="10106.75"/>
        <n v="10118"/>
        <n v="10119.375"/>
        <n v="10122.25"/>
        <n v="10122.75"/>
        <n v="10123"/>
        <n v="10123.625"/>
        <n v="10124.5"/>
        <n v="10130.375"/>
        <n v="10130.5"/>
        <n v="10136.25"/>
        <n v="10139.25"/>
        <n v="10144.75"/>
        <n v="10150.25"/>
        <n v="10154.75"/>
        <n v="10158"/>
        <n v="10160.125"/>
        <n v="10171.25"/>
        <n v="10172.125"/>
        <n v="10173.25"/>
        <n v="10178"/>
        <n v="10178.875"/>
        <n v="10181.125"/>
        <n v="10182.25"/>
        <n v="10182.375"/>
        <n v="10185.875"/>
        <n v="10186.625"/>
        <n v="10187.25"/>
        <n v="10197.375"/>
        <n v="10220.25"/>
        <n v="10221"/>
        <n v="10226.875"/>
        <n v="10231.125"/>
        <n v="10232"/>
        <n v="10235.375"/>
        <n v="10236.875"/>
        <n v="10238.25"/>
        <n v="10243.875"/>
        <n v="10245.625"/>
        <n v="10246.625"/>
        <n v="10247"/>
        <n v="10250.625"/>
        <n v="10253.125"/>
        <n v="10254.25"/>
        <n v="10261.625"/>
        <n v="10270.375"/>
        <n v="10278.25"/>
        <n v="10278.5"/>
        <n v="10279.625"/>
        <n v="10281.125"/>
        <n v="10286.375"/>
        <n v="10303.25"/>
        <n v="10306.125"/>
        <n v="10307"/>
        <n v="10307.875"/>
        <n v="10308.125"/>
        <n v="10309.625"/>
        <n v="10312"/>
        <n v="10315.875"/>
        <n v="10316.25"/>
        <n v="10317.875"/>
        <n v="10318.875"/>
        <n v="10319.5"/>
        <n v="10321.625"/>
        <n v="10323.25"/>
        <n v="10328.125"/>
        <n v="10333.875"/>
        <n v="10334.625"/>
        <n v="10340.375"/>
        <n v="10342.875"/>
        <n v="10344.875"/>
        <n v="10346.625"/>
        <n v="10347.5"/>
        <n v="10350.375"/>
        <n v="10355.125"/>
        <n v="10357"/>
        <n v="10357.875"/>
        <n v="10359.125"/>
        <n v="10361.125"/>
        <n v="10361.25"/>
        <n v="10362.875"/>
        <n v="10363.75"/>
        <n v="10369.25"/>
        <n v="10369.5"/>
        <n v="10370"/>
        <n v="10371"/>
        <n v="10371.125"/>
        <n v="10371.25"/>
        <n v="10373.375"/>
        <n v="10374.25"/>
        <n v="10376.125"/>
        <n v="10377.375"/>
        <n v="10378.125"/>
        <n v="10379.5"/>
        <n v="10382.75"/>
        <n v="10387.75"/>
        <n v="10391.5"/>
        <n v="10391.625"/>
        <n v="10395.125"/>
        <n v="10404.25"/>
        <n v="10411"/>
        <n v="10414"/>
        <n v="10415.25"/>
        <n v="10416.5"/>
        <n v="10416.625"/>
        <n v="10417.125"/>
        <n v="10417.25"/>
        <n v="10424.375"/>
        <n v="10424.875"/>
        <n v="10425.625"/>
        <n v="10428.375"/>
        <n v="10430.875"/>
        <n v="10432.5"/>
        <n v="10437.5"/>
        <n v="10439.25"/>
        <n v="10440.625"/>
        <n v="10444.375"/>
        <n v="10446"/>
        <n v="10450.625"/>
        <n v="10452.25"/>
        <n v="10453.625"/>
        <n v="10454.375"/>
        <n v="10455.25"/>
        <n v="10458.75"/>
        <n v="10459.25"/>
        <n v="10461.875"/>
        <n v="10466.5"/>
        <n v="10469.75"/>
        <n v="10469.875"/>
        <n v="10470"/>
        <n v="10470.125"/>
        <n v="10471.25"/>
        <n v="10475.75"/>
        <n v="10476.375"/>
        <n v="10476.5"/>
        <n v="10477.375"/>
        <n v="10481.25"/>
        <n v="10481.375"/>
        <n v="10482.625"/>
        <n v="10483.75"/>
        <n v="10486.375"/>
        <n v="10488.25"/>
        <n v="10488.875"/>
        <n v="10490.875"/>
        <n v="10492.375"/>
        <n v="10493.25"/>
        <n v="10502"/>
        <n v="10502.75"/>
        <n v="10505.125"/>
        <n v="10508.125"/>
        <n v="10509.125"/>
        <n v="10510.5"/>
        <n v="10513.125"/>
        <n v="10516"/>
        <n v="10518.375"/>
        <n v="10522"/>
        <n v="10522.625"/>
        <n v="10526"/>
        <n v="10526.125"/>
        <n v="10526.75"/>
        <n v="10527.5"/>
        <n v="10532.25"/>
        <n v="10533.25"/>
        <n v="10534"/>
        <n v="10534.75"/>
        <n v="10535"/>
        <n v="10536.5"/>
        <n v="10536.875"/>
        <n v="10538.625"/>
        <n v="10541.75"/>
        <n v="10545.25"/>
        <n v="10551.25"/>
        <n v="10551.875"/>
        <n v="10552"/>
        <n v="10553.875"/>
        <n v="10555.25"/>
        <n v="10559.375"/>
        <n v="10561.38"/>
        <n v="10563.25"/>
        <n v="10564.75"/>
        <n v="10572.25"/>
        <n v="10572.375"/>
        <n v="10576.625"/>
        <n v="10580.25"/>
        <n v="10580.875"/>
        <n v="10585.25"/>
        <n v="10585.5"/>
        <n v="10586.625"/>
        <n v="10587.125"/>
        <n v="10587.25"/>
        <n v="10591.375"/>
        <n v="10592.875"/>
        <n v="10594.75"/>
        <n v="10595.5"/>
        <n v="10598.5"/>
        <n v="10601.625"/>
        <n v="10602.875"/>
        <n v="10603"/>
        <n v="10603.875"/>
        <n v="10604.625"/>
        <n v="10606"/>
        <n v="10607.875"/>
        <n v="10612"/>
        <n v="10617.75"/>
        <n v="10618"/>
        <n v="10618.375"/>
        <n v="10619"/>
        <n v="10620.625"/>
        <n v="10622.125"/>
        <n v="10627.125"/>
        <n v="10627.75"/>
        <n v="10633"/>
        <n v="10633.25"/>
        <n v="10635"/>
        <n v="10636.875"/>
        <n v="10637.75"/>
        <n v="10637.875"/>
        <n v="10638.625"/>
        <n v="10639"/>
        <n v="10640.625"/>
        <n v="10641.25"/>
        <n v="10643.875"/>
        <n v="10644"/>
        <n v="10645.5"/>
        <n v="10646.125"/>
        <n v="10648.5"/>
        <n v="10648.875"/>
        <n v="10649.625"/>
        <n v="10651.125"/>
        <n v="10652.25"/>
        <n v="10655.25"/>
        <n v="10656.25"/>
        <n v="10657.5"/>
        <n v="10657.875"/>
        <n v="10658.375"/>
        <n v="10663"/>
        <n v="10663.625"/>
        <n v="10664.25"/>
        <n v="10667.125"/>
        <n v="10667.625"/>
        <n v="10669"/>
        <n v="10669.375"/>
        <n v="10670.875"/>
        <n v="10671.5"/>
        <n v="10671.875"/>
        <n v="10674"/>
        <n v="10675.5"/>
        <n v="10681.125"/>
        <n v="10686.125"/>
        <n v="10686.375"/>
        <n v="10687"/>
        <n v="10688"/>
        <n v="10688.625"/>
        <n v="10688.875"/>
        <n v="10689.5"/>
        <n v="10692.125"/>
        <n v="10693.875"/>
        <n v="10694.125"/>
        <n v="10694.875"/>
        <n v="10695.125"/>
        <n v="10700.125"/>
        <n v="10701.25"/>
        <n v="10702.25"/>
        <n v="10705.5"/>
        <n v="10707.75"/>
        <n v="10710"/>
        <n v="10711"/>
        <n v="10712.875"/>
        <n v="10715.25"/>
        <n v="10716.125"/>
        <n v="10720.75"/>
        <n v="10725.125"/>
        <n v="10725.875"/>
        <n v="10726.125"/>
        <n v="10729.75"/>
        <n v="10734"/>
        <n v="10738"/>
        <n v="10739.625"/>
        <n v="10739.875"/>
        <n v="10742.25"/>
        <n v="10749.375"/>
        <n v="10750.625"/>
        <n v="10753.25"/>
        <n v="10754.5"/>
        <n v="10758"/>
        <n v="10759"/>
        <n v="10763.125"/>
        <n v="10763.75"/>
        <n v="10767.25"/>
        <n v="10767.375"/>
        <n v="10769.875"/>
        <n v="10776.625"/>
        <n v="10777.625"/>
        <n v="10778.125"/>
        <n v="10780.125"/>
        <n v="10781.75"/>
        <n v="10783.875"/>
        <n v="10784.5"/>
        <n v="10784.625"/>
        <n v="10788.75"/>
        <n v="10790.125"/>
        <n v="10790.375"/>
        <n v="10791.875"/>
        <n v="10792.75"/>
        <n v="10798.875"/>
        <n v="10799.375"/>
        <n v="10801.125"/>
        <n v="10801.375"/>
        <n v="10801.625"/>
        <n v="10802"/>
        <n v="10804.125"/>
        <n v="10806.125"/>
        <n v="10806.375"/>
        <n v="10807.5"/>
        <n v="10808"/>
        <n v="10810"/>
        <n v="10811.75"/>
        <n v="10813.75"/>
        <n v="10814.25"/>
        <n v="10816.75"/>
        <n v="10818.25"/>
        <n v="10824.25"/>
        <n v="10825"/>
        <n v="10825.75"/>
        <n v="10826.75"/>
        <n v="10828.375"/>
        <n v="10828.75"/>
        <n v="10834.75"/>
        <n v="10839.625"/>
        <n v="10841.125"/>
        <n v="10848.5"/>
        <n v="10850"/>
        <n v="10854.75"/>
        <n v="10856.625"/>
        <n v="10859.125"/>
        <n v="10862.625"/>
        <n v="10862.75"/>
        <n v="10864.375"/>
        <n v="10869.875"/>
        <n v="10870.25"/>
        <n v="10871.75"/>
        <n v="10872.375"/>
        <n v="10872.875"/>
        <n v="10873"/>
        <n v="10873.25"/>
        <n v="10874.125"/>
        <n v="10879.25"/>
        <n v="10881.875"/>
        <n v="10882.375"/>
        <n v="10885.625"/>
        <n v="10886"/>
        <n v="10886.875"/>
        <n v="10891.25"/>
        <n v="10896.125"/>
        <n v="10897.125"/>
        <n v="10897.625"/>
        <n v="10899.875"/>
        <n v="10905.375"/>
        <n v="10905.5"/>
        <n v="10908.25"/>
        <n v="10908.625"/>
        <n v="10912.375"/>
        <n v="10915.25"/>
        <n v="10918.375"/>
        <n v="10918.625"/>
        <n v="10926.625"/>
        <n v="10927.125"/>
        <n v="10927.875"/>
        <n v="10932.25"/>
        <n v="10938.75"/>
        <n v="10939.125"/>
        <n v="10942.625"/>
        <n v="10945.25"/>
        <n v="10946.125"/>
        <n v="10947.375"/>
        <n v="10948.125"/>
        <n v="10949.875"/>
        <n v="10953.5"/>
        <n v="10954.5"/>
        <n v="10955"/>
        <n v="10956.625"/>
        <n v="10956.75"/>
        <n v="10957"/>
        <n v="10957.375"/>
        <n v="10957.875"/>
        <n v="10958.625"/>
        <n v="10958.75"/>
        <n v="10961.625"/>
        <n v="10963.5"/>
        <n v="10964.5"/>
        <n v="10964.625"/>
        <n v="10964.75"/>
        <n v="10965.5"/>
        <n v="10967.25"/>
        <n v="10969.5"/>
        <n v="10970.125"/>
        <n v="10971.75"/>
        <n v="10974.5"/>
        <n v="10978.25"/>
        <n v="10982.25"/>
        <n v="10983"/>
        <n v="10989.25"/>
        <n v="10991.375"/>
        <n v="10991.75"/>
        <n v="10991.875"/>
        <n v="10992.375"/>
        <n v="10993.875"/>
        <n v="10995.5"/>
        <n v="11000.75"/>
        <n v="11004.5"/>
        <n v="11006.125"/>
        <n v="11010.5"/>
        <n v="11011.875"/>
        <n v="11012.25"/>
        <n v="11018.5"/>
        <n v="11020.25"/>
        <n v="11021.625"/>
        <n v="11021.875"/>
        <n v="11023"/>
        <n v="11026.625"/>
        <n v="11028.25"/>
        <n v="11032.625"/>
        <n v="11035.25"/>
        <n v="11054.125"/>
        <n v="11054.625"/>
        <n v="11055"/>
        <n v="11055.25"/>
        <n v="11058.375"/>
        <n v="11060.875"/>
        <n v="11067.25"/>
        <n v="11067.5"/>
        <n v="11073.5"/>
        <n v="11074.625"/>
        <n v="11075.25"/>
        <n v="11077.625"/>
        <n v="11078"/>
        <n v="11085.75"/>
        <n v="11088.625"/>
        <n v="11094.875"/>
        <n v="11097.75"/>
        <n v="11102.25"/>
        <n v="11102.875"/>
        <n v="11104.375"/>
        <n v="11110"/>
        <n v="11111"/>
        <n v="11112.625"/>
        <n v="11113.25"/>
        <n v="11113.75"/>
        <n v="11114.125"/>
        <n v="11115"/>
        <n v="11116.375"/>
        <n v="11118.625"/>
        <n v="11118.875"/>
        <n v="11121.875"/>
        <n v="11122.875"/>
        <n v="11123.5"/>
        <n v="11124.625"/>
        <n v="11132"/>
        <n v="11135.625"/>
        <n v="11136.375"/>
        <n v="11140"/>
        <n v="11140.125"/>
        <n v="11141.375"/>
        <n v="11147.875"/>
        <n v="11149.875"/>
        <n v="11150.125"/>
        <n v="11150.875"/>
        <n v="11154"/>
        <n v="11155.25"/>
        <n v="11155.75"/>
        <n v="11160.875"/>
        <n v="11163.375"/>
        <n v="11163.5"/>
        <n v="11163.625"/>
        <n v="11163.75"/>
        <n v="11170.5"/>
        <n v="11171.125"/>
        <n v="11172.75"/>
        <n v="11176.25"/>
        <n v="11178.625"/>
        <n v="11181.875"/>
        <n v="11183.25"/>
        <n v="11187"/>
        <n v="11189.125"/>
        <n v="11192.5"/>
        <n v="11193.5"/>
        <n v="11195"/>
        <n v="11195.5"/>
        <n v="11198"/>
        <n v="11200.125"/>
        <n v="11201.5"/>
        <n v="11202.625"/>
        <n v="11204.75"/>
        <n v="11206"/>
        <n v="11207.75"/>
        <n v="11207.875"/>
        <n v="11208.875"/>
        <n v="11212.125"/>
        <n v="11212.25"/>
        <n v="11214.125"/>
        <n v="11214.625"/>
        <n v="11218.125"/>
        <n v="11221.125"/>
        <n v="11229.875"/>
        <n v="11230.25"/>
        <n v="11231.5"/>
        <n v="11232"/>
        <n v="11235.25"/>
        <n v="11239.875"/>
        <n v="11241"/>
        <n v="11242.125"/>
        <n v="11242.375"/>
        <n v="11242.625"/>
        <n v="11244.625"/>
        <n v="11244.875"/>
        <n v="11245"/>
        <n v="11249.625"/>
        <n v="11253.625"/>
        <n v="11253.875"/>
        <n v="11256.375"/>
        <n v="11270"/>
        <n v="11270.75"/>
        <n v="11272.75"/>
        <n v="11276.25"/>
        <n v="11281.375"/>
        <n v="11281.75"/>
        <n v="11286.5"/>
        <n v="11291.375"/>
        <n v="11297.625"/>
        <n v="11299.25"/>
        <n v="11301.875"/>
        <n v="11304.25"/>
        <n v="11319.125"/>
        <n v="11326.125"/>
        <n v="11326.875"/>
        <n v="11328.125"/>
        <n v="11329.125"/>
        <n v="11335.875"/>
        <n v="11340.125"/>
        <n v="11342.25"/>
        <n v="11343.375"/>
        <n v="11345.125"/>
        <n v="11347"/>
        <n v="11348.375"/>
        <n v="11352.875"/>
        <n v="11354.375"/>
        <n v="11359.375"/>
        <n v="11363.125"/>
        <n v="11367.875"/>
        <n v="11369.375"/>
        <n v="11370.25"/>
        <n v="11373.375"/>
        <n v="11376.375"/>
        <n v="11382.125"/>
        <n v="11384.125"/>
        <n v="11397.125"/>
        <n v="11398.75"/>
        <n v="11405.375"/>
        <n v="11407.25"/>
        <n v="11411.875"/>
        <n v="11412.375"/>
        <n v="11412.75"/>
        <n v="11413.375"/>
        <n v="11416.75"/>
        <n v="11418.125"/>
        <n v="11419.5"/>
        <n v="11427.5"/>
        <n v="11437.875"/>
        <n v="11438.75"/>
        <n v="11440.625"/>
        <n v="11444.125"/>
        <n v="11447.25"/>
        <n v="11449"/>
        <n v="11450.375"/>
        <n v="11454.125"/>
        <n v="11456.375"/>
        <n v="11464.625"/>
        <n v="11466.75"/>
        <n v="11469.25"/>
        <n v="11471.5"/>
        <n v="11472.25"/>
        <n v="11472.75"/>
        <n v="11474.125"/>
        <n v="11484.875"/>
        <n v="11485.125"/>
        <n v="11491.75"/>
        <n v="11494.875"/>
        <n v="11495.25"/>
        <n v="11496"/>
        <n v="11496.5"/>
        <n v="11498"/>
        <n v="11501"/>
        <n v="11505.25"/>
        <n v="11506.25"/>
        <n v="11507.875"/>
        <n v="11511.125"/>
        <n v="11517.75"/>
        <n v="11535.75"/>
        <n v="11538.375"/>
        <n v="11540.5"/>
        <n v="11541.375"/>
        <n v="11541.5"/>
        <n v="11548"/>
        <n v="11549.5"/>
        <n v="11560"/>
        <n v="11563"/>
        <n v="11565.5"/>
        <n v="11571.25"/>
        <n v="11574.375"/>
        <n v="11577.125"/>
        <n v="11580.5"/>
        <n v="11581.75"/>
        <n v="11582.5"/>
        <n v="11583.5"/>
        <n v="11584.125"/>
        <n v="11584.25"/>
        <n v="11584.375"/>
        <n v="11588.875"/>
        <n v="11593.375"/>
        <n v="11604.5"/>
        <n v="11608"/>
        <n v="11608.5"/>
        <n v="11611.75"/>
        <n v="11612"/>
        <n v="11612.5"/>
        <n v="11612.75"/>
        <n v="11620.875"/>
        <n v="11621"/>
        <n v="11627.625"/>
        <n v="11632.625"/>
        <n v="11633.25"/>
        <n v="11634.375"/>
        <n v="11635.875"/>
        <n v="11637.75"/>
        <n v="11638.625"/>
        <n v="11639.375"/>
        <n v="11640.375"/>
        <n v="11648.375"/>
        <n v="11650.625"/>
        <n v="11654.25"/>
        <n v="11656"/>
        <n v="11662.125"/>
        <n v="11668.25"/>
        <n v="11668.75"/>
        <n v="11669.5"/>
        <n v="11671"/>
        <n v="11672.625"/>
        <n v="11675.375"/>
        <n v="11683.25"/>
        <n v="11683.75"/>
        <n v="11686.875"/>
        <n v="11692.5"/>
        <n v="11693.875"/>
        <n v="11696.125"/>
        <n v="11696.875"/>
        <n v="11699.125"/>
        <n v="11699.875"/>
        <n v="11707.25"/>
        <n v="11711.75"/>
        <n v="11725.125"/>
        <n v="11725.5"/>
        <n v="11728.625"/>
        <n v="11730.125"/>
        <n v="11735.5"/>
        <n v="11740.875"/>
        <n v="11745"/>
        <n v="11748.125"/>
        <n v="11749.125"/>
        <n v="11754.25"/>
        <n v="11758.75"/>
        <n v="11760.75"/>
        <n v="11764.75"/>
        <n v="11769.625"/>
        <n v="11774.5"/>
        <n v="11776"/>
        <n v="11776.875"/>
        <n v="11790.625"/>
        <n v="11793.125"/>
        <n v="11798.75"/>
        <n v="11806.75"/>
        <n v="11808.875"/>
        <n v="11811.125"/>
        <n v="11819.875"/>
        <n v="11828.25"/>
        <n v="11832.625"/>
        <n v="11843.75"/>
        <n v="11849.375"/>
        <n v="11852.375"/>
        <n v="11859.5"/>
        <n v="11862.375"/>
        <n v="11865.75"/>
        <n v="11867.25"/>
        <n v="11870.875"/>
        <n v="11879.5"/>
        <n v="11880.875"/>
        <n v="11882.25"/>
        <n v="11884.75"/>
        <n v="11893.125"/>
        <n v="11897.25"/>
        <n v="11898.5"/>
        <n v="11905.25"/>
        <n v="11915.25"/>
        <n v="11921.25"/>
        <n v="11922"/>
        <n v="11928.25"/>
        <n v="11929.875"/>
        <n v="11932.625"/>
        <n v="11937.125"/>
        <n v="11941.875"/>
        <n v="11943.375"/>
        <n v="11950.125"/>
        <n v="11957.75"/>
        <n v="11958"/>
        <n v="11960.5"/>
        <n v="11964.25"/>
        <n v="11973.75"/>
        <n v="11975.5"/>
        <n v="11980"/>
        <n v="11991.75"/>
        <n v="11992"/>
        <n v="11993.625"/>
        <n v="11999.25"/>
        <n v="12000.625"/>
        <n v="12003.375"/>
        <n v="12016.25"/>
        <n v="12023.125"/>
        <n v="12023.875"/>
        <n v="12024.125"/>
        <n v="12027.375"/>
        <n v="12027.875"/>
        <n v="12029"/>
        <n v="12029.375"/>
        <n v="12056.375"/>
        <n v="12059.75"/>
        <n v="12062.125"/>
        <n v="12063.125"/>
        <n v="12077"/>
        <n v="12077.25"/>
        <n v="12081.75"/>
        <n v="12084.875"/>
        <n v="12085.125"/>
        <n v="12089.75"/>
        <n v="12093.75"/>
        <n v="12101.25"/>
        <n v="12107.75"/>
        <n v="12115.25"/>
        <n v="12121.75"/>
        <n v="12127.125"/>
        <n v="12132.125"/>
        <n v="12148.75"/>
        <n v="12151.125"/>
        <n v="12155.5"/>
        <n v="12177.5"/>
        <n v="12185.125"/>
        <n v="12186.625"/>
        <n v="12197.625"/>
        <n v="12204.5"/>
        <n v="12206.125"/>
        <n v="12210.375"/>
        <n v="12210.75"/>
        <n v="12216"/>
        <n v="12217.125"/>
        <n v="12221.125"/>
        <n v="12221.75"/>
        <n v="12224.125"/>
        <n v="12226.5"/>
        <n v="12231.125"/>
        <n v="12235"/>
        <n v="12235.25"/>
        <n v="12236.5"/>
        <n v="12240.75"/>
        <n v="12241.125"/>
        <n v="12242"/>
        <n v="12248.625"/>
        <n v="12253.75"/>
        <n v="12261"/>
        <n v="12261.625"/>
        <n v="12262.875"/>
        <n v="12284"/>
        <n v="12305.25"/>
        <n v="12307.125"/>
        <n v="12309.125"/>
        <n v="12316.25"/>
        <n v="12323.875"/>
        <n v="12324.875"/>
        <n v="12344.625"/>
        <n v="12348.625"/>
        <n v="12353.25"/>
        <n v="12354"/>
        <n v="12356.25"/>
        <n v="12371.625"/>
        <n v="12383.875"/>
        <n v="12387.125"/>
        <n v="12399.125"/>
        <n v="12400.25"/>
        <n v="12405.75"/>
        <n v="12406.5"/>
        <n v="12408.625"/>
        <n v="12418.875"/>
        <n v="12421.75"/>
        <n v="12432.375"/>
        <n v="12445.625"/>
        <n v="12445.875"/>
        <n v="12446.875"/>
        <n v="12447.625"/>
        <n v="12451.875"/>
        <n v="12454.875"/>
        <n v="12457.25"/>
        <n v="12472.25"/>
        <n v="12492.125"/>
        <n v="12493.75"/>
        <n v="12494.125"/>
        <n v="12499.625"/>
        <n v="12505.75"/>
        <n v="12514"/>
        <n v="12515.5"/>
        <n v="12519.625"/>
        <n v="12522.5"/>
        <n v="12523.375"/>
        <n v="12529.625"/>
        <n v="12536.75"/>
        <n v="12537.75"/>
        <n v="12540.125"/>
        <n v="12545.75"/>
        <n v="12551.875"/>
        <n v="12553.125"/>
        <n v="12553.625"/>
        <n v="12558.75"/>
        <n v="12559"/>
        <n v="12563.875"/>
        <n v="12571"/>
        <n v="12572"/>
        <n v="12576.875"/>
        <n v="12583"/>
        <n v="12587.375"/>
        <n v="12591"/>
        <n v="12604.125"/>
        <n v="12608.25"/>
        <n v="12609.5"/>
        <n v="12610.875"/>
        <n v="12611.25"/>
        <n v="12612.875"/>
        <n v="12615.875"/>
        <n v="12616.125"/>
        <n v="12636.75"/>
        <n v="12639.625"/>
        <n v="12640.75"/>
        <n v="12644.625"/>
        <n v="12656.25"/>
        <n v="12659.875"/>
        <n v="12664.25"/>
        <n v="12664.375"/>
        <n v="12665.375"/>
        <n v="12666.125"/>
        <n v="12676.625"/>
        <n v="12678.375"/>
        <n v="12683.75"/>
        <n v="12685.375"/>
        <n v="12697.75"/>
        <n v="12699.125"/>
        <n v="12699.875"/>
        <n v="12703.875"/>
        <n v="12705.375"/>
        <n v="12707.875"/>
        <n v="12713.375"/>
        <n v="12719.5"/>
        <n v="12722.875"/>
        <n v="12726"/>
        <n v="12727"/>
        <n v="12729.625"/>
        <n v="12741.625"/>
        <n v="12747.5"/>
        <n v="12758"/>
        <n v="12763.25"/>
        <n v="12764"/>
        <n v="12768.875"/>
        <n v="12771"/>
        <n v="12773.125"/>
        <n v="12774.625"/>
        <n v="12776.625"/>
        <n v="12779.125"/>
        <n v="12780.125"/>
        <n v="12783.25"/>
        <n v="12784.625"/>
        <n v="12785.375"/>
        <n v="12788.25"/>
        <n v="12791.625"/>
        <n v="12792.125"/>
        <n v="12801.625"/>
        <n v="12807"/>
        <n v="12823.875"/>
        <n v="12827.375"/>
        <n v="12836"/>
        <n v="12845.875"/>
        <n v="12863.125"/>
        <n v="12870.875"/>
        <n v="12875.75"/>
        <n v="12880.25"/>
        <n v="12881.375"/>
        <n v="12888.625"/>
        <n v="12889"/>
        <n v="12890.625"/>
        <n v="12891.375"/>
        <n v="12895"/>
        <n v="12897.375"/>
        <n v="12899.75"/>
        <n v="12905"/>
        <n v="12908.625"/>
        <n v="12912.875"/>
        <n v="12913.5"/>
        <n v="12918.75"/>
        <n v="12920.375"/>
        <n v="12920.625"/>
        <n v="12925.375"/>
        <n v="12928.875"/>
        <n v="12929.625"/>
        <n v="12929.875"/>
        <n v="12936.5"/>
        <n v="12944.625"/>
        <n v="12953.375"/>
        <n v="12961.75"/>
        <n v="12966"/>
        <n v="12967.125"/>
        <n v="12970.25"/>
        <n v="12971.125"/>
        <n v="12975.625"/>
        <n v="12983.25"/>
        <n v="12986"/>
        <n v="12991.125"/>
        <n v="12995.875"/>
        <n v="13003.25"/>
        <n v="13007.5"/>
        <n v="13012"/>
        <n v="13012.75"/>
        <n v="13016.125"/>
        <n v="13016.875"/>
        <n v="13020.5"/>
        <n v="13032.75"/>
        <n v="13035.125"/>
        <n v="13036.25"/>
        <n v="13037.5"/>
        <n v="13047"/>
        <n v="13067.5"/>
        <n v="13068.625"/>
        <n v="13070.875"/>
        <n v="13071.25"/>
        <n v="13073.75"/>
        <n v="13079.125"/>
        <n v="13086.375"/>
        <n v="13091.125"/>
        <n v="13091.375"/>
        <n v="13098.125"/>
        <n v="13103.375"/>
        <n v="13109.875"/>
        <n v="13125.625"/>
        <n v="13132.625"/>
        <n v="13135.875"/>
        <n v="13157.125"/>
        <n v="13168.25"/>
        <n v="13183"/>
        <n v="13184.25"/>
        <n v="13187.375"/>
        <n v="13193"/>
        <n v="13199.5"/>
        <n v="13200"/>
        <n v="13203.875"/>
        <n v="13210.75"/>
        <n v="13224.625"/>
        <n v="13241.125"/>
        <n v="13247"/>
        <n v="13253.75"/>
        <n v="13256.5"/>
        <n v="13261.625"/>
        <n v="13261.75"/>
        <n v="13273.25"/>
        <n v="13279"/>
        <n v="13287.875"/>
        <n v="13292.875"/>
        <n v="13295"/>
        <n v="13298.5"/>
        <n v="13305.375"/>
        <n v="13307.625"/>
        <n v="13308"/>
        <n v="13310.25"/>
        <n v="13315.125"/>
        <n v="13333.125"/>
        <n v="13334.125"/>
        <n v="13341.875"/>
        <n v="13343.375"/>
        <n v="13344.125"/>
        <n v="13347.25"/>
        <n v="13347.875"/>
        <n v="13349.25"/>
        <n v="13354.875"/>
        <n v="13357.125"/>
        <n v="13359"/>
        <n v="13361.375"/>
        <n v="13361.875"/>
        <n v="13362.25"/>
        <n v="13375.625"/>
        <n v="13378.25"/>
        <n v="13378.75"/>
        <n v="13379.5"/>
        <n v="13386.375"/>
        <n v="13388.5"/>
        <n v="13393.125"/>
        <n v="13395.375"/>
        <n v="13399.875"/>
        <n v="13401.625"/>
        <n v="13401.75"/>
        <n v="13408.125"/>
        <n v="13409.75"/>
        <n v="13415.375"/>
        <n v="13420.375"/>
        <n v="13422.125"/>
        <n v="13431.375"/>
        <n v="13431.5"/>
        <n v="13437"/>
        <n v="13439.875"/>
        <n v="13445.375"/>
        <n v="13450.5"/>
        <n v="13460.25"/>
        <n v="13476.875"/>
        <n v="13489.375"/>
        <n v="13500.625"/>
        <n v="13514.375"/>
        <n v="13528.25"/>
        <n v="13535"/>
        <n v="13535.875"/>
        <n v="13538.375"/>
        <n v="13540.5"/>
        <n v="13547.375"/>
        <n v="13548.75"/>
        <n v="13554.125"/>
        <n v="13557.625"/>
        <n v="13565.375"/>
        <n v="13573.375"/>
        <n v="13579.875"/>
        <n v="13584.625"/>
        <n v="13600.625"/>
        <n v="13604"/>
        <n v="13605.375"/>
        <n v="13606.125"/>
        <n v="13612.625"/>
        <n v="13615.25"/>
        <n v="13619"/>
        <n v="13625.625"/>
        <n v="13626"/>
        <n v="13632.75"/>
        <n v="13637.375"/>
        <n v="13644.375"/>
        <n v="13647.625"/>
        <n v="13656"/>
        <n v="13657.625"/>
        <n v="13663.25"/>
        <n v="13675.75"/>
        <n v="13682"/>
        <n v="13690.5"/>
        <n v="13691.625"/>
        <n v="13696.875"/>
        <n v="13703"/>
        <n v="13703.5"/>
        <n v="13710.75"/>
        <n v="13713.125"/>
        <n v="13714.625"/>
        <n v="13717.375"/>
        <n v="13722.625"/>
        <n v="13723.375"/>
        <n v="13723.625"/>
        <n v="13724.125"/>
        <n v="13731"/>
        <n v="13750.75"/>
        <n v="13761.5"/>
        <n v="13771.25"/>
        <n v="13781.625"/>
        <n v="13783.375"/>
        <n v="13787.75"/>
        <n v="13789.25"/>
        <n v="13793.5"/>
        <n v="13799.625"/>
        <n v="13806.125"/>
        <n v="13808"/>
        <n v="13809.375"/>
        <n v="13810.25"/>
        <n v="13818.125"/>
        <n v="13820.125"/>
        <n v="13824.25"/>
        <n v="13825.375"/>
        <n v="13829.25"/>
        <n v="13836"/>
        <n v="13840.75"/>
        <n v="13841.5"/>
        <n v="13851.25"/>
        <n v="13870.75"/>
        <n v="13873.625"/>
        <n v="13873.75"/>
        <n v="13878.875"/>
        <n v="13883.125"/>
        <n v="13886.875"/>
        <n v="13905.25"/>
        <n v="13905.75"/>
        <n v="13917.375"/>
        <n v="13921"/>
        <n v="13953.875"/>
        <n v="13979.625"/>
        <n v="13983.125"/>
        <n v="13983.375"/>
        <n v="13983.5"/>
        <n v="13985.875"/>
        <n v="13993.875"/>
        <n v="13996.375"/>
        <n v="14001.75"/>
        <n v="14014.75"/>
        <n v="14034.125"/>
        <n v="14035.5"/>
        <n v="14045.875"/>
        <n v="14059.375"/>
        <n v="14060"/>
        <n v="14062.25"/>
        <n v="14073.25"/>
        <n v="14077.75"/>
        <n v="14085"/>
        <n v="14092.5"/>
        <n v="14094.625"/>
        <n v="14096.25"/>
        <n v="14100.875"/>
        <n v="14101"/>
        <n v="14110.875"/>
        <n v="14111.25"/>
        <n v="14111.375"/>
        <n v="14111.5"/>
        <n v="14122.625"/>
        <n v="14130.375"/>
        <n v="14151"/>
        <n v="14177.5"/>
        <n v="14178.75"/>
        <n v="14180.5"/>
        <n v="14190.625"/>
        <n v="14191"/>
        <n v="14192.875"/>
        <n v="14210"/>
        <n v="14223.5"/>
        <n v="14239.75"/>
        <n v="14249.75"/>
        <n v="14251.5"/>
        <n v="14264.75"/>
        <n v="14271.375"/>
        <n v="14277.625"/>
        <n v="14291.125"/>
        <n v="14297.5"/>
        <n v="14300"/>
        <n v="14300.875"/>
        <n v="14307.25"/>
        <n v="14312.875"/>
        <n v="14323.25"/>
        <n v="14329.25"/>
        <n v="14333.5"/>
        <n v="14335.625"/>
        <n v="14347.25"/>
        <n v="14349.875"/>
        <n v="14358.75"/>
        <n v="14358.875"/>
        <n v="14360.875"/>
        <n v="14365.625"/>
        <n v="14368.5"/>
        <n v="14372.5"/>
        <n v="14377.5"/>
        <n v="14381.875"/>
        <n v="14392.75"/>
        <n v="14396.875"/>
        <n v="14397.75"/>
        <n v="14403.125"/>
        <n v="14405.125"/>
        <n v="14406.375"/>
        <n v="14412.5"/>
        <n v="14413.875"/>
        <n v="14431.75"/>
        <n v="14435"/>
        <n v="14440.625"/>
        <n v="14445"/>
        <n v="14445.25"/>
        <n v="14447.75"/>
        <n v="14458.625"/>
        <n v="14475.375"/>
        <n v="14490.375"/>
        <n v="14491.375"/>
        <n v="14504.625"/>
        <n v="14522.75"/>
        <n v="14532.625"/>
        <n v="14536.75"/>
        <n v="14570.75"/>
        <n v="14574.125"/>
        <n v="14580.875"/>
        <n v="14591.75"/>
        <n v="14592.75"/>
        <n v="14594.625"/>
        <n v="14600.375"/>
        <n v="14604.625"/>
        <n v="14609.375"/>
        <n v="14617.25"/>
        <n v="14618"/>
        <n v="14619.125"/>
        <n v="14622.25"/>
        <n v="14623.25"/>
        <n v="14642.875"/>
        <n v="14651.875"/>
        <n v="14663.625"/>
        <n v="14668.5"/>
        <n v="14671.375"/>
        <n v="14679.5"/>
        <n v="14699.375"/>
        <n v="14712.5"/>
        <n v="14718.5"/>
        <n v="14738.25"/>
        <n v="14752.375"/>
        <n v="14764.25"/>
        <n v="14765.625"/>
        <n v="14772.375"/>
        <n v="14790.125"/>
        <n v="14824.75"/>
        <n v="14833.625"/>
        <n v="14843.25"/>
        <n v="14844.75"/>
        <n v="14845"/>
        <n v="14880.875"/>
        <n v="14889.25"/>
        <n v="14902.25"/>
        <n v="14907.625"/>
        <n v="14938.125"/>
        <n v="14948.125"/>
        <n v="14951.125"/>
        <n v="14971.5"/>
        <n v="14975.875"/>
        <n v="14995"/>
        <n v="15012.75"/>
        <n v="15023"/>
        <n v="15041.625"/>
        <n v="15050.75"/>
        <n v="15083"/>
        <n v="15107.375"/>
        <n v="15116.375"/>
        <n v="15142.75"/>
        <n v="15145.125"/>
        <n v="15162.5"/>
        <n v="15176.625"/>
        <n v="15185.125"/>
        <n v="15203.875"/>
        <n v="15231.375"/>
        <n v="15246"/>
        <n v="15259.25"/>
        <n v="15271.125"/>
        <n v="15281.75"/>
        <n v="15284.875"/>
        <n v="15306.125"/>
        <n v="15306.375"/>
        <n v="15308.875"/>
        <n v="15312"/>
        <n v="15334.75"/>
        <n v="15407.125"/>
        <n v="15413.75"/>
        <n v="15420"/>
        <n v="15433.5"/>
        <n v="15438.25"/>
        <n v="15499.5"/>
        <n v="15645.5"/>
        <n v="15672"/>
        <n v="15675.5"/>
        <n v="15745.75"/>
        <n v="15763.625"/>
        <n v="15768.75"/>
        <n v="15786.375"/>
        <n v="15802.25"/>
        <n v="15899.125"/>
        <n v="15911.75"/>
        <n v="15925.75"/>
        <n v="15987"/>
        <n v="16007.875"/>
        <n v="16044.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7">
  <r>
    <x v="0"/>
    <x v="0"/>
    <x v="2"/>
    <x v="1036"/>
    <x v="6"/>
    <x v="2"/>
    <x v="8"/>
  </r>
  <r>
    <x v="1"/>
    <x v="0"/>
    <x v="2"/>
    <x v="1036"/>
    <x v="111"/>
    <x v="110"/>
    <x v="12"/>
  </r>
  <r>
    <x v="2"/>
    <x v="0"/>
    <x v="2"/>
    <x v="1036"/>
    <x v="116"/>
    <x v="151"/>
    <x v="84"/>
  </r>
  <r>
    <x v="3"/>
    <x v="0"/>
    <x v="1"/>
    <x v="1036"/>
    <x v="57"/>
    <x v="55"/>
    <x v="60"/>
  </r>
  <r>
    <x v="4"/>
    <x v="0"/>
    <x v="0"/>
    <x v="1036"/>
    <x v="32"/>
    <x v="13"/>
    <x v="19"/>
  </r>
  <r>
    <x v="5"/>
    <x v="0"/>
    <x v="2"/>
    <x v="1036"/>
    <x v="369"/>
    <x v="346"/>
    <x v="103"/>
  </r>
  <r>
    <x v="6"/>
    <x v="0"/>
    <x v="2"/>
    <x v="1036"/>
    <x v="563"/>
    <x v="691"/>
    <x v="591"/>
  </r>
  <r>
    <x v="7"/>
    <x v="0"/>
    <x v="2"/>
    <x v="1036"/>
    <x v="572"/>
    <x v="720"/>
    <x v="713"/>
  </r>
  <r>
    <x v="8"/>
    <x v="0"/>
    <x v="2"/>
    <x v="1036"/>
    <x v="561"/>
    <x v="703"/>
    <x v="806"/>
  </r>
  <r>
    <x v="9"/>
    <x v="0"/>
    <x v="2"/>
    <x v="1036"/>
    <x v="593"/>
    <x v="625"/>
    <x v="903"/>
  </r>
  <r>
    <x v="10"/>
    <x v="0"/>
    <x v="1"/>
    <x v="1036"/>
    <x v="582"/>
    <x v="717"/>
    <x v="987"/>
  </r>
  <r>
    <x v="11"/>
    <x v="0"/>
    <x v="0"/>
    <x v="1036"/>
    <x v="616"/>
    <x v="775"/>
    <x v="973"/>
  </r>
  <r>
    <x v="12"/>
    <x v="0"/>
    <x v="2"/>
    <x v="1036"/>
    <x v="646"/>
    <x v="845"/>
    <x v="996"/>
  </r>
  <r>
    <x v="13"/>
    <x v="0"/>
    <x v="2"/>
    <x v="1036"/>
    <x v="592"/>
    <x v="735"/>
    <x v="926"/>
  </r>
  <r>
    <x v="14"/>
    <x v="0"/>
    <x v="2"/>
    <x v="1036"/>
    <x v="349"/>
    <x v="502"/>
    <x v="733"/>
  </r>
  <r>
    <x v="15"/>
    <x v="0"/>
    <x v="2"/>
    <x v="1036"/>
    <x v="667"/>
    <x v="761"/>
    <x v="820"/>
  </r>
  <r>
    <x v="16"/>
    <x v="0"/>
    <x v="2"/>
    <x v="1036"/>
    <x v="791"/>
    <x v="856"/>
    <x v="1112"/>
  </r>
  <r>
    <x v="17"/>
    <x v="0"/>
    <x v="1"/>
    <x v="1036"/>
    <x v="608"/>
    <x v="637"/>
    <x v="1006"/>
  </r>
  <r>
    <x v="18"/>
    <x v="0"/>
    <x v="0"/>
    <x v="1036"/>
    <x v="246"/>
    <x v="142"/>
    <x v="793"/>
  </r>
  <r>
    <x v="19"/>
    <x v="0"/>
    <x v="2"/>
    <x v="1036"/>
    <x v="233"/>
    <x v="258"/>
    <x v="434"/>
  </r>
  <r>
    <x v="20"/>
    <x v="0"/>
    <x v="2"/>
    <x v="1036"/>
    <x v="158"/>
    <x v="252"/>
    <x v="171"/>
  </r>
  <r>
    <x v="21"/>
    <x v="0"/>
    <x v="2"/>
    <x v="1036"/>
    <x v="117"/>
    <x v="148"/>
    <x v="99"/>
  </r>
  <r>
    <x v="22"/>
    <x v="0"/>
    <x v="2"/>
    <x v="1036"/>
    <x v="184"/>
    <x v="226"/>
    <x v="81"/>
  </r>
  <r>
    <x v="23"/>
    <x v="0"/>
    <x v="2"/>
    <x v="1036"/>
    <x v="82"/>
    <x v="170"/>
    <x v="112"/>
  </r>
  <r>
    <x v="24"/>
    <x v="0"/>
    <x v="1"/>
    <x v="1036"/>
    <x v="34"/>
    <x v="50"/>
    <x v="89"/>
  </r>
  <r>
    <x v="25"/>
    <x v="0"/>
    <x v="0"/>
    <x v="1036"/>
    <x v="26"/>
    <x v="35"/>
    <x v="164"/>
  </r>
  <r>
    <x v="26"/>
    <x v="0"/>
    <x v="2"/>
    <x v="1036"/>
    <x v="182"/>
    <x v="189"/>
    <x v="62"/>
  </r>
  <r>
    <x v="27"/>
    <x v="0"/>
    <x v="2"/>
    <x v="1036"/>
    <x v="642"/>
    <x v="751"/>
    <x v="523"/>
  </r>
  <r>
    <x v="28"/>
    <x v="0"/>
    <x v="2"/>
    <x v="1036"/>
    <x v="586"/>
    <x v="687"/>
    <x v="846"/>
  </r>
  <r>
    <x v="29"/>
    <x v="0"/>
    <x v="2"/>
    <x v="1036"/>
    <x v="486"/>
    <x v="369"/>
    <x v="660"/>
  </r>
  <r>
    <x v="30"/>
    <x v="0"/>
    <x v="2"/>
    <x v="1036"/>
    <x v="373"/>
    <x v="173"/>
    <x v="491"/>
  </r>
  <r>
    <x v="31"/>
    <x v="1"/>
    <x v="1"/>
    <x v="1036"/>
    <x v="10"/>
    <x v="23"/>
    <x v="63"/>
  </r>
  <r>
    <x v="32"/>
    <x v="1"/>
    <x v="0"/>
    <x v="1036"/>
    <x v="23"/>
    <x v="17"/>
    <x v="13"/>
  </r>
  <r>
    <x v="33"/>
    <x v="1"/>
    <x v="2"/>
    <x v="1036"/>
    <x v="159"/>
    <x v="170"/>
    <x v="28"/>
  </r>
  <r>
    <x v="34"/>
    <x v="1"/>
    <x v="2"/>
    <x v="1036"/>
    <x v="148"/>
    <x v="169"/>
    <x v="88"/>
  </r>
  <r>
    <x v="35"/>
    <x v="1"/>
    <x v="2"/>
    <x v="1036"/>
    <x v="187"/>
    <x v="262"/>
    <x v="192"/>
  </r>
  <r>
    <x v="36"/>
    <x v="1"/>
    <x v="2"/>
    <x v="1036"/>
    <x v="326"/>
    <x v="442"/>
    <x v="450"/>
  </r>
  <r>
    <x v="37"/>
    <x v="1"/>
    <x v="2"/>
    <x v="1036"/>
    <x v="240"/>
    <x v="397"/>
    <x v="477"/>
  </r>
  <r>
    <x v="38"/>
    <x v="1"/>
    <x v="1"/>
    <x v="1036"/>
    <x v="278"/>
    <x v="377"/>
    <x v="537"/>
  </r>
  <r>
    <x v="39"/>
    <x v="1"/>
    <x v="0"/>
    <x v="1036"/>
    <x v="197"/>
    <x v="281"/>
    <x v="576"/>
  </r>
  <r>
    <x v="40"/>
    <x v="1"/>
    <x v="2"/>
    <x v="1036"/>
    <x v="413"/>
    <x v="579"/>
    <x v="648"/>
  </r>
  <r>
    <x v="41"/>
    <x v="1"/>
    <x v="2"/>
    <x v="1036"/>
    <x v="384"/>
    <x v="264"/>
    <x v="680"/>
  </r>
  <r>
    <x v="42"/>
    <x v="1"/>
    <x v="2"/>
    <x v="1036"/>
    <x v="558"/>
    <x v="643"/>
    <x v="505"/>
  </r>
  <r>
    <x v="43"/>
    <x v="1"/>
    <x v="2"/>
    <x v="1036"/>
    <x v="314"/>
    <x v="459"/>
    <x v="649"/>
  </r>
  <r>
    <x v="44"/>
    <x v="1"/>
    <x v="2"/>
    <x v="1036"/>
    <x v="430"/>
    <x v="574"/>
    <x v="631"/>
  </r>
  <r>
    <x v="45"/>
    <x v="1"/>
    <x v="1"/>
    <x v="1036"/>
    <x v="194"/>
    <x v="106"/>
    <x v="678"/>
  </r>
  <r>
    <x v="46"/>
    <x v="1"/>
    <x v="0"/>
    <x v="1036"/>
    <x v="43"/>
    <x v="33"/>
    <x v="343"/>
  </r>
  <r>
    <x v="47"/>
    <x v="1"/>
    <x v="2"/>
    <x v="1036"/>
    <x v="231"/>
    <x v="166"/>
    <x v="268"/>
  </r>
  <r>
    <x v="48"/>
    <x v="1"/>
    <x v="2"/>
    <x v="1036"/>
    <x v="148"/>
    <x v="160"/>
    <x v="187"/>
  </r>
  <r>
    <x v="49"/>
    <x v="1"/>
    <x v="2"/>
    <x v="1036"/>
    <x v="143"/>
    <x v="183"/>
    <x v="86"/>
  </r>
  <r>
    <x v="50"/>
    <x v="1"/>
    <x v="2"/>
    <x v="1036"/>
    <x v="164"/>
    <x v="210"/>
    <x v="87"/>
  </r>
  <r>
    <x v="51"/>
    <x v="1"/>
    <x v="2"/>
    <x v="1036"/>
    <x v="130"/>
    <x v="212"/>
    <x v="82"/>
  </r>
  <r>
    <x v="52"/>
    <x v="1"/>
    <x v="1"/>
    <x v="1036"/>
    <x v="18"/>
    <x v="29"/>
    <x v="74"/>
  </r>
  <r>
    <x v="53"/>
    <x v="1"/>
    <x v="0"/>
    <x v="1036"/>
    <x v="44"/>
    <x v="42"/>
    <x v="104"/>
  </r>
  <r>
    <x v="54"/>
    <x v="1"/>
    <x v="2"/>
    <x v="1036"/>
    <x v="321"/>
    <x v="390"/>
    <x v="196"/>
  </r>
  <r>
    <x v="55"/>
    <x v="1"/>
    <x v="2"/>
    <x v="1036"/>
    <x v="217"/>
    <x v="347"/>
    <x v="303"/>
  </r>
  <r>
    <x v="56"/>
    <x v="1"/>
    <x v="2"/>
    <x v="1036"/>
    <x v="163"/>
    <x v="207"/>
    <x v="117"/>
  </r>
  <r>
    <x v="57"/>
    <x v="1"/>
    <x v="2"/>
    <x v="1036"/>
    <x v="91"/>
    <x v="130"/>
    <x v="85"/>
  </r>
  <r>
    <x v="58"/>
    <x v="1"/>
    <x v="2"/>
    <x v="1036"/>
    <x v="104"/>
    <x v="168"/>
    <x v="106"/>
  </r>
  <r>
    <x v="59"/>
    <x v="2"/>
    <x v="1"/>
    <x v="1036"/>
    <x v="92"/>
    <x v="102"/>
    <x v="108"/>
  </r>
  <r>
    <x v="60"/>
    <x v="2"/>
    <x v="0"/>
    <x v="1036"/>
    <x v="48"/>
    <x v="53"/>
    <x v="79"/>
  </r>
  <r>
    <x v="61"/>
    <x v="2"/>
    <x v="2"/>
    <x v="1036"/>
    <x v="115"/>
    <x v="163"/>
    <x v="94"/>
  </r>
  <r>
    <x v="62"/>
    <x v="2"/>
    <x v="2"/>
    <x v="1036"/>
    <x v="147"/>
    <x v="155"/>
    <x v="143"/>
  </r>
  <r>
    <x v="63"/>
    <x v="2"/>
    <x v="2"/>
    <x v="1036"/>
    <x v="232"/>
    <x v="333"/>
    <x v="146"/>
  </r>
  <r>
    <x v="64"/>
    <x v="2"/>
    <x v="2"/>
    <x v="1036"/>
    <x v="136"/>
    <x v="134"/>
    <x v="182"/>
  </r>
  <r>
    <x v="65"/>
    <x v="2"/>
    <x v="2"/>
    <x v="1036"/>
    <x v="107"/>
    <x v="84"/>
    <x v="178"/>
  </r>
  <r>
    <x v="66"/>
    <x v="2"/>
    <x v="1"/>
    <x v="1036"/>
    <x v="7"/>
    <x v="16"/>
    <x v="22"/>
  </r>
  <r>
    <x v="67"/>
    <x v="2"/>
    <x v="0"/>
    <x v="1036"/>
    <x v="34"/>
    <x v="9"/>
    <x v="2"/>
  </r>
  <r>
    <x v="68"/>
    <x v="2"/>
    <x v="2"/>
    <x v="1036"/>
    <x v="219"/>
    <x v="246"/>
    <x v="34"/>
  </r>
  <r>
    <x v="69"/>
    <x v="2"/>
    <x v="2"/>
    <x v="1036"/>
    <x v="192"/>
    <x v="257"/>
    <x v="113"/>
  </r>
  <r>
    <x v="70"/>
    <x v="2"/>
    <x v="2"/>
    <x v="1036"/>
    <x v="168"/>
    <x v="215"/>
    <x v="102"/>
  </r>
  <r>
    <x v="71"/>
    <x v="2"/>
    <x v="2"/>
    <x v="1036"/>
    <x v="175"/>
    <x v="248"/>
    <x v="126"/>
  </r>
  <r>
    <x v="72"/>
    <x v="2"/>
    <x v="2"/>
    <x v="1036"/>
    <x v="113"/>
    <x v="237"/>
    <x v="116"/>
  </r>
  <r>
    <x v="73"/>
    <x v="2"/>
    <x v="1"/>
    <x v="1036"/>
    <x v="21"/>
    <x v="38"/>
    <x v="124"/>
  </r>
  <r>
    <x v="74"/>
    <x v="2"/>
    <x v="0"/>
    <x v="1036"/>
    <x v="38"/>
    <x v="31"/>
    <x v="130"/>
  </r>
  <r>
    <x v="75"/>
    <x v="2"/>
    <x v="2"/>
    <x v="1036"/>
    <x v="128"/>
    <x v="200"/>
    <x v="132"/>
  </r>
  <r>
    <x v="76"/>
    <x v="2"/>
    <x v="2"/>
    <x v="1036"/>
    <x v="211"/>
    <x v="280"/>
    <x v="123"/>
  </r>
  <r>
    <x v="77"/>
    <x v="2"/>
    <x v="2"/>
    <x v="1036"/>
    <x v="214"/>
    <x v="284"/>
    <x v="180"/>
  </r>
  <r>
    <x v="78"/>
    <x v="2"/>
    <x v="2"/>
    <x v="1036"/>
    <x v="121"/>
    <x v="221"/>
    <x v="231"/>
  </r>
  <r>
    <x v="79"/>
    <x v="2"/>
    <x v="2"/>
    <x v="1036"/>
    <x v="62"/>
    <x v="171"/>
    <x v="170"/>
  </r>
  <r>
    <x v="80"/>
    <x v="2"/>
    <x v="1"/>
    <x v="1036"/>
    <x v="50"/>
    <x v="57"/>
    <x v="35"/>
  </r>
  <r>
    <x v="81"/>
    <x v="2"/>
    <x v="0"/>
    <x v="1036"/>
    <x v="36"/>
    <x v="18"/>
    <x v="14"/>
  </r>
  <r>
    <x v="82"/>
    <x v="2"/>
    <x v="2"/>
    <x v="1036"/>
    <x v="180"/>
    <x v="190"/>
    <x v="31"/>
  </r>
  <r>
    <x v="83"/>
    <x v="2"/>
    <x v="2"/>
    <x v="1036"/>
    <x v="249"/>
    <x v="335"/>
    <x v="105"/>
  </r>
  <r>
    <x v="84"/>
    <x v="2"/>
    <x v="2"/>
    <x v="1036"/>
    <x v="160"/>
    <x v="250"/>
    <x v="145"/>
  </r>
  <r>
    <x v="85"/>
    <x v="2"/>
    <x v="2"/>
    <x v="1036"/>
    <x v="144"/>
    <x v="230"/>
    <x v="128"/>
  </r>
  <r>
    <x v="86"/>
    <x v="2"/>
    <x v="2"/>
    <x v="1036"/>
    <x v="260"/>
    <x v="286"/>
    <x v="153"/>
  </r>
  <r>
    <x v="87"/>
    <x v="2"/>
    <x v="1"/>
    <x v="1036"/>
    <x v="163"/>
    <x v="159"/>
    <x v="131"/>
  </r>
  <r>
    <x v="88"/>
    <x v="2"/>
    <x v="0"/>
    <x v="1036"/>
    <x v="2"/>
    <x v="6"/>
    <x v="50"/>
  </r>
  <r>
    <x v="89"/>
    <x v="2"/>
    <x v="2"/>
    <x v="1036"/>
    <x v="59"/>
    <x v="71"/>
    <x v="9"/>
  </r>
  <r>
    <x v="90"/>
    <x v="3"/>
    <x v="2"/>
    <x v="1036"/>
    <x v="76"/>
    <x v="76"/>
    <x v="21"/>
  </r>
  <r>
    <x v="91"/>
    <x v="3"/>
    <x v="2"/>
    <x v="1036"/>
    <x v="112"/>
    <x v="124"/>
    <x v="25"/>
  </r>
  <r>
    <x v="92"/>
    <x v="3"/>
    <x v="2"/>
    <x v="1036"/>
    <x v="143"/>
    <x v="147"/>
    <x v="48"/>
  </r>
  <r>
    <x v="93"/>
    <x v="3"/>
    <x v="2"/>
    <x v="1036"/>
    <x v="138"/>
    <x v="263"/>
    <x v="129"/>
  </r>
  <r>
    <x v="94"/>
    <x v="3"/>
    <x v="1"/>
    <x v="1036"/>
    <x v="29"/>
    <x v="46"/>
    <x v="93"/>
  </r>
  <r>
    <x v="95"/>
    <x v="3"/>
    <x v="0"/>
    <x v="1036"/>
    <x v="56"/>
    <x v="25"/>
    <x v="15"/>
  </r>
  <r>
    <x v="96"/>
    <x v="3"/>
    <x v="2"/>
    <x v="1036"/>
    <x v="96"/>
    <x v="109"/>
    <x v="38"/>
  </r>
  <r>
    <x v="97"/>
    <x v="3"/>
    <x v="2"/>
    <x v="1036"/>
    <x v="39"/>
    <x v="68"/>
    <x v="32"/>
  </r>
  <r>
    <x v="98"/>
    <x v="3"/>
    <x v="2"/>
    <x v="1036"/>
    <x v="95"/>
    <x v="126"/>
    <x v="54"/>
  </r>
  <r>
    <x v="99"/>
    <x v="3"/>
    <x v="2"/>
    <x v="1036"/>
    <x v="90"/>
    <x v="140"/>
    <x v="80"/>
  </r>
  <r>
    <x v="100"/>
    <x v="3"/>
    <x v="2"/>
    <x v="1036"/>
    <x v="45"/>
    <x v="127"/>
    <x v="78"/>
  </r>
  <r>
    <x v="101"/>
    <x v="3"/>
    <x v="1"/>
    <x v="1036"/>
    <x v="14"/>
    <x v="32"/>
    <x v="27"/>
  </r>
  <r>
    <x v="102"/>
    <x v="3"/>
    <x v="0"/>
    <x v="1036"/>
    <x v="11"/>
    <x v="3"/>
    <x v="39"/>
  </r>
  <r>
    <x v="103"/>
    <x v="3"/>
    <x v="2"/>
    <x v="1036"/>
    <x v="80"/>
    <x v="121"/>
    <x v="75"/>
  </r>
  <r>
    <x v="104"/>
    <x v="3"/>
    <x v="2"/>
    <x v="1036"/>
    <x v="54"/>
    <x v="72"/>
    <x v="77"/>
  </r>
  <r>
    <x v="105"/>
    <x v="3"/>
    <x v="2"/>
    <x v="1036"/>
    <x v="60"/>
    <x v="117"/>
    <x v="37"/>
  </r>
  <r>
    <x v="106"/>
    <x v="3"/>
    <x v="2"/>
    <x v="1036"/>
    <x v="47"/>
    <x v="94"/>
    <x v="43"/>
  </r>
  <r>
    <x v="107"/>
    <x v="3"/>
    <x v="2"/>
    <x v="1036"/>
    <x v="46"/>
    <x v="77"/>
    <x v="73"/>
  </r>
  <r>
    <x v="108"/>
    <x v="3"/>
    <x v="1"/>
    <x v="1036"/>
    <x v="12"/>
    <x v="27"/>
    <x v="18"/>
  </r>
  <r>
    <x v="109"/>
    <x v="3"/>
    <x v="0"/>
    <x v="1036"/>
    <x v="83"/>
    <x v="34"/>
    <x v="16"/>
  </r>
  <r>
    <x v="110"/>
    <x v="3"/>
    <x v="2"/>
    <x v="1036"/>
    <x v="479"/>
    <x v="528"/>
    <x v="150"/>
  </r>
  <r>
    <x v="111"/>
    <x v="3"/>
    <x v="2"/>
    <x v="1036"/>
    <x v="221"/>
    <x v="357"/>
    <x v="237"/>
  </r>
  <r>
    <x v="112"/>
    <x v="3"/>
    <x v="2"/>
    <x v="1036"/>
    <x v="96"/>
    <x v="158"/>
    <x v="67"/>
  </r>
  <r>
    <x v="113"/>
    <x v="3"/>
    <x v="2"/>
    <x v="1036"/>
    <x v="99"/>
    <x v="139"/>
    <x v="76"/>
  </r>
  <r>
    <x v="114"/>
    <x v="3"/>
    <x v="2"/>
    <x v="167"/>
    <x v="33"/>
    <x v="81"/>
    <x v="51"/>
  </r>
  <r>
    <x v="115"/>
    <x v="3"/>
    <x v="1"/>
    <x v="1036"/>
    <x v="8"/>
    <x v="21"/>
    <x v="17"/>
  </r>
  <r>
    <x v="116"/>
    <x v="3"/>
    <x v="0"/>
    <x v="1036"/>
    <x v="25"/>
    <x v="24"/>
    <x v="24"/>
  </r>
  <r>
    <x v="117"/>
    <x v="3"/>
    <x v="2"/>
    <x v="1036"/>
    <x v="49"/>
    <x v="118"/>
    <x v="45"/>
  </r>
  <r>
    <x v="118"/>
    <x v="3"/>
    <x v="2"/>
    <x v="1036"/>
    <x v="171"/>
    <x v="181"/>
    <x v="90"/>
  </r>
  <r>
    <x v="119"/>
    <x v="3"/>
    <x v="2"/>
    <x v="1036"/>
    <x v="393"/>
    <x v="446"/>
    <x v="185"/>
  </r>
  <r>
    <x v="120"/>
    <x v="4"/>
    <x v="2"/>
    <x v="1036"/>
    <x v="462"/>
    <x v="479"/>
    <x v="244"/>
  </r>
  <r>
    <x v="121"/>
    <x v="4"/>
    <x v="2"/>
    <x v="1036"/>
    <x v="435"/>
    <x v="559"/>
    <x v="339"/>
  </r>
  <r>
    <x v="122"/>
    <x v="4"/>
    <x v="1"/>
    <x v="1036"/>
    <x v="42"/>
    <x v="59"/>
    <x v="174"/>
  </r>
  <r>
    <x v="123"/>
    <x v="4"/>
    <x v="0"/>
    <x v="1036"/>
    <x v="20"/>
    <x v="12"/>
    <x v="10"/>
  </r>
  <r>
    <x v="124"/>
    <x v="4"/>
    <x v="2"/>
    <x v="1036"/>
    <x v="146"/>
    <x v="195"/>
    <x v="20"/>
  </r>
  <r>
    <x v="125"/>
    <x v="4"/>
    <x v="2"/>
    <x v="1036"/>
    <x v="409"/>
    <x v="385"/>
    <x v="114"/>
  </r>
  <r>
    <x v="126"/>
    <x v="4"/>
    <x v="2"/>
    <x v="1036"/>
    <x v="512"/>
    <x v="499"/>
    <x v="176"/>
  </r>
  <r>
    <x v="127"/>
    <x v="4"/>
    <x v="2"/>
    <x v="1036"/>
    <x v="635"/>
    <x v="686"/>
    <x v="352"/>
  </r>
  <r>
    <x v="128"/>
    <x v="4"/>
    <x v="2"/>
    <x v="57"/>
    <x v="441"/>
    <x v="497"/>
    <x v="324"/>
  </r>
  <r>
    <x v="129"/>
    <x v="4"/>
    <x v="1"/>
    <x v="1036"/>
    <x v="4"/>
    <x v="15"/>
    <x v="47"/>
  </r>
  <r>
    <x v="130"/>
    <x v="4"/>
    <x v="0"/>
    <x v="1"/>
    <x v="19"/>
    <x v="5"/>
    <x v="4"/>
  </r>
  <r>
    <x v="131"/>
    <x v="4"/>
    <x v="2"/>
    <x v="1036"/>
    <x v="283"/>
    <x v="304"/>
    <x v="59"/>
  </r>
  <r>
    <x v="132"/>
    <x v="4"/>
    <x v="2"/>
    <x v="1036"/>
    <x v="400"/>
    <x v="364"/>
    <x v="140"/>
  </r>
  <r>
    <x v="133"/>
    <x v="4"/>
    <x v="2"/>
    <x v="1036"/>
    <x v="631"/>
    <x v="621"/>
    <x v="205"/>
  </r>
  <r>
    <x v="134"/>
    <x v="4"/>
    <x v="2"/>
    <x v="1036"/>
    <x v="600"/>
    <x v="610"/>
    <x v="331"/>
  </r>
  <r>
    <x v="135"/>
    <x v="4"/>
    <x v="2"/>
    <x v="22"/>
    <x v="482"/>
    <x v="494"/>
    <x v="211"/>
  </r>
  <r>
    <x v="136"/>
    <x v="4"/>
    <x v="1"/>
    <x v="5"/>
    <x v="521"/>
    <x v="411"/>
    <x v="167"/>
  </r>
  <r>
    <x v="137"/>
    <x v="4"/>
    <x v="0"/>
    <x v="5"/>
    <x v="531"/>
    <x v="515"/>
    <x v="402"/>
  </r>
  <r>
    <x v="138"/>
    <x v="4"/>
    <x v="2"/>
    <x v="1036"/>
    <x v="691"/>
    <x v="817"/>
    <x v="609"/>
  </r>
  <r>
    <x v="139"/>
    <x v="4"/>
    <x v="2"/>
    <x v="1036"/>
    <x v="674"/>
    <x v="774"/>
    <x v="632"/>
  </r>
  <r>
    <x v="140"/>
    <x v="4"/>
    <x v="2"/>
    <x v="1036"/>
    <x v="532"/>
    <x v="642"/>
    <x v="542"/>
  </r>
  <r>
    <x v="141"/>
    <x v="4"/>
    <x v="2"/>
    <x v="1036"/>
    <x v="503"/>
    <x v="557"/>
    <x v="374"/>
  </r>
  <r>
    <x v="142"/>
    <x v="4"/>
    <x v="2"/>
    <x v="42"/>
    <x v="573"/>
    <x v="661"/>
    <x v="469"/>
  </r>
  <r>
    <x v="143"/>
    <x v="4"/>
    <x v="1"/>
    <x v="1036"/>
    <x v="250"/>
    <x v="255"/>
    <x v="333"/>
  </r>
  <r>
    <x v="144"/>
    <x v="4"/>
    <x v="0"/>
    <x v="1036"/>
    <x v="460"/>
    <x v="343"/>
    <x v="282"/>
  </r>
  <r>
    <x v="145"/>
    <x v="4"/>
    <x v="2"/>
    <x v="1036"/>
    <x v="802"/>
    <x v="851"/>
    <x v="712"/>
  </r>
  <r>
    <x v="146"/>
    <x v="4"/>
    <x v="2"/>
    <x v="1036"/>
    <x v="917"/>
    <x v="986"/>
    <x v="845"/>
  </r>
  <r>
    <x v="147"/>
    <x v="4"/>
    <x v="2"/>
    <x v="1036"/>
    <x v="726"/>
    <x v="819"/>
    <x v="779"/>
  </r>
  <r>
    <x v="148"/>
    <x v="4"/>
    <x v="2"/>
    <x v="1036"/>
    <x v="723"/>
    <x v="790"/>
    <x v="646"/>
  </r>
  <r>
    <x v="149"/>
    <x v="4"/>
    <x v="2"/>
    <x v="1036"/>
    <x v="671"/>
    <x v="767"/>
    <x v="663"/>
  </r>
  <r>
    <x v="150"/>
    <x v="4"/>
    <x v="1"/>
    <x v="4"/>
    <x v="212"/>
    <x v="274"/>
    <x v="443"/>
  </r>
  <r>
    <x v="151"/>
    <x v="5"/>
    <x v="0"/>
    <x v="1036"/>
    <x v="253"/>
    <x v="153"/>
    <x v="121"/>
  </r>
  <r>
    <x v="152"/>
    <x v="5"/>
    <x v="2"/>
    <x v="124"/>
    <x v="594"/>
    <x v="632"/>
    <x v="241"/>
  </r>
  <r>
    <x v="153"/>
    <x v="5"/>
    <x v="2"/>
    <x v="90"/>
    <x v="737"/>
    <x v="758"/>
    <x v="413"/>
  </r>
  <r>
    <x v="154"/>
    <x v="5"/>
    <x v="2"/>
    <x v="102"/>
    <x v="717"/>
    <x v="786"/>
    <x v="515"/>
  </r>
  <r>
    <x v="155"/>
    <x v="5"/>
    <x v="2"/>
    <x v="93"/>
    <x v="697"/>
    <x v="759"/>
    <x v="608"/>
  </r>
  <r>
    <x v="156"/>
    <x v="5"/>
    <x v="2"/>
    <x v="80"/>
    <x v="749"/>
    <x v="808"/>
    <x v="610"/>
  </r>
  <r>
    <x v="157"/>
    <x v="5"/>
    <x v="1"/>
    <x v="1036"/>
    <x v="567"/>
    <x v="597"/>
    <x v="596"/>
  </r>
  <r>
    <x v="158"/>
    <x v="5"/>
    <x v="0"/>
    <x v="1036"/>
    <x v="534"/>
    <x v="552"/>
    <x v="556"/>
  </r>
  <r>
    <x v="159"/>
    <x v="5"/>
    <x v="2"/>
    <x v="89"/>
    <x v="710"/>
    <x v="810"/>
    <x v="641"/>
  </r>
  <r>
    <x v="160"/>
    <x v="5"/>
    <x v="2"/>
    <x v="60"/>
    <x v="725"/>
    <x v="800"/>
    <x v="685"/>
  </r>
  <r>
    <x v="161"/>
    <x v="5"/>
    <x v="2"/>
    <x v="65"/>
    <x v="800"/>
    <x v="879"/>
    <x v="749"/>
  </r>
  <r>
    <x v="162"/>
    <x v="5"/>
    <x v="2"/>
    <x v="56"/>
    <x v="849"/>
    <x v="943"/>
    <x v="823"/>
  </r>
  <r>
    <x v="163"/>
    <x v="5"/>
    <x v="2"/>
    <x v="113"/>
    <x v="906"/>
    <x v="1001"/>
    <x v="916"/>
  </r>
  <r>
    <x v="164"/>
    <x v="5"/>
    <x v="1"/>
    <x v="1036"/>
    <x v="858"/>
    <x v="957"/>
    <x v="944"/>
  </r>
  <r>
    <x v="165"/>
    <x v="5"/>
    <x v="0"/>
    <x v="1036"/>
    <x v="814"/>
    <x v="891"/>
    <x v="927"/>
  </r>
  <r>
    <x v="166"/>
    <x v="5"/>
    <x v="2"/>
    <x v="137"/>
    <x v="901"/>
    <x v="1020"/>
    <x v="964"/>
  </r>
  <r>
    <x v="167"/>
    <x v="5"/>
    <x v="2"/>
    <x v="194"/>
    <x v="604"/>
    <x v="812"/>
    <x v="939"/>
  </r>
  <r>
    <x v="168"/>
    <x v="5"/>
    <x v="2"/>
    <x v="174"/>
    <x v="854"/>
    <x v="912"/>
    <x v="802"/>
  </r>
  <r>
    <x v="169"/>
    <x v="5"/>
    <x v="2"/>
    <x v="308"/>
    <x v="859"/>
    <x v="972"/>
    <x v="863"/>
  </r>
  <r>
    <x v="170"/>
    <x v="5"/>
    <x v="2"/>
    <x v="390"/>
    <x v="963"/>
    <x v="1049"/>
    <x v="951"/>
  </r>
  <r>
    <x v="171"/>
    <x v="5"/>
    <x v="1"/>
    <x v="1036"/>
    <x v="899"/>
    <x v="989"/>
    <x v="1018"/>
  </r>
  <r>
    <x v="172"/>
    <x v="5"/>
    <x v="0"/>
    <x v="1036"/>
    <x v="886"/>
    <x v="964"/>
    <x v="961"/>
  </r>
  <r>
    <x v="173"/>
    <x v="5"/>
    <x v="2"/>
    <x v="469"/>
    <x v="1018"/>
    <x v="1113"/>
    <x v="1033"/>
  </r>
  <r>
    <x v="174"/>
    <x v="5"/>
    <x v="2"/>
    <x v="871"/>
    <x v="1007"/>
    <x v="1095"/>
    <x v="1023"/>
  </r>
  <r>
    <x v="175"/>
    <x v="5"/>
    <x v="2"/>
    <x v="940"/>
    <x v="886"/>
    <x v="997"/>
    <x v="1011"/>
  </r>
  <r>
    <x v="176"/>
    <x v="5"/>
    <x v="2"/>
    <x v="707"/>
    <x v="927"/>
    <x v="1028"/>
    <x v="953"/>
  </r>
  <r>
    <x v="177"/>
    <x v="5"/>
    <x v="2"/>
    <x v="518"/>
    <x v="955"/>
    <x v="1052"/>
    <x v="993"/>
  </r>
  <r>
    <x v="178"/>
    <x v="5"/>
    <x v="1"/>
    <x v="1036"/>
    <x v="820"/>
    <x v="908"/>
    <x v="930"/>
  </r>
  <r>
    <x v="179"/>
    <x v="5"/>
    <x v="0"/>
    <x v="1036"/>
    <x v="755"/>
    <x v="830"/>
    <x v="849"/>
  </r>
  <r>
    <x v="180"/>
    <x v="5"/>
    <x v="2"/>
    <x v="689"/>
    <x v="969"/>
    <x v="1066"/>
    <x v="952"/>
  </r>
  <r>
    <x v="181"/>
    <x v="6"/>
    <x v="2"/>
    <x v="582"/>
    <x v="1045"/>
    <x v="1149"/>
    <x v="1092"/>
  </r>
  <r>
    <x v="182"/>
    <x v="6"/>
    <x v="2"/>
    <x v="540"/>
    <x v="1117"/>
    <x v="1222"/>
    <x v="1170"/>
  </r>
  <r>
    <x v="183"/>
    <x v="6"/>
    <x v="2"/>
    <x v="501"/>
    <x v="1118"/>
    <x v="1224"/>
    <x v="1205"/>
  </r>
  <r>
    <x v="184"/>
    <x v="6"/>
    <x v="2"/>
    <x v="1036"/>
    <x v="920"/>
    <x v="1011"/>
    <x v="1137"/>
  </r>
  <r>
    <x v="185"/>
    <x v="6"/>
    <x v="1"/>
    <x v="1036"/>
    <x v="803"/>
    <x v="872"/>
    <x v="913"/>
  </r>
  <r>
    <x v="186"/>
    <x v="6"/>
    <x v="0"/>
    <x v="1036"/>
    <x v="746"/>
    <x v="798"/>
    <x v="755"/>
  </r>
  <r>
    <x v="187"/>
    <x v="6"/>
    <x v="2"/>
    <x v="448"/>
    <x v="885"/>
    <x v="993"/>
    <x v="873"/>
  </r>
  <r>
    <x v="188"/>
    <x v="6"/>
    <x v="2"/>
    <x v="405"/>
    <x v="876"/>
    <x v="977"/>
    <x v="908"/>
  </r>
  <r>
    <x v="189"/>
    <x v="6"/>
    <x v="2"/>
    <x v="320"/>
    <x v="937"/>
    <x v="1032"/>
    <x v="905"/>
  </r>
  <r>
    <x v="190"/>
    <x v="6"/>
    <x v="2"/>
    <x v="316"/>
    <x v="1004"/>
    <x v="1087"/>
    <x v="963"/>
  </r>
  <r>
    <x v="191"/>
    <x v="6"/>
    <x v="2"/>
    <x v="315"/>
    <x v="1023"/>
    <x v="1114"/>
    <x v="1080"/>
  </r>
  <r>
    <x v="192"/>
    <x v="6"/>
    <x v="1"/>
    <x v="1036"/>
    <x v="971"/>
    <x v="1059"/>
    <x v="1077"/>
  </r>
  <r>
    <x v="193"/>
    <x v="6"/>
    <x v="0"/>
    <x v="1036"/>
    <x v="908"/>
    <x v="982"/>
    <x v="1017"/>
  </r>
  <r>
    <x v="194"/>
    <x v="6"/>
    <x v="2"/>
    <x v="627"/>
    <x v="1039"/>
    <x v="1119"/>
    <x v="988"/>
  </r>
  <r>
    <x v="195"/>
    <x v="6"/>
    <x v="2"/>
    <x v="950"/>
    <x v="1042"/>
    <x v="1123"/>
    <x v="1087"/>
  </r>
  <r>
    <x v="196"/>
    <x v="6"/>
    <x v="2"/>
    <x v="1010"/>
    <x v="1015"/>
    <x v="1121"/>
    <x v="1084"/>
  </r>
  <r>
    <x v="197"/>
    <x v="6"/>
    <x v="2"/>
    <x v="1020"/>
    <x v="991"/>
    <x v="1074"/>
    <x v="1041"/>
  </r>
  <r>
    <x v="198"/>
    <x v="6"/>
    <x v="2"/>
    <x v="1014"/>
    <x v="973"/>
    <x v="1065"/>
    <x v="1044"/>
  </r>
  <r>
    <x v="199"/>
    <x v="6"/>
    <x v="1"/>
    <x v="1036"/>
    <x v="952"/>
    <x v="1037"/>
    <x v="1021"/>
  </r>
  <r>
    <x v="200"/>
    <x v="6"/>
    <x v="0"/>
    <x v="1036"/>
    <x v="939"/>
    <x v="1010"/>
    <x v="1025"/>
  </r>
  <r>
    <x v="201"/>
    <x v="6"/>
    <x v="2"/>
    <x v="709"/>
    <x v="1109"/>
    <x v="1179"/>
    <x v="1068"/>
  </r>
  <r>
    <x v="202"/>
    <x v="6"/>
    <x v="2"/>
    <x v="534"/>
    <x v="1084"/>
    <x v="1179"/>
    <x v="1166"/>
  </r>
  <r>
    <x v="203"/>
    <x v="6"/>
    <x v="2"/>
    <x v="537"/>
    <x v="1064"/>
    <x v="1162"/>
    <x v="1113"/>
  </r>
  <r>
    <x v="204"/>
    <x v="6"/>
    <x v="2"/>
    <x v="701"/>
    <x v="1115"/>
    <x v="1207"/>
    <x v="1132"/>
  </r>
  <r>
    <x v="205"/>
    <x v="6"/>
    <x v="2"/>
    <x v="953"/>
    <x v="1076"/>
    <x v="1216"/>
    <x v="1229"/>
  </r>
  <r>
    <x v="206"/>
    <x v="6"/>
    <x v="1"/>
    <x v="911"/>
    <x v="1071"/>
    <x v="1161"/>
    <x v="1215"/>
  </r>
  <r>
    <x v="207"/>
    <x v="6"/>
    <x v="0"/>
    <x v="911"/>
    <x v="1009"/>
    <x v="1112"/>
    <x v="1216"/>
  </r>
  <r>
    <x v="208"/>
    <x v="6"/>
    <x v="2"/>
    <x v="771"/>
    <x v="1106"/>
    <x v="1229"/>
    <x v="1228"/>
  </r>
  <r>
    <x v="209"/>
    <x v="6"/>
    <x v="2"/>
    <x v="694"/>
    <x v="1078"/>
    <x v="1147"/>
    <x v="1176"/>
  </r>
  <r>
    <x v="210"/>
    <x v="6"/>
    <x v="2"/>
    <x v="482"/>
    <x v="946"/>
    <x v="1051"/>
    <x v="1053"/>
  </r>
  <r>
    <x v="211"/>
    <x v="6"/>
    <x v="2"/>
    <x v="345"/>
    <x v="972"/>
    <x v="1064"/>
    <x v="1065"/>
  </r>
  <r>
    <x v="212"/>
    <x v="7"/>
    <x v="2"/>
    <x v="452"/>
    <x v="837"/>
    <x v="938"/>
    <x v="991"/>
  </r>
  <r>
    <x v="213"/>
    <x v="7"/>
    <x v="1"/>
    <x v="1036"/>
    <x v="869"/>
    <x v="924"/>
    <x v="877"/>
  </r>
  <r>
    <x v="214"/>
    <x v="7"/>
    <x v="0"/>
    <x v="1036"/>
    <x v="870"/>
    <x v="925"/>
    <x v="894"/>
  </r>
  <r>
    <x v="215"/>
    <x v="7"/>
    <x v="2"/>
    <x v="476"/>
    <x v="1081"/>
    <x v="1132"/>
    <x v="1013"/>
  </r>
  <r>
    <x v="216"/>
    <x v="7"/>
    <x v="2"/>
    <x v="275"/>
    <x v="1097"/>
    <x v="1169"/>
    <x v="1117"/>
  </r>
  <r>
    <x v="217"/>
    <x v="7"/>
    <x v="2"/>
    <x v="229"/>
    <x v="984"/>
    <x v="1070"/>
    <x v="1093"/>
  </r>
  <r>
    <x v="218"/>
    <x v="7"/>
    <x v="2"/>
    <x v="248"/>
    <x v="839"/>
    <x v="952"/>
    <x v="979"/>
  </r>
  <r>
    <x v="219"/>
    <x v="7"/>
    <x v="2"/>
    <x v="224"/>
    <x v="658"/>
    <x v="826"/>
    <x v="885"/>
  </r>
  <r>
    <x v="220"/>
    <x v="7"/>
    <x v="1"/>
    <x v="202"/>
    <x v="730"/>
    <x v="824"/>
    <x v="848"/>
  </r>
  <r>
    <x v="221"/>
    <x v="7"/>
    <x v="0"/>
    <x v="62"/>
    <x v="860"/>
    <x v="947"/>
    <x v="950"/>
  </r>
  <r>
    <x v="222"/>
    <x v="7"/>
    <x v="2"/>
    <x v="416"/>
    <x v="1027"/>
    <x v="1133"/>
    <x v="1069"/>
  </r>
  <r>
    <x v="223"/>
    <x v="7"/>
    <x v="2"/>
    <x v="316"/>
    <x v="1090"/>
    <x v="1191"/>
    <x v="1133"/>
  </r>
  <r>
    <x v="224"/>
    <x v="7"/>
    <x v="2"/>
    <x v="386"/>
    <x v="1055"/>
    <x v="1180"/>
    <x v="1168"/>
  </r>
  <r>
    <x v="225"/>
    <x v="7"/>
    <x v="2"/>
    <x v="421"/>
    <x v="1070"/>
    <x v="1177"/>
    <x v="1167"/>
  </r>
  <r>
    <x v="226"/>
    <x v="7"/>
    <x v="2"/>
    <x v="295"/>
    <x v="1113"/>
    <x v="1235"/>
    <x v="1233"/>
  </r>
  <r>
    <x v="227"/>
    <x v="7"/>
    <x v="1"/>
    <x v="1036"/>
    <x v="1057"/>
    <x v="1165"/>
    <x v="1249"/>
  </r>
  <r>
    <x v="228"/>
    <x v="7"/>
    <x v="0"/>
    <x v="1036"/>
    <x v="953"/>
    <x v="1080"/>
    <x v="1203"/>
  </r>
  <r>
    <x v="229"/>
    <x v="7"/>
    <x v="2"/>
    <x v="598"/>
    <x v="1049"/>
    <x v="1181"/>
    <x v="1124"/>
  </r>
  <r>
    <x v="230"/>
    <x v="7"/>
    <x v="2"/>
    <x v="62"/>
    <x v="1147"/>
    <x v="1252"/>
    <x v="1196"/>
  </r>
  <r>
    <x v="231"/>
    <x v="7"/>
    <x v="2"/>
    <x v="519"/>
    <x v="1139"/>
    <x v="1253"/>
    <x v="1238"/>
  </r>
  <r>
    <x v="232"/>
    <x v="7"/>
    <x v="2"/>
    <x v="478"/>
    <x v="1062"/>
    <x v="1131"/>
    <x v="1090"/>
  </r>
  <r>
    <x v="233"/>
    <x v="7"/>
    <x v="2"/>
    <x v="307"/>
    <x v="853"/>
    <x v="960"/>
    <x v="921"/>
  </r>
  <r>
    <x v="234"/>
    <x v="7"/>
    <x v="1"/>
    <x v="1036"/>
    <x v="775"/>
    <x v="803"/>
    <x v="743"/>
  </r>
  <r>
    <x v="235"/>
    <x v="7"/>
    <x v="0"/>
    <x v="1036"/>
    <x v="790"/>
    <x v="773"/>
    <x v="611"/>
  </r>
  <r>
    <x v="236"/>
    <x v="7"/>
    <x v="2"/>
    <x v="1036"/>
    <x v="946"/>
    <x v="1004"/>
    <x v="780"/>
  </r>
  <r>
    <x v="237"/>
    <x v="7"/>
    <x v="2"/>
    <x v="373"/>
    <x v="1011"/>
    <x v="1068"/>
    <x v="907"/>
  </r>
  <r>
    <x v="238"/>
    <x v="7"/>
    <x v="2"/>
    <x v="343"/>
    <x v="1069"/>
    <x v="1117"/>
    <x v="968"/>
  </r>
  <r>
    <x v="239"/>
    <x v="7"/>
    <x v="2"/>
    <x v="375"/>
    <x v="1098"/>
    <x v="1137"/>
    <x v="1051"/>
  </r>
  <r>
    <x v="240"/>
    <x v="7"/>
    <x v="2"/>
    <x v="375"/>
    <x v="1077"/>
    <x v="1146"/>
    <x v="1070"/>
  </r>
  <r>
    <x v="241"/>
    <x v="7"/>
    <x v="1"/>
    <x v="1036"/>
    <x v="977"/>
    <x v="1046"/>
    <x v="1056"/>
  </r>
  <r>
    <x v="242"/>
    <x v="7"/>
    <x v="0"/>
    <x v="1036"/>
    <x v="903"/>
    <x v="968"/>
    <x v="986"/>
  </r>
  <r>
    <x v="243"/>
    <x v="8"/>
    <x v="2"/>
    <x v="1036"/>
    <x v="930"/>
    <x v="991"/>
    <x v="888"/>
  </r>
  <r>
    <x v="244"/>
    <x v="8"/>
    <x v="2"/>
    <x v="484"/>
    <x v="1075"/>
    <x v="1168"/>
    <x v="1031"/>
  </r>
  <r>
    <x v="245"/>
    <x v="8"/>
    <x v="2"/>
    <x v="270"/>
    <x v="1005"/>
    <x v="1118"/>
    <x v="1050"/>
  </r>
  <r>
    <x v="246"/>
    <x v="8"/>
    <x v="2"/>
    <x v="175"/>
    <x v="855"/>
    <x v="954"/>
    <x v="938"/>
  </r>
  <r>
    <x v="247"/>
    <x v="8"/>
    <x v="2"/>
    <x v="118"/>
    <x v="863"/>
    <x v="936"/>
    <x v="775"/>
  </r>
  <r>
    <x v="248"/>
    <x v="8"/>
    <x v="1"/>
    <x v="1036"/>
    <x v="826"/>
    <x v="902"/>
    <x v="833"/>
  </r>
  <r>
    <x v="249"/>
    <x v="8"/>
    <x v="0"/>
    <x v="1036"/>
    <x v="875"/>
    <x v="923"/>
    <x v="861"/>
  </r>
  <r>
    <x v="250"/>
    <x v="8"/>
    <x v="2"/>
    <x v="214"/>
    <x v="941"/>
    <x v="1041"/>
    <x v="919"/>
  </r>
  <r>
    <x v="251"/>
    <x v="8"/>
    <x v="2"/>
    <x v="237"/>
    <x v="918"/>
    <x v="1024"/>
    <x v="956"/>
  </r>
  <r>
    <x v="252"/>
    <x v="8"/>
    <x v="2"/>
    <x v="221"/>
    <x v="940"/>
    <x v="1009"/>
    <x v="879"/>
  </r>
  <r>
    <x v="253"/>
    <x v="8"/>
    <x v="2"/>
    <x v="178"/>
    <x v="856"/>
    <x v="920"/>
    <x v="771"/>
  </r>
  <r>
    <x v="254"/>
    <x v="8"/>
    <x v="2"/>
    <x v="147"/>
    <x v="862"/>
    <x v="905"/>
    <x v="670"/>
  </r>
  <r>
    <x v="255"/>
    <x v="8"/>
    <x v="1"/>
    <x v="1036"/>
    <x v="830"/>
    <x v="868"/>
    <x v="732"/>
  </r>
  <r>
    <x v="256"/>
    <x v="8"/>
    <x v="0"/>
    <x v="1036"/>
    <x v="842"/>
    <x v="884"/>
    <x v="816"/>
  </r>
  <r>
    <x v="257"/>
    <x v="8"/>
    <x v="2"/>
    <x v="226"/>
    <x v="1017"/>
    <x v="1072"/>
    <x v="901"/>
  </r>
  <r>
    <x v="258"/>
    <x v="8"/>
    <x v="2"/>
    <x v="475"/>
    <x v="1053"/>
    <x v="1110"/>
    <x v="990"/>
  </r>
  <r>
    <x v="259"/>
    <x v="8"/>
    <x v="2"/>
    <x v="545"/>
    <x v="982"/>
    <x v="1071"/>
    <x v="966"/>
  </r>
  <r>
    <x v="260"/>
    <x v="8"/>
    <x v="2"/>
    <x v="572"/>
    <x v="1032"/>
    <x v="1108"/>
    <x v="1001"/>
  </r>
  <r>
    <x v="261"/>
    <x v="8"/>
    <x v="2"/>
    <x v="647"/>
    <x v="1066"/>
    <x v="1135"/>
    <x v="1030"/>
  </r>
  <r>
    <x v="262"/>
    <x v="8"/>
    <x v="1"/>
    <x v="1036"/>
    <x v="954"/>
    <x v="1026"/>
    <x v="983"/>
  </r>
  <r>
    <x v="263"/>
    <x v="8"/>
    <x v="0"/>
    <x v="1036"/>
    <x v="838"/>
    <x v="898"/>
    <x v="904"/>
  </r>
  <r>
    <x v="264"/>
    <x v="8"/>
    <x v="2"/>
    <x v="179"/>
    <x v="902"/>
    <x v="1002"/>
    <x v="902"/>
  </r>
  <r>
    <x v="265"/>
    <x v="8"/>
    <x v="2"/>
    <x v="240"/>
    <x v="745"/>
    <x v="921"/>
    <x v="925"/>
  </r>
  <r>
    <x v="266"/>
    <x v="8"/>
    <x v="2"/>
    <x v="210"/>
    <x v="714"/>
    <x v="881"/>
    <x v="865"/>
  </r>
  <r>
    <x v="267"/>
    <x v="8"/>
    <x v="2"/>
    <x v="211"/>
    <x v="310"/>
    <x v="517"/>
    <x v="628"/>
  </r>
  <r>
    <x v="268"/>
    <x v="8"/>
    <x v="2"/>
    <x v="225"/>
    <x v="613"/>
    <x v="639"/>
    <x v="338"/>
  </r>
  <r>
    <x v="269"/>
    <x v="8"/>
    <x v="1"/>
    <x v="1036"/>
    <x v="555"/>
    <x v="487"/>
    <x v="304"/>
  </r>
  <r>
    <x v="270"/>
    <x v="8"/>
    <x v="0"/>
    <x v="1036"/>
    <x v="711"/>
    <x v="641"/>
    <x v="417"/>
  </r>
  <r>
    <x v="271"/>
    <x v="8"/>
    <x v="2"/>
    <x v="249"/>
    <x v="857"/>
    <x v="900"/>
    <x v="571"/>
  </r>
  <r>
    <x v="272"/>
    <x v="8"/>
    <x v="2"/>
    <x v="279"/>
    <x v="929"/>
    <x v="978"/>
    <x v="748"/>
  </r>
  <r>
    <x v="273"/>
    <x v="9"/>
    <x v="2"/>
    <x v="249"/>
    <x v="868"/>
    <x v="944"/>
    <x v="773"/>
  </r>
  <r>
    <x v="274"/>
    <x v="9"/>
    <x v="2"/>
    <x v="345"/>
    <x v="744"/>
    <x v="763"/>
    <x v="514"/>
  </r>
  <r>
    <x v="275"/>
    <x v="9"/>
    <x v="2"/>
    <x v="353"/>
    <x v="724"/>
    <x v="709"/>
    <x v="310"/>
  </r>
  <r>
    <x v="276"/>
    <x v="9"/>
    <x v="1"/>
    <x v="1036"/>
    <x v="679"/>
    <x v="607"/>
    <x v="293"/>
  </r>
  <r>
    <x v="277"/>
    <x v="9"/>
    <x v="0"/>
    <x v="1036"/>
    <x v="706"/>
    <x v="700"/>
    <x v="532"/>
  </r>
  <r>
    <x v="278"/>
    <x v="9"/>
    <x v="2"/>
    <x v="458"/>
    <x v="852"/>
    <x v="935"/>
    <x v="703"/>
  </r>
  <r>
    <x v="279"/>
    <x v="9"/>
    <x v="2"/>
    <x v="671"/>
    <x v="770"/>
    <x v="897"/>
    <x v="825"/>
  </r>
  <r>
    <x v="280"/>
    <x v="9"/>
    <x v="2"/>
    <x v="779"/>
    <x v="836"/>
    <x v="948"/>
    <x v="839"/>
  </r>
  <r>
    <x v="281"/>
    <x v="9"/>
    <x v="2"/>
    <x v="483"/>
    <x v="798"/>
    <x v="934"/>
    <x v="893"/>
  </r>
  <r>
    <x v="282"/>
    <x v="9"/>
    <x v="2"/>
    <x v="467"/>
    <x v="761"/>
    <x v="899"/>
    <x v="862"/>
  </r>
  <r>
    <x v="283"/>
    <x v="9"/>
    <x v="1"/>
    <x v="1036"/>
    <x v="720"/>
    <x v="796"/>
    <x v="747"/>
  </r>
  <r>
    <x v="284"/>
    <x v="9"/>
    <x v="0"/>
    <x v="1036"/>
    <x v="696"/>
    <x v="760"/>
    <x v="718"/>
  </r>
  <r>
    <x v="285"/>
    <x v="9"/>
    <x v="2"/>
    <x v="500"/>
    <x v="505"/>
    <x v="606"/>
    <x v="692"/>
  </r>
  <r>
    <x v="286"/>
    <x v="9"/>
    <x v="2"/>
    <x v="400"/>
    <x v="64"/>
    <x v="100"/>
    <x v="46"/>
  </r>
  <r>
    <x v="287"/>
    <x v="9"/>
    <x v="2"/>
    <x v="323"/>
    <x v="74"/>
    <x v="107"/>
    <x v="24"/>
  </r>
  <r>
    <x v="288"/>
    <x v="9"/>
    <x v="2"/>
    <x v="346"/>
    <x v="85"/>
    <x v="105"/>
    <x v="30"/>
  </r>
  <r>
    <x v="289"/>
    <x v="9"/>
    <x v="2"/>
    <x v="333"/>
    <x v="34"/>
    <x v="86"/>
    <x v="33"/>
  </r>
  <r>
    <x v="290"/>
    <x v="9"/>
    <x v="1"/>
    <x v="276"/>
    <x v="3"/>
    <x v="10"/>
    <x v="11"/>
  </r>
  <r>
    <x v="291"/>
    <x v="9"/>
    <x v="0"/>
    <x v="276"/>
    <x v="22"/>
    <x v="11"/>
    <x v="6"/>
  </r>
  <r>
    <x v="292"/>
    <x v="9"/>
    <x v="2"/>
    <x v="325"/>
    <x v="273"/>
    <x v="279"/>
    <x v="23"/>
  </r>
  <r>
    <x v="293"/>
    <x v="9"/>
    <x v="2"/>
    <x v="336"/>
    <x v="269"/>
    <x v="323"/>
    <x v="95"/>
  </r>
  <r>
    <x v="294"/>
    <x v="9"/>
    <x v="2"/>
    <x v="465"/>
    <x v="79"/>
    <x v="131"/>
    <x v="72"/>
  </r>
  <r>
    <x v="295"/>
    <x v="9"/>
    <x v="2"/>
    <x v="358"/>
    <x v="193"/>
    <x v="245"/>
    <x v="129"/>
  </r>
  <r>
    <x v="296"/>
    <x v="9"/>
    <x v="2"/>
    <x v="352"/>
    <x v="427"/>
    <x v="534"/>
    <x v="285"/>
  </r>
  <r>
    <x v="297"/>
    <x v="9"/>
    <x v="1"/>
    <x v="1036"/>
    <x v="387"/>
    <x v="467"/>
    <x v="492"/>
  </r>
  <r>
    <x v="298"/>
    <x v="9"/>
    <x v="0"/>
    <x v="1036"/>
    <x v="30"/>
    <x v="28"/>
    <x v="165"/>
  </r>
  <r>
    <x v="299"/>
    <x v="9"/>
    <x v="2"/>
    <x v="313"/>
    <x v="182"/>
    <x v="180"/>
    <x v="64"/>
  </r>
  <r>
    <x v="300"/>
    <x v="9"/>
    <x v="2"/>
    <x v="327"/>
    <x v="166"/>
    <x v="209"/>
    <x v="190"/>
  </r>
  <r>
    <x v="301"/>
    <x v="9"/>
    <x v="2"/>
    <x v="382"/>
    <x v="84"/>
    <x v="116"/>
    <x v="109"/>
  </r>
  <r>
    <x v="302"/>
    <x v="9"/>
    <x v="2"/>
    <x v="407"/>
    <x v="122"/>
    <x v="135"/>
    <x v="40"/>
  </r>
  <r>
    <x v="303"/>
    <x v="9"/>
    <x v="2"/>
    <x v="388"/>
    <x v="185"/>
    <x v="273"/>
    <x v="55"/>
  </r>
  <r>
    <x v="304"/>
    <x v="10"/>
    <x v="1"/>
    <x v="1036"/>
    <x v="100"/>
    <x v="113"/>
    <x v="66"/>
  </r>
  <r>
    <x v="305"/>
    <x v="10"/>
    <x v="0"/>
    <x v="1036"/>
    <x v="16"/>
    <x v="7"/>
    <x v="5"/>
  </r>
  <r>
    <x v="306"/>
    <x v="10"/>
    <x v="2"/>
    <x v="459"/>
    <x v="135"/>
    <x v="152"/>
    <x v="44"/>
  </r>
  <r>
    <x v="307"/>
    <x v="10"/>
    <x v="2"/>
    <x v="473"/>
    <x v="133"/>
    <x v="165"/>
    <x v="154"/>
  </r>
  <r>
    <x v="308"/>
    <x v="10"/>
    <x v="2"/>
    <x v="510"/>
    <x v="180"/>
    <x v="201"/>
    <x v="111"/>
  </r>
  <r>
    <x v="309"/>
    <x v="10"/>
    <x v="2"/>
    <x v="424"/>
    <x v="191"/>
    <x v="227"/>
    <x v="118"/>
  </r>
  <r>
    <x v="310"/>
    <x v="10"/>
    <x v="2"/>
    <x v="331"/>
    <x v="124"/>
    <x v="229"/>
    <x v="215"/>
  </r>
  <r>
    <x v="311"/>
    <x v="10"/>
    <x v="1"/>
    <x v="368"/>
    <x v="24"/>
    <x v="41"/>
    <x v="179"/>
  </r>
  <r>
    <x v="312"/>
    <x v="10"/>
    <x v="0"/>
    <x v="368"/>
    <x v="21"/>
    <x v="26"/>
    <x v="122"/>
  </r>
  <r>
    <x v="313"/>
    <x v="10"/>
    <x v="2"/>
    <x v="440"/>
    <x v="452"/>
    <x v="551"/>
    <x v="392"/>
  </r>
  <r>
    <x v="314"/>
    <x v="10"/>
    <x v="2"/>
    <x v="516"/>
    <x v="166"/>
    <x v="219"/>
    <x v="147"/>
  </r>
  <r>
    <x v="315"/>
    <x v="10"/>
    <x v="2"/>
    <x v="549"/>
    <x v="696"/>
    <x v="760"/>
    <x v="718"/>
  </r>
  <r>
    <x v="316"/>
    <x v="10"/>
    <x v="2"/>
    <x v="524"/>
    <x v="239"/>
    <x v="325"/>
    <x v="198"/>
  </r>
  <r>
    <x v="317"/>
    <x v="10"/>
    <x v="2"/>
    <x v="538"/>
    <x v="109"/>
    <x v="232"/>
    <x v="191"/>
  </r>
  <r>
    <x v="318"/>
    <x v="10"/>
    <x v="1"/>
    <x v="580"/>
    <x v="176"/>
    <x v="177"/>
    <x v="251"/>
  </r>
  <r>
    <x v="319"/>
    <x v="10"/>
    <x v="0"/>
    <x v="580"/>
    <x v="206"/>
    <x v="167"/>
    <x v="616"/>
  </r>
  <r>
    <x v="320"/>
    <x v="10"/>
    <x v="2"/>
    <x v="609"/>
    <x v="547"/>
    <x v="575"/>
    <x v="745"/>
  </r>
  <r>
    <x v="321"/>
    <x v="10"/>
    <x v="2"/>
    <x v="649"/>
    <x v="343"/>
    <x v="435"/>
    <x v="426"/>
  </r>
  <r>
    <x v="322"/>
    <x v="10"/>
    <x v="2"/>
    <x v="500"/>
    <x v="215"/>
    <x v="297"/>
    <x v="353"/>
  </r>
  <r>
    <x v="323"/>
    <x v="10"/>
    <x v="2"/>
    <x v="376"/>
    <x v="150"/>
    <x v="238"/>
    <x v="232"/>
  </r>
  <r>
    <x v="324"/>
    <x v="10"/>
    <x v="2"/>
    <x v="347"/>
    <x v="106"/>
    <x v="172"/>
    <x v="70"/>
  </r>
  <r>
    <x v="325"/>
    <x v="10"/>
    <x v="1"/>
    <x v="261"/>
    <x v="27"/>
    <x v="43"/>
    <x v="101"/>
  </r>
  <r>
    <x v="326"/>
    <x v="10"/>
    <x v="0"/>
    <x v="212"/>
    <x v="31"/>
    <x v="30"/>
    <x v="119"/>
  </r>
  <r>
    <x v="327"/>
    <x v="10"/>
    <x v="2"/>
    <x v="394"/>
    <x v="151"/>
    <x v="198"/>
    <x v="212"/>
  </r>
  <r>
    <x v="328"/>
    <x v="10"/>
    <x v="2"/>
    <x v="362"/>
    <x v="72"/>
    <x v="136"/>
    <x v="149"/>
  </r>
  <r>
    <x v="329"/>
    <x v="10"/>
    <x v="2"/>
    <x v="206"/>
    <x v="55"/>
    <x v="115"/>
    <x v="57"/>
  </r>
  <r>
    <x v="330"/>
    <x v="10"/>
    <x v="2"/>
    <x v="1036"/>
    <x v="0"/>
    <x v="1"/>
    <x v="3"/>
  </r>
  <r>
    <x v="331"/>
    <x v="10"/>
    <x v="2"/>
    <x v="199"/>
    <x v="13"/>
    <x v="14"/>
    <x v="0"/>
  </r>
  <r>
    <x v="332"/>
    <x v="10"/>
    <x v="1"/>
    <x v="206"/>
    <x v="5"/>
    <x v="8"/>
    <x v="7"/>
  </r>
  <r>
    <x v="333"/>
    <x v="10"/>
    <x v="0"/>
    <x v="206"/>
    <x v="15"/>
    <x v="4"/>
    <x v="1"/>
  </r>
  <r>
    <x v="334"/>
    <x v="11"/>
    <x v="2"/>
    <x v="355"/>
    <x v="177"/>
    <x v="192"/>
    <x v="65"/>
  </r>
  <r>
    <x v="335"/>
    <x v="11"/>
    <x v="2"/>
    <x v="357"/>
    <x v="174"/>
    <x v="233"/>
    <x v="157"/>
  </r>
  <r>
    <x v="336"/>
    <x v="11"/>
    <x v="2"/>
    <x v="374"/>
    <x v="437"/>
    <x v="500"/>
    <x v="464"/>
  </r>
  <r>
    <x v="337"/>
    <x v="11"/>
    <x v="2"/>
    <x v="360"/>
    <x v="272"/>
    <x v="307"/>
    <x v="314"/>
  </r>
  <r>
    <x v="338"/>
    <x v="11"/>
    <x v="2"/>
    <x v="406"/>
    <x v="420"/>
    <x v="415"/>
    <x v="665"/>
  </r>
  <r>
    <x v="339"/>
    <x v="11"/>
    <x v="1"/>
    <x v="1036"/>
    <x v="200"/>
    <x v="261"/>
    <x v="715"/>
  </r>
  <r>
    <x v="340"/>
    <x v="11"/>
    <x v="0"/>
    <x v="1036"/>
    <x v="258"/>
    <x v="288"/>
    <x v="587"/>
  </r>
  <r>
    <x v="341"/>
    <x v="11"/>
    <x v="2"/>
    <x v="406"/>
    <x v="290"/>
    <x v="419"/>
    <x v="446"/>
  </r>
  <r>
    <x v="342"/>
    <x v="11"/>
    <x v="2"/>
    <x v="348"/>
    <x v="274"/>
    <x v="270"/>
    <x v="148"/>
  </r>
  <r>
    <x v="343"/>
    <x v="11"/>
    <x v="2"/>
    <x v="285"/>
    <x v="178"/>
    <x v="197"/>
    <x v="152"/>
  </r>
  <r>
    <x v="344"/>
    <x v="11"/>
    <x v="2"/>
    <x v="290"/>
    <x v="575"/>
    <x v="692"/>
    <x v="623"/>
  </r>
  <r>
    <x v="345"/>
    <x v="11"/>
    <x v="2"/>
    <x v="351"/>
    <x v="524"/>
    <x v="706"/>
    <x v="797"/>
  </r>
  <r>
    <x v="346"/>
    <x v="11"/>
    <x v="1"/>
    <x v="1036"/>
    <x v="378"/>
    <x v="482"/>
    <x v="763"/>
  </r>
  <r>
    <x v="347"/>
    <x v="11"/>
    <x v="0"/>
    <x v="1036"/>
    <x v="380"/>
    <x v="414"/>
    <x v="777"/>
  </r>
  <r>
    <x v="348"/>
    <x v="11"/>
    <x v="2"/>
    <x v="256"/>
    <x v="605"/>
    <x v="582"/>
    <x v="843"/>
  </r>
  <r>
    <x v="349"/>
    <x v="11"/>
    <x v="2"/>
    <x v="298"/>
    <x v="549"/>
    <x v="403"/>
    <x v="757"/>
  </r>
  <r>
    <x v="350"/>
    <x v="11"/>
    <x v="2"/>
    <x v="288"/>
    <x v="361"/>
    <x v="315"/>
    <x v="552"/>
  </r>
  <r>
    <x v="351"/>
    <x v="11"/>
    <x v="2"/>
    <x v="269"/>
    <x v="383"/>
    <x v="289"/>
    <x v="527"/>
  </r>
  <r>
    <x v="352"/>
    <x v="11"/>
    <x v="2"/>
    <x v="236"/>
    <x v="196"/>
    <x v="191"/>
    <x v="316"/>
  </r>
  <r>
    <x v="353"/>
    <x v="11"/>
    <x v="1"/>
    <x v="1036"/>
    <x v="41"/>
    <x v="47"/>
    <x v="71"/>
  </r>
  <r>
    <x v="354"/>
    <x v="11"/>
    <x v="0"/>
    <x v="1036"/>
    <x v="37"/>
    <x v="37"/>
    <x v="53"/>
  </r>
  <r>
    <x v="355"/>
    <x v="11"/>
    <x v="2"/>
    <x v="207"/>
    <x v="123"/>
    <x v="164"/>
    <x v="139"/>
  </r>
  <r>
    <x v="356"/>
    <x v="11"/>
    <x v="2"/>
    <x v="181"/>
    <x v="181"/>
    <x v="228"/>
    <x v="110"/>
  </r>
  <r>
    <x v="357"/>
    <x v="11"/>
    <x v="2"/>
    <x v="129"/>
    <x v="9"/>
    <x v="22"/>
    <x v="52"/>
  </r>
  <r>
    <x v="358"/>
    <x v="11"/>
    <x v="2"/>
    <x v="1036"/>
    <x v="1"/>
    <x v="0"/>
    <x v="26"/>
  </r>
  <r>
    <x v="359"/>
    <x v="11"/>
    <x v="2"/>
    <x v="123"/>
    <x v="149"/>
    <x v="104"/>
    <x v="42"/>
  </r>
  <r>
    <x v="360"/>
    <x v="11"/>
    <x v="1"/>
    <x v="1036"/>
    <x v="138"/>
    <x v="108"/>
    <x v="377"/>
  </r>
  <r>
    <x v="361"/>
    <x v="11"/>
    <x v="0"/>
    <x v="1036"/>
    <x v="126"/>
    <x v="154"/>
    <x v="592"/>
  </r>
  <r>
    <x v="362"/>
    <x v="11"/>
    <x v="2"/>
    <x v="123"/>
    <x v="322"/>
    <x v="444"/>
    <x v="528"/>
  </r>
  <r>
    <x v="363"/>
    <x v="11"/>
    <x v="2"/>
    <x v="268"/>
    <x v="305"/>
    <x v="295"/>
    <x v="580"/>
  </r>
  <r>
    <x v="364"/>
    <x v="11"/>
    <x v="2"/>
    <x v="263"/>
    <x v="148"/>
    <x v="199"/>
    <x v="350"/>
  </r>
  <r>
    <x v="365"/>
    <x v="12"/>
    <x v="2"/>
    <x v="1036"/>
    <x v="101"/>
    <x v="143"/>
    <x v="742"/>
  </r>
  <r>
    <x v="366"/>
    <x v="12"/>
    <x v="2"/>
    <x v="244"/>
    <x v="142"/>
    <x v="236"/>
    <x v="330"/>
  </r>
  <r>
    <x v="367"/>
    <x v="12"/>
    <x v="1"/>
    <x v="1036"/>
    <x v="53"/>
    <x v="62"/>
    <x v="163"/>
  </r>
  <r>
    <x v="368"/>
    <x v="12"/>
    <x v="0"/>
    <x v="1036"/>
    <x v="61"/>
    <x v="44"/>
    <x v="56"/>
  </r>
  <r>
    <x v="369"/>
    <x v="12"/>
    <x v="2"/>
    <x v="221"/>
    <x v="286"/>
    <x v="344"/>
    <x v="127"/>
  </r>
  <r>
    <x v="370"/>
    <x v="12"/>
    <x v="2"/>
    <x v="138"/>
    <x v="279"/>
    <x v="329"/>
    <x v="169"/>
  </r>
  <r>
    <x v="371"/>
    <x v="12"/>
    <x v="2"/>
    <x v="53"/>
    <x v="467"/>
    <x v="512"/>
    <x v="306"/>
  </r>
  <r>
    <x v="372"/>
    <x v="12"/>
    <x v="2"/>
    <x v="12"/>
    <x v="562"/>
    <x v="640"/>
    <x v="585"/>
  </r>
  <r>
    <x v="373"/>
    <x v="12"/>
    <x v="2"/>
    <x v="6"/>
    <x v="576"/>
    <x v="562"/>
    <x v="795"/>
  </r>
  <r>
    <x v="374"/>
    <x v="12"/>
    <x v="1"/>
    <x v="1036"/>
    <x v="210"/>
    <x v="302"/>
    <x v="674"/>
  </r>
  <r>
    <x v="375"/>
    <x v="12"/>
    <x v="0"/>
    <x v="1036"/>
    <x v="173"/>
    <x v="156"/>
    <x v="360"/>
  </r>
  <r>
    <x v="376"/>
    <x v="12"/>
    <x v="2"/>
    <x v="143"/>
    <x v="410"/>
    <x v="533"/>
    <x v="368"/>
  </r>
  <r>
    <x v="377"/>
    <x v="12"/>
    <x v="2"/>
    <x v="107"/>
    <x v="525"/>
    <x v="620"/>
    <x v="444"/>
  </r>
  <r>
    <x v="378"/>
    <x v="12"/>
    <x v="2"/>
    <x v="64"/>
    <x v="449"/>
    <x v="583"/>
    <x v="575"/>
  </r>
  <r>
    <x v="379"/>
    <x v="12"/>
    <x v="2"/>
    <x v="95"/>
    <x v="627"/>
    <x v="721"/>
    <x v="658"/>
  </r>
  <r>
    <x v="380"/>
    <x v="12"/>
    <x v="2"/>
    <x v="58"/>
    <x v="673"/>
    <x v="651"/>
    <x v="895"/>
  </r>
  <r>
    <x v="381"/>
    <x v="12"/>
    <x v="1"/>
    <x v="1036"/>
    <x v="170"/>
    <x v="213"/>
    <x v="595"/>
  </r>
  <r>
    <x v="382"/>
    <x v="12"/>
    <x v="0"/>
    <x v="1036"/>
    <x v="129"/>
    <x v="137"/>
    <x v="357"/>
  </r>
  <r>
    <x v="383"/>
    <x v="12"/>
    <x v="2"/>
    <x v="33"/>
    <x v="454"/>
    <x v="529"/>
    <x v="497"/>
  </r>
  <r>
    <x v="384"/>
    <x v="12"/>
    <x v="2"/>
    <x v="47"/>
    <x v="584"/>
    <x v="604"/>
    <x v="765"/>
  </r>
  <r>
    <x v="385"/>
    <x v="12"/>
    <x v="2"/>
    <x v="94"/>
    <x v="340"/>
    <x v="427"/>
    <x v="457"/>
  </r>
  <r>
    <x v="386"/>
    <x v="12"/>
    <x v="2"/>
    <x v="91"/>
    <x v="509"/>
    <x v="603"/>
    <x v="471"/>
  </r>
  <r>
    <x v="387"/>
    <x v="12"/>
    <x v="2"/>
    <x v="75"/>
    <x v="536"/>
    <x v="673"/>
    <x v="760"/>
  </r>
  <r>
    <x v="388"/>
    <x v="12"/>
    <x v="1"/>
    <x v="1036"/>
    <x v="411"/>
    <x v="405"/>
    <x v="827"/>
  </r>
  <r>
    <x v="389"/>
    <x v="12"/>
    <x v="0"/>
    <x v="1036"/>
    <x v="286"/>
    <x v="256"/>
    <x v="727"/>
  </r>
  <r>
    <x v="390"/>
    <x v="12"/>
    <x v="2"/>
    <x v="49"/>
    <x v="546"/>
    <x v="676"/>
    <x v="546"/>
  </r>
  <r>
    <x v="391"/>
    <x v="12"/>
    <x v="2"/>
    <x v="45"/>
    <x v="491"/>
    <x v="623"/>
    <x v="734"/>
  </r>
  <r>
    <x v="392"/>
    <x v="12"/>
    <x v="2"/>
    <x v="26"/>
    <x v="641"/>
    <x v="568"/>
    <x v="812"/>
  </r>
  <r>
    <x v="393"/>
    <x v="12"/>
    <x v="2"/>
    <x v="11"/>
    <x v="480"/>
    <x v="443"/>
    <x v="669"/>
  </r>
  <r>
    <x v="394"/>
    <x v="12"/>
    <x v="2"/>
    <x v="7"/>
    <x v="356"/>
    <x v="339"/>
    <x v="508"/>
  </r>
  <r>
    <x v="395"/>
    <x v="12"/>
    <x v="1"/>
    <x v="17"/>
    <x v="157"/>
    <x v="178"/>
    <x v="481"/>
  </r>
  <r>
    <x v="396"/>
    <x v="13"/>
    <x v="0"/>
    <x v="1036"/>
    <x v="154"/>
    <x v="144"/>
    <x v="273"/>
  </r>
  <r>
    <x v="397"/>
    <x v="13"/>
    <x v="2"/>
    <x v="31"/>
    <x v="463"/>
    <x v="552"/>
    <x v="397"/>
  </r>
  <r>
    <x v="398"/>
    <x v="13"/>
    <x v="2"/>
    <x v="72"/>
    <x v="354"/>
    <x v="401"/>
    <x v="555"/>
  </r>
  <r>
    <x v="399"/>
    <x v="13"/>
    <x v="2"/>
    <x v="113"/>
    <x v="465"/>
    <x v="481"/>
    <x v="640"/>
  </r>
  <r>
    <x v="400"/>
    <x v="13"/>
    <x v="2"/>
    <x v="170"/>
    <x v="565"/>
    <x v="608"/>
    <x v="815"/>
  </r>
  <r>
    <x v="401"/>
    <x v="13"/>
    <x v="2"/>
    <x v="196"/>
    <x v="487"/>
    <x v="572"/>
    <x v="711"/>
  </r>
  <r>
    <x v="402"/>
    <x v="13"/>
    <x v="1"/>
    <x v="1036"/>
    <x v="365"/>
    <x v="336"/>
    <x v="783"/>
  </r>
  <r>
    <x v="403"/>
    <x v="13"/>
    <x v="0"/>
    <x v="1036"/>
    <x v="179"/>
    <x v="150"/>
    <x v="599"/>
  </r>
  <r>
    <x v="404"/>
    <x v="13"/>
    <x v="2"/>
    <x v="131"/>
    <x v="422"/>
    <x v="527"/>
    <x v="507"/>
  </r>
  <r>
    <x v="405"/>
    <x v="13"/>
    <x v="2"/>
    <x v="90"/>
    <x v="179"/>
    <x v="300"/>
    <x v="247"/>
  </r>
  <r>
    <x v="406"/>
    <x v="13"/>
    <x v="2"/>
    <x v="88"/>
    <x v="338"/>
    <x v="421"/>
    <x v="336"/>
  </r>
  <r>
    <x v="407"/>
    <x v="13"/>
    <x v="2"/>
    <x v="71"/>
    <x v="480"/>
    <x v="447"/>
    <x v="661"/>
  </r>
  <r>
    <x v="408"/>
    <x v="13"/>
    <x v="2"/>
    <x v="70"/>
    <x v="310"/>
    <x v="310"/>
    <x v="509"/>
  </r>
  <r>
    <x v="409"/>
    <x v="13"/>
    <x v="1"/>
    <x v="2"/>
    <x v="110"/>
    <x v="111"/>
    <x v="409"/>
  </r>
  <r>
    <x v="410"/>
    <x v="13"/>
    <x v="0"/>
    <x v="1"/>
    <x v="237"/>
    <x v="224"/>
    <x v="262"/>
  </r>
  <r>
    <x v="411"/>
    <x v="13"/>
    <x v="2"/>
    <x v="61"/>
    <x v="425"/>
    <x v="546"/>
    <x v="416"/>
  </r>
  <r>
    <x v="412"/>
    <x v="13"/>
    <x v="2"/>
    <x v="1036"/>
    <x v="416"/>
    <x v="542"/>
    <x v="562"/>
  </r>
  <r>
    <x v="413"/>
    <x v="13"/>
    <x v="2"/>
    <x v="61"/>
    <x v="442"/>
    <x v="382"/>
    <x v="621"/>
  </r>
  <r>
    <x v="414"/>
    <x v="13"/>
    <x v="2"/>
    <x v="74"/>
    <x v="330"/>
    <x v="424"/>
    <x v="529"/>
  </r>
  <r>
    <x v="415"/>
    <x v="13"/>
    <x v="2"/>
    <x v="97"/>
    <x v="378"/>
    <x v="296"/>
    <x v="518"/>
  </r>
  <r>
    <x v="416"/>
    <x v="13"/>
    <x v="1"/>
    <x v="1036"/>
    <x v="118"/>
    <x v="89"/>
    <x v="383"/>
  </r>
  <r>
    <x v="417"/>
    <x v="13"/>
    <x v="0"/>
    <x v="1036"/>
    <x v="120"/>
    <x v="98"/>
    <x v="159"/>
  </r>
  <r>
    <x v="418"/>
    <x v="13"/>
    <x v="2"/>
    <x v="120"/>
    <x v="307"/>
    <x v="328"/>
    <x v="435"/>
  </r>
  <r>
    <x v="419"/>
    <x v="13"/>
    <x v="2"/>
    <x v="117"/>
    <x v="172"/>
    <x v="161"/>
    <x v="321"/>
  </r>
  <r>
    <x v="420"/>
    <x v="13"/>
    <x v="2"/>
    <x v="101"/>
    <x v="248"/>
    <x v="318"/>
    <x v="201"/>
  </r>
  <r>
    <x v="421"/>
    <x v="13"/>
    <x v="2"/>
    <x v="50"/>
    <x v="264"/>
    <x v="359"/>
    <x v="276"/>
  </r>
  <r>
    <x v="422"/>
    <x v="13"/>
    <x v="2"/>
    <x v="40"/>
    <x v="294"/>
    <x v="282"/>
    <x v="404"/>
  </r>
  <r>
    <x v="423"/>
    <x v="13"/>
    <x v="1"/>
    <x v="1036"/>
    <x v="69"/>
    <x v="93"/>
    <x v="382"/>
  </r>
  <r>
    <x v="424"/>
    <x v="14"/>
    <x v="0"/>
    <x v="1036"/>
    <x v="146"/>
    <x v="74"/>
    <x v="347"/>
  </r>
  <r>
    <x v="425"/>
    <x v="14"/>
    <x v="2"/>
    <x v="205"/>
    <x v="488"/>
    <x v="522"/>
    <x v="643"/>
  </r>
  <r>
    <x v="426"/>
    <x v="14"/>
    <x v="2"/>
    <x v="154"/>
    <x v="494"/>
    <x v="437"/>
    <x v="686"/>
  </r>
  <r>
    <x v="427"/>
    <x v="14"/>
    <x v="2"/>
    <x v="127"/>
    <x v="329"/>
    <x v="365"/>
    <x v="513"/>
  </r>
  <r>
    <x v="428"/>
    <x v="14"/>
    <x v="2"/>
    <x v="109"/>
    <x v="334"/>
    <x v="420"/>
    <x v="261"/>
  </r>
  <r>
    <x v="429"/>
    <x v="14"/>
    <x v="2"/>
    <x v="52"/>
    <x v="207"/>
    <x v="373"/>
    <x v="292"/>
  </r>
  <r>
    <x v="430"/>
    <x v="14"/>
    <x v="1"/>
    <x v="1036"/>
    <x v="140"/>
    <x v="193"/>
    <x v="238"/>
  </r>
  <r>
    <x v="431"/>
    <x v="14"/>
    <x v="0"/>
    <x v="1036"/>
    <x v="234"/>
    <x v="120"/>
    <x v="207"/>
  </r>
  <r>
    <x v="432"/>
    <x v="14"/>
    <x v="2"/>
    <x v="114"/>
    <x v="592"/>
    <x v="753"/>
    <x v="810"/>
  </r>
  <r>
    <x v="433"/>
    <x v="14"/>
    <x v="2"/>
    <x v="415"/>
    <x v="675"/>
    <x v="764"/>
    <x v="949"/>
  </r>
  <r>
    <x v="434"/>
    <x v="14"/>
    <x v="2"/>
    <x v="672"/>
    <x v="716"/>
    <x v="762"/>
    <x v="1035"/>
  </r>
  <r>
    <x v="435"/>
    <x v="14"/>
    <x v="2"/>
    <x v="685"/>
    <x v="728"/>
    <x v="789"/>
    <x v="1067"/>
  </r>
  <r>
    <x v="436"/>
    <x v="14"/>
    <x v="2"/>
    <x v="477"/>
    <x v="559"/>
    <x v="524"/>
    <x v="856"/>
  </r>
  <r>
    <x v="437"/>
    <x v="14"/>
    <x v="1"/>
    <x v="1036"/>
    <x v="102"/>
    <x v="122"/>
    <x v="456"/>
  </r>
  <r>
    <x v="438"/>
    <x v="14"/>
    <x v="0"/>
    <x v="1036"/>
    <x v="66"/>
    <x v="58"/>
    <x v="155"/>
  </r>
  <r>
    <x v="439"/>
    <x v="14"/>
    <x v="2"/>
    <x v="282"/>
    <x v="301"/>
    <x v="441"/>
    <x v="213"/>
  </r>
  <r>
    <x v="440"/>
    <x v="14"/>
    <x v="2"/>
    <x v="123"/>
    <x v="277"/>
    <x v="327"/>
    <x v="219"/>
  </r>
  <r>
    <x v="441"/>
    <x v="14"/>
    <x v="2"/>
    <x v="65"/>
    <x v="266"/>
    <x v="332"/>
    <x v="203"/>
  </r>
  <r>
    <x v="442"/>
    <x v="14"/>
    <x v="2"/>
    <x v="76"/>
    <x v="284"/>
    <x v="342"/>
    <x v="230"/>
  </r>
  <r>
    <x v="443"/>
    <x v="14"/>
    <x v="2"/>
    <x v="118"/>
    <x v="337"/>
    <x v="523"/>
    <x v="486"/>
  </r>
  <r>
    <x v="444"/>
    <x v="14"/>
    <x v="1"/>
    <x v="1036"/>
    <x v="155"/>
    <x v="157"/>
    <x v="626"/>
  </r>
  <r>
    <x v="445"/>
    <x v="14"/>
    <x v="0"/>
    <x v="1036"/>
    <x v="58"/>
    <x v="70"/>
    <x v="478"/>
  </r>
  <r>
    <x v="446"/>
    <x v="14"/>
    <x v="2"/>
    <x v="238"/>
    <x v="254"/>
    <x v="351"/>
    <x v="302"/>
  </r>
  <r>
    <x v="447"/>
    <x v="14"/>
    <x v="2"/>
    <x v="100"/>
    <x v="251"/>
    <x v="317"/>
    <x v="248"/>
  </r>
  <r>
    <x v="448"/>
    <x v="14"/>
    <x v="2"/>
    <x v="96"/>
    <x v="303"/>
    <x v="341"/>
    <x v="199"/>
  </r>
  <r>
    <x v="449"/>
    <x v="14"/>
    <x v="2"/>
    <x v="146"/>
    <x v="397"/>
    <x v="439"/>
    <x v="217"/>
  </r>
  <r>
    <x v="450"/>
    <x v="14"/>
    <x v="2"/>
    <x v="132"/>
    <x v="259"/>
    <x v="386"/>
    <x v="279"/>
  </r>
  <r>
    <x v="451"/>
    <x v="14"/>
    <x v="1"/>
    <x v="1036"/>
    <x v="264"/>
    <x v="290"/>
    <x v="227"/>
  </r>
  <r>
    <x v="452"/>
    <x v="14"/>
    <x v="0"/>
    <x v="1036"/>
    <x v="357"/>
    <x v="271"/>
    <x v="233"/>
  </r>
  <r>
    <x v="453"/>
    <x v="14"/>
    <x v="2"/>
    <x v="121"/>
    <x v="620"/>
    <x v="746"/>
    <x v="454"/>
  </r>
  <r>
    <x v="454"/>
    <x v="14"/>
    <x v="2"/>
    <x v="137"/>
    <x v="296"/>
    <x v="407"/>
    <x v="544"/>
  </r>
  <r>
    <x v="455"/>
    <x v="15"/>
    <x v="2"/>
    <x v="184"/>
    <x v="405"/>
    <x v="450"/>
    <x v="319"/>
  </r>
  <r>
    <x v="456"/>
    <x v="15"/>
    <x v="2"/>
    <x v="184"/>
    <x v="518"/>
    <x v="535"/>
    <x v="419"/>
  </r>
  <r>
    <x v="457"/>
    <x v="15"/>
    <x v="2"/>
    <x v="190"/>
    <x v="490"/>
    <x v="634"/>
    <x v="517"/>
  </r>
  <r>
    <x v="458"/>
    <x v="15"/>
    <x v="1"/>
    <x v="1036"/>
    <x v="105"/>
    <x v="79"/>
    <x v="240"/>
  </r>
  <r>
    <x v="459"/>
    <x v="15"/>
    <x v="0"/>
    <x v="1036"/>
    <x v="81"/>
    <x v="40"/>
    <x v="136"/>
  </r>
  <r>
    <x v="460"/>
    <x v="15"/>
    <x v="2"/>
    <x v="249"/>
    <x v="359"/>
    <x v="391"/>
    <x v="297"/>
  </r>
  <r>
    <x v="461"/>
    <x v="15"/>
    <x v="2"/>
    <x v="314"/>
    <x v="626"/>
    <x v="685"/>
    <x v="438"/>
  </r>
  <r>
    <x v="462"/>
    <x v="15"/>
    <x v="2"/>
    <x v="278"/>
    <x v="579"/>
    <x v="728"/>
    <x v="627"/>
  </r>
  <r>
    <x v="463"/>
    <x v="15"/>
    <x v="2"/>
    <x v="300"/>
    <x v="290"/>
    <x v="380"/>
    <x v="369"/>
  </r>
  <r>
    <x v="464"/>
    <x v="15"/>
    <x v="2"/>
    <x v="1036"/>
    <x v="89"/>
    <x v="146"/>
    <x v="181"/>
  </r>
  <r>
    <x v="465"/>
    <x v="15"/>
    <x v="1"/>
    <x v="1036"/>
    <x v="132"/>
    <x v="97"/>
    <x v="134"/>
  </r>
  <r>
    <x v="466"/>
    <x v="15"/>
    <x v="0"/>
    <x v="1036"/>
    <x v="94"/>
    <x v="51"/>
    <x v="98"/>
  </r>
  <r>
    <x v="467"/>
    <x v="15"/>
    <x v="2"/>
    <x v="502"/>
    <x v="484"/>
    <x v="525"/>
    <x v="308"/>
  </r>
  <r>
    <x v="468"/>
    <x v="15"/>
    <x v="2"/>
    <x v="284"/>
    <x v="668"/>
    <x v="791"/>
    <x v="654"/>
  </r>
  <r>
    <x v="469"/>
    <x v="15"/>
    <x v="2"/>
    <x v="292"/>
    <x v="682"/>
    <x v="792"/>
    <x v="740"/>
  </r>
  <r>
    <x v="470"/>
    <x v="15"/>
    <x v="2"/>
    <x v="377"/>
    <x v="670"/>
    <x v="836"/>
    <x v="791"/>
  </r>
  <r>
    <x v="471"/>
    <x v="15"/>
    <x v="2"/>
    <x v="397"/>
    <x v="224"/>
    <x v="394"/>
    <x v="629"/>
  </r>
  <r>
    <x v="472"/>
    <x v="15"/>
    <x v="1"/>
    <x v="196"/>
    <x v="167"/>
    <x v="259"/>
    <x v="315"/>
  </r>
  <r>
    <x v="473"/>
    <x v="15"/>
    <x v="0"/>
    <x v="1036"/>
    <x v="108"/>
    <x v="54"/>
    <x v="161"/>
  </r>
  <r>
    <x v="474"/>
    <x v="15"/>
    <x v="2"/>
    <x v="403"/>
    <x v="363"/>
    <x v="392"/>
    <x v="225"/>
  </r>
  <r>
    <x v="475"/>
    <x v="15"/>
    <x v="2"/>
    <x v="293"/>
    <x v="333"/>
    <x v="368"/>
    <x v="278"/>
  </r>
  <r>
    <x v="476"/>
    <x v="15"/>
    <x v="2"/>
    <x v="297"/>
    <x v="271"/>
    <x v="371"/>
    <x v="394"/>
  </r>
  <r>
    <x v="477"/>
    <x v="15"/>
    <x v="2"/>
    <x v="242"/>
    <x v="342"/>
    <x v="387"/>
    <x v="354"/>
  </r>
  <r>
    <x v="478"/>
    <x v="15"/>
    <x v="2"/>
    <x v="175"/>
    <x v="304"/>
    <x v="469"/>
    <x v="425"/>
  </r>
  <r>
    <x v="479"/>
    <x v="15"/>
    <x v="1"/>
    <x v="1036"/>
    <x v="204"/>
    <x v="240"/>
    <x v="243"/>
  </r>
  <r>
    <x v="480"/>
    <x v="15"/>
    <x v="0"/>
    <x v="1036"/>
    <x v="336"/>
    <x v="244"/>
    <x v="237"/>
  </r>
  <r>
    <x v="481"/>
    <x v="15"/>
    <x v="2"/>
    <x v="259"/>
    <x v="653"/>
    <x v="783"/>
    <x v="603"/>
  </r>
  <r>
    <x v="482"/>
    <x v="15"/>
    <x v="2"/>
    <x v="264"/>
    <x v="474"/>
    <x v="624"/>
    <x v="666"/>
  </r>
  <r>
    <x v="483"/>
    <x v="15"/>
    <x v="2"/>
    <x v="311"/>
    <x v="319"/>
    <x v="428"/>
    <x v="452"/>
  </r>
  <r>
    <x v="484"/>
    <x v="15"/>
    <x v="2"/>
    <x v="337"/>
    <x v="444"/>
    <x v="580"/>
    <x v="424"/>
  </r>
  <r>
    <x v="485"/>
    <x v="16"/>
    <x v="2"/>
    <x v="272"/>
    <x v="540"/>
    <x v="646"/>
    <x v="468"/>
  </r>
  <r>
    <x v="486"/>
    <x v="16"/>
    <x v="1"/>
    <x v="1036"/>
    <x v="510"/>
    <x v="567"/>
    <x v="448"/>
  </r>
  <r>
    <x v="487"/>
    <x v="16"/>
    <x v="0"/>
    <x v="17"/>
    <x v="525"/>
    <x v="536"/>
    <x v="436"/>
  </r>
  <r>
    <x v="488"/>
    <x v="16"/>
    <x v="2"/>
    <x v="218"/>
    <x v="765"/>
    <x v="873"/>
    <x v="638"/>
  </r>
  <r>
    <x v="489"/>
    <x v="16"/>
    <x v="2"/>
    <x v="163"/>
    <x v="751"/>
    <x v="871"/>
    <x v="709"/>
  </r>
  <r>
    <x v="490"/>
    <x v="16"/>
    <x v="2"/>
    <x v="234"/>
    <x v="818"/>
    <x v="940"/>
    <x v="882"/>
  </r>
  <r>
    <x v="491"/>
    <x v="16"/>
    <x v="2"/>
    <x v="322"/>
    <x v="915"/>
    <x v="1031"/>
    <x v="954"/>
  </r>
  <r>
    <x v="492"/>
    <x v="16"/>
    <x v="2"/>
    <x v="326"/>
    <x v="926"/>
    <x v="1035"/>
    <x v="946"/>
  </r>
  <r>
    <x v="493"/>
    <x v="16"/>
    <x v="1"/>
    <x v="1036"/>
    <x v="782"/>
    <x v="894"/>
    <x v="850"/>
  </r>
  <r>
    <x v="494"/>
    <x v="16"/>
    <x v="0"/>
    <x v="1036"/>
    <x v="615"/>
    <x v="710"/>
    <x v="702"/>
  </r>
  <r>
    <x v="495"/>
    <x v="16"/>
    <x v="2"/>
    <x v="227"/>
    <x v="905"/>
    <x v="983"/>
    <x v="706"/>
  </r>
  <r>
    <x v="496"/>
    <x v="16"/>
    <x v="2"/>
    <x v="367"/>
    <x v="951"/>
    <x v="1047"/>
    <x v="878"/>
  </r>
  <r>
    <x v="497"/>
    <x v="16"/>
    <x v="2"/>
    <x v="599"/>
    <x v="967"/>
    <x v="1067"/>
    <x v="909"/>
  </r>
  <r>
    <x v="498"/>
    <x v="16"/>
    <x v="2"/>
    <x v="619"/>
    <x v="894"/>
    <x v="1043"/>
    <x v="1000"/>
  </r>
  <r>
    <x v="499"/>
    <x v="16"/>
    <x v="2"/>
    <x v="791"/>
    <x v="948"/>
    <x v="1090"/>
    <x v="1047"/>
  </r>
  <r>
    <x v="500"/>
    <x v="16"/>
    <x v="1"/>
    <x v="1036"/>
    <x v="910"/>
    <x v="1016"/>
    <x v="945"/>
  </r>
  <r>
    <x v="501"/>
    <x v="16"/>
    <x v="0"/>
    <x v="1036"/>
    <x v="915"/>
    <x v="995"/>
    <x v="847"/>
  </r>
  <r>
    <x v="502"/>
    <x v="16"/>
    <x v="2"/>
    <x v="725"/>
    <x v="985"/>
    <x v="1111"/>
    <x v="936"/>
  </r>
  <r>
    <x v="503"/>
    <x v="16"/>
    <x v="2"/>
    <x v="993"/>
    <x v="999"/>
    <x v="1125"/>
    <x v="943"/>
  </r>
  <r>
    <x v="504"/>
    <x v="16"/>
    <x v="2"/>
    <x v="1011"/>
    <x v="1013"/>
    <x v="1138"/>
    <x v="1002"/>
  </r>
  <r>
    <x v="505"/>
    <x v="16"/>
    <x v="2"/>
    <x v="960"/>
    <x v="1094"/>
    <x v="1189"/>
    <x v="1045"/>
  </r>
  <r>
    <x v="506"/>
    <x v="16"/>
    <x v="2"/>
    <x v="766"/>
    <x v="1026"/>
    <x v="1142"/>
    <x v="1098"/>
  </r>
  <r>
    <x v="507"/>
    <x v="16"/>
    <x v="1"/>
    <x v="1036"/>
    <x v="893"/>
    <x v="1022"/>
    <x v="1010"/>
  </r>
  <r>
    <x v="508"/>
    <x v="16"/>
    <x v="0"/>
    <x v="1036"/>
    <x v="890"/>
    <x v="1006"/>
    <x v="995"/>
  </r>
  <r>
    <x v="509"/>
    <x v="16"/>
    <x v="2"/>
    <x v="1036"/>
    <x v="958"/>
    <x v="1076"/>
    <x v="1005"/>
  </r>
  <r>
    <x v="510"/>
    <x v="16"/>
    <x v="2"/>
    <x v="624"/>
    <x v="996"/>
    <x v="1130"/>
    <x v="1085"/>
  </r>
  <r>
    <x v="511"/>
    <x v="16"/>
    <x v="2"/>
    <x v="587"/>
    <x v="1101"/>
    <x v="1215"/>
    <x v="1091"/>
  </r>
  <r>
    <x v="512"/>
    <x v="16"/>
    <x v="2"/>
    <x v="790"/>
    <x v="1031"/>
    <x v="1166"/>
    <x v="1142"/>
  </r>
  <r>
    <x v="513"/>
    <x v="16"/>
    <x v="2"/>
    <x v="942"/>
    <x v="966"/>
    <x v="1122"/>
    <x v="1111"/>
  </r>
  <r>
    <x v="514"/>
    <x v="16"/>
    <x v="1"/>
    <x v="1036"/>
    <x v="1102"/>
    <x v="1200"/>
    <x v="1075"/>
  </r>
  <r>
    <x v="515"/>
    <x v="16"/>
    <x v="0"/>
    <x v="1036"/>
    <x v="1156"/>
    <x v="1262"/>
    <x v="1197"/>
  </r>
  <r>
    <x v="516"/>
    <x v="17"/>
    <x v="2"/>
    <x v="669"/>
    <x v="1255"/>
    <x v="1378"/>
    <x v="1301"/>
  </r>
  <r>
    <x v="517"/>
    <x v="17"/>
    <x v="2"/>
    <x v="602"/>
    <x v="1246"/>
    <x v="1380"/>
    <x v="1335"/>
  </r>
  <r>
    <x v="518"/>
    <x v="17"/>
    <x v="2"/>
    <x v="593"/>
    <x v="1235"/>
    <x v="1391"/>
    <x v="1362"/>
  </r>
  <r>
    <x v="519"/>
    <x v="17"/>
    <x v="2"/>
    <x v="553"/>
    <x v="1205"/>
    <x v="1375"/>
    <x v="1391"/>
  </r>
  <r>
    <x v="520"/>
    <x v="17"/>
    <x v="2"/>
    <x v="463"/>
    <x v="974"/>
    <x v="1145"/>
    <x v="1245"/>
  </r>
  <r>
    <x v="521"/>
    <x v="17"/>
    <x v="1"/>
    <x v="1036"/>
    <x v="506"/>
    <x v="669"/>
    <x v="851"/>
  </r>
  <r>
    <x v="522"/>
    <x v="17"/>
    <x v="0"/>
    <x v="1036"/>
    <x v="722"/>
    <x v="745"/>
    <x v="594"/>
  </r>
  <r>
    <x v="523"/>
    <x v="17"/>
    <x v="2"/>
    <x v="245"/>
    <x v="947"/>
    <x v="1079"/>
    <x v="934"/>
  </r>
  <r>
    <x v="524"/>
    <x v="17"/>
    <x v="2"/>
    <x v="92"/>
    <x v="1173"/>
    <x v="1318"/>
    <x v="1273"/>
  </r>
  <r>
    <x v="525"/>
    <x v="17"/>
    <x v="2"/>
    <x v="187"/>
    <x v="1229"/>
    <x v="1354"/>
    <x v="1331"/>
  </r>
  <r>
    <x v="526"/>
    <x v="17"/>
    <x v="2"/>
    <x v="511"/>
    <x v="1198"/>
    <x v="1340"/>
    <x v="1345"/>
  </r>
  <r>
    <x v="527"/>
    <x v="17"/>
    <x v="2"/>
    <x v="654"/>
    <x v="1248"/>
    <x v="1387"/>
    <x v="1348"/>
  </r>
  <r>
    <x v="528"/>
    <x v="17"/>
    <x v="1"/>
    <x v="1036"/>
    <x v="1206"/>
    <x v="1329"/>
    <x v="1334"/>
  </r>
  <r>
    <x v="529"/>
    <x v="17"/>
    <x v="0"/>
    <x v="1036"/>
    <x v="1141"/>
    <x v="1269"/>
    <x v="1326"/>
  </r>
  <r>
    <x v="530"/>
    <x v="17"/>
    <x v="2"/>
    <x v="616"/>
    <x v="1224"/>
    <x v="1347"/>
    <x v="1304"/>
  </r>
  <r>
    <x v="531"/>
    <x v="17"/>
    <x v="2"/>
    <x v="514"/>
    <x v="1225"/>
    <x v="1343"/>
    <x v="1267"/>
  </r>
  <r>
    <x v="532"/>
    <x v="17"/>
    <x v="2"/>
    <x v="719"/>
    <x v="1289"/>
    <x v="1416"/>
    <x v="1358"/>
  </r>
  <r>
    <x v="533"/>
    <x v="17"/>
    <x v="2"/>
    <x v="967"/>
    <x v="1238"/>
    <x v="1404"/>
    <x v="1410"/>
  </r>
  <r>
    <x v="534"/>
    <x v="17"/>
    <x v="2"/>
    <x v="845"/>
    <x v="1286"/>
    <x v="1417"/>
    <x v="1404"/>
  </r>
  <r>
    <x v="535"/>
    <x v="17"/>
    <x v="1"/>
    <x v="715"/>
    <x v="1223"/>
    <x v="1368"/>
    <x v="1378"/>
  </r>
  <r>
    <x v="536"/>
    <x v="17"/>
    <x v="0"/>
    <x v="715"/>
    <x v="1143"/>
    <x v="1276"/>
    <x v="1318"/>
  </r>
  <r>
    <x v="537"/>
    <x v="17"/>
    <x v="2"/>
    <x v="987"/>
    <x v="1260"/>
    <x v="1403"/>
    <x v="1294"/>
  </r>
  <r>
    <x v="538"/>
    <x v="17"/>
    <x v="2"/>
    <x v="1015"/>
    <x v="1201"/>
    <x v="1371"/>
    <x v="1339"/>
  </r>
  <r>
    <x v="539"/>
    <x v="17"/>
    <x v="2"/>
    <x v="1021"/>
    <x v="1236"/>
    <x v="1398"/>
    <x v="1352"/>
  </r>
  <r>
    <x v="540"/>
    <x v="17"/>
    <x v="2"/>
    <x v="1026"/>
    <x v="1166"/>
    <x v="1363"/>
    <x v="1380"/>
  </r>
  <r>
    <x v="541"/>
    <x v="17"/>
    <x v="2"/>
    <x v="1033"/>
    <x v="1065"/>
    <x v="1277"/>
    <x v="1357"/>
  </r>
  <r>
    <x v="542"/>
    <x v="17"/>
    <x v="1"/>
    <x v="1036"/>
    <x v="981"/>
    <x v="1164"/>
    <x v="1280"/>
  </r>
  <r>
    <x v="543"/>
    <x v="17"/>
    <x v="0"/>
    <x v="1036"/>
    <x v="1033"/>
    <x v="1188"/>
    <x v="1220"/>
  </r>
  <r>
    <x v="544"/>
    <x v="17"/>
    <x v="2"/>
    <x v="1031"/>
    <x v="1257"/>
    <x v="1386"/>
    <x v="1293"/>
  </r>
  <r>
    <x v="545"/>
    <x v="17"/>
    <x v="2"/>
    <x v="839"/>
    <x v="1290"/>
    <x v="1421"/>
    <x v="1375"/>
  </r>
  <r>
    <x v="546"/>
    <x v="18"/>
    <x v="2"/>
    <x v="830"/>
    <x v="1230"/>
    <x v="1373"/>
    <x v="1356"/>
  </r>
  <r>
    <x v="547"/>
    <x v="18"/>
    <x v="2"/>
    <x v="586"/>
    <x v="1162"/>
    <x v="1285"/>
    <x v="1271"/>
  </r>
  <r>
    <x v="548"/>
    <x v="18"/>
    <x v="2"/>
    <x v="1036"/>
    <x v="1044"/>
    <x v="1213"/>
    <x v="1195"/>
  </r>
  <r>
    <x v="549"/>
    <x v="18"/>
    <x v="1"/>
    <x v="1036"/>
    <x v="1063"/>
    <x v="1186"/>
    <x v="1194"/>
  </r>
  <r>
    <x v="550"/>
    <x v="18"/>
    <x v="0"/>
    <x v="1036"/>
    <x v="1176"/>
    <x v="1290"/>
    <x v="1242"/>
  </r>
  <r>
    <x v="551"/>
    <x v="18"/>
    <x v="2"/>
    <x v="936"/>
    <x v="1273"/>
    <x v="1409"/>
    <x v="1341"/>
  </r>
  <r>
    <x v="552"/>
    <x v="18"/>
    <x v="2"/>
    <x v="919"/>
    <x v="1269"/>
    <x v="1423"/>
    <x v="1372"/>
  </r>
  <r>
    <x v="553"/>
    <x v="18"/>
    <x v="2"/>
    <x v="913"/>
    <x v="1309"/>
    <x v="1445"/>
    <x v="1409"/>
  </r>
  <r>
    <x v="554"/>
    <x v="18"/>
    <x v="2"/>
    <x v="842"/>
    <x v="1304"/>
    <x v="1439"/>
    <x v="1407"/>
  </r>
  <r>
    <x v="555"/>
    <x v="18"/>
    <x v="2"/>
    <x v="789"/>
    <x v="1305"/>
    <x v="1433"/>
    <x v="1405"/>
  </r>
  <r>
    <x v="556"/>
    <x v="18"/>
    <x v="1"/>
    <x v="1036"/>
    <x v="1171"/>
    <x v="1306"/>
    <x v="1353"/>
  </r>
  <r>
    <x v="557"/>
    <x v="18"/>
    <x v="0"/>
    <x v="1036"/>
    <x v="1088"/>
    <x v="1227"/>
    <x v="1295"/>
  </r>
  <r>
    <x v="558"/>
    <x v="18"/>
    <x v="2"/>
    <x v="1003"/>
    <x v="1152"/>
    <x v="1319"/>
    <x v="1336"/>
  </r>
  <r>
    <x v="559"/>
    <x v="18"/>
    <x v="2"/>
    <x v="968"/>
    <x v="1010"/>
    <x v="1214"/>
    <x v="1288"/>
  </r>
  <r>
    <x v="560"/>
    <x v="18"/>
    <x v="2"/>
    <x v="947"/>
    <x v="1202"/>
    <x v="1320"/>
    <x v="1237"/>
  </r>
  <r>
    <x v="561"/>
    <x v="18"/>
    <x v="2"/>
    <x v="807"/>
    <x v="1216"/>
    <x v="1349"/>
    <x v="1322"/>
  </r>
  <r>
    <x v="562"/>
    <x v="18"/>
    <x v="2"/>
    <x v="678"/>
    <x v="1188"/>
    <x v="1321"/>
    <x v="1276"/>
  </r>
  <r>
    <x v="563"/>
    <x v="18"/>
    <x v="1"/>
    <x v="771"/>
    <x v="1210"/>
    <x v="1323"/>
    <x v="1243"/>
  </r>
  <r>
    <x v="564"/>
    <x v="18"/>
    <x v="0"/>
    <x v="659"/>
    <x v="1186"/>
    <x v="1307"/>
    <x v="1278"/>
  </r>
  <r>
    <x v="565"/>
    <x v="18"/>
    <x v="2"/>
    <x v="1022"/>
    <x v="1241"/>
    <x v="1385"/>
    <x v="1328"/>
  </r>
  <r>
    <x v="566"/>
    <x v="18"/>
    <x v="2"/>
    <x v="1032"/>
    <x v="1135"/>
    <x v="1311"/>
    <x v="1286"/>
  </r>
  <r>
    <x v="567"/>
    <x v="18"/>
    <x v="2"/>
    <x v="1029"/>
    <x v="1183"/>
    <x v="1314"/>
    <x v="1258"/>
  </r>
  <r>
    <x v="568"/>
    <x v="18"/>
    <x v="2"/>
    <x v="949"/>
    <x v="1199"/>
    <x v="1332"/>
    <x v="1257"/>
  </r>
  <r>
    <x v="569"/>
    <x v="18"/>
    <x v="2"/>
    <x v="617"/>
    <x v="1168"/>
    <x v="1287"/>
    <x v="1255"/>
  </r>
  <r>
    <x v="570"/>
    <x v="18"/>
    <x v="1"/>
    <x v="1036"/>
    <x v="1050"/>
    <x v="1176"/>
    <x v="1187"/>
  </r>
  <r>
    <x v="571"/>
    <x v="18"/>
    <x v="0"/>
    <x v="1036"/>
    <x v="1014"/>
    <x v="1124"/>
    <x v="1115"/>
  </r>
  <r>
    <x v="572"/>
    <x v="18"/>
    <x v="2"/>
    <x v="801"/>
    <x v="1270"/>
    <x v="1379"/>
    <x v="1247"/>
  </r>
  <r>
    <x v="573"/>
    <x v="18"/>
    <x v="2"/>
    <x v="706"/>
    <x v="1240"/>
    <x v="1390"/>
    <x v="1354"/>
  </r>
  <r>
    <x v="574"/>
    <x v="18"/>
    <x v="2"/>
    <x v="770"/>
    <x v="1281"/>
    <x v="1408"/>
    <x v="1361"/>
  </r>
  <r>
    <x v="575"/>
    <x v="18"/>
    <x v="2"/>
    <x v="710"/>
    <x v="1300"/>
    <x v="1435"/>
    <x v="1386"/>
  </r>
  <r>
    <x v="576"/>
    <x v="18"/>
    <x v="2"/>
    <x v="638"/>
    <x v="1283"/>
    <x v="1405"/>
    <x v="1383"/>
  </r>
  <r>
    <x v="577"/>
    <x v="19"/>
    <x v="1"/>
    <x v="1036"/>
    <x v="1254"/>
    <x v="1357"/>
    <x v="1346"/>
  </r>
  <r>
    <x v="578"/>
    <x v="19"/>
    <x v="0"/>
    <x v="1036"/>
    <x v="1192"/>
    <x v="1293"/>
    <x v="1321"/>
  </r>
  <r>
    <x v="579"/>
    <x v="19"/>
    <x v="2"/>
    <x v="722"/>
    <x v="1228"/>
    <x v="1360"/>
    <x v="1311"/>
  </r>
  <r>
    <x v="580"/>
    <x v="19"/>
    <x v="2"/>
    <x v="533"/>
    <x v="1167"/>
    <x v="1295"/>
    <x v="1251"/>
  </r>
  <r>
    <x v="581"/>
    <x v="19"/>
    <x v="2"/>
    <x v="485"/>
    <x v="1227"/>
    <x v="1348"/>
    <x v="1264"/>
  </r>
  <r>
    <x v="582"/>
    <x v="19"/>
    <x v="2"/>
    <x v="486"/>
    <x v="1127"/>
    <x v="1260"/>
    <x v="1268"/>
  </r>
  <r>
    <x v="583"/>
    <x v="19"/>
    <x v="2"/>
    <x v="496"/>
    <x v="1012"/>
    <x v="1184"/>
    <x v="1208"/>
  </r>
  <r>
    <x v="584"/>
    <x v="19"/>
    <x v="1"/>
    <x v="1036"/>
    <x v="1073"/>
    <x v="1174"/>
    <x v="1141"/>
  </r>
  <r>
    <x v="585"/>
    <x v="19"/>
    <x v="0"/>
    <x v="1036"/>
    <x v="1132"/>
    <x v="1223"/>
    <x v="1122"/>
  </r>
  <r>
    <x v="586"/>
    <x v="19"/>
    <x v="2"/>
    <x v="829"/>
    <x v="1264"/>
    <x v="1367"/>
    <x v="1230"/>
  </r>
  <r>
    <x v="587"/>
    <x v="19"/>
    <x v="2"/>
    <x v="590"/>
    <x v="1182"/>
    <x v="1301"/>
    <x v="1265"/>
  </r>
  <r>
    <x v="588"/>
    <x v="19"/>
    <x v="2"/>
    <x v="604"/>
    <x v="1121"/>
    <x v="1266"/>
    <x v="1220"/>
  </r>
  <r>
    <x v="589"/>
    <x v="19"/>
    <x v="2"/>
    <x v="542"/>
    <x v="1099"/>
    <x v="1212"/>
    <x v="1178"/>
  </r>
  <r>
    <x v="590"/>
    <x v="19"/>
    <x v="2"/>
    <x v="474"/>
    <x v="932"/>
    <x v="1094"/>
    <x v="1130"/>
  </r>
  <r>
    <x v="591"/>
    <x v="19"/>
    <x v="1"/>
    <x v="1036"/>
    <x v="880"/>
    <x v="1030"/>
    <x v="1022"/>
  </r>
  <r>
    <x v="592"/>
    <x v="19"/>
    <x v="0"/>
    <x v="1036"/>
    <x v="1000"/>
    <x v="1096"/>
    <x v="980"/>
  </r>
  <r>
    <x v="593"/>
    <x v="19"/>
    <x v="2"/>
    <x v="785"/>
    <x v="1153"/>
    <x v="1280"/>
    <x v="1144"/>
  </r>
  <r>
    <x v="594"/>
    <x v="19"/>
    <x v="2"/>
    <x v="927"/>
    <x v="1196"/>
    <x v="1328"/>
    <x v="1236"/>
  </r>
  <r>
    <x v="595"/>
    <x v="19"/>
    <x v="2"/>
    <x v="655"/>
    <x v="1262"/>
    <x v="1376"/>
    <x v="1254"/>
  </r>
  <r>
    <x v="596"/>
    <x v="19"/>
    <x v="2"/>
    <x v="579"/>
    <x v="1214"/>
    <x v="1334"/>
    <x v="1270"/>
  </r>
  <r>
    <x v="597"/>
    <x v="19"/>
    <x v="2"/>
    <x v="527"/>
    <x v="1047"/>
    <x v="1221"/>
    <x v="1231"/>
  </r>
  <r>
    <x v="598"/>
    <x v="19"/>
    <x v="1"/>
    <x v="1036"/>
    <x v="1034"/>
    <x v="1171"/>
    <x v="1125"/>
  </r>
  <r>
    <x v="599"/>
    <x v="19"/>
    <x v="0"/>
    <x v="1036"/>
    <x v="1101"/>
    <x v="1203"/>
    <x v="1096"/>
  </r>
  <r>
    <x v="600"/>
    <x v="19"/>
    <x v="2"/>
    <x v="480"/>
    <x v="1242"/>
    <x v="1369"/>
    <x v="1234"/>
  </r>
  <r>
    <x v="601"/>
    <x v="19"/>
    <x v="2"/>
    <x v="920"/>
    <x v="1247"/>
    <x v="1381"/>
    <x v="1305"/>
  </r>
  <r>
    <x v="602"/>
    <x v="19"/>
    <x v="2"/>
    <x v="980"/>
    <x v="1276"/>
    <x v="1411"/>
    <x v="1350"/>
  </r>
  <r>
    <x v="603"/>
    <x v="19"/>
    <x v="2"/>
    <x v="823"/>
    <x v="1279"/>
    <x v="1412"/>
    <x v="1364"/>
  </r>
  <r>
    <x v="604"/>
    <x v="19"/>
    <x v="2"/>
    <x v="728"/>
    <x v="1294"/>
    <x v="1420"/>
    <x v="1379"/>
  </r>
  <r>
    <x v="605"/>
    <x v="19"/>
    <x v="1"/>
    <x v="1036"/>
    <x v="1208"/>
    <x v="1330"/>
    <x v="1327"/>
  </r>
  <r>
    <x v="606"/>
    <x v="19"/>
    <x v="0"/>
    <x v="1036"/>
    <x v="1043"/>
    <x v="1197"/>
    <x v="1207"/>
  </r>
  <r>
    <x v="607"/>
    <x v="19"/>
    <x v="2"/>
    <x v="721"/>
    <x v="1195"/>
    <x v="1309"/>
    <x v="1185"/>
  </r>
  <r>
    <x v="608"/>
    <x v="20"/>
    <x v="2"/>
    <x v="506"/>
    <x v="1105"/>
    <x v="1238"/>
    <x v="1180"/>
  </r>
  <r>
    <x v="609"/>
    <x v="20"/>
    <x v="2"/>
    <x v="504"/>
    <x v="1177"/>
    <x v="1263"/>
    <x v="1161"/>
  </r>
  <r>
    <x v="610"/>
    <x v="20"/>
    <x v="2"/>
    <x v="356"/>
    <x v="1239"/>
    <x v="1316"/>
    <x v="1162"/>
  </r>
  <r>
    <x v="611"/>
    <x v="20"/>
    <x v="2"/>
    <x v="365"/>
    <x v="1245"/>
    <x v="1331"/>
    <x v="1221"/>
  </r>
  <r>
    <x v="612"/>
    <x v="20"/>
    <x v="1"/>
    <x v="1036"/>
    <x v="1103"/>
    <x v="1210"/>
    <x v="1134"/>
  </r>
  <r>
    <x v="613"/>
    <x v="20"/>
    <x v="0"/>
    <x v="1036"/>
    <x v="914"/>
    <x v="1056"/>
    <x v="1110"/>
  </r>
  <r>
    <x v="614"/>
    <x v="20"/>
    <x v="2"/>
    <x v="1036"/>
    <x v="997"/>
    <x v="1106"/>
    <x v="1054"/>
  </r>
  <r>
    <x v="615"/>
    <x v="20"/>
    <x v="2"/>
    <x v="651"/>
    <x v="1125"/>
    <x v="1250"/>
    <x v="1123"/>
  </r>
  <r>
    <x v="616"/>
    <x v="20"/>
    <x v="2"/>
    <x v="94"/>
    <x v="959"/>
    <x v="1099"/>
    <x v="1104"/>
  </r>
  <r>
    <x v="617"/>
    <x v="20"/>
    <x v="2"/>
    <x v="9"/>
    <x v="841"/>
    <x v="998"/>
    <x v="1032"/>
  </r>
  <r>
    <x v="618"/>
    <x v="20"/>
    <x v="2"/>
    <x v="224"/>
    <x v="767"/>
    <x v="958"/>
    <x v="1062"/>
  </r>
  <r>
    <x v="619"/>
    <x v="20"/>
    <x v="1"/>
    <x v="1036"/>
    <x v="610"/>
    <x v="820"/>
    <x v="920"/>
  </r>
  <r>
    <x v="620"/>
    <x v="20"/>
    <x v="0"/>
    <x v="1036"/>
    <x v="748"/>
    <x v="864"/>
    <x v="859"/>
  </r>
  <r>
    <x v="621"/>
    <x v="20"/>
    <x v="2"/>
    <x v="370"/>
    <x v="897"/>
    <x v="1062"/>
    <x v="1016"/>
  </r>
  <r>
    <x v="622"/>
    <x v="20"/>
    <x v="2"/>
    <x v="592"/>
    <x v="907"/>
    <x v="1058"/>
    <x v="1038"/>
  </r>
  <r>
    <x v="623"/>
    <x v="20"/>
    <x v="2"/>
    <x v="547"/>
    <x v="956"/>
    <x v="1103"/>
    <x v="1071"/>
  </r>
  <r>
    <x v="624"/>
    <x v="20"/>
    <x v="2"/>
    <x v="623"/>
    <x v="1068"/>
    <x v="1183"/>
    <x v="1073"/>
  </r>
  <r>
    <x v="625"/>
    <x v="20"/>
    <x v="2"/>
    <x v="631"/>
    <x v="1030"/>
    <x v="1159"/>
    <x v="1131"/>
  </r>
  <r>
    <x v="626"/>
    <x v="20"/>
    <x v="1"/>
    <x v="1036"/>
    <x v="968"/>
    <x v="1088"/>
    <x v="1049"/>
  </r>
  <r>
    <x v="627"/>
    <x v="20"/>
    <x v="0"/>
    <x v="1036"/>
    <x v="975"/>
    <x v="1093"/>
    <x v="1057"/>
  </r>
  <r>
    <x v="628"/>
    <x v="20"/>
    <x v="2"/>
    <x v="509"/>
    <x v="1145"/>
    <x v="1265"/>
    <x v="1174"/>
  </r>
  <r>
    <x v="629"/>
    <x v="20"/>
    <x v="2"/>
    <x v="461"/>
    <x v="1190"/>
    <x v="1278"/>
    <x v="1190"/>
  </r>
  <r>
    <x v="630"/>
    <x v="20"/>
    <x v="2"/>
    <x v="313"/>
    <x v="1160"/>
    <x v="1249"/>
    <x v="1159"/>
  </r>
  <r>
    <x v="631"/>
    <x v="20"/>
    <x v="2"/>
    <x v="329"/>
    <x v="1146"/>
    <x v="1233"/>
    <x v="1114"/>
  </r>
  <r>
    <x v="632"/>
    <x v="20"/>
    <x v="2"/>
    <x v="438"/>
    <x v="1120"/>
    <x v="1234"/>
    <x v="1160"/>
  </r>
  <r>
    <x v="633"/>
    <x v="20"/>
    <x v="1"/>
    <x v="1036"/>
    <x v="998"/>
    <x v="1097"/>
    <x v="1029"/>
  </r>
  <r>
    <x v="634"/>
    <x v="20"/>
    <x v="0"/>
    <x v="1036"/>
    <x v="828"/>
    <x v="901"/>
    <x v="782"/>
  </r>
  <r>
    <x v="635"/>
    <x v="20"/>
    <x v="2"/>
    <x v="621"/>
    <x v="848"/>
    <x v="966"/>
    <x v="737"/>
  </r>
  <r>
    <x v="636"/>
    <x v="20"/>
    <x v="2"/>
    <x v="775"/>
    <x v="1060"/>
    <x v="1148"/>
    <x v="948"/>
  </r>
  <r>
    <x v="637"/>
    <x v="20"/>
    <x v="2"/>
    <x v="781"/>
    <x v="1150"/>
    <x v="1232"/>
    <x v="1063"/>
  </r>
  <r>
    <x v="638"/>
    <x v="21"/>
    <x v="2"/>
    <x v="445"/>
    <x v="1059"/>
    <x v="1156"/>
    <x v="1088"/>
  </r>
  <r>
    <x v="639"/>
    <x v="21"/>
    <x v="2"/>
    <x v="358"/>
    <x v="986"/>
    <x v="1098"/>
    <x v="1046"/>
  </r>
  <r>
    <x v="640"/>
    <x v="21"/>
    <x v="1"/>
    <x v="1036"/>
    <x v="788"/>
    <x v="929"/>
    <x v="982"/>
  </r>
  <r>
    <x v="641"/>
    <x v="21"/>
    <x v="0"/>
    <x v="1036"/>
    <x v="832"/>
    <x v="949"/>
    <x v="889"/>
  </r>
  <r>
    <x v="642"/>
    <x v="21"/>
    <x v="2"/>
    <x v="450"/>
    <x v="960"/>
    <x v="1116"/>
    <x v="1055"/>
  </r>
  <r>
    <x v="643"/>
    <x v="21"/>
    <x v="2"/>
    <x v="232"/>
    <x v="805"/>
    <x v="974"/>
    <x v="1048"/>
  </r>
  <r>
    <x v="644"/>
    <x v="21"/>
    <x v="2"/>
    <x v="287"/>
    <x v="598"/>
    <x v="782"/>
    <x v="767"/>
  </r>
  <r>
    <x v="645"/>
    <x v="21"/>
    <x v="2"/>
    <x v="250"/>
    <x v="544"/>
    <x v="678"/>
    <x v="553"/>
  </r>
  <r>
    <x v="646"/>
    <x v="21"/>
    <x v="2"/>
    <x v="164"/>
    <x v="392"/>
    <x v="513"/>
    <x v="365"/>
  </r>
  <r>
    <x v="647"/>
    <x v="21"/>
    <x v="1"/>
    <x v="1036"/>
    <x v="201"/>
    <x v="254"/>
    <x v="172"/>
  </r>
  <r>
    <x v="648"/>
    <x v="21"/>
    <x v="0"/>
    <x v="1036"/>
    <x v="418"/>
    <x v="349"/>
    <x v="160"/>
  </r>
  <r>
    <x v="649"/>
    <x v="21"/>
    <x v="2"/>
    <x v="169"/>
    <x v="742"/>
    <x v="832"/>
    <x v="531"/>
  </r>
  <r>
    <x v="650"/>
    <x v="21"/>
    <x v="2"/>
    <x v="98"/>
    <x v="743"/>
    <x v="831"/>
    <x v="600"/>
  </r>
  <r>
    <x v="651"/>
    <x v="21"/>
    <x v="2"/>
    <x v="98"/>
    <x v="756"/>
    <x v="840"/>
    <x v="617"/>
  </r>
  <r>
    <x v="652"/>
    <x v="21"/>
    <x v="2"/>
    <x v="140"/>
    <x v="768"/>
    <x v="887"/>
    <x v="707"/>
  </r>
  <r>
    <x v="653"/>
    <x v="21"/>
    <x v="2"/>
    <x v="287"/>
    <x v="861"/>
    <x v="988"/>
    <x v="906"/>
  </r>
  <r>
    <x v="654"/>
    <x v="21"/>
    <x v="1"/>
    <x v="1036"/>
    <x v="708"/>
    <x v="847"/>
    <x v="817"/>
  </r>
  <r>
    <x v="655"/>
    <x v="21"/>
    <x v="0"/>
    <x v="1036"/>
    <x v="617"/>
    <x v="734"/>
    <x v="753"/>
  </r>
  <r>
    <x v="656"/>
    <x v="21"/>
    <x v="2"/>
    <x v="195"/>
    <x v="690"/>
    <x v="850"/>
    <x v="699"/>
  </r>
  <r>
    <x v="657"/>
    <x v="21"/>
    <x v="2"/>
    <x v="145"/>
    <x v="648"/>
    <x v="799"/>
    <x v="675"/>
  </r>
  <r>
    <x v="658"/>
    <x v="21"/>
    <x v="2"/>
    <x v="173"/>
    <x v="523"/>
    <x v="656"/>
    <x v="489"/>
  </r>
  <r>
    <x v="659"/>
    <x v="21"/>
    <x v="2"/>
    <x v="149"/>
    <x v="242"/>
    <x v="314"/>
    <x v="218"/>
  </r>
  <r>
    <x v="660"/>
    <x v="21"/>
    <x v="2"/>
    <x v="112"/>
    <x v="139"/>
    <x v="266"/>
    <x v="235"/>
  </r>
  <r>
    <x v="661"/>
    <x v="21"/>
    <x v="1"/>
    <x v="1036"/>
    <x v="70"/>
    <x v="101"/>
    <x v="96"/>
  </r>
  <r>
    <x v="662"/>
    <x v="21"/>
    <x v="0"/>
    <x v="1036"/>
    <x v="149"/>
    <x v="119"/>
    <x v="58"/>
  </r>
  <r>
    <x v="663"/>
    <x v="21"/>
    <x v="2"/>
    <x v="115"/>
    <x v="583"/>
    <x v="663"/>
    <x v="193"/>
  </r>
  <r>
    <x v="664"/>
    <x v="21"/>
    <x v="2"/>
    <x v="106"/>
    <x v="556"/>
    <x v="674"/>
    <x v="271"/>
  </r>
  <r>
    <x v="665"/>
    <x v="21"/>
    <x v="2"/>
    <x v="144"/>
    <x v="633"/>
    <x v="731"/>
    <x v="288"/>
  </r>
  <r>
    <x v="666"/>
    <x v="21"/>
    <x v="2"/>
    <x v="198"/>
    <x v="660"/>
    <x v="750"/>
    <x v="389"/>
  </r>
  <r>
    <x v="667"/>
    <x v="21"/>
    <x v="2"/>
    <x v="252"/>
    <x v="731"/>
    <x v="811"/>
    <x v="488"/>
  </r>
  <r>
    <x v="668"/>
    <x v="21"/>
    <x v="1"/>
    <x v="1036"/>
    <x v="522"/>
    <x v="514"/>
    <x v="345"/>
  </r>
  <r>
    <x v="669"/>
    <x v="22"/>
    <x v="0"/>
    <x v="1036"/>
    <x v="423"/>
    <x v="340"/>
    <x v="208"/>
  </r>
  <r>
    <x v="670"/>
    <x v="22"/>
    <x v="2"/>
    <x v="269"/>
    <x v="428"/>
    <x v="516"/>
    <x v="256"/>
  </r>
  <r>
    <x v="671"/>
    <x v="22"/>
    <x v="2"/>
    <x v="264"/>
    <x v="299"/>
    <x v="326"/>
    <x v="156"/>
  </r>
  <r>
    <x v="672"/>
    <x v="22"/>
    <x v="2"/>
    <x v="276"/>
    <x v="372"/>
    <x v="372"/>
    <x v="151"/>
  </r>
  <r>
    <x v="673"/>
    <x v="22"/>
    <x v="2"/>
    <x v="332"/>
    <x v="351"/>
    <x v="334"/>
    <x v="224"/>
  </r>
  <r>
    <x v="674"/>
    <x v="22"/>
    <x v="2"/>
    <x v="273"/>
    <x v="228"/>
    <x v="306"/>
    <x v="384"/>
  </r>
  <r>
    <x v="675"/>
    <x v="22"/>
    <x v="1"/>
    <x v="1036"/>
    <x v="71"/>
    <x v="92"/>
    <x v="236"/>
  </r>
  <r>
    <x v="676"/>
    <x v="22"/>
    <x v="0"/>
    <x v="1036"/>
    <x v="163"/>
    <x v="82"/>
    <x v="97"/>
  </r>
  <r>
    <x v="677"/>
    <x v="22"/>
    <x v="2"/>
    <x v="247"/>
    <x v="530"/>
    <x v="585"/>
    <x v="209"/>
  </r>
  <r>
    <x v="678"/>
    <x v="22"/>
    <x v="2"/>
    <x v="217"/>
    <x v="239"/>
    <x v="363"/>
    <x v="294"/>
  </r>
  <r>
    <x v="679"/>
    <x v="22"/>
    <x v="2"/>
    <x v="306"/>
    <x v="267"/>
    <x v="313"/>
    <x v="253"/>
  </r>
  <r>
    <x v="680"/>
    <x v="22"/>
    <x v="2"/>
    <x v="336"/>
    <x v="366"/>
    <x v="410"/>
    <x v="307"/>
  </r>
  <r>
    <x v="681"/>
    <x v="22"/>
    <x v="2"/>
    <x v="302"/>
    <x v="213"/>
    <x v="322"/>
    <x v="245"/>
  </r>
  <r>
    <x v="682"/>
    <x v="22"/>
    <x v="1"/>
    <x v="1036"/>
    <x v="119"/>
    <x v="132"/>
    <x v="177"/>
  </r>
  <r>
    <x v="683"/>
    <x v="22"/>
    <x v="0"/>
    <x v="1036"/>
    <x v="107"/>
    <x v="65"/>
    <x v="135"/>
  </r>
  <r>
    <x v="684"/>
    <x v="22"/>
    <x v="2"/>
    <x v="289"/>
    <x v="348"/>
    <x v="399"/>
    <x v="195"/>
  </r>
  <r>
    <x v="685"/>
    <x v="22"/>
    <x v="2"/>
    <x v="211"/>
    <x v="367"/>
    <x v="409"/>
    <x v="290"/>
  </r>
  <r>
    <x v="686"/>
    <x v="22"/>
    <x v="2"/>
    <x v="219"/>
    <x v="395"/>
    <x v="477"/>
    <x v="346"/>
  </r>
  <r>
    <x v="687"/>
    <x v="22"/>
    <x v="2"/>
    <x v="267"/>
    <x v="493"/>
    <x v="558"/>
    <x v="361"/>
  </r>
  <r>
    <x v="688"/>
    <x v="22"/>
    <x v="2"/>
    <x v="272"/>
    <x v="323"/>
    <x v="483"/>
    <x v="412"/>
  </r>
  <r>
    <x v="689"/>
    <x v="22"/>
    <x v="1"/>
    <x v="1036"/>
    <x v="162"/>
    <x v="185"/>
    <x v="381"/>
  </r>
  <r>
    <x v="690"/>
    <x v="22"/>
    <x v="0"/>
    <x v="1036"/>
    <x v="103"/>
    <x v="91"/>
    <x v="328"/>
  </r>
  <r>
    <x v="691"/>
    <x v="22"/>
    <x v="2"/>
    <x v="213"/>
    <x v="399"/>
    <x v="464"/>
    <x v="259"/>
  </r>
  <r>
    <x v="692"/>
    <x v="22"/>
    <x v="2"/>
    <x v="89"/>
    <x v="404"/>
    <x v="472"/>
    <x v="287"/>
  </r>
  <r>
    <x v="693"/>
    <x v="22"/>
    <x v="2"/>
    <x v="44"/>
    <x v="300"/>
    <x v="413"/>
    <x v="252"/>
  </r>
  <r>
    <x v="694"/>
    <x v="22"/>
    <x v="2"/>
    <x v="1036"/>
    <x v="28"/>
    <x v="36"/>
    <x v="49"/>
  </r>
  <r>
    <x v="695"/>
    <x v="22"/>
    <x v="2"/>
    <x v="1036"/>
    <x v="63"/>
    <x v="66"/>
    <x v="41"/>
  </r>
  <r>
    <x v="696"/>
    <x v="22"/>
    <x v="1"/>
    <x v="1036"/>
    <x v="132"/>
    <x v="80"/>
    <x v="61"/>
  </r>
  <r>
    <x v="697"/>
    <x v="22"/>
    <x v="0"/>
    <x v="1036"/>
    <x v="198"/>
    <x v="83"/>
    <x v="83"/>
  </r>
  <r>
    <x v="698"/>
    <x v="22"/>
    <x v="2"/>
    <x v="140"/>
    <x v="500"/>
    <x v="570"/>
    <x v="257"/>
  </r>
  <r>
    <x v="699"/>
    <x v="23"/>
    <x v="2"/>
    <x v="69"/>
    <x v="495"/>
    <x v="590"/>
    <x v="370"/>
  </r>
  <r>
    <x v="700"/>
    <x v="23"/>
    <x v="2"/>
    <x v="79"/>
    <x v="481"/>
    <x v="564"/>
    <x v="375"/>
  </r>
  <r>
    <x v="701"/>
    <x v="23"/>
    <x v="2"/>
    <x v="89"/>
    <x v="516"/>
    <x v="577"/>
    <x v="430"/>
  </r>
  <r>
    <x v="702"/>
    <x v="23"/>
    <x v="2"/>
    <x v="67"/>
    <x v="460"/>
    <x v="613"/>
    <x v="465"/>
  </r>
  <r>
    <x v="703"/>
    <x v="23"/>
    <x v="1"/>
    <x v="1036"/>
    <x v="421"/>
    <x v="451"/>
    <x v="429"/>
  </r>
  <r>
    <x v="704"/>
    <x v="23"/>
    <x v="0"/>
    <x v="1036"/>
    <x v="472"/>
    <x v="350"/>
    <x v="372"/>
  </r>
  <r>
    <x v="705"/>
    <x v="23"/>
    <x v="2"/>
    <x v="63"/>
    <x v="662"/>
    <x v="768"/>
    <x v="574"/>
  </r>
  <r>
    <x v="706"/>
    <x v="23"/>
    <x v="2"/>
    <x v="27"/>
    <x v="476"/>
    <x v="584"/>
    <x v="615"/>
  </r>
  <r>
    <x v="707"/>
    <x v="23"/>
    <x v="2"/>
    <x v="40"/>
    <x v="514"/>
    <x v="578"/>
    <x v="604"/>
  </r>
  <r>
    <x v="708"/>
    <x v="23"/>
    <x v="2"/>
    <x v="12"/>
    <x v="612"/>
    <x v="718"/>
    <x v="598"/>
  </r>
  <r>
    <x v="709"/>
    <x v="23"/>
    <x v="2"/>
    <x v="10"/>
    <x v="527"/>
    <x v="667"/>
    <x v="668"/>
  </r>
  <r>
    <x v="710"/>
    <x v="23"/>
    <x v="1"/>
    <x v="1036"/>
    <x v="289"/>
    <x v="360"/>
    <x v="562"/>
  </r>
  <r>
    <x v="711"/>
    <x v="23"/>
    <x v="0"/>
    <x v="1036"/>
    <x v="324"/>
    <x v="298"/>
    <x v="545"/>
  </r>
  <r>
    <x v="712"/>
    <x v="23"/>
    <x v="2"/>
    <x v="34"/>
    <x v="535"/>
    <x v="615"/>
    <x v="724"/>
  </r>
  <r>
    <x v="713"/>
    <x v="23"/>
    <x v="2"/>
    <x v="66"/>
    <x v="644"/>
    <x v="681"/>
    <x v="853"/>
  </r>
  <r>
    <x v="714"/>
    <x v="23"/>
    <x v="2"/>
    <x v="153"/>
    <x v="666"/>
    <x v="689"/>
    <x v="889"/>
  </r>
  <r>
    <x v="715"/>
    <x v="23"/>
    <x v="2"/>
    <x v="150"/>
    <x v="581"/>
    <x v="682"/>
    <x v="835"/>
  </r>
  <r>
    <x v="716"/>
    <x v="23"/>
    <x v="2"/>
    <x v="143"/>
    <x v="622"/>
    <x v="648"/>
    <x v="821"/>
  </r>
  <r>
    <x v="717"/>
    <x v="23"/>
    <x v="1"/>
    <x v="1036"/>
    <x v="238"/>
    <x v="220"/>
    <x v="264"/>
  </r>
  <r>
    <x v="718"/>
    <x v="23"/>
    <x v="0"/>
    <x v="1036"/>
    <x v="245"/>
    <x v="174"/>
    <x v="188"/>
  </r>
  <r>
    <x v="719"/>
    <x v="23"/>
    <x v="2"/>
    <x v="181"/>
    <x v="603"/>
    <x v="644"/>
    <x v="445"/>
  </r>
  <r>
    <x v="720"/>
    <x v="23"/>
    <x v="2"/>
    <x v="366"/>
    <x v="799"/>
    <x v="907"/>
    <x v="874"/>
  </r>
  <r>
    <x v="721"/>
    <x v="23"/>
    <x v="2"/>
    <x v="416"/>
    <x v="747"/>
    <x v="933"/>
    <x v="1060"/>
  </r>
  <r>
    <x v="722"/>
    <x v="23"/>
    <x v="2"/>
    <x v="1036"/>
    <x v="508"/>
    <x v="701"/>
    <x v="891"/>
  </r>
  <r>
    <x v="723"/>
    <x v="23"/>
    <x v="2"/>
    <x v="1036"/>
    <x v="424"/>
    <x v="400"/>
    <x v="867"/>
  </r>
  <r>
    <x v="724"/>
    <x v="23"/>
    <x v="1"/>
    <x v="1036"/>
    <x v="371"/>
    <x v="432"/>
    <x v="808"/>
  </r>
  <r>
    <x v="725"/>
    <x v="23"/>
    <x v="0"/>
    <x v="1036"/>
    <x v="170"/>
    <x v="249"/>
    <x v="676"/>
  </r>
  <r>
    <x v="726"/>
    <x v="23"/>
    <x v="2"/>
    <x v="139"/>
    <x v="451"/>
    <x v="532"/>
    <x v="433"/>
  </r>
  <r>
    <x v="727"/>
    <x v="23"/>
    <x v="2"/>
    <x v="19"/>
    <x v="477"/>
    <x v="547"/>
    <x v="677"/>
  </r>
  <r>
    <x v="728"/>
    <x v="23"/>
    <x v="2"/>
    <x v="49"/>
    <x v="570"/>
    <x v="707"/>
    <x v="842"/>
  </r>
  <r>
    <x v="729"/>
    <x v="23"/>
    <x v="2"/>
    <x v="83"/>
    <x v="364"/>
    <x v="316"/>
    <x v="726"/>
  </r>
  <r>
    <x v="730"/>
    <x v="24"/>
    <x v="2"/>
    <x v="1036"/>
    <x v="68"/>
    <x v="99"/>
    <x v="222"/>
  </r>
  <r>
    <x v="731"/>
    <x v="24"/>
    <x v="1"/>
    <x v="1036"/>
    <x v="457"/>
    <x v="276"/>
    <x v="216"/>
  </r>
  <r>
    <x v="732"/>
    <x v="24"/>
    <x v="0"/>
    <x v="1036"/>
    <x v="778"/>
    <x v="834"/>
    <x v="1059"/>
  </r>
  <r>
    <x v="733"/>
    <x v="24"/>
    <x v="2"/>
    <x v="396"/>
    <x v="892"/>
    <x v="1040"/>
    <x v="1262"/>
  </r>
  <r>
    <x v="734"/>
    <x v="24"/>
    <x v="2"/>
    <x v="657"/>
    <x v="895"/>
    <x v="963"/>
    <x v="1285"/>
  </r>
  <r>
    <x v="735"/>
    <x v="24"/>
    <x v="2"/>
    <x v="571"/>
    <x v="654"/>
    <x v="670"/>
    <x v="918"/>
  </r>
  <r>
    <x v="736"/>
    <x v="24"/>
    <x v="2"/>
    <x v="392"/>
    <x v="551"/>
    <x v="658"/>
    <x v="524"/>
  </r>
  <r>
    <x v="737"/>
    <x v="24"/>
    <x v="2"/>
    <x v="197"/>
    <x v="396"/>
    <x v="587"/>
    <x v="584"/>
  </r>
  <r>
    <x v="738"/>
    <x v="24"/>
    <x v="1"/>
    <x v="1036"/>
    <x v="649"/>
    <x v="737"/>
    <x v="813"/>
  </r>
  <r>
    <x v="739"/>
    <x v="24"/>
    <x v="0"/>
    <x v="1036"/>
    <x v="670"/>
    <x v="716"/>
    <x v="1099"/>
  </r>
  <r>
    <x v="740"/>
    <x v="24"/>
    <x v="2"/>
    <x v="411"/>
    <x v="789"/>
    <x v="738"/>
    <x v="960"/>
  </r>
  <r>
    <x v="741"/>
    <x v="24"/>
    <x v="2"/>
    <x v="157"/>
    <x v="434"/>
    <x v="458"/>
    <x v="565"/>
  </r>
  <r>
    <x v="742"/>
    <x v="24"/>
    <x v="2"/>
    <x v="108"/>
    <x v="431"/>
    <x v="474"/>
    <x v="226"/>
  </r>
  <r>
    <x v="743"/>
    <x v="24"/>
    <x v="2"/>
    <x v="236"/>
    <x v="624"/>
    <x v="724"/>
    <x v="614"/>
  </r>
  <r>
    <x v="744"/>
    <x v="24"/>
    <x v="2"/>
    <x v="146"/>
    <x v="708"/>
    <x v="695"/>
    <x v="872"/>
  </r>
  <r>
    <x v="745"/>
    <x v="24"/>
    <x v="1"/>
    <x v="1036"/>
    <x v="209"/>
    <x v="216"/>
    <x v="652"/>
  </r>
  <r>
    <x v="746"/>
    <x v="24"/>
    <x v="0"/>
    <x v="1036"/>
    <x v="78"/>
    <x v="61"/>
    <x v="144"/>
  </r>
  <r>
    <x v="747"/>
    <x v="24"/>
    <x v="2"/>
    <x v="1036"/>
    <x v="331"/>
    <x v="356"/>
    <x v="200"/>
  </r>
  <r>
    <x v="748"/>
    <x v="24"/>
    <x v="2"/>
    <x v="88"/>
    <x v="445"/>
    <x v="433"/>
    <x v="570"/>
  </r>
  <r>
    <x v="749"/>
    <x v="24"/>
    <x v="2"/>
    <x v="25"/>
    <x v="402"/>
    <x v="445"/>
    <x v="327"/>
  </r>
  <r>
    <x v="750"/>
    <x v="24"/>
    <x v="2"/>
    <x v="25"/>
    <x v="335"/>
    <x v="448"/>
    <x v="295"/>
  </r>
  <r>
    <x v="751"/>
    <x v="24"/>
    <x v="2"/>
    <x v="21"/>
    <x v="276"/>
    <x v="418"/>
    <x v="234"/>
  </r>
  <r>
    <x v="752"/>
    <x v="24"/>
    <x v="1"/>
    <x v="1036"/>
    <x v="285"/>
    <x v="287"/>
    <x v="301"/>
  </r>
  <r>
    <x v="753"/>
    <x v="24"/>
    <x v="0"/>
    <x v="1036"/>
    <x v="213"/>
    <x v="149"/>
    <x v="635"/>
  </r>
  <r>
    <x v="754"/>
    <x v="24"/>
    <x v="2"/>
    <x v="63"/>
    <x v="426"/>
    <x v="465"/>
    <x v="483"/>
  </r>
  <r>
    <x v="755"/>
    <x v="24"/>
    <x v="2"/>
    <x v="16"/>
    <x v="414"/>
    <x v="417"/>
    <x v="475"/>
  </r>
  <r>
    <x v="756"/>
    <x v="24"/>
    <x v="2"/>
    <x v="7"/>
    <x v="364"/>
    <x v="366"/>
    <x v="291"/>
  </r>
  <r>
    <x v="757"/>
    <x v="24"/>
    <x v="2"/>
    <x v="12"/>
    <x v="448"/>
    <x v="501"/>
    <x v="296"/>
  </r>
  <r>
    <x v="758"/>
    <x v="24"/>
    <x v="2"/>
    <x v="13"/>
    <x v="407"/>
    <x v="592"/>
    <x v="463"/>
  </r>
  <r>
    <x v="759"/>
    <x v="24"/>
    <x v="1"/>
    <x v="1036"/>
    <x v="152"/>
    <x v="206"/>
    <x v="313"/>
  </r>
  <r>
    <x v="760"/>
    <x v="24"/>
    <x v="0"/>
    <x v="1036"/>
    <x v="67"/>
    <x v="73"/>
    <x v="173"/>
  </r>
  <r>
    <x v="761"/>
    <x v="25"/>
    <x v="2"/>
    <x v="30"/>
    <x v="360"/>
    <x v="452"/>
    <x v="317"/>
  </r>
  <r>
    <x v="762"/>
    <x v="25"/>
    <x v="2"/>
    <x v="36"/>
    <x v="327"/>
    <x v="406"/>
    <x v="374"/>
  </r>
  <r>
    <x v="763"/>
    <x v="25"/>
    <x v="2"/>
    <x v="37"/>
    <x v="356"/>
    <x v="398"/>
    <x v="431"/>
  </r>
  <r>
    <x v="764"/>
    <x v="25"/>
    <x v="2"/>
    <x v="230"/>
    <x v="295"/>
    <x v="379"/>
    <x v="272"/>
  </r>
  <r>
    <x v="765"/>
    <x v="25"/>
    <x v="2"/>
    <x v="44"/>
    <x v="281"/>
    <x v="353"/>
    <x v="309"/>
  </r>
  <r>
    <x v="766"/>
    <x v="25"/>
    <x v="1"/>
    <x v="1036"/>
    <x v="145"/>
    <x v="123"/>
    <x v="125"/>
  </r>
  <r>
    <x v="767"/>
    <x v="25"/>
    <x v="0"/>
    <x v="1036"/>
    <x v="165"/>
    <x v="87"/>
    <x v="107"/>
  </r>
  <r>
    <x v="768"/>
    <x v="25"/>
    <x v="2"/>
    <x v="42"/>
    <x v="458"/>
    <x v="520"/>
    <x v="214"/>
  </r>
  <r>
    <x v="769"/>
    <x v="25"/>
    <x v="2"/>
    <x v="29"/>
    <x v="436"/>
    <x v="505"/>
    <x v="299"/>
  </r>
  <r>
    <x v="770"/>
    <x v="25"/>
    <x v="2"/>
    <x v="9"/>
    <x v="499"/>
    <x v="544"/>
    <x v="305"/>
  </r>
  <r>
    <x v="771"/>
    <x v="25"/>
    <x v="2"/>
    <x v="21"/>
    <x v="439"/>
    <x v="560"/>
    <x v="387"/>
  </r>
  <r>
    <x v="772"/>
    <x v="25"/>
    <x v="2"/>
    <x v="51"/>
    <x v="331"/>
    <x v="440"/>
    <x v="566"/>
  </r>
  <r>
    <x v="773"/>
    <x v="25"/>
    <x v="1"/>
    <x v="1036"/>
    <x v="262"/>
    <x v="205"/>
    <x v="769"/>
  </r>
  <r>
    <x v="774"/>
    <x v="25"/>
    <x v="0"/>
    <x v="1036"/>
    <x v="208"/>
    <x v="103"/>
    <x v="655"/>
  </r>
  <r>
    <x v="775"/>
    <x v="25"/>
    <x v="2"/>
    <x v="1036"/>
    <x v="350"/>
    <x v="348"/>
    <x v="554"/>
  </r>
  <r>
    <x v="776"/>
    <x v="25"/>
    <x v="2"/>
    <x v="48"/>
    <x v="197"/>
    <x v="231"/>
    <x v="265"/>
  </r>
  <r>
    <x v="777"/>
    <x v="25"/>
    <x v="2"/>
    <x v="70"/>
    <x v="300"/>
    <x v="381"/>
    <x v="363"/>
  </r>
  <r>
    <x v="778"/>
    <x v="25"/>
    <x v="2"/>
    <x v="86"/>
    <x v="325"/>
    <x v="429"/>
    <x v="512"/>
  </r>
  <r>
    <x v="779"/>
    <x v="25"/>
    <x v="2"/>
    <x v="81"/>
    <x v="270"/>
    <x v="308"/>
    <x v="428"/>
  </r>
  <r>
    <x v="780"/>
    <x v="25"/>
    <x v="1"/>
    <x v="1036"/>
    <x v="73"/>
    <x v="112"/>
    <x v="362"/>
  </r>
  <r>
    <x v="781"/>
    <x v="25"/>
    <x v="0"/>
    <x v="1036"/>
    <x v="368"/>
    <x v="251"/>
    <x v="401"/>
  </r>
  <r>
    <x v="782"/>
    <x v="25"/>
    <x v="2"/>
    <x v="165"/>
    <x v="674"/>
    <x v="711"/>
    <x v="870"/>
  </r>
  <r>
    <x v="783"/>
    <x v="25"/>
    <x v="2"/>
    <x v="303"/>
    <x v="419"/>
    <x v="412"/>
    <x v="684"/>
  </r>
  <r>
    <x v="784"/>
    <x v="25"/>
    <x v="2"/>
    <x v="128"/>
    <x v="476"/>
    <x v="319"/>
    <x v="578"/>
  </r>
  <r>
    <x v="785"/>
    <x v="25"/>
    <x v="2"/>
    <x v="60"/>
    <x v="263"/>
    <x v="293"/>
    <x v="341"/>
  </r>
  <r>
    <x v="786"/>
    <x v="25"/>
    <x v="2"/>
    <x v="53"/>
    <x v="114"/>
    <x v="239"/>
    <x v="162"/>
  </r>
  <r>
    <x v="787"/>
    <x v="25"/>
    <x v="1"/>
    <x v="1036"/>
    <x v="67"/>
    <x v="75"/>
    <x v="68"/>
  </r>
  <r>
    <x v="788"/>
    <x v="25"/>
    <x v="0"/>
    <x v="1036"/>
    <x v="35"/>
    <x v="20"/>
    <x v="36"/>
  </r>
  <r>
    <x v="789"/>
    <x v="26"/>
    <x v="2"/>
    <x v="111"/>
    <x v="247"/>
    <x v="301"/>
    <x v="168"/>
  </r>
  <r>
    <x v="790"/>
    <x v="26"/>
    <x v="2"/>
    <x v="59"/>
    <x v="243"/>
    <x v="283"/>
    <x v="137"/>
  </r>
  <r>
    <x v="791"/>
    <x v="26"/>
    <x v="2"/>
    <x v="73"/>
    <x v="287"/>
    <x v="292"/>
    <x v="206"/>
  </r>
  <r>
    <x v="792"/>
    <x v="26"/>
    <x v="2"/>
    <x v="106"/>
    <x v="376"/>
    <x v="275"/>
    <x v="520"/>
  </r>
  <r>
    <x v="793"/>
    <x v="26"/>
    <x v="2"/>
    <x v="123"/>
    <x v="183"/>
    <x v="294"/>
    <x v="223"/>
  </r>
  <r>
    <x v="794"/>
    <x v="26"/>
    <x v="1"/>
    <x v="1036"/>
    <x v="225"/>
    <x v="253"/>
    <x v="204"/>
  </r>
  <r>
    <x v="795"/>
    <x v="26"/>
    <x v="0"/>
    <x v="1036"/>
    <x v="141"/>
    <x v="95"/>
    <x v="246"/>
  </r>
  <r>
    <x v="796"/>
    <x v="26"/>
    <x v="2"/>
    <x v="291"/>
    <x v="315"/>
    <x v="457"/>
    <x v="329"/>
  </r>
  <r>
    <x v="797"/>
    <x v="26"/>
    <x v="2"/>
    <x v="165"/>
    <x v="398"/>
    <x v="486"/>
    <x v="405"/>
  </r>
  <r>
    <x v="798"/>
    <x v="26"/>
    <x v="2"/>
    <x v="135"/>
    <x v="341"/>
    <x v="393"/>
    <x v="386"/>
  </r>
  <r>
    <x v="799"/>
    <x v="26"/>
    <x v="2"/>
    <x v="274"/>
    <x v="432"/>
    <x v="540"/>
    <x v="467"/>
  </r>
  <r>
    <x v="800"/>
    <x v="26"/>
    <x v="2"/>
    <x v="258"/>
    <x v="337"/>
    <x v="531"/>
    <x v="551"/>
  </r>
  <r>
    <x v="801"/>
    <x v="26"/>
    <x v="1"/>
    <x v="1036"/>
    <x v="227"/>
    <x v="330"/>
    <x v="451"/>
  </r>
  <r>
    <x v="802"/>
    <x v="26"/>
    <x v="0"/>
    <x v="1036"/>
    <x v="401"/>
    <x v="416"/>
    <x v="550"/>
  </r>
  <r>
    <x v="803"/>
    <x v="26"/>
    <x v="2"/>
    <x v="213"/>
    <x v="513"/>
    <x v="476"/>
    <x v="759"/>
  </r>
  <r>
    <x v="804"/>
    <x v="26"/>
    <x v="2"/>
    <x v="148"/>
    <x v="377"/>
    <x v="321"/>
    <x v="557"/>
  </r>
  <r>
    <x v="805"/>
    <x v="26"/>
    <x v="2"/>
    <x v="115"/>
    <x v="202"/>
    <x v="267"/>
    <x v="197"/>
  </r>
  <r>
    <x v="806"/>
    <x v="26"/>
    <x v="2"/>
    <x v="111"/>
    <x v="265"/>
    <x v="299"/>
    <x v="183"/>
  </r>
  <r>
    <x v="807"/>
    <x v="26"/>
    <x v="2"/>
    <x v="105"/>
    <x v="121"/>
    <x v="243"/>
    <x v="175"/>
  </r>
  <r>
    <x v="808"/>
    <x v="26"/>
    <x v="1"/>
    <x v="1036"/>
    <x v="137"/>
    <x v="141"/>
    <x v="142"/>
  </r>
  <r>
    <x v="809"/>
    <x v="26"/>
    <x v="0"/>
    <x v="1036"/>
    <x v="52"/>
    <x v="39"/>
    <x v="141"/>
  </r>
  <r>
    <x v="810"/>
    <x v="26"/>
    <x v="2"/>
    <x v="119"/>
    <x v="291"/>
    <x v="370"/>
    <x v="221"/>
  </r>
  <r>
    <x v="811"/>
    <x v="26"/>
    <x v="2"/>
    <x v="142"/>
    <x v="308"/>
    <x v="358"/>
    <x v="250"/>
  </r>
  <r>
    <x v="812"/>
    <x v="26"/>
    <x v="2"/>
    <x v="142"/>
    <x v="483"/>
    <x v="539"/>
    <x v="298"/>
  </r>
  <r>
    <x v="813"/>
    <x v="26"/>
    <x v="2"/>
    <x v="118"/>
    <x v="268"/>
    <x v="378"/>
    <x v="407"/>
  </r>
  <r>
    <x v="814"/>
    <x v="26"/>
    <x v="2"/>
    <x v="96"/>
    <x v="241"/>
    <x v="320"/>
    <x v="472"/>
  </r>
  <r>
    <x v="815"/>
    <x v="26"/>
    <x v="1"/>
    <x v="1036"/>
    <x v="69"/>
    <x v="78"/>
    <x v="390"/>
  </r>
  <r>
    <x v="816"/>
    <x v="26"/>
    <x v="0"/>
    <x v="1036"/>
    <x v="88"/>
    <x v="63"/>
    <x v="184"/>
  </r>
  <r>
    <x v="817"/>
    <x v="26"/>
    <x v="2"/>
    <x v="152"/>
    <x v="317"/>
    <x v="384"/>
    <x v="229"/>
  </r>
  <r>
    <x v="818"/>
    <x v="26"/>
    <x v="2"/>
    <x v="127"/>
    <x v="284"/>
    <x v="324"/>
    <x v="283"/>
  </r>
  <r>
    <x v="819"/>
    <x v="26"/>
    <x v="2"/>
    <x v="103"/>
    <x v="226"/>
    <x v="312"/>
    <x v="289"/>
  </r>
  <r>
    <x v="820"/>
    <x v="27"/>
    <x v="2"/>
    <x v="87"/>
    <x v="379"/>
    <x v="423"/>
    <x v="263"/>
  </r>
  <r>
    <x v="821"/>
    <x v="27"/>
    <x v="2"/>
    <x v="1036"/>
    <x v="306"/>
    <x v="355"/>
    <x v="300"/>
  </r>
  <r>
    <x v="822"/>
    <x v="27"/>
    <x v="1"/>
    <x v="1036"/>
    <x v="339"/>
    <x v="375"/>
    <x v="400"/>
  </r>
  <r>
    <x v="823"/>
    <x v="27"/>
    <x v="0"/>
    <x v="1036"/>
    <x v="260"/>
    <x v="217"/>
    <x v="280"/>
  </r>
  <r>
    <x v="824"/>
    <x v="27"/>
    <x v="2"/>
    <x v="158"/>
    <x v="656"/>
    <x v="797"/>
    <x v="522"/>
  </r>
  <r>
    <x v="825"/>
    <x v="27"/>
    <x v="2"/>
    <x v="161"/>
    <x v="680"/>
    <x v="813"/>
    <x v="657"/>
  </r>
  <r>
    <x v="826"/>
    <x v="27"/>
    <x v="2"/>
    <x v="350"/>
    <x v="786"/>
    <x v="895"/>
    <x v="695"/>
  </r>
  <r>
    <x v="827"/>
    <x v="27"/>
    <x v="2"/>
    <x v="418"/>
    <x v="715"/>
    <x v="837"/>
    <x v="784"/>
  </r>
  <r>
    <x v="828"/>
    <x v="27"/>
    <x v="2"/>
    <x v="523"/>
    <x v="801"/>
    <x v="909"/>
    <x v="807"/>
  </r>
  <r>
    <x v="829"/>
    <x v="27"/>
    <x v="1"/>
    <x v="1036"/>
    <x v="689"/>
    <x v="807"/>
    <x v="688"/>
  </r>
  <r>
    <x v="830"/>
    <x v="27"/>
    <x v="0"/>
    <x v="1036"/>
    <x v="590"/>
    <x v="664"/>
    <x v="495"/>
  </r>
  <r>
    <x v="831"/>
    <x v="27"/>
    <x v="2"/>
    <x v="559"/>
    <x v="659"/>
    <x v="726"/>
    <x v="385"/>
  </r>
  <r>
    <x v="832"/>
    <x v="27"/>
    <x v="2"/>
    <x v="344"/>
    <x v="554"/>
    <x v="652"/>
    <x v="367"/>
  </r>
  <r>
    <x v="833"/>
    <x v="27"/>
    <x v="2"/>
    <x v="431"/>
    <x v="597"/>
    <x v="743"/>
    <x v="543"/>
  </r>
  <r>
    <x v="834"/>
    <x v="27"/>
    <x v="2"/>
    <x v="385"/>
    <x v="261"/>
    <x v="438"/>
    <x v="501"/>
  </r>
  <r>
    <x v="835"/>
    <x v="27"/>
    <x v="2"/>
    <x v="463"/>
    <x v="98"/>
    <x v="145"/>
    <x v="213"/>
  </r>
  <r>
    <x v="836"/>
    <x v="27"/>
    <x v="1"/>
    <x v="1036"/>
    <x v="40"/>
    <x v="52"/>
    <x v="127"/>
  </r>
  <r>
    <x v="837"/>
    <x v="27"/>
    <x v="0"/>
    <x v="1036"/>
    <x v="86"/>
    <x v="56"/>
    <x v="120"/>
  </r>
  <r>
    <x v="838"/>
    <x v="27"/>
    <x v="2"/>
    <x v="498"/>
    <x v="538"/>
    <x v="600"/>
    <x v="281"/>
  </r>
  <r>
    <x v="839"/>
    <x v="27"/>
    <x v="2"/>
    <x v="411"/>
    <x v="712"/>
    <x v="785"/>
    <x v="453"/>
  </r>
  <r>
    <x v="840"/>
    <x v="27"/>
    <x v="2"/>
    <x v="506"/>
    <x v="688"/>
    <x v="788"/>
    <x v="534"/>
  </r>
  <r>
    <x v="841"/>
    <x v="27"/>
    <x v="2"/>
    <x v="470"/>
    <x v="758"/>
    <x v="883"/>
    <x v="693"/>
  </r>
  <r>
    <x v="842"/>
    <x v="27"/>
    <x v="2"/>
    <x v="543"/>
    <x v="898"/>
    <x v="1007"/>
    <x v="892"/>
  </r>
  <r>
    <x v="843"/>
    <x v="27"/>
    <x v="1"/>
    <x v="1036"/>
    <x v="763"/>
    <x v="860"/>
    <x v="785"/>
  </r>
  <r>
    <x v="844"/>
    <x v="27"/>
    <x v="0"/>
    <x v="1036"/>
    <x v="629"/>
    <x v="727"/>
    <x v="590"/>
  </r>
  <r>
    <x v="845"/>
    <x v="27"/>
    <x v="2"/>
    <x v="585"/>
    <x v="721"/>
    <x v="865"/>
    <x v="690"/>
  </r>
  <r>
    <x v="846"/>
    <x v="27"/>
    <x v="2"/>
    <x v="493"/>
    <x v="819"/>
    <x v="906"/>
    <x v="625"/>
  </r>
  <r>
    <x v="847"/>
    <x v="27"/>
    <x v="2"/>
    <x v="491"/>
    <x v="845"/>
    <x v="918"/>
    <x v="602"/>
  </r>
  <r>
    <x v="848"/>
    <x v="27"/>
    <x v="2"/>
    <x v="551"/>
    <x v="774"/>
    <x v="853"/>
    <x v="564"/>
  </r>
  <r>
    <x v="849"/>
    <x v="27"/>
    <x v="2"/>
    <x v="451"/>
    <x v="471"/>
    <x v="545"/>
    <x v="358"/>
  </r>
  <r>
    <x v="850"/>
    <x v="28"/>
    <x v="1"/>
    <x v="1036"/>
    <x v="275"/>
    <x v="277"/>
    <x v="100"/>
  </r>
  <r>
    <x v="851"/>
    <x v="28"/>
    <x v="0"/>
    <x v="1036"/>
    <x v="394"/>
    <x v="345"/>
    <x v="92"/>
  </r>
  <r>
    <x v="852"/>
    <x v="28"/>
    <x v="2"/>
    <x v="423"/>
    <x v="677"/>
    <x v="805"/>
    <x v="414"/>
  </r>
  <r>
    <x v="853"/>
    <x v="28"/>
    <x v="2"/>
    <x v="381"/>
    <x v="664"/>
    <x v="809"/>
    <x v="708"/>
  </r>
  <r>
    <x v="854"/>
    <x v="28"/>
    <x v="2"/>
    <x v="349"/>
    <x v="882"/>
    <x v="1005"/>
    <x v="871"/>
  </r>
  <r>
    <x v="855"/>
    <x v="28"/>
    <x v="2"/>
    <x v="380"/>
    <x v="814"/>
    <x v="911"/>
    <x v="809"/>
  </r>
  <r>
    <x v="856"/>
    <x v="28"/>
    <x v="2"/>
    <x v="436"/>
    <x v="699"/>
    <x v="770"/>
    <x v="559"/>
  </r>
  <r>
    <x v="857"/>
    <x v="28"/>
    <x v="1"/>
    <x v="1036"/>
    <x v="773"/>
    <x v="801"/>
    <x v="355"/>
  </r>
  <r>
    <x v="858"/>
    <x v="28"/>
    <x v="0"/>
    <x v="1036"/>
    <x v="776"/>
    <x v="833"/>
    <x v="541"/>
  </r>
  <r>
    <x v="859"/>
    <x v="28"/>
    <x v="2"/>
    <x v="466"/>
    <x v="713"/>
    <x v="846"/>
    <x v="746"/>
  </r>
  <r>
    <x v="860"/>
    <x v="28"/>
    <x v="2"/>
    <x v="497"/>
    <x v="727"/>
    <x v="825"/>
    <x v="639"/>
  </r>
  <r>
    <x v="861"/>
    <x v="28"/>
    <x v="2"/>
    <x v="404"/>
    <x v="733"/>
    <x v="827"/>
    <x v="651"/>
  </r>
  <r>
    <x v="862"/>
    <x v="28"/>
    <x v="2"/>
    <x v="329"/>
    <x v="831"/>
    <x v="919"/>
    <x v="656"/>
  </r>
  <r>
    <x v="863"/>
    <x v="28"/>
    <x v="2"/>
    <x v="334"/>
    <x v="843"/>
    <x v="922"/>
    <x v="722"/>
  </r>
  <r>
    <x v="864"/>
    <x v="28"/>
    <x v="1"/>
    <x v="1036"/>
    <x v="839"/>
    <x v="913"/>
    <x v="700"/>
  </r>
  <r>
    <x v="865"/>
    <x v="28"/>
    <x v="0"/>
    <x v="1036"/>
    <x v="871"/>
    <x v="953"/>
    <x v="761"/>
  </r>
  <r>
    <x v="866"/>
    <x v="28"/>
    <x v="2"/>
    <x v="383"/>
    <x v="962"/>
    <x v="1060"/>
    <x v="860"/>
  </r>
  <r>
    <x v="867"/>
    <x v="28"/>
    <x v="2"/>
    <x v="330"/>
    <x v="844"/>
    <x v="946"/>
    <x v="756"/>
  </r>
  <r>
    <x v="868"/>
    <x v="28"/>
    <x v="2"/>
    <x v="355"/>
    <x v="896"/>
    <x v="981"/>
    <x v="730"/>
  </r>
  <r>
    <x v="869"/>
    <x v="28"/>
    <x v="2"/>
    <x v="363"/>
    <x v="919"/>
    <x v="1018"/>
    <x v="803"/>
  </r>
  <r>
    <x v="870"/>
    <x v="28"/>
    <x v="2"/>
    <x v="351"/>
    <x v="912"/>
    <x v="1027"/>
    <x v="858"/>
  </r>
  <r>
    <x v="871"/>
    <x v="28"/>
    <x v="1"/>
    <x v="1036"/>
    <x v="935"/>
    <x v="1019"/>
    <x v="834"/>
  </r>
  <r>
    <x v="872"/>
    <x v="28"/>
    <x v="0"/>
    <x v="1036"/>
    <x v="891"/>
    <x v="971"/>
    <x v="852"/>
  </r>
  <r>
    <x v="873"/>
    <x v="28"/>
    <x v="2"/>
    <x v="286"/>
    <x v="1006"/>
    <x v="1086"/>
    <x v="911"/>
  </r>
  <r>
    <x v="874"/>
    <x v="28"/>
    <x v="2"/>
    <x v="235"/>
    <x v="904"/>
    <x v="1034"/>
    <x v="884"/>
  </r>
  <r>
    <x v="875"/>
    <x v="28"/>
    <x v="2"/>
    <x v="389"/>
    <x v="879"/>
    <x v="1021"/>
    <x v="928"/>
  </r>
  <r>
    <x v="876"/>
    <x v="28"/>
    <x v="2"/>
    <x v="372"/>
    <x v="928"/>
    <x v="1038"/>
    <x v="875"/>
  </r>
  <r>
    <x v="877"/>
    <x v="28"/>
    <x v="2"/>
    <x v="352"/>
    <x v="887"/>
    <x v="999"/>
    <x v="841"/>
  </r>
  <r>
    <x v="878"/>
    <x v="28"/>
    <x v="1"/>
    <x v="1036"/>
    <x v="774"/>
    <x v="843"/>
    <x v="739"/>
  </r>
  <r>
    <x v="879"/>
    <x v="28"/>
    <x v="0"/>
    <x v="1036"/>
    <x v="619"/>
    <x v="747"/>
    <x v="659"/>
  </r>
  <r>
    <x v="880"/>
    <x v="28"/>
    <x v="2"/>
    <x v="1036"/>
    <x v="807"/>
    <x v="910"/>
    <x v="620"/>
  </r>
  <r>
    <x v="881"/>
    <x v="29"/>
    <x v="2"/>
    <x v="447"/>
    <x v="1046"/>
    <x v="1154"/>
    <x v="883"/>
  </r>
  <r>
    <x v="882"/>
    <x v="29"/>
    <x v="2"/>
    <x v="410"/>
    <x v="1047"/>
    <x v="1190"/>
    <x v="1040"/>
  </r>
  <r>
    <x v="883"/>
    <x v="29"/>
    <x v="2"/>
    <x v="449"/>
    <x v="1153"/>
    <x v="1283"/>
    <x v="1128"/>
  </r>
  <r>
    <x v="884"/>
    <x v="29"/>
    <x v="2"/>
    <x v="471"/>
    <x v="1181"/>
    <x v="1308"/>
    <x v="1188"/>
  </r>
  <r>
    <x v="885"/>
    <x v="29"/>
    <x v="1"/>
    <x v="1036"/>
    <x v="1110"/>
    <x v="1230"/>
    <x v="1145"/>
  </r>
  <r>
    <x v="886"/>
    <x v="29"/>
    <x v="0"/>
    <x v="1036"/>
    <x v="1035"/>
    <x v="1152"/>
    <x v="1103"/>
  </r>
  <r>
    <x v="887"/>
    <x v="29"/>
    <x v="2"/>
    <x v="924"/>
    <x v="1087"/>
    <x v="1219"/>
    <x v="1039"/>
  </r>
  <r>
    <x v="888"/>
    <x v="29"/>
    <x v="2"/>
    <x v="1018"/>
    <x v="1037"/>
    <x v="1178"/>
    <x v="1020"/>
  </r>
  <r>
    <x v="889"/>
    <x v="29"/>
    <x v="2"/>
    <x v="996"/>
    <x v="990"/>
    <x v="1141"/>
    <x v="998"/>
  </r>
  <r>
    <x v="890"/>
    <x v="29"/>
    <x v="2"/>
    <x v="975"/>
    <x v="1036"/>
    <x v="1172"/>
    <x v="981"/>
  </r>
  <r>
    <x v="891"/>
    <x v="29"/>
    <x v="2"/>
    <x v="687"/>
    <x v="970"/>
    <x v="1107"/>
    <x v="1008"/>
  </r>
  <r>
    <x v="892"/>
    <x v="29"/>
    <x v="1"/>
    <x v="1036"/>
    <x v="865"/>
    <x v="994"/>
    <x v="929"/>
  </r>
  <r>
    <x v="893"/>
    <x v="29"/>
    <x v="0"/>
    <x v="1036"/>
    <x v="833"/>
    <x v="970"/>
    <x v="890"/>
  </r>
  <r>
    <x v="894"/>
    <x v="29"/>
    <x v="2"/>
    <x v="556"/>
    <x v="994"/>
    <x v="1152"/>
    <x v="1004"/>
  </r>
  <r>
    <x v="895"/>
    <x v="29"/>
    <x v="2"/>
    <x v="301"/>
    <x v="911"/>
    <x v="1054"/>
    <x v="1019"/>
  </r>
  <r>
    <x v="896"/>
    <x v="29"/>
    <x v="2"/>
    <x v="231"/>
    <x v="934"/>
    <x v="1063"/>
    <x v="958"/>
  </r>
  <r>
    <x v="897"/>
    <x v="29"/>
    <x v="2"/>
    <x v="288"/>
    <x v="980"/>
    <x v="1089"/>
    <x v="971"/>
  </r>
  <r>
    <x v="898"/>
    <x v="29"/>
    <x v="2"/>
    <x v="266"/>
    <x v="955"/>
    <x v="1045"/>
    <x v="922"/>
  </r>
  <r>
    <x v="899"/>
    <x v="29"/>
    <x v="1"/>
    <x v="1036"/>
    <x v="923"/>
    <x v="1008"/>
    <x v="876"/>
  </r>
  <r>
    <x v="900"/>
    <x v="29"/>
    <x v="0"/>
    <x v="1036"/>
    <x v="924"/>
    <x v="1036"/>
    <x v="942"/>
  </r>
  <r>
    <x v="901"/>
    <x v="29"/>
    <x v="2"/>
    <x v="365"/>
    <x v="1072"/>
    <x v="1198"/>
    <x v="1028"/>
  </r>
  <r>
    <x v="902"/>
    <x v="29"/>
    <x v="2"/>
    <x v="420"/>
    <x v="1003"/>
    <x v="1136"/>
    <x v="1079"/>
  </r>
  <r>
    <x v="903"/>
    <x v="29"/>
    <x v="2"/>
    <x v="462"/>
    <x v="993"/>
    <x v="1157"/>
    <x v="1107"/>
  </r>
  <r>
    <x v="904"/>
    <x v="29"/>
    <x v="2"/>
    <x v="490"/>
    <x v="1131"/>
    <x v="1248"/>
    <x v="1151"/>
  </r>
  <r>
    <x v="905"/>
    <x v="29"/>
    <x v="2"/>
    <x v="469"/>
    <x v="918"/>
    <x v="1077"/>
    <x v="1135"/>
  </r>
  <r>
    <x v="906"/>
    <x v="29"/>
    <x v="1"/>
    <x v="1036"/>
    <x v="846"/>
    <x v="987"/>
    <x v="1078"/>
  </r>
  <r>
    <x v="907"/>
    <x v="29"/>
    <x v="0"/>
    <x v="1036"/>
    <x v="1093"/>
    <x v="1204"/>
    <x v="1150"/>
  </r>
  <r>
    <x v="908"/>
    <x v="29"/>
    <x v="2"/>
    <x v="930"/>
    <x v="1189"/>
    <x v="1338"/>
    <x v="1308"/>
  </r>
  <r>
    <x v="909"/>
    <x v="29"/>
    <x v="2"/>
    <x v="525"/>
    <x v="1180"/>
    <x v="1305"/>
    <x v="1297"/>
  </r>
  <r>
    <x v="910"/>
    <x v="29"/>
    <x v="2"/>
    <x v="503"/>
    <x v="1160"/>
    <x v="1286"/>
    <x v="1219"/>
  </r>
  <r>
    <x v="911"/>
    <x v="30"/>
    <x v="2"/>
    <x v="564"/>
    <x v="1196"/>
    <x v="1339"/>
    <x v="1282"/>
  </r>
  <r>
    <x v="912"/>
    <x v="30"/>
    <x v="2"/>
    <x v="576"/>
    <x v="1215"/>
    <x v="1353"/>
    <x v="1312"/>
  </r>
  <r>
    <x v="913"/>
    <x v="30"/>
    <x v="1"/>
    <x v="1036"/>
    <x v="1059"/>
    <x v="1202"/>
    <x v="1211"/>
  </r>
  <r>
    <x v="914"/>
    <x v="30"/>
    <x v="0"/>
    <x v="1036"/>
    <x v="948"/>
    <x v="1082"/>
    <x v="1065"/>
  </r>
  <r>
    <x v="915"/>
    <x v="30"/>
    <x v="2"/>
    <x v="1036"/>
    <x v="1021"/>
    <x v="1150"/>
    <x v="1043"/>
  </r>
  <r>
    <x v="916"/>
    <x v="30"/>
    <x v="2"/>
    <x v="1016"/>
    <x v="1185"/>
    <x v="1303"/>
    <x v="1164"/>
  </r>
  <r>
    <x v="917"/>
    <x v="30"/>
    <x v="2"/>
    <x v="986"/>
    <x v="1219"/>
    <x v="1326"/>
    <x v="1201"/>
  </r>
  <r>
    <x v="918"/>
    <x v="30"/>
    <x v="2"/>
    <x v="664"/>
    <x v="1165"/>
    <x v="1296"/>
    <x v="1214"/>
  </r>
  <r>
    <x v="919"/>
    <x v="30"/>
    <x v="2"/>
    <x v="539"/>
    <x v="1169"/>
    <x v="1289"/>
    <x v="1224"/>
  </r>
  <r>
    <x v="920"/>
    <x v="30"/>
    <x v="1"/>
    <x v="1036"/>
    <x v="979"/>
    <x v="1126"/>
    <x v="1156"/>
  </r>
  <r>
    <x v="921"/>
    <x v="30"/>
    <x v="0"/>
    <x v="1036"/>
    <x v="881"/>
    <x v="1003"/>
    <x v="1007"/>
  </r>
  <r>
    <x v="922"/>
    <x v="30"/>
    <x v="2"/>
    <x v="362"/>
    <x v="913"/>
    <x v="1039"/>
    <x v="992"/>
  </r>
  <r>
    <x v="923"/>
    <x v="30"/>
    <x v="2"/>
    <x v="236"/>
    <x v="943"/>
    <x v="1055"/>
    <x v="932"/>
  </r>
  <r>
    <x v="924"/>
    <x v="30"/>
    <x v="2"/>
    <x v="294"/>
    <x v="1095"/>
    <x v="1208"/>
    <x v="1036"/>
  </r>
  <r>
    <x v="925"/>
    <x v="30"/>
    <x v="2"/>
    <x v="488"/>
    <x v="1178"/>
    <x v="1288"/>
    <x v="1155"/>
  </r>
  <r>
    <x v="926"/>
    <x v="30"/>
    <x v="2"/>
    <x v="733"/>
    <x v="1116"/>
    <x v="1255"/>
    <x v="1193"/>
  </r>
  <r>
    <x v="927"/>
    <x v="30"/>
    <x v="1"/>
    <x v="1036"/>
    <x v="965"/>
    <x v="1128"/>
    <x v="1118"/>
  </r>
  <r>
    <x v="928"/>
    <x v="30"/>
    <x v="0"/>
    <x v="1036"/>
    <x v="1029"/>
    <x v="1151"/>
    <x v="1082"/>
  </r>
  <r>
    <x v="929"/>
    <x v="30"/>
    <x v="2"/>
    <x v="995"/>
    <x v="1130"/>
    <x v="1291"/>
    <x v="1175"/>
  </r>
  <r>
    <x v="930"/>
    <x v="30"/>
    <x v="2"/>
    <x v="939"/>
    <x v="1134"/>
    <x v="1274"/>
    <x v="1223"/>
  </r>
  <r>
    <x v="931"/>
    <x v="30"/>
    <x v="2"/>
    <x v="938"/>
    <x v="1175"/>
    <x v="1312"/>
    <x v="1246"/>
  </r>
  <r>
    <x v="932"/>
    <x v="30"/>
    <x v="2"/>
    <x v="1013"/>
    <x v="1211"/>
    <x v="1361"/>
    <x v="1274"/>
  </r>
  <r>
    <x v="933"/>
    <x v="30"/>
    <x v="2"/>
    <x v="1027"/>
    <x v="1179"/>
    <x v="1335"/>
    <x v="1342"/>
  </r>
  <r>
    <x v="934"/>
    <x v="30"/>
    <x v="1"/>
    <x v="1036"/>
    <x v="1138"/>
    <x v="1281"/>
    <x v="1316"/>
  </r>
  <r>
    <x v="935"/>
    <x v="30"/>
    <x v="0"/>
    <x v="1036"/>
    <x v="1148"/>
    <x v="1284"/>
    <x v="1252"/>
  </r>
  <r>
    <x v="936"/>
    <x v="30"/>
    <x v="2"/>
    <x v="1028"/>
    <x v="1194"/>
    <x v="1341"/>
    <x v="1329"/>
  </r>
  <r>
    <x v="937"/>
    <x v="30"/>
    <x v="2"/>
    <x v="1030"/>
    <x v="1253"/>
    <x v="1358"/>
    <x v="1289"/>
  </r>
  <r>
    <x v="938"/>
    <x v="30"/>
    <x v="2"/>
    <x v="1019"/>
    <x v="1265"/>
    <x v="1394"/>
    <x v="1319"/>
  </r>
  <r>
    <x v="939"/>
    <x v="30"/>
    <x v="2"/>
    <x v="1034"/>
    <x v="1251"/>
    <x v="1402"/>
    <x v="1381"/>
  </r>
  <r>
    <x v="940"/>
    <x v="30"/>
    <x v="2"/>
    <x v="1035"/>
    <x v="1218"/>
    <x v="1366"/>
    <x v="1397"/>
  </r>
  <r>
    <x v="941"/>
    <x v="30"/>
    <x v="1"/>
    <x v="1036"/>
    <x v="1232"/>
    <x v="1370"/>
    <x v="1370"/>
  </r>
  <r>
    <x v="942"/>
    <x v="31"/>
    <x v="0"/>
    <x v="1036"/>
    <x v="1220"/>
    <x v="1345"/>
    <x v="1333"/>
  </r>
  <r>
    <x v="943"/>
    <x v="31"/>
    <x v="2"/>
    <x v="1023"/>
    <x v="1284"/>
    <x v="1419"/>
    <x v="1366"/>
  </r>
  <r>
    <x v="944"/>
    <x v="31"/>
    <x v="2"/>
    <x v="773"/>
    <x v="1296"/>
    <x v="1400"/>
    <x v="1325"/>
  </r>
  <r>
    <x v="945"/>
    <x v="31"/>
    <x v="2"/>
    <x v="810"/>
    <x v="1272"/>
    <x v="1396"/>
    <x v="1314"/>
  </r>
  <r>
    <x v="946"/>
    <x v="31"/>
    <x v="2"/>
    <x v="787"/>
    <x v="1287"/>
    <x v="1413"/>
    <x v="1351"/>
  </r>
  <r>
    <x v="947"/>
    <x v="31"/>
    <x v="2"/>
    <x v="863"/>
    <x v="1263"/>
    <x v="1395"/>
    <x v="1355"/>
  </r>
  <r>
    <x v="948"/>
    <x v="31"/>
    <x v="1"/>
    <x v="1036"/>
    <x v="1244"/>
    <x v="1365"/>
    <x v="1323"/>
  </r>
  <r>
    <x v="949"/>
    <x v="31"/>
    <x v="0"/>
    <x v="1036"/>
    <x v="1155"/>
    <x v="1299"/>
    <x v="1365"/>
  </r>
  <r>
    <x v="950"/>
    <x v="31"/>
    <x v="2"/>
    <x v="906"/>
    <x v="1267"/>
    <x v="1392"/>
    <x v="1371"/>
  </r>
  <r>
    <x v="951"/>
    <x v="31"/>
    <x v="2"/>
    <x v="850"/>
    <x v="1192"/>
    <x v="1342"/>
    <x v="1330"/>
  </r>
  <r>
    <x v="952"/>
    <x v="31"/>
    <x v="2"/>
    <x v="952"/>
    <x v="1295"/>
    <x v="1431"/>
    <x v="1367"/>
  </r>
  <r>
    <x v="953"/>
    <x v="31"/>
    <x v="2"/>
    <x v="963"/>
    <x v="1283"/>
    <x v="1434"/>
    <x v="1396"/>
  </r>
  <r>
    <x v="954"/>
    <x v="31"/>
    <x v="2"/>
    <x v="1024"/>
    <x v="1302"/>
    <x v="1427"/>
    <x v="1399"/>
  </r>
  <r>
    <x v="955"/>
    <x v="31"/>
    <x v="1"/>
    <x v="1036"/>
    <x v="1203"/>
    <x v="1300"/>
    <x v="1313"/>
  </r>
  <r>
    <x v="956"/>
    <x v="31"/>
    <x v="0"/>
    <x v="1036"/>
    <x v="1052"/>
    <x v="1102"/>
    <x v="1064"/>
  </r>
  <r>
    <x v="957"/>
    <x v="31"/>
    <x v="2"/>
    <x v="1025"/>
    <x v="1231"/>
    <x v="1310"/>
    <x v="1101"/>
  </r>
  <r>
    <x v="958"/>
    <x v="31"/>
    <x v="2"/>
    <x v="1009"/>
    <x v="1275"/>
    <x v="1382"/>
    <x v="1253"/>
  </r>
  <r>
    <x v="959"/>
    <x v="31"/>
    <x v="2"/>
    <x v="946"/>
    <x v="1308"/>
    <x v="1422"/>
    <x v="1299"/>
  </r>
  <r>
    <x v="960"/>
    <x v="31"/>
    <x v="2"/>
    <x v="862"/>
    <x v="1306"/>
    <x v="1432"/>
    <x v="1343"/>
  </r>
  <r>
    <x v="961"/>
    <x v="31"/>
    <x v="2"/>
    <x v="865"/>
    <x v="1282"/>
    <x v="1393"/>
    <x v="1338"/>
  </r>
  <r>
    <x v="962"/>
    <x v="31"/>
    <x v="1"/>
    <x v="1036"/>
    <x v="1149"/>
    <x v="1258"/>
    <x v="1210"/>
  </r>
  <r>
    <x v="963"/>
    <x v="31"/>
    <x v="0"/>
    <x v="1036"/>
    <x v="1197"/>
    <x v="1275"/>
    <x v="1154"/>
  </r>
  <r>
    <x v="964"/>
    <x v="31"/>
    <x v="2"/>
    <x v="890"/>
    <x v="1217"/>
    <x v="1356"/>
    <x v="1283"/>
  </r>
  <r>
    <x v="965"/>
    <x v="31"/>
    <x v="2"/>
    <x v="794"/>
    <x v="1221"/>
    <x v="1351"/>
    <x v="1320"/>
  </r>
  <r>
    <x v="966"/>
    <x v="31"/>
    <x v="2"/>
    <x v="613"/>
    <x v="1259"/>
    <x v="1379"/>
    <x v="1281"/>
  </r>
  <r>
    <x v="967"/>
    <x v="31"/>
    <x v="2"/>
    <x v="629"/>
    <x v="1288"/>
    <x v="1399"/>
    <x v="1315"/>
  </r>
  <r>
    <x v="968"/>
    <x v="31"/>
    <x v="2"/>
    <x v="732"/>
    <x v="1157"/>
    <x v="1298"/>
    <x v="1324"/>
  </r>
  <r>
    <x v="969"/>
    <x v="31"/>
    <x v="1"/>
    <x v="1036"/>
    <x v="1207"/>
    <x v="1292"/>
    <x v="1186"/>
  </r>
  <r>
    <x v="970"/>
    <x v="31"/>
    <x v="0"/>
    <x v="1036"/>
    <x v="1188"/>
    <x v="1261"/>
    <x v="1182"/>
  </r>
  <r>
    <x v="971"/>
    <x v="31"/>
    <x v="2"/>
    <x v="782"/>
    <x v="1200"/>
    <x v="1325"/>
    <x v="1240"/>
  </r>
  <r>
    <x v="972"/>
    <x v="31"/>
    <x v="2"/>
    <x v="666"/>
    <x v="1136"/>
    <x v="1242"/>
    <x v="1136"/>
  </r>
  <r>
    <x v="973"/>
    <x v="32"/>
    <x v="2"/>
    <x v="644"/>
    <x v="1096"/>
    <x v="1225"/>
    <x v="1127"/>
  </r>
  <r>
    <x v="974"/>
    <x v="32"/>
    <x v="2"/>
    <x v="577"/>
    <x v="1019"/>
    <x v="1167"/>
    <x v="1148"/>
  </r>
  <r>
    <x v="975"/>
    <x v="32"/>
    <x v="2"/>
    <x v="565"/>
    <x v="1142"/>
    <x v="1247"/>
    <x v="1155"/>
  </r>
  <r>
    <x v="976"/>
    <x v="32"/>
    <x v="1"/>
    <x v="1036"/>
    <x v="1091"/>
    <x v="1206"/>
    <x v="1147"/>
  </r>
  <r>
    <x v="977"/>
    <x v="32"/>
    <x v="0"/>
    <x v="1036"/>
    <x v="1074"/>
    <x v="1173"/>
    <x v="1165"/>
  </r>
  <r>
    <x v="978"/>
    <x v="32"/>
    <x v="2"/>
    <x v="1036"/>
    <x v="1107"/>
    <x v="1199"/>
    <x v="1143"/>
  </r>
  <r>
    <x v="979"/>
    <x v="32"/>
    <x v="2"/>
    <x v="513"/>
    <x v="1204"/>
    <x v="1304"/>
    <x v="1173"/>
  </r>
  <r>
    <x v="980"/>
    <x v="32"/>
    <x v="2"/>
    <x v="548"/>
    <x v="1038"/>
    <x v="1193"/>
    <x v="1177"/>
  </r>
  <r>
    <x v="981"/>
    <x v="32"/>
    <x v="2"/>
    <x v="603"/>
    <x v="1112"/>
    <x v="1187"/>
    <x v="1061"/>
  </r>
  <r>
    <x v="982"/>
    <x v="32"/>
    <x v="2"/>
    <x v="435"/>
    <x v="1067"/>
    <x v="1104"/>
    <x v="973"/>
  </r>
  <r>
    <x v="983"/>
    <x v="32"/>
    <x v="1"/>
    <x v="1036"/>
    <x v="900"/>
    <x v="979"/>
    <x v="840"/>
  </r>
  <r>
    <x v="984"/>
    <x v="32"/>
    <x v="0"/>
    <x v="1036"/>
    <x v="936"/>
    <x v="1048"/>
    <x v="880"/>
  </r>
  <r>
    <x v="985"/>
    <x v="32"/>
    <x v="2"/>
    <x v="331"/>
    <x v="1056"/>
    <x v="1163"/>
    <x v="1072"/>
  </r>
  <r>
    <x v="986"/>
    <x v="32"/>
    <x v="2"/>
    <x v="262"/>
    <x v="1008"/>
    <x v="1083"/>
    <x v="975"/>
  </r>
  <r>
    <x v="987"/>
    <x v="32"/>
    <x v="2"/>
    <x v="246"/>
    <x v="957"/>
    <x v="1013"/>
    <x v="864"/>
  </r>
  <r>
    <x v="988"/>
    <x v="32"/>
    <x v="2"/>
    <x v="296"/>
    <x v="921"/>
    <x v="990"/>
    <x v="830"/>
  </r>
  <r>
    <x v="989"/>
    <x v="32"/>
    <x v="2"/>
    <x v="305"/>
    <x v="878"/>
    <x v="941"/>
    <x v="786"/>
  </r>
  <r>
    <x v="990"/>
    <x v="32"/>
    <x v="1"/>
    <x v="1036"/>
    <x v="821"/>
    <x v="841"/>
    <x v="558"/>
  </r>
  <r>
    <x v="991"/>
    <x v="32"/>
    <x v="0"/>
    <x v="1036"/>
    <x v="933"/>
    <x v="985"/>
    <x v="716"/>
  </r>
  <r>
    <x v="992"/>
    <x v="32"/>
    <x v="2"/>
    <x v="220"/>
    <x v="1092"/>
    <x v="1144"/>
    <x v="1014"/>
  </r>
  <r>
    <x v="993"/>
    <x v="32"/>
    <x v="2"/>
    <x v="193"/>
    <x v="811"/>
    <x v="932"/>
    <x v="917"/>
  </r>
  <r>
    <x v="994"/>
    <x v="32"/>
    <x v="2"/>
    <x v="174"/>
    <x v="589"/>
    <x v="688"/>
    <x v="506"/>
  </r>
  <r>
    <x v="995"/>
    <x v="32"/>
    <x v="2"/>
    <x v="212"/>
    <x v="707"/>
    <x v="758"/>
    <x v="479"/>
  </r>
  <r>
    <x v="996"/>
    <x v="32"/>
    <x v="2"/>
    <x v="159"/>
    <x v="799"/>
    <x v="835"/>
    <x v="579"/>
  </r>
  <r>
    <x v="997"/>
    <x v="32"/>
    <x v="1"/>
    <x v="1036"/>
    <x v="683"/>
    <x v="778"/>
    <x v="589"/>
  </r>
  <r>
    <x v="998"/>
    <x v="32"/>
    <x v="0"/>
    <x v="1036"/>
    <x v="850"/>
    <x v="930"/>
    <x v="746"/>
  </r>
  <r>
    <x v="999"/>
    <x v="32"/>
    <x v="2"/>
    <x v="294"/>
    <x v="1108"/>
    <x v="1182"/>
    <x v="957"/>
  </r>
  <r>
    <x v="1000"/>
    <x v="32"/>
    <x v="2"/>
    <x v="282"/>
    <x v="1001"/>
    <x v="1143"/>
    <x v="1083"/>
  </r>
  <r>
    <x v="1001"/>
    <x v="32"/>
    <x v="2"/>
    <x v="364"/>
    <x v="574"/>
    <x v="771"/>
    <x v="886"/>
  </r>
  <r>
    <x v="1002"/>
    <x v="32"/>
    <x v="2"/>
    <x v="339"/>
    <x v="492"/>
    <x v="593"/>
    <x v="342"/>
  </r>
  <r>
    <x v="1003"/>
    <x v="33"/>
    <x v="2"/>
    <x v="209"/>
    <x v="539"/>
    <x v="594"/>
    <x v="352"/>
  </r>
  <r>
    <x v="1004"/>
    <x v="33"/>
    <x v="1"/>
    <x v="1036"/>
    <x v="693"/>
    <x v="702"/>
    <x v="342"/>
  </r>
  <r>
    <x v="1005"/>
    <x v="33"/>
    <x v="0"/>
    <x v="1036"/>
    <x v="829"/>
    <x v="882"/>
    <x v="687"/>
  </r>
  <r>
    <x v="1006"/>
    <x v="33"/>
    <x v="2"/>
    <x v="172"/>
    <x v="835"/>
    <x v="962"/>
    <x v="829"/>
  </r>
  <r>
    <x v="1007"/>
    <x v="33"/>
    <x v="2"/>
    <x v="257"/>
    <x v="623"/>
    <x v="742"/>
    <x v="679"/>
  </r>
  <r>
    <x v="1008"/>
    <x v="33"/>
    <x v="2"/>
    <x v="265"/>
    <x v="661"/>
    <x v="744"/>
    <x v="568"/>
  </r>
  <r>
    <x v="1009"/>
    <x v="33"/>
    <x v="2"/>
    <x v="186"/>
    <x v="757"/>
    <x v="880"/>
    <x v="772"/>
  </r>
  <r>
    <x v="1010"/>
    <x v="33"/>
    <x v="2"/>
    <x v="283"/>
    <x v="694"/>
    <x v="903"/>
    <x v="923"/>
  </r>
  <r>
    <x v="1011"/>
    <x v="33"/>
    <x v="1"/>
    <x v="1036"/>
    <x v="618"/>
    <x v="776"/>
    <x v="800"/>
  </r>
  <r>
    <x v="1012"/>
    <x v="33"/>
    <x v="0"/>
    <x v="1036"/>
    <x v="752"/>
    <x v="838"/>
    <x v="714"/>
  </r>
  <r>
    <x v="1013"/>
    <x v="33"/>
    <x v="2"/>
    <x v="303"/>
    <x v="889"/>
    <x v="996"/>
    <x v="796"/>
  </r>
  <r>
    <x v="1014"/>
    <x v="33"/>
    <x v="2"/>
    <x v="312"/>
    <x v="877"/>
    <x v="975"/>
    <x v="838"/>
  </r>
  <r>
    <x v="1015"/>
    <x v="33"/>
    <x v="2"/>
    <x v="505"/>
    <x v="949"/>
    <x v="1033"/>
    <x v="854"/>
  </r>
  <r>
    <x v="1016"/>
    <x v="33"/>
    <x v="2"/>
    <x v="398"/>
    <x v="888"/>
    <x v="973"/>
    <x v="811"/>
  </r>
  <r>
    <x v="1017"/>
    <x v="33"/>
    <x v="2"/>
    <x v="442"/>
    <x v="884"/>
    <x v="965"/>
    <x v="790"/>
  </r>
  <r>
    <x v="1018"/>
    <x v="33"/>
    <x v="1"/>
    <x v="1036"/>
    <x v="825"/>
    <x v="885"/>
    <x v="698"/>
  </r>
  <r>
    <x v="1019"/>
    <x v="33"/>
    <x v="0"/>
    <x v="1036"/>
    <x v="580"/>
    <x v="679"/>
    <x v="573"/>
  </r>
  <r>
    <x v="1020"/>
    <x v="33"/>
    <x v="2"/>
    <x v="468"/>
    <x v="552"/>
    <x v="649"/>
    <x v="560"/>
  </r>
  <r>
    <x v="1021"/>
    <x v="33"/>
    <x v="2"/>
    <x v="338"/>
    <x v="390"/>
    <x v="490"/>
    <x v="441"/>
  </r>
  <r>
    <x v="1022"/>
    <x v="33"/>
    <x v="2"/>
    <x v="299"/>
    <x v="302"/>
    <x v="408"/>
    <x v="421"/>
  </r>
  <r>
    <x v="1023"/>
    <x v="33"/>
    <x v="2"/>
    <x v="347"/>
    <x v="345"/>
    <x v="455"/>
    <x v="440"/>
  </r>
  <r>
    <x v="1024"/>
    <x v="33"/>
    <x v="2"/>
    <x v="399"/>
    <x v="310"/>
    <x v="478"/>
    <x v="392"/>
  </r>
  <r>
    <x v="1025"/>
    <x v="33"/>
    <x v="1"/>
    <x v="1036"/>
    <x v="153"/>
    <x v="218"/>
    <x v="220"/>
  </r>
  <r>
    <x v="1026"/>
    <x v="33"/>
    <x v="0"/>
    <x v="1036"/>
    <x v="135"/>
    <x v="125"/>
    <x v="242"/>
  </r>
  <r>
    <x v="1027"/>
    <x v="33"/>
    <x v="2"/>
    <x v="455"/>
    <x v="450"/>
    <x v="530"/>
    <x v="549"/>
  </r>
  <r>
    <x v="1028"/>
    <x v="33"/>
    <x v="2"/>
    <x v="481"/>
    <x v="374"/>
    <x v="485"/>
    <x v="459"/>
  </r>
  <r>
    <x v="1029"/>
    <x v="33"/>
    <x v="2"/>
    <x v="433"/>
    <x v="496"/>
    <x v="595"/>
    <x v="376"/>
  </r>
  <r>
    <x v="1030"/>
    <x v="33"/>
    <x v="2"/>
    <x v="438"/>
    <x v="501"/>
    <x v="627"/>
    <x v="418"/>
  </r>
  <r>
    <x v="1031"/>
    <x v="33"/>
    <x v="2"/>
    <x v="428"/>
    <x v="456"/>
    <x v="612"/>
    <x v="480"/>
  </r>
  <r>
    <x v="1032"/>
    <x v="33"/>
    <x v="1"/>
    <x v="1036"/>
    <x v="311"/>
    <x v="422"/>
    <x v="322"/>
  </r>
  <r>
    <x v="1033"/>
    <x v="33"/>
    <x v="0"/>
    <x v="1036"/>
    <x v="125"/>
    <x v="184"/>
    <x v="189"/>
  </r>
  <r>
    <x v="1034"/>
    <x v="34"/>
    <x v="2"/>
    <x v="443"/>
    <x v="408"/>
    <x v="461"/>
    <x v="205"/>
  </r>
  <r>
    <x v="1035"/>
    <x v="34"/>
    <x v="2"/>
    <x v="408"/>
    <x v="453"/>
    <x v="473"/>
    <x v="398"/>
  </r>
  <r>
    <x v="1036"/>
    <x v="34"/>
    <x v="2"/>
    <x v="487"/>
    <x v="461"/>
    <x v="548"/>
    <x v="729"/>
  </r>
  <r>
    <x v="1037"/>
    <x v="34"/>
    <x v="2"/>
    <x v="530"/>
    <x v="358"/>
    <x v="480"/>
    <x v="644"/>
  </r>
  <r>
    <x v="1038"/>
    <x v="34"/>
    <x v="2"/>
    <x v="437"/>
    <x v="328"/>
    <x v="471"/>
    <x v="409"/>
  </r>
  <r>
    <x v="1039"/>
    <x v="34"/>
    <x v="1"/>
    <x v="136"/>
    <x v="219"/>
    <x v="241"/>
    <x v="228"/>
  </r>
  <r>
    <x v="1040"/>
    <x v="34"/>
    <x v="0"/>
    <x v="88"/>
    <x v="255"/>
    <x v="208"/>
    <x v="166"/>
  </r>
  <r>
    <x v="1041"/>
    <x v="34"/>
    <x v="2"/>
    <x v="389"/>
    <x v="548"/>
    <x v="655"/>
    <x v="286"/>
  </r>
  <r>
    <x v="1042"/>
    <x v="34"/>
    <x v="2"/>
    <x v="251"/>
    <x v="543"/>
    <x v="633"/>
    <x v="439"/>
  </r>
  <r>
    <x v="1043"/>
    <x v="34"/>
    <x v="2"/>
    <x v="235"/>
    <x v="591"/>
    <x v="690"/>
    <x v="484"/>
  </r>
  <r>
    <x v="1044"/>
    <x v="34"/>
    <x v="2"/>
    <x v="204"/>
    <x v="578"/>
    <x v="672"/>
    <x v="460"/>
  </r>
  <r>
    <x v="1045"/>
    <x v="34"/>
    <x v="2"/>
    <x v="203"/>
    <x v="312"/>
    <x v="470"/>
    <x v="410"/>
  </r>
  <r>
    <x v="1046"/>
    <x v="34"/>
    <x v="1"/>
    <x v="156"/>
    <x v="199"/>
    <x v="235"/>
    <x v="258"/>
  </r>
  <r>
    <x v="1047"/>
    <x v="34"/>
    <x v="0"/>
    <x v="156"/>
    <x v="229"/>
    <x v="176"/>
    <x v="186"/>
  </r>
  <r>
    <x v="1048"/>
    <x v="34"/>
    <x v="2"/>
    <x v="241"/>
    <x v="443"/>
    <x v="498"/>
    <x v="266"/>
  </r>
  <r>
    <x v="1049"/>
    <x v="34"/>
    <x v="2"/>
    <x v="280"/>
    <x v="385"/>
    <x v="462"/>
    <x v="437"/>
  </r>
  <r>
    <x v="1050"/>
    <x v="34"/>
    <x v="2"/>
    <x v="252"/>
    <x v="355"/>
    <x v="463"/>
    <x v="496"/>
  </r>
  <r>
    <x v="1051"/>
    <x v="34"/>
    <x v="2"/>
    <x v="330"/>
    <x v="352"/>
    <x v="509"/>
    <x v="504"/>
  </r>
  <r>
    <x v="1052"/>
    <x v="34"/>
    <x v="2"/>
    <x v="324"/>
    <x v="346"/>
    <x v="475"/>
    <x v="393"/>
  </r>
  <r>
    <x v="1053"/>
    <x v="34"/>
    <x v="1"/>
    <x v="1036"/>
    <x v="195"/>
    <x v="242"/>
    <x v="359"/>
  </r>
  <r>
    <x v="1054"/>
    <x v="34"/>
    <x v="0"/>
    <x v="1036"/>
    <x v="222"/>
    <x v="182"/>
    <x v="311"/>
  </r>
  <r>
    <x v="1055"/>
    <x v="34"/>
    <x v="2"/>
    <x v="171"/>
    <x v="520"/>
    <x v="618"/>
    <x v="403"/>
  </r>
  <r>
    <x v="1056"/>
    <x v="34"/>
    <x v="2"/>
    <x v="53"/>
    <x v="507"/>
    <x v="609"/>
    <x v="461"/>
  </r>
  <r>
    <x v="1057"/>
    <x v="34"/>
    <x v="2"/>
    <x v="38"/>
    <x v="319"/>
    <x v="425"/>
    <x v="442"/>
  </r>
  <r>
    <x v="1058"/>
    <x v="34"/>
    <x v="2"/>
    <x v="1036"/>
    <x v="75"/>
    <x v="60"/>
    <x v="239"/>
  </r>
  <r>
    <x v="1059"/>
    <x v="34"/>
    <x v="2"/>
    <x v="1036"/>
    <x v="156"/>
    <x v="188"/>
    <x v="516"/>
  </r>
  <r>
    <x v="1060"/>
    <x v="34"/>
    <x v="1"/>
    <x v="1036"/>
    <x v="87"/>
    <x v="133"/>
    <x v="561"/>
  </r>
  <r>
    <x v="1061"/>
    <x v="34"/>
    <x v="0"/>
    <x v="1036"/>
    <x v="189"/>
    <x v="138"/>
    <x v="351"/>
  </r>
  <r>
    <x v="1062"/>
    <x v="34"/>
    <x v="2"/>
    <x v="253"/>
    <x v="515"/>
    <x v="601"/>
    <x v="563"/>
  </r>
  <r>
    <x v="1063"/>
    <x v="34"/>
    <x v="2"/>
    <x v="342"/>
    <x v="614"/>
    <x v="713"/>
    <x v="781"/>
  </r>
  <r>
    <x v="1064"/>
    <x v="35"/>
    <x v="2"/>
    <x v="395"/>
    <x v="630"/>
    <x v="683"/>
    <x v="869"/>
  </r>
  <r>
    <x v="1065"/>
    <x v="35"/>
    <x v="2"/>
    <x v="319"/>
    <x v="438"/>
    <x v="586"/>
    <x v="691"/>
  </r>
  <r>
    <x v="1066"/>
    <x v="35"/>
    <x v="2"/>
    <x v="134"/>
    <x v="447"/>
    <x v="589"/>
    <x v="538"/>
  </r>
  <r>
    <x v="1067"/>
    <x v="35"/>
    <x v="1"/>
    <x v="1036"/>
    <x v="288"/>
    <x v="311"/>
    <x v="423"/>
  </r>
  <r>
    <x v="1068"/>
    <x v="35"/>
    <x v="0"/>
    <x v="1036"/>
    <x v="313"/>
    <x v="225"/>
    <x v="326"/>
  </r>
  <r>
    <x v="1069"/>
    <x v="35"/>
    <x v="2"/>
    <x v="141"/>
    <x v="652"/>
    <x v="723"/>
    <x v="788"/>
  </r>
  <r>
    <x v="1070"/>
    <x v="35"/>
    <x v="2"/>
    <x v="191"/>
    <x v="678"/>
    <x v="729"/>
    <x v="935"/>
  </r>
  <r>
    <x v="1071"/>
    <x v="35"/>
    <x v="2"/>
    <x v="359"/>
    <x v="519"/>
    <x v="631"/>
    <x v="758"/>
  </r>
  <r>
    <x v="1072"/>
    <x v="35"/>
    <x v="2"/>
    <x v="328"/>
    <x v="498"/>
    <x v="576"/>
    <x v="548"/>
  </r>
  <r>
    <x v="1073"/>
    <x v="35"/>
    <x v="2"/>
    <x v="216"/>
    <x v="378"/>
    <x v="507"/>
    <x v="633"/>
  </r>
  <r>
    <x v="1074"/>
    <x v="35"/>
    <x v="1"/>
    <x v="1036"/>
    <x v="216"/>
    <x v="278"/>
    <x v="584"/>
  </r>
  <r>
    <x v="1075"/>
    <x v="35"/>
    <x v="0"/>
    <x v="1036"/>
    <x v="283"/>
    <x v="222"/>
    <x v="210"/>
  </r>
  <r>
    <x v="1076"/>
    <x v="35"/>
    <x v="2"/>
    <x v="192"/>
    <x v="607"/>
    <x v="650"/>
    <x v="408"/>
  </r>
  <r>
    <x v="1077"/>
    <x v="35"/>
    <x v="2"/>
    <x v="188"/>
    <x v="569"/>
    <x v="614"/>
    <x v="778"/>
  </r>
  <r>
    <x v="1078"/>
    <x v="35"/>
    <x v="2"/>
    <x v="236"/>
    <x v="647"/>
    <x v="696"/>
    <x v="741"/>
  </r>
  <r>
    <x v="1079"/>
    <x v="35"/>
    <x v="2"/>
    <x v="369"/>
    <x v="719"/>
    <x v="739"/>
    <x v="984"/>
  </r>
  <r>
    <x v="1080"/>
    <x v="35"/>
    <x v="2"/>
    <x v="409"/>
    <x v="623"/>
    <x v="599"/>
    <x v="889"/>
  </r>
  <r>
    <x v="1081"/>
    <x v="35"/>
    <x v="1"/>
    <x v="276"/>
    <x v="347"/>
    <x v="395"/>
    <x v="653"/>
  </r>
  <r>
    <x v="1082"/>
    <x v="35"/>
    <x v="0"/>
    <x v="276"/>
    <x v="309"/>
    <x v="362"/>
    <x v="736"/>
  </r>
  <r>
    <x v="1083"/>
    <x v="35"/>
    <x v="2"/>
    <x v="413"/>
    <x v="700"/>
    <x v="779"/>
    <x v="776"/>
  </r>
  <r>
    <x v="1084"/>
    <x v="35"/>
    <x v="2"/>
    <x v="499"/>
    <x v="797"/>
    <x v="927"/>
    <x v="970"/>
  </r>
  <r>
    <x v="1085"/>
    <x v="35"/>
    <x v="2"/>
    <x v="507"/>
    <x v="780"/>
    <x v="855"/>
    <x v="1126"/>
  </r>
  <r>
    <x v="1086"/>
    <x v="35"/>
    <x v="2"/>
    <x v="239"/>
    <x v="686"/>
    <x v="722"/>
    <x v="1041"/>
  </r>
  <r>
    <x v="1087"/>
    <x v="35"/>
    <x v="2"/>
    <x v="1036"/>
    <x v="403"/>
    <x v="247"/>
    <x v="857"/>
  </r>
  <r>
    <x v="1088"/>
    <x v="35"/>
    <x v="1"/>
    <x v="1036"/>
    <x v="220"/>
    <x v="90"/>
    <x v="642"/>
  </r>
  <r>
    <x v="1089"/>
    <x v="35"/>
    <x v="0"/>
    <x v="1036"/>
    <x v="233"/>
    <x v="186"/>
    <x v="683"/>
  </r>
  <r>
    <x v="1090"/>
    <x v="35"/>
    <x v="2"/>
    <x v="125"/>
    <x v="355"/>
    <x v="453"/>
    <x v="645"/>
  </r>
  <r>
    <x v="1091"/>
    <x v="35"/>
    <x v="2"/>
    <x v="129"/>
    <x v="525"/>
    <x v="629"/>
    <x v="752"/>
  </r>
  <r>
    <x v="1092"/>
    <x v="35"/>
    <x v="2"/>
    <x v="109"/>
    <x v="528"/>
    <x v="489"/>
    <x v="826"/>
  </r>
  <r>
    <x v="1093"/>
    <x v="35"/>
    <x v="2"/>
    <x v="15"/>
    <x v="244"/>
    <x v="260"/>
    <x v="526"/>
  </r>
  <r>
    <x v="1094"/>
    <x v="35"/>
    <x v="2"/>
    <x v="1036"/>
    <x v="81"/>
    <x v="69"/>
    <x v="91"/>
  </r>
  <r>
    <x v="1095"/>
    <x v="36"/>
    <x v="1"/>
    <x v="0"/>
    <x v="17"/>
    <x v="19"/>
    <x v="69"/>
  </r>
  <r>
    <x v="1096"/>
    <x v="36"/>
    <x v="0"/>
    <x v="0"/>
    <x v="131"/>
    <x v="45"/>
    <x v="29"/>
  </r>
  <r>
    <x v="1097"/>
    <x v="36"/>
    <x v="2"/>
    <x v="133"/>
    <x v="391"/>
    <x v="389"/>
    <x v="162"/>
  </r>
  <r>
    <x v="1098"/>
    <x v="36"/>
    <x v="2"/>
    <x v="32"/>
    <x v="684"/>
    <x v="698"/>
    <x v="572"/>
  </r>
  <r>
    <x v="1099"/>
    <x v="36"/>
    <x v="2"/>
    <x v="215"/>
    <x v="794"/>
    <x v="829"/>
    <x v="1058"/>
  </r>
  <r>
    <x v="1100"/>
    <x v="36"/>
    <x v="2"/>
    <x v="282"/>
    <x v="702"/>
    <x v="697"/>
    <x v="959"/>
  </r>
  <r>
    <x v="1101"/>
    <x v="36"/>
    <x v="2"/>
    <x v="238"/>
    <x v="497"/>
    <x v="504"/>
    <x v="720"/>
  </r>
  <r>
    <x v="1102"/>
    <x v="36"/>
    <x v="1"/>
    <x v="1036"/>
    <x v="203"/>
    <x v="285"/>
    <x v="470"/>
  </r>
  <r>
    <x v="1103"/>
    <x v="36"/>
    <x v="0"/>
    <x v="1036"/>
    <x v="188"/>
    <x v="129"/>
    <x v="254"/>
  </r>
  <r>
    <x v="1104"/>
    <x v="36"/>
    <x v="2"/>
    <x v="110"/>
    <x v="323"/>
    <x v="431"/>
    <x v="371"/>
  </r>
  <r>
    <x v="1105"/>
    <x v="36"/>
    <x v="2"/>
    <x v="82"/>
    <x v="397"/>
    <x v="503"/>
    <x v="499"/>
  </r>
  <r>
    <x v="1106"/>
    <x v="36"/>
    <x v="2"/>
    <x v="41"/>
    <x v="417"/>
    <x v="488"/>
    <x v="449"/>
  </r>
  <r>
    <x v="1107"/>
    <x v="36"/>
    <x v="2"/>
    <x v="90"/>
    <x v="429"/>
    <x v="537"/>
    <x v="391"/>
  </r>
  <r>
    <x v="1108"/>
    <x v="36"/>
    <x v="2"/>
    <x v="168"/>
    <x v="533"/>
    <x v="591"/>
    <x v="664"/>
  </r>
  <r>
    <x v="1109"/>
    <x v="36"/>
    <x v="1"/>
    <x v="1036"/>
    <x v="280"/>
    <x v="234"/>
    <x v="701"/>
  </r>
  <r>
    <x v="1110"/>
    <x v="36"/>
    <x v="0"/>
    <x v="1036"/>
    <x v="51"/>
    <x v="48"/>
    <x v="115"/>
  </r>
  <r>
    <x v="1111"/>
    <x v="36"/>
    <x v="2"/>
    <x v="122"/>
    <x v="344"/>
    <x v="361"/>
    <x v="133"/>
  </r>
  <r>
    <x v="1112"/>
    <x v="36"/>
    <x v="2"/>
    <x v="335"/>
    <x v="470"/>
    <x v="456"/>
    <x v="202"/>
  </r>
  <r>
    <x v="1113"/>
    <x v="36"/>
    <x v="2"/>
    <x v="310"/>
    <x v="481"/>
    <x v="555"/>
    <x v="380"/>
  </r>
  <r>
    <x v="1114"/>
    <x v="36"/>
    <x v="2"/>
    <x v="415"/>
    <x v="550"/>
    <x v="588"/>
    <x v="577"/>
  </r>
  <r>
    <x v="1115"/>
    <x v="36"/>
    <x v="2"/>
    <x v="508"/>
    <x v="681"/>
    <x v="732"/>
    <x v="881"/>
  </r>
  <r>
    <x v="1116"/>
    <x v="36"/>
    <x v="1"/>
    <x v="1036"/>
    <x v="230"/>
    <x v="337"/>
    <x v="583"/>
  </r>
  <r>
    <x v="1117"/>
    <x v="36"/>
    <x v="0"/>
    <x v="1036"/>
    <x v="218"/>
    <x v="179"/>
    <x v="249"/>
  </r>
  <r>
    <x v="1118"/>
    <x v="36"/>
    <x v="2"/>
    <x v="508"/>
    <x v="741"/>
    <x v="818"/>
    <x v="719"/>
  </r>
  <r>
    <x v="1119"/>
    <x v="36"/>
    <x v="2"/>
    <x v="528"/>
    <x v="795"/>
    <x v="875"/>
    <x v="1081"/>
  </r>
  <r>
    <x v="1120"/>
    <x v="36"/>
    <x v="2"/>
    <x v="826"/>
    <x v="810"/>
    <x v="945"/>
    <x v="1109"/>
  </r>
  <r>
    <x v="1121"/>
    <x v="36"/>
    <x v="2"/>
    <x v="764"/>
    <x v="847"/>
    <x v="1012"/>
    <x v="1100"/>
  </r>
  <r>
    <x v="1122"/>
    <x v="36"/>
    <x v="2"/>
    <x v="626"/>
    <x v="781"/>
    <x v="950"/>
    <x v="1076"/>
  </r>
  <r>
    <x v="1123"/>
    <x v="36"/>
    <x v="1"/>
    <x v="1036"/>
    <x v="712"/>
    <x v="870"/>
    <x v="1026"/>
  </r>
  <r>
    <x v="1124"/>
    <x v="36"/>
    <x v="0"/>
    <x v="1036"/>
    <x v="655"/>
    <x v="730"/>
    <x v="1042"/>
  </r>
  <r>
    <x v="1125"/>
    <x v="36"/>
    <x v="2"/>
    <x v="417"/>
    <x v="804"/>
    <x v="863"/>
    <x v="1015"/>
  </r>
  <r>
    <x v="1126"/>
    <x v="37"/>
    <x v="2"/>
    <x v="453"/>
    <x v="704"/>
    <x v="777"/>
    <x v="947"/>
  </r>
  <r>
    <x v="1127"/>
    <x v="37"/>
    <x v="2"/>
    <x v="526"/>
    <x v="692"/>
    <x v="754"/>
    <x v="915"/>
  </r>
  <r>
    <x v="1128"/>
    <x v="37"/>
    <x v="2"/>
    <x v="554"/>
    <x v="705"/>
    <x v="659"/>
    <x v="897"/>
  </r>
  <r>
    <x v="1129"/>
    <x v="37"/>
    <x v="2"/>
    <x v="495"/>
    <x v="596"/>
    <x v="662"/>
    <x v="832"/>
  </r>
  <r>
    <x v="1130"/>
    <x v="37"/>
    <x v="1"/>
    <x v="1036"/>
    <x v="645"/>
    <x v="654"/>
    <x v="977"/>
  </r>
  <r>
    <x v="1131"/>
    <x v="37"/>
    <x v="0"/>
    <x v="1036"/>
    <x v="595"/>
    <x v="460"/>
    <x v="965"/>
  </r>
  <r>
    <x v="1132"/>
    <x v="37"/>
    <x v="2"/>
    <x v="529"/>
    <x v="602"/>
    <x v="653"/>
    <x v="774"/>
  </r>
  <r>
    <x v="1133"/>
    <x v="37"/>
    <x v="2"/>
    <x v="457"/>
    <x v="446"/>
    <x v="550"/>
    <x v="647"/>
  </r>
  <r>
    <x v="1134"/>
    <x v="37"/>
    <x v="2"/>
    <x v="341"/>
    <x v="569"/>
    <x v="541"/>
    <x v="704"/>
  </r>
  <r>
    <x v="1135"/>
    <x v="37"/>
    <x v="2"/>
    <x v="361"/>
    <x v="322"/>
    <x v="426"/>
    <x v="474"/>
  </r>
  <r>
    <x v="1136"/>
    <x v="37"/>
    <x v="2"/>
    <x v="354"/>
    <x v="386"/>
    <x v="495"/>
    <x v="406"/>
  </r>
  <r>
    <x v="1137"/>
    <x v="37"/>
    <x v="1"/>
    <x v="1036"/>
    <x v="264"/>
    <x v="338"/>
    <x v="455"/>
  </r>
  <r>
    <x v="1138"/>
    <x v="37"/>
    <x v="0"/>
    <x v="1036"/>
    <x v="183"/>
    <x v="175"/>
    <x v="332"/>
  </r>
  <r>
    <x v="1139"/>
    <x v="37"/>
    <x v="2"/>
    <x v="424"/>
    <x v="483"/>
    <x v="617"/>
    <x v="482"/>
  </r>
  <r>
    <x v="1140"/>
    <x v="37"/>
    <x v="2"/>
    <x v="423"/>
    <x v="473"/>
    <x v="616"/>
    <x v="613"/>
  </r>
  <r>
    <x v="1141"/>
    <x v="37"/>
    <x v="2"/>
    <x v="429"/>
    <x v="571"/>
    <x v="647"/>
    <x v="500"/>
  </r>
  <r>
    <x v="1142"/>
    <x v="37"/>
    <x v="2"/>
    <x v="419"/>
    <x v="634"/>
    <x v="749"/>
    <x v="634"/>
  </r>
  <r>
    <x v="1143"/>
    <x v="37"/>
    <x v="2"/>
    <x v="393"/>
    <x v="542"/>
    <x v="719"/>
    <x v="672"/>
  </r>
  <r>
    <x v="1144"/>
    <x v="37"/>
    <x v="1"/>
    <x v="1036"/>
    <x v="190"/>
    <x v="265"/>
    <x v="536"/>
  </r>
  <r>
    <x v="1145"/>
    <x v="37"/>
    <x v="0"/>
    <x v="1036"/>
    <x v="223"/>
    <x v="204"/>
    <x v="624"/>
  </r>
  <r>
    <x v="1146"/>
    <x v="37"/>
    <x v="2"/>
    <x v="391"/>
    <x v="371"/>
    <x v="484"/>
    <x v="507"/>
  </r>
  <r>
    <x v="1147"/>
    <x v="37"/>
    <x v="2"/>
    <x v="340"/>
    <x v="320"/>
    <x v="404"/>
    <x v="447"/>
  </r>
  <r>
    <x v="1148"/>
    <x v="37"/>
    <x v="2"/>
    <x v="321"/>
    <x v="381"/>
    <x v="466"/>
    <x v="340"/>
  </r>
  <r>
    <x v="1149"/>
    <x v="37"/>
    <x v="2"/>
    <x v="277"/>
    <x v="455"/>
    <x v="565"/>
    <x v="399"/>
  </r>
  <r>
    <x v="1150"/>
    <x v="37"/>
    <x v="2"/>
    <x v="228"/>
    <x v="346"/>
    <x v="521"/>
    <x v="411"/>
  </r>
  <r>
    <x v="1151"/>
    <x v="37"/>
    <x v="1"/>
    <x v="1036"/>
    <x v="134"/>
    <x v="202"/>
    <x v="267"/>
  </r>
  <r>
    <x v="1152"/>
    <x v="37"/>
    <x v="0"/>
    <x v="1036"/>
    <x v="94"/>
    <x v="64"/>
    <x v="158"/>
  </r>
  <r>
    <x v="1153"/>
    <x v="37"/>
    <x v="2"/>
    <x v="290"/>
    <x v="292"/>
    <x v="396"/>
    <x v="364"/>
  </r>
  <r>
    <x v="1154"/>
    <x v="37"/>
    <x v="2"/>
    <x v="336"/>
    <x v="375"/>
    <x v="430"/>
    <x v="325"/>
  </r>
  <r>
    <x v="1155"/>
    <x v="38"/>
    <x v="2"/>
    <x v="352"/>
    <x v="490"/>
    <x v="573"/>
    <x v="323"/>
  </r>
  <r>
    <x v="1156"/>
    <x v="38"/>
    <x v="2"/>
    <x v="378"/>
    <x v="459"/>
    <x v="556"/>
    <x v="422"/>
  </r>
  <r>
    <x v="1157"/>
    <x v="38"/>
    <x v="2"/>
    <x v="399"/>
    <x v="353"/>
    <x v="563"/>
    <x v="418"/>
  </r>
  <r>
    <x v="1158"/>
    <x v="38"/>
    <x v="1"/>
    <x v="1036"/>
    <x v="69"/>
    <x v="96"/>
    <x v="255"/>
  </r>
  <r>
    <x v="1159"/>
    <x v="38"/>
    <x v="0"/>
    <x v="1036"/>
    <x v="65"/>
    <x v="67"/>
    <x v="270"/>
  </r>
  <r>
    <x v="1160"/>
    <x v="38"/>
    <x v="2"/>
    <x v="402"/>
    <x v="370"/>
    <x v="508"/>
    <x v="284"/>
  </r>
  <r>
    <x v="1161"/>
    <x v="38"/>
    <x v="2"/>
    <x v="356"/>
    <x v="383"/>
    <x v="383"/>
    <x v="320"/>
  </r>
  <r>
    <x v="1162"/>
    <x v="38"/>
    <x v="2"/>
    <x v="425"/>
    <x v="568"/>
    <x v="657"/>
    <x v="419"/>
  </r>
  <r>
    <x v="1163"/>
    <x v="38"/>
    <x v="2"/>
    <x v="432"/>
    <x v="660"/>
    <x v="781"/>
    <x v="533"/>
  </r>
  <r>
    <x v="1164"/>
    <x v="38"/>
    <x v="2"/>
    <x v="441"/>
    <x v="588"/>
    <x v="736"/>
    <x v="569"/>
  </r>
  <r>
    <x v="1165"/>
    <x v="38"/>
    <x v="1"/>
    <x v="1036"/>
    <x v="186"/>
    <x v="269"/>
    <x v="458"/>
  </r>
  <r>
    <x v="1166"/>
    <x v="38"/>
    <x v="0"/>
    <x v="1036"/>
    <x v="97"/>
    <x v="88"/>
    <x v="511"/>
  </r>
  <r>
    <x v="1167"/>
    <x v="38"/>
    <x v="2"/>
    <x v="520"/>
    <x v="316"/>
    <x v="374"/>
    <x v="432"/>
  </r>
  <r>
    <x v="1168"/>
    <x v="38"/>
    <x v="2"/>
    <x v="561"/>
    <x v="256"/>
    <x v="305"/>
    <x v="274"/>
  </r>
  <r>
    <x v="1169"/>
    <x v="38"/>
    <x v="2"/>
    <x v="531"/>
    <x v="330"/>
    <x v="388"/>
    <x v="230"/>
  </r>
  <r>
    <x v="1170"/>
    <x v="38"/>
    <x v="2"/>
    <x v="492"/>
    <x v="478"/>
    <x v="553"/>
    <x v="312"/>
  </r>
  <r>
    <x v="1171"/>
    <x v="38"/>
    <x v="2"/>
    <x v="522"/>
    <x v="324"/>
    <x v="493"/>
    <x v="348"/>
  </r>
  <r>
    <x v="1172"/>
    <x v="38"/>
    <x v="1"/>
    <x v="1036"/>
    <x v="127"/>
    <x v="196"/>
    <x v="269"/>
  </r>
  <r>
    <x v="1173"/>
    <x v="38"/>
    <x v="0"/>
    <x v="1036"/>
    <x v="236"/>
    <x v="128"/>
    <x v="194"/>
  </r>
  <r>
    <x v="1174"/>
    <x v="38"/>
    <x v="2"/>
    <x v="488"/>
    <x v="389"/>
    <x v="510"/>
    <x v="540"/>
  </r>
  <r>
    <x v="1175"/>
    <x v="38"/>
    <x v="2"/>
    <x v="514"/>
    <x v="382"/>
    <x v="434"/>
    <x v="415"/>
  </r>
  <r>
    <x v="1176"/>
    <x v="38"/>
    <x v="2"/>
    <x v="546"/>
    <x v="529"/>
    <x v="611"/>
    <x v="365"/>
  </r>
  <r>
    <x v="1177"/>
    <x v="38"/>
    <x v="2"/>
    <x v="512"/>
    <x v="518"/>
    <x v="605"/>
    <x v="349"/>
  </r>
  <r>
    <x v="1178"/>
    <x v="38"/>
    <x v="2"/>
    <x v="562"/>
    <x v="502"/>
    <x v="638"/>
    <x v="396"/>
  </r>
  <r>
    <x v="1179"/>
    <x v="38"/>
    <x v="1"/>
    <x v="1036"/>
    <x v="318"/>
    <x v="376"/>
    <x v="275"/>
  </r>
  <r>
    <x v="1180"/>
    <x v="38"/>
    <x v="0"/>
    <x v="1036"/>
    <x v="374"/>
    <x v="291"/>
    <x v="260"/>
  </r>
  <r>
    <x v="1181"/>
    <x v="38"/>
    <x v="2"/>
    <x v="555"/>
    <x v="505"/>
    <x v="622"/>
    <x v="337"/>
  </r>
  <r>
    <x v="1182"/>
    <x v="38"/>
    <x v="2"/>
    <x v="558"/>
    <x v="585"/>
    <x v="635"/>
    <x v="360"/>
  </r>
  <r>
    <x v="1183"/>
    <x v="38"/>
    <x v="2"/>
    <x v="583"/>
    <x v="687"/>
    <x v="802"/>
    <x v="612"/>
  </r>
  <r>
    <x v="1184"/>
    <x v="38"/>
    <x v="2"/>
    <x v="589"/>
    <x v="553"/>
    <x v="733"/>
    <x v="622"/>
  </r>
  <r>
    <x v="1185"/>
    <x v="38"/>
    <x v="2"/>
    <x v="563"/>
    <x v="415"/>
    <x v="549"/>
    <x v="373"/>
  </r>
  <r>
    <x v="1186"/>
    <x v="39"/>
    <x v="1"/>
    <x v="1036"/>
    <x v="293"/>
    <x v="272"/>
    <x v="379"/>
  </r>
  <r>
    <x v="1187"/>
    <x v="39"/>
    <x v="0"/>
    <x v="1036"/>
    <x v="362"/>
    <x v="352"/>
    <x v="487"/>
  </r>
  <r>
    <x v="1188"/>
    <x v="39"/>
    <x v="2"/>
    <x v="642"/>
    <x v="290"/>
    <x v="468"/>
    <x v="465"/>
  </r>
  <r>
    <x v="1189"/>
    <x v="39"/>
    <x v="2"/>
    <x v="682"/>
    <x v="282"/>
    <x v="354"/>
    <x v="344"/>
  </r>
  <r>
    <x v="1190"/>
    <x v="39"/>
    <x v="2"/>
    <x v="633"/>
    <x v="330"/>
    <x v="402"/>
    <x v="427"/>
  </r>
  <r>
    <x v="1191"/>
    <x v="39"/>
    <x v="2"/>
    <x v="541"/>
    <x v="485"/>
    <x v="571"/>
    <x v="395"/>
  </r>
  <r>
    <x v="1192"/>
    <x v="39"/>
    <x v="2"/>
    <x v="515"/>
    <x v="537"/>
    <x v="665"/>
    <x v="485"/>
  </r>
  <r>
    <x v="1193"/>
    <x v="39"/>
    <x v="1"/>
    <x v="1036"/>
    <x v="77"/>
    <x v="114"/>
    <x v="356"/>
  </r>
  <r>
    <x v="1194"/>
    <x v="39"/>
    <x v="0"/>
    <x v="1036"/>
    <x v="93"/>
    <x v="85"/>
    <x v="335"/>
  </r>
  <r>
    <x v="1195"/>
    <x v="39"/>
    <x v="2"/>
    <x v="567"/>
    <x v="406"/>
    <x v="491"/>
    <x v="318"/>
  </r>
  <r>
    <x v="1196"/>
    <x v="39"/>
    <x v="2"/>
    <x v="583"/>
    <x v="599"/>
    <x v="705"/>
    <x v="462"/>
  </r>
  <r>
    <x v="1197"/>
    <x v="39"/>
    <x v="2"/>
    <x v="552"/>
    <x v="545"/>
    <x v="714"/>
    <x v="619"/>
  </r>
  <r>
    <x v="1198"/>
    <x v="39"/>
    <x v="2"/>
    <x v="535"/>
    <x v="388"/>
    <x v="518"/>
    <x v="606"/>
  </r>
  <r>
    <x v="1199"/>
    <x v="39"/>
    <x v="2"/>
    <x v="573"/>
    <x v="257"/>
    <x v="454"/>
    <x v="493"/>
  </r>
  <r>
    <x v="1200"/>
    <x v="39"/>
    <x v="1"/>
    <x v="1036"/>
    <x v="297"/>
    <x v="331"/>
    <x v="420"/>
  </r>
  <r>
    <x v="1201"/>
    <x v="39"/>
    <x v="0"/>
    <x v="1036"/>
    <x v="466"/>
    <x v="367"/>
    <x v="366"/>
  </r>
  <r>
    <x v="1202"/>
    <x v="39"/>
    <x v="2"/>
    <x v="581"/>
    <x v="726"/>
    <x v="821"/>
    <x v="582"/>
  </r>
  <r>
    <x v="1203"/>
    <x v="39"/>
    <x v="2"/>
    <x v="634"/>
    <x v="769"/>
    <x v="848"/>
    <x v="681"/>
  </r>
  <r>
    <x v="1204"/>
    <x v="39"/>
    <x v="2"/>
    <x v="849"/>
    <x v="851"/>
    <x v="939"/>
    <x v="801"/>
  </r>
  <r>
    <x v="1205"/>
    <x v="39"/>
    <x v="2"/>
    <x v="846"/>
    <x v="777"/>
    <x v="888"/>
    <x v="836"/>
  </r>
  <r>
    <x v="1206"/>
    <x v="39"/>
    <x v="2"/>
    <x v="650"/>
    <x v="440"/>
    <x v="492"/>
    <x v="502"/>
  </r>
  <r>
    <x v="1207"/>
    <x v="39"/>
    <x v="1"/>
    <x v="1036"/>
    <x v="332"/>
    <x v="309"/>
    <x v="277"/>
  </r>
  <r>
    <x v="1208"/>
    <x v="39"/>
    <x v="0"/>
    <x v="1036"/>
    <x v="299"/>
    <x v="211"/>
    <x v="388"/>
  </r>
  <r>
    <x v="1209"/>
    <x v="39"/>
    <x v="2"/>
    <x v="696"/>
    <x v="625"/>
    <x v="765"/>
    <x v="581"/>
  </r>
  <r>
    <x v="1210"/>
    <x v="39"/>
    <x v="2"/>
    <x v="614"/>
    <x v="587"/>
    <x v="694"/>
    <x v="510"/>
  </r>
  <r>
    <x v="1211"/>
    <x v="39"/>
    <x v="2"/>
    <x v="608"/>
    <x v="676"/>
    <x v="756"/>
    <x v="525"/>
  </r>
  <r>
    <x v="1212"/>
    <x v="39"/>
    <x v="2"/>
    <x v="536"/>
    <x v="621"/>
    <x v="757"/>
    <x v="601"/>
  </r>
  <r>
    <x v="1213"/>
    <x v="39"/>
    <x v="2"/>
    <x v="532"/>
    <x v="672"/>
    <x v="769"/>
    <x v="586"/>
  </r>
  <r>
    <x v="1214"/>
    <x v="39"/>
    <x v="1"/>
    <x v="1036"/>
    <x v="541"/>
    <x v="538"/>
    <x v="473"/>
  </r>
  <r>
    <x v="1215"/>
    <x v="39"/>
    <x v="0"/>
    <x v="1036"/>
    <x v="566"/>
    <x v="554"/>
    <x v="503"/>
  </r>
  <r>
    <x v="1216"/>
    <x v="40"/>
    <x v="2"/>
    <x v="569"/>
    <x v="734"/>
    <x v="844"/>
    <x v="694"/>
  </r>
  <r>
    <x v="1217"/>
    <x v="40"/>
    <x v="2"/>
    <x v="560"/>
    <x v="703"/>
    <x v="839"/>
    <x v="794"/>
  </r>
  <r>
    <x v="1218"/>
    <x v="40"/>
    <x v="2"/>
    <x v="550"/>
    <x v="669"/>
    <x v="822"/>
    <x v="798"/>
  </r>
  <r>
    <x v="1219"/>
    <x v="40"/>
    <x v="2"/>
    <x v="596"/>
    <x v="698"/>
    <x v="857"/>
    <x v="771"/>
  </r>
  <r>
    <x v="1220"/>
    <x v="40"/>
    <x v="2"/>
    <x v="853"/>
    <x v="792"/>
    <x v="904"/>
    <x v="822"/>
  </r>
  <r>
    <x v="1221"/>
    <x v="40"/>
    <x v="1"/>
    <x v="1036"/>
    <x v="793"/>
    <x v="877"/>
    <x v="868"/>
  </r>
  <r>
    <x v="1222"/>
    <x v="40"/>
    <x v="0"/>
    <x v="1036"/>
    <x v="827"/>
    <x v="914"/>
    <x v="912"/>
  </r>
  <r>
    <x v="1223"/>
    <x v="40"/>
    <x v="2"/>
    <x v="891"/>
    <x v="932"/>
    <x v="1042"/>
    <x v="955"/>
  </r>
  <r>
    <x v="1224"/>
    <x v="40"/>
    <x v="2"/>
    <x v="1012"/>
    <x v="925"/>
    <x v="1044"/>
    <x v="997"/>
  </r>
  <r>
    <x v="1225"/>
    <x v="40"/>
    <x v="2"/>
    <x v="994"/>
    <x v="942"/>
    <x v="1050"/>
    <x v="999"/>
  </r>
  <r>
    <x v="1226"/>
    <x v="40"/>
    <x v="2"/>
    <x v="917"/>
    <x v="1048"/>
    <x v="1153"/>
    <x v="1094"/>
  </r>
  <r>
    <x v="1227"/>
    <x v="40"/>
    <x v="2"/>
    <x v="977"/>
    <x v="1040"/>
    <x v="1185"/>
    <x v="1192"/>
  </r>
  <r>
    <x v="1228"/>
    <x v="40"/>
    <x v="1"/>
    <x v="1036"/>
    <x v="816"/>
    <x v="916"/>
    <x v="1009"/>
  </r>
  <r>
    <x v="1229"/>
    <x v="40"/>
    <x v="0"/>
    <x v="1036"/>
    <x v="657"/>
    <x v="630"/>
    <x v="696"/>
  </r>
  <r>
    <x v="1230"/>
    <x v="40"/>
    <x v="2"/>
    <x v="763"/>
    <x v="822"/>
    <x v="896"/>
    <x v="637"/>
  </r>
  <r>
    <x v="1231"/>
    <x v="40"/>
    <x v="2"/>
    <x v="574"/>
    <x v="873"/>
    <x v="967"/>
    <x v="818"/>
  </r>
  <r>
    <x v="1232"/>
    <x v="40"/>
    <x v="2"/>
    <x v="606"/>
    <x v="978"/>
    <x v="1061"/>
    <x v="967"/>
  </r>
  <r>
    <x v="1233"/>
    <x v="40"/>
    <x v="2"/>
    <x v="892"/>
    <x v="1016"/>
    <x v="1140"/>
    <x v="1119"/>
  </r>
  <r>
    <x v="1234"/>
    <x v="40"/>
    <x v="2"/>
    <x v="843"/>
    <x v="945"/>
    <x v="1085"/>
    <x v="1111"/>
  </r>
  <r>
    <x v="1235"/>
    <x v="40"/>
    <x v="1"/>
    <x v="1036"/>
    <x v="740"/>
    <x v="867"/>
    <x v="974"/>
  </r>
  <r>
    <x v="1236"/>
    <x v="40"/>
    <x v="0"/>
    <x v="1036"/>
    <x v="806"/>
    <x v="854"/>
    <x v="855"/>
  </r>
  <r>
    <x v="1237"/>
    <x v="40"/>
    <x v="2"/>
    <x v="855"/>
    <x v="1104"/>
    <x v="1158"/>
    <x v="978"/>
  </r>
  <r>
    <x v="1238"/>
    <x v="40"/>
    <x v="2"/>
    <x v="858"/>
    <x v="1083"/>
    <x v="1188"/>
    <x v="1120"/>
  </r>
  <r>
    <x v="1239"/>
    <x v="40"/>
    <x v="2"/>
    <x v="936"/>
    <x v="1163"/>
    <x v="1279"/>
    <x v="1244"/>
  </r>
  <r>
    <x v="1240"/>
    <x v="40"/>
    <x v="2"/>
    <x v="877"/>
    <x v="1126"/>
    <x v="1254"/>
    <x v="1291"/>
  </r>
  <r>
    <x v="1241"/>
    <x v="40"/>
    <x v="2"/>
    <x v="945"/>
    <x v="1111"/>
    <x v="1257"/>
    <x v="1309"/>
  </r>
  <r>
    <x v="1242"/>
    <x v="40"/>
    <x v="1"/>
    <x v="1036"/>
    <x v="961"/>
    <x v="1105"/>
    <x v="1259"/>
  </r>
  <r>
    <x v="1243"/>
    <x v="40"/>
    <x v="0"/>
    <x v="1036"/>
    <x v="944"/>
    <x v="1025"/>
    <x v="1066"/>
  </r>
  <r>
    <x v="1244"/>
    <x v="40"/>
    <x v="2"/>
    <x v="1036"/>
    <x v="1061"/>
    <x v="1101"/>
    <x v="1074"/>
  </r>
  <r>
    <x v="1245"/>
    <x v="40"/>
    <x v="2"/>
    <x v="922"/>
    <x v="1164"/>
    <x v="1241"/>
    <x v="1116"/>
  </r>
  <r>
    <x v="1246"/>
    <x v="40"/>
    <x v="2"/>
    <x v="879"/>
    <x v="1158"/>
    <x v="1243"/>
    <x v="1138"/>
  </r>
  <r>
    <x v="1247"/>
    <x v="41"/>
    <x v="2"/>
    <x v="978"/>
    <x v="1151"/>
    <x v="1244"/>
    <x v="1172"/>
  </r>
  <r>
    <x v="1248"/>
    <x v="41"/>
    <x v="2"/>
    <x v="958"/>
    <x v="1171"/>
    <x v="1264"/>
    <x v="1209"/>
  </r>
  <r>
    <x v="1249"/>
    <x v="41"/>
    <x v="1"/>
    <x v="1036"/>
    <x v="950"/>
    <x v="1075"/>
    <x v="1179"/>
  </r>
  <r>
    <x v="1250"/>
    <x v="41"/>
    <x v="0"/>
    <x v="1036"/>
    <x v="796"/>
    <x v="931"/>
    <x v="1052"/>
  </r>
  <r>
    <x v="1251"/>
    <x v="41"/>
    <x v="2"/>
    <x v="742"/>
    <x v="809"/>
    <x v="961"/>
    <x v="976"/>
  </r>
  <r>
    <x v="1252"/>
    <x v="41"/>
    <x v="2"/>
    <x v="679"/>
    <x v="867"/>
    <x v="959"/>
    <x v="887"/>
  </r>
  <r>
    <x v="1253"/>
    <x v="41"/>
    <x v="2"/>
    <x v="684"/>
    <x v="922"/>
    <x v="976"/>
    <x v="831"/>
  </r>
  <r>
    <x v="1254"/>
    <x v="41"/>
    <x v="2"/>
    <x v="796"/>
    <x v="995"/>
    <x v="1053"/>
    <x v="933"/>
  </r>
  <r>
    <x v="1255"/>
    <x v="41"/>
    <x v="2"/>
    <x v="902"/>
    <x v="1054"/>
    <x v="1139"/>
    <x v="1102"/>
  </r>
  <r>
    <x v="1256"/>
    <x v="41"/>
    <x v="1"/>
    <x v="1036"/>
    <x v="976"/>
    <x v="1081"/>
    <x v="1106"/>
  </r>
  <r>
    <x v="1257"/>
    <x v="41"/>
    <x v="0"/>
    <x v="1036"/>
    <x v="989"/>
    <x v="1073"/>
    <x v="1089"/>
  </r>
  <r>
    <x v="1258"/>
    <x v="41"/>
    <x v="2"/>
    <x v="943"/>
    <x v="1172"/>
    <x v="1256"/>
    <x v="1157"/>
  </r>
  <r>
    <x v="1259"/>
    <x v="41"/>
    <x v="2"/>
    <x v="881"/>
    <x v="1161"/>
    <x v="1272"/>
    <x v="1248"/>
  </r>
  <r>
    <x v="1260"/>
    <x v="41"/>
    <x v="2"/>
    <x v="876"/>
    <x v="1119"/>
    <x v="1246"/>
    <x v="1256"/>
  </r>
  <r>
    <x v="1261"/>
    <x v="41"/>
    <x v="2"/>
    <x v="788"/>
    <x v="1086"/>
    <x v="1196"/>
    <x v="1198"/>
  </r>
  <r>
    <x v="1262"/>
    <x v="41"/>
    <x v="2"/>
    <x v="752"/>
    <x v="987"/>
    <x v="1134"/>
    <x v="1218"/>
  </r>
  <r>
    <x v="1263"/>
    <x v="41"/>
    <x v="1"/>
    <x v="1036"/>
    <x v="866"/>
    <x v="984"/>
    <x v="1105"/>
  </r>
  <r>
    <x v="1264"/>
    <x v="41"/>
    <x v="0"/>
    <x v="1036"/>
    <x v="872"/>
    <x v="980"/>
    <x v="1024"/>
  </r>
  <r>
    <x v="1265"/>
    <x v="41"/>
    <x v="2"/>
    <x v="751"/>
    <x v="1085"/>
    <x v="1220"/>
    <x v="1129"/>
  </r>
  <r>
    <x v="1266"/>
    <x v="41"/>
    <x v="2"/>
    <x v="738"/>
    <x v="1144"/>
    <x v="1270"/>
    <x v="1241"/>
  </r>
  <r>
    <x v="1267"/>
    <x v="41"/>
    <x v="2"/>
    <x v="749"/>
    <x v="1052"/>
    <x v="1218"/>
    <x v="1277"/>
  </r>
  <r>
    <x v="1268"/>
    <x v="41"/>
    <x v="2"/>
    <x v="873"/>
    <x v="1191"/>
    <x v="1273"/>
    <x v="1239"/>
  </r>
  <r>
    <x v="1269"/>
    <x v="41"/>
    <x v="2"/>
    <x v="910"/>
    <x v="1252"/>
    <x v="1346"/>
    <x v="1307"/>
  </r>
  <r>
    <x v="1270"/>
    <x v="41"/>
    <x v="1"/>
    <x v="1036"/>
    <x v="1140"/>
    <x v="1236"/>
    <x v="1310"/>
  </r>
  <r>
    <x v="1271"/>
    <x v="41"/>
    <x v="0"/>
    <x v="1036"/>
    <x v="1128"/>
    <x v="1226"/>
    <x v="1266"/>
  </r>
  <r>
    <x v="1272"/>
    <x v="41"/>
    <x v="2"/>
    <x v="875"/>
    <x v="1174"/>
    <x v="1268"/>
    <x v="1269"/>
  </r>
  <r>
    <x v="1273"/>
    <x v="41"/>
    <x v="2"/>
    <x v="883"/>
    <x v="1123"/>
    <x v="1239"/>
    <x v="1225"/>
  </r>
  <r>
    <x v="1274"/>
    <x v="41"/>
    <x v="2"/>
    <x v="813"/>
    <x v="1051"/>
    <x v="1195"/>
    <x v="1206"/>
  </r>
  <r>
    <x v="1275"/>
    <x v="41"/>
    <x v="2"/>
    <x v="747"/>
    <x v="1100"/>
    <x v="1209"/>
    <x v="1212"/>
  </r>
  <r>
    <x v="1276"/>
    <x v="41"/>
    <x v="2"/>
    <x v="726"/>
    <x v="1025"/>
    <x v="1155"/>
    <x v="1163"/>
  </r>
  <r>
    <x v="1277"/>
    <x v="42"/>
    <x v="1"/>
    <x v="1036"/>
    <x v="1002"/>
    <x v="1092"/>
    <x v="1152"/>
  </r>
  <r>
    <x v="1278"/>
    <x v="42"/>
    <x v="0"/>
    <x v="1036"/>
    <x v="1020"/>
    <x v="1109"/>
    <x v="1153"/>
  </r>
  <r>
    <x v="1279"/>
    <x v="42"/>
    <x v="2"/>
    <x v="935"/>
    <x v="1154"/>
    <x v="1240"/>
    <x v="1202"/>
  </r>
  <r>
    <x v="1280"/>
    <x v="42"/>
    <x v="2"/>
    <x v="1036"/>
    <x v="1089"/>
    <x v="1170"/>
    <x v="1232"/>
  </r>
  <r>
    <x v="1281"/>
    <x v="42"/>
    <x v="2"/>
    <x v="896"/>
    <x v="1249"/>
    <x v="1337"/>
    <x v="1226"/>
  </r>
  <r>
    <x v="1282"/>
    <x v="42"/>
    <x v="2"/>
    <x v="874"/>
    <x v="1277"/>
    <x v="1388"/>
    <x v="1340"/>
  </r>
  <r>
    <x v="1283"/>
    <x v="42"/>
    <x v="2"/>
    <x v="894"/>
    <x v="1299"/>
    <x v="1415"/>
    <x v="1388"/>
  </r>
  <r>
    <x v="1284"/>
    <x v="42"/>
    <x v="1"/>
    <x v="1036"/>
    <x v="1266"/>
    <x v="1374"/>
    <x v="1398"/>
  </r>
  <r>
    <x v="1285"/>
    <x v="42"/>
    <x v="0"/>
    <x v="1036"/>
    <x v="1184"/>
    <x v="1282"/>
    <x v="1359"/>
  </r>
  <r>
    <x v="1286"/>
    <x v="42"/>
    <x v="2"/>
    <x v="990"/>
    <x v="1298"/>
    <x v="1425"/>
    <x v="1393"/>
  </r>
  <r>
    <x v="1287"/>
    <x v="42"/>
    <x v="2"/>
    <x v="937"/>
    <x v="1313"/>
    <x v="1440"/>
    <x v="1413"/>
  </r>
  <r>
    <x v="1288"/>
    <x v="42"/>
    <x v="2"/>
    <x v="962"/>
    <x v="1316"/>
    <x v="1442"/>
    <x v="1419"/>
  </r>
  <r>
    <x v="1289"/>
    <x v="42"/>
    <x v="2"/>
    <x v="988"/>
    <x v="1315"/>
    <x v="1444"/>
    <x v="1423"/>
  </r>
  <r>
    <x v="1290"/>
    <x v="42"/>
    <x v="2"/>
    <x v="976"/>
    <x v="1318"/>
    <x v="1441"/>
    <x v="1421"/>
  </r>
  <r>
    <x v="1291"/>
    <x v="42"/>
    <x v="1"/>
    <x v="1036"/>
    <x v="1301"/>
    <x v="1410"/>
    <x v="1412"/>
  </r>
  <r>
    <x v="1292"/>
    <x v="42"/>
    <x v="0"/>
    <x v="1036"/>
    <x v="1285"/>
    <x v="1389"/>
    <x v="1414"/>
  </r>
  <r>
    <x v="1293"/>
    <x v="42"/>
    <x v="2"/>
    <x v="1005"/>
    <x v="1312"/>
    <x v="1438"/>
    <x v="1420"/>
  </r>
  <r>
    <x v="1294"/>
    <x v="42"/>
    <x v="2"/>
    <x v="1017"/>
    <x v="1314"/>
    <x v="1436"/>
    <x v="1422"/>
  </r>
  <r>
    <x v="1295"/>
    <x v="42"/>
    <x v="2"/>
    <x v="955"/>
    <x v="1323"/>
    <x v="1449"/>
    <x v="1425"/>
  </r>
  <r>
    <x v="1296"/>
    <x v="42"/>
    <x v="2"/>
    <x v="897"/>
    <x v="1292"/>
    <x v="1424"/>
    <x v="1424"/>
  </r>
  <r>
    <x v="1297"/>
    <x v="42"/>
    <x v="2"/>
    <x v="900"/>
    <x v="1257"/>
    <x v="1377"/>
    <x v="1402"/>
  </r>
  <r>
    <x v="1298"/>
    <x v="42"/>
    <x v="1"/>
    <x v="1036"/>
    <x v="1114"/>
    <x v="1231"/>
    <x v="1332"/>
  </r>
  <r>
    <x v="1299"/>
    <x v="42"/>
    <x v="0"/>
    <x v="1036"/>
    <x v="883"/>
    <x v="1000"/>
    <x v="1181"/>
  </r>
  <r>
    <x v="1300"/>
    <x v="42"/>
    <x v="2"/>
    <x v="884"/>
    <x v="1129"/>
    <x v="1217"/>
    <x v="1095"/>
  </r>
  <r>
    <x v="1301"/>
    <x v="42"/>
    <x v="2"/>
    <x v="765"/>
    <x v="1193"/>
    <x v="1251"/>
    <x v="1183"/>
  </r>
  <r>
    <x v="1302"/>
    <x v="42"/>
    <x v="2"/>
    <x v="714"/>
    <x v="1226"/>
    <x v="1297"/>
    <x v="1250"/>
  </r>
  <r>
    <x v="1303"/>
    <x v="42"/>
    <x v="2"/>
    <x v="778"/>
    <x v="1243"/>
    <x v="1322"/>
    <x v="1279"/>
  </r>
  <r>
    <x v="1304"/>
    <x v="42"/>
    <x v="2"/>
    <x v="835"/>
    <x v="1268"/>
    <x v="1350"/>
    <x v="1298"/>
  </r>
  <r>
    <x v="1305"/>
    <x v="42"/>
    <x v="1"/>
    <x v="1036"/>
    <x v="1124"/>
    <x v="1228"/>
    <x v="1306"/>
  </r>
  <r>
    <x v="1306"/>
    <x v="42"/>
    <x v="0"/>
    <x v="1036"/>
    <x v="983"/>
    <x v="1084"/>
    <x v="1261"/>
  </r>
  <r>
    <x v="1307"/>
    <x v="42"/>
    <x v="2"/>
    <x v="866"/>
    <x v="1028"/>
    <x v="1211"/>
    <x v="1204"/>
  </r>
  <r>
    <x v="1308"/>
    <x v="43"/>
    <x v="2"/>
    <x v="832"/>
    <x v="1122"/>
    <x v="1237"/>
    <x v="1184"/>
  </r>
  <r>
    <x v="1309"/>
    <x v="43"/>
    <x v="2"/>
    <x v="822"/>
    <x v="1222"/>
    <x v="1313"/>
    <x v="1260"/>
  </r>
  <r>
    <x v="1310"/>
    <x v="43"/>
    <x v="2"/>
    <x v="827"/>
    <x v="1170"/>
    <x v="1294"/>
    <x v="1302"/>
  </r>
  <r>
    <x v="1311"/>
    <x v="43"/>
    <x v="2"/>
    <x v="818"/>
    <x v="1256"/>
    <x v="1336"/>
    <x v="1300"/>
  </r>
  <r>
    <x v="1312"/>
    <x v="43"/>
    <x v="1"/>
    <x v="1036"/>
    <x v="1234"/>
    <x v="1327"/>
    <x v="1344"/>
  </r>
  <r>
    <x v="1313"/>
    <x v="43"/>
    <x v="0"/>
    <x v="1036"/>
    <x v="1249"/>
    <x v="1324"/>
    <x v="1363"/>
  </r>
  <r>
    <x v="1314"/>
    <x v="43"/>
    <x v="2"/>
    <x v="934"/>
    <x v="1297"/>
    <x v="1414"/>
    <x v="1387"/>
  </r>
  <r>
    <x v="1315"/>
    <x v="43"/>
    <x v="2"/>
    <x v="991"/>
    <x v="1280"/>
    <x v="1401"/>
    <x v="1408"/>
  </r>
  <r>
    <x v="1316"/>
    <x v="43"/>
    <x v="2"/>
    <x v="1008"/>
    <x v="1317"/>
    <x v="1426"/>
    <x v="1384"/>
  </r>
  <r>
    <x v="1317"/>
    <x v="43"/>
    <x v="2"/>
    <x v="981"/>
    <x v="1319"/>
    <x v="1428"/>
    <x v="1389"/>
  </r>
  <r>
    <x v="1318"/>
    <x v="43"/>
    <x v="2"/>
    <x v="966"/>
    <x v="1293"/>
    <x v="1372"/>
    <x v="1376"/>
  </r>
  <r>
    <x v="1319"/>
    <x v="43"/>
    <x v="1"/>
    <x v="1036"/>
    <x v="1212"/>
    <x v="1267"/>
    <x v="1292"/>
  </r>
  <r>
    <x v="1320"/>
    <x v="43"/>
    <x v="0"/>
    <x v="1036"/>
    <x v="1159"/>
    <x v="1205"/>
    <x v="1222"/>
  </r>
  <r>
    <x v="1321"/>
    <x v="43"/>
    <x v="2"/>
    <x v="982"/>
    <x v="1261"/>
    <x v="1355"/>
    <x v="1284"/>
  </r>
  <r>
    <x v="1322"/>
    <x v="43"/>
    <x v="2"/>
    <x v="979"/>
    <x v="1310"/>
    <x v="1418"/>
    <x v="1360"/>
  </r>
  <r>
    <x v="1323"/>
    <x v="43"/>
    <x v="2"/>
    <x v="944"/>
    <x v="1324"/>
    <x v="1448"/>
    <x v="1406"/>
  </r>
  <r>
    <x v="1324"/>
    <x v="43"/>
    <x v="2"/>
    <x v="965"/>
    <x v="1328"/>
    <x v="1450"/>
    <x v="1416"/>
  </r>
  <r>
    <x v="1325"/>
    <x v="43"/>
    <x v="2"/>
    <x v="983"/>
    <x v="1321"/>
    <x v="1437"/>
    <x v="1417"/>
  </r>
  <r>
    <x v="1326"/>
    <x v="43"/>
    <x v="1"/>
    <x v="1036"/>
    <x v="1258"/>
    <x v="1333"/>
    <x v="1394"/>
  </r>
  <r>
    <x v="1327"/>
    <x v="43"/>
    <x v="0"/>
    <x v="1036"/>
    <x v="1233"/>
    <x v="1302"/>
    <x v="1374"/>
  </r>
  <r>
    <x v="1328"/>
    <x v="43"/>
    <x v="2"/>
    <x v="933"/>
    <x v="1320"/>
    <x v="1429"/>
    <x v="1373"/>
  </r>
  <r>
    <x v="1329"/>
    <x v="43"/>
    <x v="2"/>
    <x v="886"/>
    <x v="1209"/>
    <x v="1344"/>
    <x v="1385"/>
  </r>
  <r>
    <x v="1330"/>
    <x v="43"/>
    <x v="2"/>
    <x v="935"/>
    <x v="1250"/>
    <x v="1364"/>
    <x v="1347"/>
  </r>
  <r>
    <x v="1331"/>
    <x v="43"/>
    <x v="2"/>
    <x v="923"/>
    <x v="1237"/>
    <x v="1359"/>
    <x v="1349"/>
  </r>
  <r>
    <x v="1332"/>
    <x v="43"/>
    <x v="2"/>
    <x v="961"/>
    <x v="1311"/>
    <x v="1407"/>
    <x v="1369"/>
  </r>
  <r>
    <x v="1333"/>
    <x v="43"/>
    <x v="1"/>
    <x v="1036"/>
    <x v="1291"/>
    <x v="1383"/>
    <x v="1390"/>
  </r>
  <r>
    <x v="1334"/>
    <x v="43"/>
    <x v="0"/>
    <x v="1036"/>
    <x v="1271"/>
    <x v="1352"/>
    <x v="1377"/>
  </r>
  <r>
    <x v="1335"/>
    <x v="43"/>
    <x v="2"/>
    <x v="971"/>
    <x v="1326"/>
    <x v="1447"/>
    <x v="1401"/>
  </r>
  <r>
    <x v="1336"/>
    <x v="43"/>
    <x v="2"/>
    <x v="1002"/>
    <x v="1327"/>
    <x v="1446"/>
    <x v="1411"/>
  </r>
  <r>
    <x v="1337"/>
    <x v="43"/>
    <x v="2"/>
    <x v="970"/>
    <x v="1329"/>
    <x v="1451"/>
    <x v="1415"/>
  </r>
  <r>
    <x v="1338"/>
    <x v="43"/>
    <x v="2"/>
    <x v="985"/>
    <x v="1325"/>
    <x v="1443"/>
    <x v="1418"/>
  </r>
  <r>
    <x v="1339"/>
    <x v="44"/>
    <x v="2"/>
    <x v="1007"/>
    <x v="1322"/>
    <x v="1430"/>
    <x v="1392"/>
  </r>
  <r>
    <x v="1340"/>
    <x v="44"/>
    <x v="1"/>
    <x v="1036"/>
    <x v="1303"/>
    <x v="1384"/>
    <x v="1382"/>
  </r>
  <r>
    <x v="1341"/>
    <x v="44"/>
    <x v="0"/>
    <x v="1036"/>
    <x v="1278"/>
    <x v="1362"/>
    <x v="1403"/>
  </r>
  <r>
    <x v="1342"/>
    <x v="44"/>
    <x v="2"/>
    <x v="1036"/>
    <x v="1307"/>
    <x v="1406"/>
    <x v="1400"/>
  </r>
  <r>
    <x v="1343"/>
    <x v="44"/>
    <x v="2"/>
    <x v="957"/>
    <x v="1274"/>
    <x v="1397"/>
    <x v="1395"/>
  </r>
  <r>
    <x v="1344"/>
    <x v="44"/>
    <x v="2"/>
    <x v="703"/>
    <x v="1133"/>
    <x v="1245"/>
    <x v="1272"/>
  </r>
  <r>
    <x v="1345"/>
    <x v="44"/>
    <x v="2"/>
    <x v="610"/>
    <x v="938"/>
    <x v="1091"/>
    <x v="1199"/>
  </r>
  <r>
    <x v="1346"/>
    <x v="44"/>
    <x v="2"/>
    <x v="595"/>
    <x v="840"/>
    <x v="1029"/>
    <x v="1171"/>
  </r>
  <r>
    <x v="1347"/>
    <x v="44"/>
    <x v="1"/>
    <x v="1036"/>
    <x v="888"/>
    <x v="1023"/>
    <x v="1146"/>
  </r>
  <r>
    <x v="1348"/>
    <x v="44"/>
    <x v="0"/>
    <x v="1036"/>
    <x v="1041"/>
    <x v="1120"/>
    <x v="1140"/>
  </r>
  <r>
    <x v="1349"/>
    <x v="44"/>
    <x v="2"/>
    <x v="670"/>
    <x v="1198"/>
    <x v="1317"/>
    <x v="1263"/>
  </r>
  <r>
    <x v="1350"/>
    <x v="44"/>
    <x v="2"/>
    <x v="695"/>
    <x v="1024"/>
    <x v="1201"/>
    <x v="1287"/>
  </r>
  <r>
    <x v="1351"/>
    <x v="44"/>
    <x v="2"/>
    <x v="612"/>
    <x v="1079"/>
    <x v="1175"/>
    <x v="1169"/>
  </r>
  <r>
    <x v="1352"/>
    <x v="44"/>
    <x v="2"/>
    <x v="652"/>
    <x v="1187"/>
    <x v="1271"/>
    <x v="1217"/>
  </r>
  <r>
    <x v="1353"/>
    <x v="44"/>
    <x v="2"/>
    <x v="656"/>
    <x v="1080"/>
    <x v="1160"/>
    <x v="1191"/>
  </r>
  <r>
    <x v="1354"/>
    <x v="44"/>
    <x v="1"/>
    <x v="1036"/>
    <x v="760"/>
    <x v="804"/>
    <x v="866"/>
  </r>
  <r>
    <x v="1355"/>
    <x v="44"/>
    <x v="0"/>
    <x v="1036"/>
    <x v="748"/>
    <x v="741"/>
    <x v="662"/>
  </r>
  <r>
    <x v="1356"/>
    <x v="44"/>
    <x v="2"/>
    <x v="674"/>
    <x v="964"/>
    <x v="1017"/>
    <x v="830"/>
  </r>
  <r>
    <x v="1357"/>
    <x v="44"/>
    <x v="2"/>
    <x v="708"/>
    <x v="1058"/>
    <x v="1115"/>
    <x v="985"/>
  </r>
  <r>
    <x v="1358"/>
    <x v="44"/>
    <x v="2"/>
    <x v="668"/>
    <x v="1213"/>
    <x v="1315"/>
    <x v="1235"/>
  </r>
  <r>
    <x v="1359"/>
    <x v="44"/>
    <x v="2"/>
    <x v="661"/>
    <x v="931"/>
    <x v="1100"/>
    <x v="1227"/>
  </r>
  <r>
    <x v="1360"/>
    <x v="44"/>
    <x v="2"/>
    <x v="716"/>
    <x v="1046"/>
    <x v="1194"/>
    <x v="1200"/>
  </r>
  <r>
    <x v="1361"/>
    <x v="44"/>
    <x v="1"/>
    <x v="1036"/>
    <x v="1137"/>
    <x v="1259"/>
    <x v="1317"/>
  </r>
  <r>
    <x v="1362"/>
    <x v="44"/>
    <x v="0"/>
    <x v="1036"/>
    <x v="988"/>
    <x v="1129"/>
    <x v="1275"/>
  </r>
  <r>
    <x v="1363"/>
    <x v="44"/>
    <x v="2"/>
    <x v="743"/>
    <x v="632"/>
    <x v="842"/>
    <x v="1012"/>
  </r>
  <r>
    <x v="1364"/>
    <x v="44"/>
    <x v="2"/>
    <x v="665"/>
    <x v="404"/>
    <x v="496"/>
    <x v="498"/>
  </r>
  <r>
    <x v="1365"/>
    <x v="44"/>
    <x v="2"/>
    <x v="601"/>
    <x v="638"/>
    <x v="725"/>
    <x v="539"/>
  </r>
  <r>
    <x v="1366"/>
    <x v="44"/>
    <x v="2"/>
    <x v="422"/>
    <x v="712"/>
    <x v="795"/>
    <x v="607"/>
  </r>
  <r>
    <x v="1367"/>
    <x v="44"/>
    <x v="2"/>
    <x v="635"/>
    <x v="754"/>
    <x v="823"/>
    <x v="671"/>
  </r>
  <r>
    <x v="1368"/>
    <x v="44"/>
    <x v="1"/>
    <x v="620"/>
    <x v="736"/>
    <x v="752"/>
    <x v="650"/>
  </r>
  <r>
    <x v="1369"/>
    <x v="45"/>
    <x v="0"/>
    <x v="620"/>
    <x v="824"/>
    <x v="849"/>
    <x v="725"/>
  </r>
  <r>
    <x v="1370"/>
    <x v="45"/>
    <x v="2"/>
    <x v="750"/>
    <x v="992"/>
    <x v="1069"/>
    <x v="898"/>
  </r>
  <r>
    <x v="1371"/>
    <x v="45"/>
    <x v="2"/>
    <x v="802"/>
    <x v="1022"/>
    <x v="1078"/>
    <x v="969"/>
  </r>
  <r>
    <x v="1372"/>
    <x v="45"/>
    <x v="2"/>
    <x v="748"/>
    <x v="1082"/>
    <x v="1127"/>
    <x v="1003"/>
  </r>
  <r>
    <x v="1373"/>
    <x v="45"/>
    <x v="2"/>
    <x v="697"/>
    <x v="1081"/>
    <x v="1192"/>
    <x v="1121"/>
  </r>
  <r>
    <x v="1374"/>
    <x v="45"/>
    <x v="2"/>
    <x v="797"/>
    <x v="787"/>
    <x v="890"/>
    <x v="1086"/>
  </r>
  <r>
    <x v="1375"/>
    <x v="45"/>
    <x v="1"/>
    <x v="1036"/>
    <x v="157"/>
    <x v="194"/>
    <x v="519"/>
  </r>
  <r>
    <x v="1376"/>
    <x v="45"/>
    <x v="0"/>
    <x v="1036"/>
    <x v="298"/>
    <x v="268"/>
    <x v="466"/>
  </r>
  <r>
    <x v="1377"/>
    <x v="45"/>
    <x v="2"/>
    <x v="817"/>
    <x v="557"/>
    <x v="708"/>
    <x v="725"/>
  </r>
  <r>
    <x v="1378"/>
    <x v="45"/>
    <x v="2"/>
    <x v="683"/>
    <x v="469"/>
    <x v="566"/>
    <x v="751"/>
  </r>
  <r>
    <x v="1379"/>
    <x v="45"/>
    <x v="2"/>
    <x v="641"/>
    <x v="462"/>
    <x v="598"/>
    <x v="689"/>
  </r>
  <r>
    <x v="1380"/>
    <x v="45"/>
    <x v="2"/>
    <x v="615"/>
    <x v="489"/>
    <x v="666"/>
    <x v="597"/>
  </r>
  <r>
    <x v="1381"/>
    <x v="45"/>
    <x v="2"/>
    <x v="640"/>
    <x v="520"/>
    <x v="660"/>
    <x v="535"/>
  </r>
  <r>
    <x v="1382"/>
    <x v="45"/>
    <x v="1"/>
    <x v="1036"/>
    <x v="446"/>
    <x v="506"/>
    <x v="521"/>
  </r>
  <r>
    <x v="1383"/>
    <x v="45"/>
    <x v="0"/>
    <x v="1036"/>
    <x v="609"/>
    <x v="561"/>
    <x v="494"/>
  </r>
  <r>
    <x v="1384"/>
    <x v="45"/>
    <x v="2"/>
    <x v="653"/>
    <x v="762"/>
    <x v="886"/>
    <x v="717"/>
  </r>
  <r>
    <x v="1385"/>
    <x v="45"/>
    <x v="2"/>
    <x v="717"/>
    <x v="779"/>
    <x v="892"/>
    <x v="805"/>
  </r>
  <r>
    <x v="1386"/>
    <x v="45"/>
    <x v="2"/>
    <x v="806"/>
    <x v="639"/>
    <x v="794"/>
    <x v="750"/>
  </r>
  <r>
    <x v="1387"/>
    <x v="45"/>
    <x v="2"/>
    <x v="776"/>
    <x v="663"/>
    <x v="787"/>
    <x v="636"/>
  </r>
  <r>
    <x v="1388"/>
    <x v="45"/>
    <x v="2"/>
    <x v="736"/>
    <x v="628"/>
    <x v="766"/>
    <x v="655"/>
  </r>
  <r>
    <x v="1389"/>
    <x v="45"/>
    <x v="1"/>
    <x v="1036"/>
    <x v="518"/>
    <x v="581"/>
    <x v="673"/>
  </r>
  <r>
    <x v="1390"/>
    <x v="45"/>
    <x v="0"/>
    <x v="1036"/>
    <x v="677"/>
    <x v="715"/>
    <x v="738"/>
  </r>
  <r>
    <x v="1391"/>
    <x v="45"/>
    <x v="2"/>
    <x v="755"/>
    <x v="815"/>
    <x v="956"/>
    <x v="837"/>
  </r>
  <r>
    <x v="1392"/>
    <x v="45"/>
    <x v="2"/>
    <x v="815"/>
    <x v="785"/>
    <x v="866"/>
    <x v="754"/>
  </r>
  <r>
    <x v="1393"/>
    <x v="45"/>
    <x v="2"/>
    <x v="856"/>
    <x v="783"/>
    <x v="869"/>
    <x v="682"/>
  </r>
  <r>
    <x v="1394"/>
    <x v="45"/>
    <x v="2"/>
    <x v="841"/>
    <x v="764"/>
    <x v="889"/>
    <x v="762"/>
  </r>
  <r>
    <x v="1395"/>
    <x v="45"/>
    <x v="2"/>
    <x v="724"/>
    <x v="787"/>
    <x v="878"/>
    <x v="744"/>
  </r>
  <r>
    <x v="1396"/>
    <x v="45"/>
    <x v="1"/>
    <x v="1036"/>
    <x v="685"/>
    <x v="748"/>
    <x v="705"/>
  </r>
  <r>
    <x v="1397"/>
    <x v="45"/>
    <x v="0"/>
    <x v="1036"/>
    <x v="636"/>
    <x v="636"/>
    <x v="697"/>
  </r>
  <r>
    <x v="1398"/>
    <x v="45"/>
    <x v="2"/>
    <x v="693"/>
    <x v="808"/>
    <x v="915"/>
    <x v="710"/>
  </r>
  <r>
    <x v="1399"/>
    <x v="45"/>
    <x v="2"/>
    <x v="737"/>
    <x v="823"/>
    <x v="926"/>
    <x v="792"/>
  </r>
  <r>
    <x v="1400"/>
    <x v="46"/>
    <x v="2"/>
    <x v="739"/>
    <x v="807"/>
    <x v="928"/>
    <x v="799"/>
  </r>
  <r>
    <x v="1401"/>
    <x v="46"/>
    <x v="2"/>
    <x v="702"/>
    <x v="718"/>
    <x v="858"/>
    <x v="824"/>
  </r>
  <r>
    <x v="1402"/>
    <x v="46"/>
    <x v="2"/>
    <x v="686"/>
    <x v="643"/>
    <x v="815"/>
    <x v="723"/>
  </r>
  <r>
    <x v="1403"/>
    <x v="46"/>
    <x v="1"/>
    <x v="570"/>
    <x v="412"/>
    <x v="511"/>
    <x v="605"/>
  </r>
  <r>
    <x v="1404"/>
    <x v="46"/>
    <x v="0"/>
    <x v="570"/>
    <x v="478"/>
    <x v="519"/>
    <x v="593"/>
  </r>
  <r>
    <x v="1405"/>
    <x v="46"/>
    <x v="2"/>
    <x v="704"/>
    <x v="611"/>
    <x v="740"/>
    <x v="618"/>
  </r>
  <r>
    <x v="1406"/>
    <x v="46"/>
    <x v="2"/>
    <x v="673"/>
    <x v="606"/>
    <x v="684"/>
    <x v="530"/>
  </r>
  <r>
    <x v="1407"/>
    <x v="46"/>
    <x v="2"/>
    <x v="698"/>
    <x v="732"/>
    <x v="879"/>
    <x v="814"/>
  </r>
  <r>
    <x v="1408"/>
    <x v="46"/>
    <x v="2"/>
    <x v="705"/>
    <x v="601"/>
    <x v="704"/>
    <x v="768"/>
  </r>
  <r>
    <x v="1409"/>
    <x v="46"/>
    <x v="2"/>
    <x v="727"/>
    <x v="469"/>
    <x v="602"/>
    <x v="804"/>
  </r>
  <r>
    <x v="1410"/>
    <x v="46"/>
    <x v="1"/>
    <x v="494"/>
    <x v="310"/>
    <x v="436"/>
    <x v="731"/>
  </r>
  <r>
    <x v="1411"/>
    <x v="46"/>
    <x v="0"/>
    <x v="1036"/>
    <x v="205"/>
    <x v="187"/>
    <x v="490"/>
  </r>
  <r>
    <x v="1412"/>
    <x v="46"/>
    <x v="2"/>
    <x v="836"/>
    <x v="601"/>
    <x v="677"/>
    <x v="547"/>
  </r>
  <r>
    <x v="1413"/>
    <x v="46"/>
    <x v="2"/>
    <x v="792"/>
    <x v="665"/>
    <x v="784"/>
    <x v="914"/>
  </r>
  <r>
    <x v="1414"/>
    <x v="46"/>
    <x v="2"/>
    <x v="795"/>
    <x v="701"/>
    <x v="772"/>
    <x v="937"/>
  </r>
  <r>
    <x v="1415"/>
    <x v="46"/>
    <x v="2"/>
    <x v="839"/>
    <x v="526"/>
    <x v="668"/>
    <x v="667"/>
  </r>
  <r>
    <x v="1416"/>
    <x v="46"/>
    <x v="2"/>
    <x v="828"/>
    <x v="624"/>
    <x v="780"/>
    <x v="766"/>
  </r>
  <r>
    <x v="1417"/>
    <x v="46"/>
    <x v="1"/>
    <x v="1036"/>
    <x v="651"/>
    <x v="828"/>
    <x v="931"/>
  </r>
  <r>
    <x v="1418"/>
    <x v="46"/>
    <x v="0"/>
    <x v="1036"/>
    <x v="433"/>
    <x v="543"/>
    <x v="924"/>
  </r>
  <r>
    <x v="1419"/>
    <x v="46"/>
    <x v="2"/>
    <x v="870"/>
    <x v="695"/>
    <x v="793"/>
    <x v="941"/>
  </r>
  <r>
    <x v="1420"/>
    <x v="46"/>
    <x v="2"/>
    <x v="931"/>
    <x v="750"/>
    <x v="852"/>
    <x v="1037"/>
  </r>
  <r>
    <x v="1421"/>
    <x v="46"/>
    <x v="2"/>
    <x v="932"/>
    <x v="691"/>
    <x v="693"/>
    <x v="989"/>
  </r>
  <r>
    <x v="1422"/>
    <x v="46"/>
    <x v="2"/>
    <x v="558"/>
    <x v="82"/>
    <x v="49"/>
    <x v="378"/>
  </r>
  <r>
    <x v="1423"/>
    <x v="46"/>
    <x v="2"/>
    <x v="566"/>
    <x v="161"/>
    <x v="203"/>
    <x v="138"/>
  </r>
  <r>
    <x v="1424"/>
    <x v="46"/>
    <x v="1"/>
    <x v="558"/>
    <x v="169"/>
    <x v="162"/>
    <x v="334"/>
  </r>
  <r>
    <x v="1425"/>
    <x v="46"/>
    <x v="0"/>
    <x v="558"/>
    <x v="269"/>
    <x v="214"/>
    <x v="567"/>
  </r>
  <r>
    <x v="1426"/>
    <x v="46"/>
    <x v="2"/>
    <x v="756"/>
    <x v="577"/>
    <x v="619"/>
    <x v="721"/>
  </r>
  <r>
    <x v="1427"/>
    <x v="46"/>
    <x v="2"/>
    <x v="723"/>
    <x v="517"/>
    <x v="596"/>
    <x v="728"/>
  </r>
  <r>
    <x v="1428"/>
    <x v="46"/>
    <x v="2"/>
    <x v="888"/>
    <x v="550"/>
    <x v="626"/>
    <x v="630"/>
  </r>
  <r>
    <x v="1429"/>
    <x v="46"/>
    <x v="2"/>
    <x v="867"/>
    <x v="564"/>
    <x v="675"/>
    <x v="819"/>
  </r>
  <r>
    <x v="1430"/>
    <x v="47"/>
    <x v="2"/>
    <x v="834"/>
    <x v="475"/>
    <x v="628"/>
    <x v="789"/>
  </r>
  <r>
    <x v="1431"/>
    <x v="47"/>
    <x v="1"/>
    <x v="659"/>
    <x v="560"/>
    <x v="645"/>
    <x v="770"/>
  </r>
  <r>
    <x v="1432"/>
    <x v="47"/>
    <x v="0"/>
    <x v="659"/>
    <x v="650"/>
    <x v="712"/>
    <x v="900"/>
  </r>
  <r>
    <x v="1433"/>
    <x v="47"/>
    <x v="2"/>
    <x v="898"/>
    <x v="766"/>
    <x v="862"/>
    <x v="1034"/>
  </r>
  <r>
    <x v="1434"/>
    <x v="47"/>
    <x v="2"/>
    <x v="969"/>
    <x v="759"/>
    <x v="806"/>
    <x v="1027"/>
  </r>
  <r>
    <x v="1435"/>
    <x v="47"/>
    <x v="2"/>
    <x v="974"/>
    <x v="738"/>
    <x v="876"/>
    <x v="940"/>
  </r>
  <r>
    <x v="1436"/>
    <x v="47"/>
    <x v="2"/>
    <x v="976"/>
    <x v="735"/>
    <x v="816"/>
    <x v="962"/>
  </r>
  <r>
    <x v="1437"/>
    <x v="47"/>
    <x v="2"/>
    <x v="941"/>
    <x v="637"/>
    <x v="680"/>
    <x v="899"/>
  </r>
  <r>
    <x v="1438"/>
    <x v="47"/>
    <x v="1"/>
    <x v="1036"/>
    <x v="252"/>
    <x v="303"/>
    <x v="735"/>
  </r>
  <r>
    <x v="1439"/>
    <x v="47"/>
    <x v="0"/>
    <x v="1036"/>
    <x v="235"/>
    <x v="223"/>
    <x v="476"/>
  </r>
  <r>
    <x v="1440"/>
    <x v="47"/>
    <x v="2"/>
    <x v="951"/>
    <x v="690"/>
    <x v="699"/>
    <x v="588"/>
  </r>
  <r>
    <x v="1441"/>
    <x v="47"/>
    <x v="2"/>
    <x v="989"/>
    <x v="864"/>
    <x v="1015"/>
    <x v="1108"/>
  </r>
  <r>
    <x v="1442"/>
    <x v="47"/>
    <x v="2"/>
    <x v="1006"/>
    <x v="753"/>
    <x v="874"/>
    <x v="1097"/>
  </r>
  <r>
    <x v="1443"/>
    <x v="47"/>
    <x v="2"/>
    <x v="972"/>
    <x v="739"/>
    <x v="859"/>
    <x v="896"/>
  </r>
  <r>
    <x v="1444"/>
    <x v="47"/>
    <x v="2"/>
    <x v="864"/>
    <x v="729"/>
    <x v="893"/>
    <x v="994"/>
  </r>
  <r>
    <x v="1445"/>
    <x v="47"/>
    <x v="1"/>
    <x v="1036"/>
    <x v="511"/>
    <x v="449"/>
    <x v="787"/>
  </r>
  <r>
    <x v="1446"/>
    <x v="47"/>
    <x v="0"/>
    <x v="1036"/>
    <x v="771"/>
    <x v="861"/>
    <x v="1158"/>
  </r>
  <r>
    <x v="1447"/>
    <x v="47"/>
    <x v="2"/>
    <x v="903"/>
    <x v="817"/>
    <x v="969"/>
    <x v="1213"/>
  </r>
  <r>
    <x v="1448"/>
    <x v="47"/>
    <x v="2"/>
    <x v="1000"/>
    <x v="916"/>
    <x v="1057"/>
    <x v="1303"/>
  </r>
  <r>
    <x v="1449"/>
    <x v="47"/>
    <x v="2"/>
    <x v="1001"/>
    <x v="909"/>
    <x v="1014"/>
    <x v="1368"/>
  </r>
  <r>
    <x v="1450"/>
    <x v="47"/>
    <x v="2"/>
    <x v="1004"/>
    <x v="834"/>
    <x v="942"/>
    <x v="1149"/>
  </r>
  <r>
    <x v="1451"/>
    <x v="47"/>
    <x v="2"/>
    <x v="999"/>
    <x v="874"/>
    <x v="992"/>
    <x v="1337"/>
  </r>
  <r>
    <x v="1452"/>
    <x v="47"/>
    <x v="1"/>
    <x v="1036"/>
    <x v="709"/>
    <x v="814"/>
    <x v="1189"/>
  </r>
  <r>
    <x v="1453"/>
    <x v="47"/>
    <x v="0"/>
    <x v="1036"/>
    <x v="464"/>
    <x v="526"/>
    <x v="910"/>
  </r>
  <r>
    <x v="1454"/>
    <x v="47"/>
    <x v="2"/>
    <x v="1036"/>
    <x v="468"/>
    <x v="569"/>
    <x v="844"/>
  </r>
  <r>
    <x v="1455"/>
    <x v="47"/>
    <x v="2"/>
    <x v="997"/>
    <x v="504"/>
    <x v="671"/>
    <x v="828"/>
  </r>
  <r>
    <x v="1456"/>
    <x v="47"/>
    <x v="2"/>
    <x v="964"/>
    <x v="640"/>
    <x v="755"/>
    <x v="764"/>
  </r>
  <r>
    <x v="1457"/>
    <x v="47"/>
    <x v="2"/>
    <x v="908"/>
    <x v="812"/>
    <x v="937"/>
    <x v="972"/>
  </r>
  <r>
    <x v="1458"/>
    <x v="47"/>
    <x v="2"/>
    <x v="921"/>
    <x v="772"/>
    <x v="917"/>
    <x v="1139"/>
  </r>
  <r>
    <x v="1459"/>
    <x v="47"/>
    <x v="1"/>
    <x v="873"/>
    <x v="813"/>
    <x v="955"/>
    <x v="1290"/>
  </r>
  <r>
    <x v="1460"/>
    <x v="47"/>
    <x v="0"/>
    <x v="873"/>
    <x v="784"/>
    <x v="951"/>
    <x v="1296"/>
  </r>
  <r>
    <x v="1461"/>
    <x v="48"/>
    <x v="2"/>
    <x v="873"/>
    <x v="1330"/>
    <x v="1452"/>
    <x v="1426"/>
  </r>
  <r>
    <x v="1462"/>
    <x v="48"/>
    <x v="2"/>
    <x v="998"/>
    <x v="1330"/>
    <x v="1452"/>
    <x v="1426"/>
  </r>
  <r>
    <x v="1463"/>
    <x v="48"/>
    <x v="2"/>
    <x v="984"/>
    <x v="1330"/>
    <x v="1452"/>
    <x v="1426"/>
  </r>
  <r>
    <x v="1464"/>
    <x v="48"/>
    <x v="2"/>
    <x v="992"/>
    <x v="1330"/>
    <x v="1452"/>
    <x v="1426"/>
  </r>
  <r>
    <x v="1465"/>
    <x v="48"/>
    <x v="2"/>
    <x v="973"/>
    <x v="1330"/>
    <x v="1452"/>
    <x v="1426"/>
  </r>
  <r>
    <x v="1466"/>
    <x v="48"/>
    <x v="1"/>
    <x v="1036"/>
    <x v="1330"/>
    <x v="1452"/>
    <x v="1426"/>
  </r>
  <r>
    <x v="1467"/>
    <x v="48"/>
    <x v="0"/>
    <x v="1036"/>
    <x v="1330"/>
    <x v="1452"/>
    <x v="1426"/>
  </r>
  <r>
    <x v="1468"/>
    <x v="48"/>
    <x v="2"/>
    <x v="961"/>
    <x v="1330"/>
    <x v="1452"/>
    <x v="1426"/>
  </r>
  <r>
    <x v="1469"/>
    <x v="48"/>
    <x v="2"/>
    <x v="912"/>
    <x v="1330"/>
    <x v="1452"/>
    <x v="1426"/>
  </r>
  <r>
    <x v="1470"/>
    <x v="48"/>
    <x v="2"/>
    <x v="916"/>
    <x v="1330"/>
    <x v="1452"/>
    <x v="1426"/>
  </r>
  <r>
    <x v="1471"/>
    <x v="48"/>
    <x v="2"/>
    <x v="954"/>
    <x v="1330"/>
    <x v="1452"/>
    <x v="1426"/>
  </r>
  <r>
    <x v="1472"/>
    <x v="48"/>
    <x v="2"/>
    <x v="948"/>
    <x v="1330"/>
    <x v="1452"/>
    <x v="1426"/>
  </r>
  <r>
    <x v="1473"/>
    <x v="48"/>
    <x v="1"/>
    <x v="1036"/>
    <x v="1330"/>
    <x v="1452"/>
    <x v="1426"/>
  </r>
  <r>
    <x v="1474"/>
    <x v="48"/>
    <x v="0"/>
    <x v="1036"/>
    <x v="1330"/>
    <x v="1452"/>
    <x v="1426"/>
  </r>
  <r>
    <x v="1475"/>
    <x v="48"/>
    <x v="2"/>
    <x v="854"/>
    <x v="1330"/>
    <x v="1452"/>
    <x v="1426"/>
  </r>
  <r>
    <x v="1476"/>
    <x v="48"/>
    <x v="2"/>
    <x v="783"/>
    <x v="1330"/>
    <x v="1452"/>
    <x v="1426"/>
  </r>
  <r>
    <x v="1477"/>
    <x v="48"/>
    <x v="2"/>
    <x v="805"/>
    <x v="1330"/>
    <x v="1452"/>
    <x v="1426"/>
  </r>
  <r>
    <x v="1478"/>
    <x v="48"/>
    <x v="2"/>
    <x v="863"/>
    <x v="1330"/>
    <x v="1452"/>
    <x v="1426"/>
  </r>
  <r>
    <x v="1479"/>
    <x v="48"/>
    <x v="2"/>
    <x v="831"/>
    <x v="1330"/>
    <x v="1452"/>
    <x v="1426"/>
  </r>
  <r>
    <x v="1480"/>
    <x v="48"/>
    <x v="1"/>
    <x v="1036"/>
    <x v="1330"/>
    <x v="1452"/>
    <x v="1426"/>
  </r>
  <r>
    <x v="1481"/>
    <x v="48"/>
    <x v="0"/>
    <x v="1036"/>
    <x v="1330"/>
    <x v="1452"/>
    <x v="1426"/>
  </r>
  <r>
    <x v="1482"/>
    <x v="48"/>
    <x v="2"/>
    <x v="926"/>
    <x v="1330"/>
    <x v="1452"/>
    <x v="1426"/>
  </r>
  <r>
    <x v="1483"/>
    <x v="48"/>
    <x v="2"/>
    <x v="925"/>
    <x v="1330"/>
    <x v="1452"/>
    <x v="1426"/>
  </r>
  <r>
    <x v="1484"/>
    <x v="48"/>
    <x v="2"/>
    <x v="907"/>
    <x v="1330"/>
    <x v="1452"/>
    <x v="1426"/>
  </r>
  <r>
    <x v="1485"/>
    <x v="48"/>
    <x v="2"/>
    <x v="868"/>
    <x v="1330"/>
    <x v="1452"/>
    <x v="1426"/>
  </r>
  <r>
    <x v="1486"/>
    <x v="48"/>
    <x v="2"/>
    <x v="885"/>
    <x v="1330"/>
    <x v="1452"/>
    <x v="1426"/>
  </r>
  <r>
    <x v="1487"/>
    <x v="48"/>
    <x v="1"/>
    <x v="1036"/>
    <x v="1330"/>
    <x v="1452"/>
    <x v="1426"/>
  </r>
  <r>
    <x v="1488"/>
    <x v="48"/>
    <x v="0"/>
    <x v="1036"/>
    <x v="1330"/>
    <x v="1452"/>
    <x v="1426"/>
  </r>
  <r>
    <x v="1489"/>
    <x v="48"/>
    <x v="2"/>
    <x v="757"/>
    <x v="1330"/>
    <x v="1452"/>
    <x v="1426"/>
  </r>
  <r>
    <x v="1490"/>
    <x v="48"/>
    <x v="2"/>
    <x v="622"/>
    <x v="1330"/>
    <x v="1452"/>
    <x v="1426"/>
  </r>
  <r>
    <x v="1491"/>
    <x v="48"/>
    <x v="2"/>
    <x v="594"/>
    <x v="1330"/>
    <x v="1452"/>
    <x v="1426"/>
  </r>
  <r>
    <x v="1492"/>
    <x v="49"/>
    <x v="2"/>
    <x v="658"/>
    <x v="1330"/>
    <x v="1452"/>
    <x v="1426"/>
  </r>
  <r>
    <x v="1493"/>
    <x v="49"/>
    <x v="2"/>
    <x v="880"/>
    <x v="1330"/>
    <x v="1452"/>
    <x v="1426"/>
  </r>
  <r>
    <x v="1494"/>
    <x v="49"/>
    <x v="1"/>
    <x v="715"/>
    <x v="1330"/>
    <x v="1452"/>
    <x v="1426"/>
  </r>
  <r>
    <x v="1495"/>
    <x v="49"/>
    <x v="0"/>
    <x v="715"/>
    <x v="1330"/>
    <x v="1452"/>
    <x v="1426"/>
  </r>
  <r>
    <x v="1496"/>
    <x v="49"/>
    <x v="2"/>
    <x v="914"/>
    <x v="1330"/>
    <x v="1452"/>
    <x v="1426"/>
  </r>
  <r>
    <x v="1497"/>
    <x v="49"/>
    <x v="2"/>
    <x v="805"/>
    <x v="1330"/>
    <x v="1452"/>
    <x v="1426"/>
  </r>
  <r>
    <x v="1498"/>
    <x v="49"/>
    <x v="2"/>
    <x v="759"/>
    <x v="1330"/>
    <x v="1452"/>
    <x v="1426"/>
  </r>
  <r>
    <x v="1499"/>
    <x v="49"/>
    <x v="2"/>
    <x v="720"/>
    <x v="1330"/>
    <x v="1452"/>
    <x v="1426"/>
  </r>
  <r>
    <x v="1500"/>
    <x v="49"/>
    <x v="2"/>
    <x v="648"/>
    <x v="1330"/>
    <x v="1452"/>
    <x v="1426"/>
  </r>
  <r>
    <x v="1501"/>
    <x v="49"/>
    <x v="1"/>
    <x v="1036"/>
    <x v="1330"/>
    <x v="1452"/>
    <x v="1426"/>
  </r>
  <r>
    <x v="1502"/>
    <x v="49"/>
    <x v="0"/>
    <x v="1036"/>
    <x v="1330"/>
    <x v="1452"/>
    <x v="1426"/>
  </r>
  <r>
    <x v="1503"/>
    <x v="49"/>
    <x v="2"/>
    <x v="707"/>
    <x v="1330"/>
    <x v="1452"/>
    <x v="1426"/>
  </r>
  <r>
    <x v="1504"/>
    <x v="49"/>
    <x v="2"/>
    <x v="654"/>
    <x v="1330"/>
    <x v="1452"/>
    <x v="1426"/>
  </r>
  <r>
    <x v="1505"/>
    <x v="49"/>
    <x v="2"/>
    <x v="591"/>
    <x v="1330"/>
    <x v="1452"/>
    <x v="1426"/>
  </r>
  <r>
    <x v="1506"/>
    <x v="49"/>
    <x v="2"/>
    <x v="630"/>
    <x v="1330"/>
    <x v="1452"/>
    <x v="1426"/>
  </r>
  <r>
    <x v="1507"/>
    <x v="49"/>
    <x v="2"/>
    <x v="625"/>
    <x v="1330"/>
    <x v="1452"/>
    <x v="1426"/>
  </r>
  <r>
    <x v="1508"/>
    <x v="49"/>
    <x v="1"/>
    <x v="1036"/>
    <x v="1330"/>
    <x v="1452"/>
    <x v="1426"/>
  </r>
  <r>
    <x v="1509"/>
    <x v="49"/>
    <x v="0"/>
    <x v="1036"/>
    <x v="1330"/>
    <x v="1452"/>
    <x v="1426"/>
  </r>
  <r>
    <x v="1510"/>
    <x v="49"/>
    <x v="2"/>
    <x v="1036"/>
    <x v="1330"/>
    <x v="1452"/>
    <x v="1426"/>
  </r>
  <r>
    <x v="1511"/>
    <x v="49"/>
    <x v="2"/>
    <x v="760"/>
    <x v="1330"/>
    <x v="1452"/>
    <x v="1426"/>
  </r>
  <r>
    <x v="1512"/>
    <x v="49"/>
    <x v="2"/>
    <x v="762"/>
    <x v="1330"/>
    <x v="1452"/>
    <x v="1426"/>
  </r>
  <r>
    <x v="1513"/>
    <x v="49"/>
    <x v="2"/>
    <x v="741"/>
    <x v="1330"/>
    <x v="1452"/>
    <x v="1426"/>
  </r>
  <r>
    <x v="1514"/>
    <x v="49"/>
    <x v="2"/>
    <x v="767"/>
    <x v="1330"/>
    <x v="1452"/>
    <x v="1426"/>
  </r>
  <r>
    <x v="1515"/>
    <x v="49"/>
    <x v="1"/>
    <x v="1036"/>
    <x v="1330"/>
    <x v="1452"/>
    <x v="1426"/>
  </r>
  <r>
    <x v="1516"/>
    <x v="49"/>
    <x v="0"/>
    <x v="1036"/>
    <x v="1330"/>
    <x v="1452"/>
    <x v="1426"/>
  </r>
  <r>
    <x v="1517"/>
    <x v="49"/>
    <x v="2"/>
    <x v="793"/>
    <x v="1330"/>
    <x v="1452"/>
    <x v="1426"/>
  </r>
  <r>
    <x v="1518"/>
    <x v="49"/>
    <x v="2"/>
    <x v="772"/>
    <x v="1330"/>
    <x v="1452"/>
    <x v="1426"/>
  </r>
  <r>
    <x v="1519"/>
    <x v="49"/>
    <x v="2"/>
    <x v="804"/>
    <x v="1330"/>
    <x v="1452"/>
    <x v="1426"/>
  </r>
  <r>
    <x v="1520"/>
    <x v="50"/>
    <x v="2"/>
    <x v="768"/>
    <x v="1330"/>
    <x v="1452"/>
    <x v="1426"/>
  </r>
  <r>
    <x v="1521"/>
    <x v="50"/>
    <x v="2"/>
    <x v="712"/>
    <x v="1330"/>
    <x v="1452"/>
    <x v="1426"/>
  </r>
  <r>
    <x v="1522"/>
    <x v="50"/>
    <x v="1"/>
    <x v="1036"/>
    <x v="1330"/>
    <x v="1452"/>
    <x v="1426"/>
  </r>
  <r>
    <x v="1523"/>
    <x v="50"/>
    <x v="0"/>
    <x v="1036"/>
    <x v="1330"/>
    <x v="1452"/>
    <x v="1426"/>
  </r>
  <r>
    <x v="1524"/>
    <x v="50"/>
    <x v="2"/>
    <x v="811"/>
    <x v="1330"/>
    <x v="1452"/>
    <x v="1426"/>
  </r>
  <r>
    <x v="1525"/>
    <x v="50"/>
    <x v="2"/>
    <x v="880"/>
    <x v="1330"/>
    <x v="1452"/>
    <x v="1426"/>
  </r>
  <r>
    <x v="1526"/>
    <x v="50"/>
    <x v="2"/>
    <x v="899"/>
    <x v="1330"/>
    <x v="1452"/>
    <x v="1426"/>
  </r>
  <r>
    <x v="1527"/>
    <x v="50"/>
    <x v="2"/>
    <x v="786"/>
    <x v="1330"/>
    <x v="1452"/>
    <x v="1426"/>
  </r>
  <r>
    <x v="1528"/>
    <x v="50"/>
    <x v="2"/>
    <x v="769"/>
    <x v="1330"/>
    <x v="1452"/>
    <x v="1426"/>
  </r>
  <r>
    <x v="1529"/>
    <x v="50"/>
    <x v="1"/>
    <x v="1036"/>
    <x v="1330"/>
    <x v="1452"/>
    <x v="1426"/>
  </r>
  <r>
    <x v="1530"/>
    <x v="50"/>
    <x v="0"/>
    <x v="1036"/>
    <x v="1330"/>
    <x v="1452"/>
    <x v="1426"/>
  </r>
  <r>
    <x v="1531"/>
    <x v="50"/>
    <x v="2"/>
    <x v="691"/>
    <x v="1330"/>
    <x v="1452"/>
    <x v="1426"/>
  </r>
  <r>
    <x v="1532"/>
    <x v="50"/>
    <x v="2"/>
    <x v="667"/>
    <x v="1330"/>
    <x v="1452"/>
    <x v="1426"/>
  </r>
  <r>
    <x v="1533"/>
    <x v="50"/>
    <x v="2"/>
    <x v="680"/>
    <x v="1330"/>
    <x v="1452"/>
    <x v="1426"/>
  </r>
  <r>
    <x v="1534"/>
    <x v="50"/>
    <x v="2"/>
    <x v="628"/>
    <x v="1330"/>
    <x v="1452"/>
    <x v="1426"/>
  </r>
  <r>
    <x v="1535"/>
    <x v="50"/>
    <x v="2"/>
    <x v="607"/>
    <x v="1330"/>
    <x v="1452"/>
    <x v="1426"/>
  </r>
  <r>
    <x v="1536"/>
    <x v="50"/>
    <x v="1"/>
    <x v="1036"/>
    <x v="1330"/>
    <x v="1452"/>
    <x v="1426"/>
  </r>
  <r>
    <x v="1537"/>
    <x v="50"/>
    <x v="0"/>
    <x v="1036"/>
    <x v="1330"/>
    <x v="1452"/>
    <x v="1426"/>
  </r>
  <r>
    <x v="1538"/>
    <x v="50"/>
    <x v="2"/>
    <x v="700"/>
    <x v="1330"/>
    <x v="1452"/>
    <x v="1426"/>
  </r>
  <r>
    <x v="1539"/>
    <x v="50"/>
    <x v="2"/>
    <x v="754"/>
    <x v="1330"/>
    <x v="1452"/>
    <x v="1426"/>
  </r>
  <r>
    <x v="1540"/>
    <x v="50"/>
    <x v="2"/>
    <x v="746"/>
    <x v="1330"/>
    <x v="1452"/>
    <x v="1426"/>
  </r>
  <r>
    <x v="1541"/>
    <x v="50"/>
    <x v="2"/>
    <x v="758"/>
    <x v="1330"/>
    <x v="1452"/>
    <x v="1426"/>
  </r>
  <r>
    <x v="1542"/>
    <x v="50"/>
    <x v="2"/>
    <x v="753"/>
    <x v="1330"/>
    <x v="1452"/>
    <x v="1426"/>
  </r>
  <r>
    <x v="1543"/>
    <x v="50"/>
    <x v="1"/>
    <x v="1036"/>
    <x v="1330"/>
    <x v="1452"/>
    <x v="1426"/>
  </r>
  <r>
    <x v="1544"/>
    <x v="50"/>
    <x v="0"/>
    <x v="1036"/>
    <x v="1330"/>
    <x v="1452"/>
    <x v="1426"/>
  </r>
  <r>
    <x v="1545"/>
    <x v="50"/>
    <x v="2"/>
    <x v="844"/>
    <x v="1330"/>
    <x v="1452"/>
    <x v="1426"/>
  </r>
  <r>
    <x v="1546"/>
    <x v="50"/>
    <x v="2"/>
    <x v="872"/>
    <x v="1330"/>
    <x v="1452"/>
    <x v="1426"/>
  </r>
  <r>
    <x v="1547"/>
    <x v="50"/>
    <x v="2"/>
    <x v="816"/>
    <x v="1330"/>
    <x v="1452"/>
    <x v="1426"/>
  </r>
  <r>
    <x v="1548"/>
    <x v="50"/>
    <x v="2"/>
    <x v="758"/>
    <x v="1330"/>
    <x v="1452"/>
    <x v="1426"/>
  </r>
  <r>
    <x v="1549"/>
    <x v="50"/>
    <x v="2"/>
    <x v="745"/>
    <x v="1330"/>
    <x v="1452"/>
    <x v="1426"/>
  </r>
  <r>
    <x v="1550"/>
    <x v="50"/>
    <x v="1"/>
    <x v="1036"/>
    <x v="1330"/>
    <x v="1452"/>
    <x v="1426"/>
  </r>
  <r>
    <x v="1551"/>
    <x v="51"/>
    <x v="0"/>
    <x v="1036"/>
    <x v="1330"/>
    <x v="1452"/>
    <x v="1426"/>
  </r>
  <r>
    <x v="1552"/>
    <x v="51"/>
    <x v="2"/>
    <x v="814"/>
    <x v="1330"/>
    <x v="1452"/>
    <x v="1426"/>
  </r>
  <r>
    <x v="1553"/>
    <x v="51"/>
    <x v="2"/>
    <x v="803"/>
    <x v="1330"/>
    <x v="1452"/>
    <x v="1426"/>
  </r>
  <r>
    <x v="1554"/>
    <x v="51"/>
    <x v="2"/>
    <x v="835"/>
    <x v="1330"/>
    <x v="1452"/>
    <x v="1426"/>
  </r>
  <r>
    <x v="1555"/>
    <x v="51"/>
    <x v="2"/>
    <x v="861"/>
    <x v="1330"/>
    <x v="1452"/>
    <x v="1426"/>
  </r>
  <r>
    <x v="1556"/>
    <x v="51"/>
    <x v="2"/>
    <x v="857"/>
    <x v="1330"/>
    <x v="1452"/>
    <x v="1426"/>
  </r>
  <r>
    <x v="1557"/>
    <x v="51"/>
    <x v="1"/>
    <x v="1036"/>
    <x v="1330"/>
    <x v="1452"/>
    <x v="1426"/>
  </r>
  <r>
    <x v="1558"/>
    <x v="51"/>
    <x v="0"/>
    <x v="1036"/>
    <x v="1330"/>
    <x v="1452"/>
    <x v="1426"/>
  </r>
  <r>
    <x v="1559"/>
    <x v="51"/>
    <x v="2"/>
    <x v="918"/>
    <x v="1330"/>
    <x v="1452"/>
    <x v="1426"/>
  </r>
  <r>
    <x v="1560"/>
    <x v="51"/>
    <x v="2"/>
    <x v="958"/>
    <x v="1330"/>
    <x v="1452"/>
    <x v="1426"/>
  </r>
  <r>
    <x v="1561"/>
    <x v="51"/>
    <x v="2"/>
    <x v="956"/>
    <x v="1330"/>
    <x v="1452"/>
    <x v="1426"/>
  </r>
  <r>
    <x v="1562"/>
    <x v="51"/>
    <x v="2"/>
    <x v="929"/>
    <x v="1330"/>
    <x v="1452"/>
    <x v="1426"/>
  </r>
  <r>
    <x v="1563"/>
    <x v="51"/>
    <x v="2"/>
    <x v="852"/>
    <x v="1330"/>
    <x v="1452"/>
    <x v="1426"/>
  </r>
  <r>
    <x v="1564"/>
    <x v="51"/>
    <x v="1"/>
    <x v="1036"/>
    <x v="1330"/>
    <x v="1452"/>
    <x v="1426"/>
  </r>
  <r>
    <x v="1565"/>
    <x v="51"/>
    <x v="0"/>
    <x v="1036"/>
    <x v="1330"/>
    <x v="1452"/>
    <x v="1426"/>
  </r>
  <r>
    <x v="1566"/>
    <x v="51"/>
    <x v="2"/>
    <x v="895"/>
    <x v="1330"/>
    <x v="1452"/>
    <x v="1426"/>
  </r>
  <r>
    <x v="1567"/>
    <x v="51"/>
    <x v="2"/>
    <x v="851"/>
    <x v="1330"/>
    <x v="1452"/>
    <x v="1426"/>
  </r>
  <r>
    <x v="1568"/>
    <x v="51"/>
    <x v="2"/>
    <x v="905"/>
    <x v="1330"/>
    <x v="1452"/>
    <x v="1426"/>
  </r>
  <r>
    <x v="1569"/>
    <x v="51"/>
    <x v="2"/>
    <x v="887"/>
    <x v="1330"/>
    <x v="1452"/>
    <x v="1426"/>
  </r>
  <r>
    <x v="1570"/>
    <x v="51"/>
    <x v="2"/>
    <x v="798"/>
    <x v="1330"/>
    <x v="1452"/>
    <x v="1426"/>
  </r>
  <r>
    <x v="1571"/>
    <x v="51"/>
    <x v="1"/>
    <x v="1036"/>
    <x v="1330"/>
    <x v="1452"/>
    <x v="1426"/>
  </r>
  <r>
    <x v="1572"/>
    <x v="51"/>
    <x v="0"/>
    <x v="1036"/>
    <x v="1330"/>
    <x v="1452"/>
    <x v="1426"/>
  </r>
  <r>
    <x v="1573"/>
    <x v="51"/>
    <x v="2"/>
    <x v="928"/>
    <x v="1330"/>
    <x v="1452"/>
    <x v="1426"/>
  </r>
  <r>
    <x v="1574"/>
    <x v="51"/>
    <x v="2"/>
    <x v="878"/>
    <x v="1330"/>
    <x v="1452"/>
    <x v="1426"/>
  </r>
  <r>
    <x v="1575"/>
    <x v="51"/>
    <x v="2"/>
    <x v="740"/>
    <x v="1330"/>
    <x v="1452"/>
    <x v="1426"/>
  </r>
  <r>
    <x v="1576"/>
    <x v="51"/>
    <x v="2"/>
    <x v="860"/>
    <x v="1330"/>
    <x v="1452"/>
    <x v="1426"/>
  </r>
  <r>
    <x v="1577"/>
    <x v="51"/>
    <x v="2"/>
    <x v="915"/>
    <x v="1330"/>
    <x v="1452"/>
    <x v="1426"/>
  </r>
  <r>
    <x v="1578"/>
    <x v="51"/>
    <x v="1"/>
    <x v="1036"/>
    <x v="1330"/>
    <x v="1452"/>
    <x v="1426"/>
  </r>
  <r>
    <x v="1579"/>
    <x v="51"/>
    <x v="0"/>
    <x v="1036"/>
    <x v="1330"/>
    <x v="1452"/>
    <x v="1426"/>
  </r>
  <r>
    <x v="1580"/>
    <x v="51"/>
    <x v="2"/>
    <x v="959"/>
    <x v="1330"/>
    <x v="1452"/>
    <x v="1426"/>
  </r>
  <r>
    <x v="1581"/>
    <x v="52"/>
    <x v="2"/>
    <x v="909"/>
    <x v="1330"/>
    <x v="1452"/>
    <x v="1426"/>
  </r>
  <r>
    <x v="1582"/>
    <x v="52"/>
    <x v="2"/>
    <x v="825"/>
    <x v="1330"/>
    <x v="1452"/>
    <x v="1426"/>
  </r>
  <r>
    <x v="1583"/>
    <x v="52"/>
    <x v="2"/>
    <x v="807"/>
    <x v="1330"/>
    <x v="1452"/>
    <x v="1426"/>
  </r>
  <r>
    <x v="1584"/>
    <x v="52"/>
    <x v="2"/>
    <x v="784"/>
    <x v="1330"/>
    <x v="1452"/>
    <x v="1426"/>
  </r>
  <r>
    <x v="1585"/>
    <x v="52"/>
    <x v="1"/>
    <x v="1036"/>
    <x v="1330"/>
    <x v="1452"/>
    <x v="1426"/>
  </r>
  <r>
    <x v="1586"/>
    <x v="52"/>
    <x v="0"/>
    <x v="1036"/>
    <x v="1330"/>
    <x v="1452"/>
    <x v="1426"/>
  </r>
  <r>
    <x v="1587"/>
    <x v="52"/>
    <x v="2"/>
    <x v="713"/>
    <x v="1330"/>
    <x v="1452"/>
    <x v="1426"/>
  </r>
  <r>
    <x v="1588"/>
    <x v="52"/>
    <x v="2"/>
    <x v="636"/>
    <x v="1330"/>
    <x v="1452"/>
    <x v="1426"/>
  </r>
  <r>
    <x v="1589"/>
    <x v="52"/>
    <x v="2"/>
    <x v="660"/>
    <x v="1330"/>
    <x v="1452"/>
    <x v="1426"/>
  </r>
  <r>
    <x v="1590"/>
    <x v="52"/>
    <x v="2"/>
    <x v="722"/>
    <x v="1330"/>
    <x v="1452"/>
    <x v="1426"/>
  </r>
  <r>
    <x v="1591"/>
    <x v="52"/>
    <x v="2"/>
    <x v="761"/>
    <x v="1330"/>
    <x v="1452"/>
    <x v="1426"/>
  </r>
  <r>
    <x v="1592"/>
    <x v="52"/>
    <x v="1"/>
    <x v="1036"/>
    <x v="1330"/>
    <x v="1452"/>
    <x v="1426"/>
  </r>
  <r>
    <x v="1593"/>
    <x v="52"/>
    <x v="0"/>
    <x v="1036"/>
    <x v="1330"/>
    <x v="1452"/>
    <x v="1426"/>
  </r>
  <r>
    <x v="1594"/>
    <x v="52"/>
    <x v="2"/>
    <x v="699"/>
    <x v="1330"/>
    <x v="1452"/>
    <x v="1426"/>
  </r>
  <r>
    <x v="1595"/>
    <x v="52"/>
    <x v="2"/>
    <x v="718"/>
    <x v="1330"/>
    <x v="1452"/>
    <x v="1426"/>
  </r>
  <r>
    <x v="1596"/>
    <x v="52"/>
    <x v="2"/>
    <x v="820"/>
    <x v="1330"/>
    <x v="1452"/>
    <x v="1426"/>
  </r>
  <r>
    <x v="1597"/>
    <x v="52"/>
    <x v="2"/>
    <x v="838"/>
    <x v="1330"/>
    <x v="1452"/>
    <x v="1426"/>
  </r>
  <r>
    <x v="1598"/>
    <x v="52"/>
    <x v="2"/>
    <x v="812"/>
    <x v="1330"/>
    <x v="1452"/>
    <x v="1426"/>
  </r>
  <r>
    <x v="1599"/>
    <x v="52"/>
    <x v="1"/>
    <x v="1036"/>
    <x v="1330"/>
    <x v="1452"/>
    <x v="1426"/>
  </r>
  <r>
    <x v="1600"/>
    <x v="52"/>
    <x v="0"/>
    <x v="1036"/>
    <x v="1330"/>
    <x v="1452"/>
    <x v="1426"/>
  </r>
  <r>
    <x v="1601"/>
    <x v="52"/>
    <x v="2"/>
    <x v="646"/>
    <x v="1330"/>
    <x v="1452"/>
    <x v="1426"/>
  </r>
  <r>
    <x v="1602"/>
    <x v="52"/>
    <x v="2"/>
    <x v="544"/>
    <x v="1330"/>
    <x v="1452"/>
    <x v="1426"/>
  </r>
  <r>
    <x v="1603"/>
    <x v="52"/>
    <x v="2"/>
    <x v="482"/>
    <x v="1330"/>
    <x v="1452"/>
    <x v="1426"/>
  </r>
  <r>
    <x v="1604"/>
    <x v="52"/>
    <x v="2"/>
    <x v="464"/>
    <x v="1330"/>
    <x v="1452"/>
    <x v="1426"/>
  </r>
  <r>
    <x v="1605"/>
    <x v="52"/>
    <x v="2"/>
    <x v="434"/>
    <x v="1330"/>
    <x v="1452"/>
    <x v="1426"/>
  </r>
  <r>
    <x v="1606"/>
    <x v="52"/>
    <x v="1"/>
    <x v="1036"/>
    <x v="1330"/>
    <x v="1452"/>
    <x v="1426"/>
  </r>
  <r>
    <x v="1607"/>
    <x v="52"/>
    <x v="0"/>
    <x v="1036"/>
    <x v="1330"/>
    <x v="1452"/>
    <x v="1426"/>
  </r>
  <r>
    <x v="1608"/>
    <x v="52"/>
    <x v="2"/>
    <x v="1036"/>
    <x v="1330"/>
    <x v="1452"/>
    <x v="1426"/>
  </r>
  <r>
    <x v="1609"/>
    <x v="52"/>
    <x v="2"/>
    <x v="633"/>
    <x v="1330"/>
    <x v="1452"/>
    <x v="1426"/>
  </r>
  <r>
    <x v="1610"/>
    <x v="52"/>
    <x v="2"/>
    <x v="616"/>
    <x v="1330"/>
    <x v="1452"/>
    <x v="1426"/>
  </r>
  <r>
    <x v="1611"/>
    <x v="52"/>
    <x v="2"/>
    <x v="454"/>
    <x v="1330"/>
    <x v="1452"/>
    <x v="1426"/>
  </r>
  <r>
    <x v="1612"/>
    <x v="53"/>
    <x v="2"/>
    <x v="439"/>
    <x v="1330"/>
    <x v="1452"/>
    <x v="1426"/>
  </r>
  <r>
    <x v="1613"/>
    <x v="53"/>
    <x v="1"/>
    <x v="1036"/>
    <x v="1330"/>
    <x v="1452"/>
    <x v="1426"/>
  </r>
  <r>
    <x v="1614"/>
    <x v="53"/>
    <x v="0"/>
    <x v="1036"/>
    <x v="1330"/>
    <x v="1452"/>
    <x v="1426"/>
  </r>
  <r>
    <x v="1615"/>
    <x v="53"/>
    <x v="2"/>
    <x v="472"/>
    <x v="1330"/>
    <x v="1452"/>
    <x v="1426"/>
  </r>
  <r>
    <x v="1616"/>
    <x v="53"/>
    <x v="2"/>
    <x v="538"/>
    <x v="1330"/>
    <x v="1452"/>
    <x v="1426"/>
  </r>
  <r>
    <x v="1617"/>
    <x v="53"/>
    <x v="2"/>
    <x v="597"/>
    <x v="1330"/>
    <x v="1452"/>
    <x v="1426"/>
  </r>
  <r>
    <x v="1618"/>
    <x v="53"/>
    <x v="2"/>
    <x v="601"/>
    <x v="1330"/>
    <x v="1452"/>
    <x v="1426"/>
  </r>
  <r>
    <x v="1619"/>
    <x v="53"/>
    <x v="2"/>
    <x v="639"/>
    <x v="1330"/>
    <x v="1452"/>
    <x v="1426"/>
  </r>
  <r>
    <x v="1620"/>
    <x v="53"/>
    <x v="1"/>
    <x v="1036"/>
    <x v="1330"/>
    <x v="1452"/>
    <x v="1426"/>
  </r>
  <r>
    <x v="1621"/>
    <x v="53"/>
    <x v="0"/>
    <x v="1036"/>
    <x v="1330"/>
    <x v="1452"/>
    <x v="1426"/>
  </r>
  <r>
    <x v="1622"/>
    <x v="53"/>
    <x v="2"/>
    <x v="780"/>
    <x v="1330"/>
    <x v="1452"/>
    <x v="1426"/>
  </r>
  <r>
    <x v="1623"/>
    <x v="53"/>
    <x v="2"/>
    <x v="866"/>
    <x v="1330"/>
    <x v="1452"/>
    <x v="1426"/>
  </r>
  <r>
    <x v="1624"/>
    <x v="53"/>
    <x v="2"/>
    <x v="901"/>
    <x v="1330"/>
    <x v="1452"/>
    <x v="1426"/>
  </r>
  <r>
    <x v="1625"/>
    <x v="53"/>
    <x v="2"/>
    <x v="869"/>
    <x v="1330"/>
    <x v="1452"/>
    <x v="1426"/>
  </r>
  <r>
    <x v="1626"/>
    <x v="53"/>
    <x v="2"/>
    <x v="799"/>
    <x v="1330"/>
    <x v="1452"/>
    <x v="1426"/>
  </r>
  <r>
    <x v="1627"/>
    <x v="53"/>
    <x v="1"/>
    <x v="521"/>
    <x v="1330"/>
    <x v="1452"/>
    <x v="1426"/>
  </r>
  <r>
    <x v="1628"/>
    <x v="53"/>
    <x v="0"/>
    <x v="521"/>
    <x v="1330"/>
    <x v="1452"/>
    <x v="1426"/>
  </r>
  <r>
    <x v="1629"/>
    <x v="53"/>
    <x v="2"/>
    <x v="819"/>
    <x v="1330"/>
    <x v="1452"/>
    <x v="1426"/>
  </r>
  <r>
    <x v="1630"/>
    <x v="53"/>
    <x v="2"/>
    <x v="847"/>
    <x v="1330"/>
    <x v="1452"/>
    <x v="1426"/>
  </r>
  <r>
    <x v="1631"/>
    <x v="53"/>
    <x v="2"/>
    <x v="692"/>
    <x v="1330"/>
    <x v="1452"/>
    <x v="1426"/>
  </r>
  <r>
    <x v="1632"/>
    <x v="53"/>
    <x v="2"/>
    <x v="574"/>
    <x v="1330"/>
    <x v="1452"/>
    <x v="1426"/>
  </r>
  <r>
    <x v="1633"/>
    <x v="53"/>
    <x v="2"/>
    <x v="517"/>
    <x v="1330"/>
    <x v="1452"/>
    <x v="1426"/>
  </r>
  <r>
    <x v="1634"/>
    <x v="53"/>
    <x v="1"/>
    <x v="1036"/>
    <x v="1330"/>
    <x v="1452"/>
    <x v="1426"/>
  </r>
  <r>
    <x v="1635"/>
    <x v="53"/>
    <x v="0"/>
    <x v="1036"/>
    <x v="1330"/>
    <x v="1452"/>
    <x v="1426"/>
  </r>
  <r>
    <x v="1636"/>
    <x v="53"/>
    <x v="2"/>
    <x v="663"/>
    <x v="1330"/>
    <x v="1452"/>
    <x v="1426"/>
  </r>
  <r>
    <x v="1637"/>
    <x v="53"/>
    <x v="2"/>
    <x v="677"/>
    <x v="1330"/>
    <x v="1452"/>
    <x v="1426"/>
  </r>
  <r>
    <x v="1638"/>
    <x v="53"/>
    <x v="2"/>
    <x v="730"/>
    <x v="1330"/>
    <x v="1452"/>
    <x v="1426"/>
  </r>
  <r>
    <x v="1639"/>
    <x v="53"/>
    <x v="2"/>
    <x v="808"/>
    <x v="1330"/>
    <x v="1452"/>
    <x v="1426"/>
  </r>
  <r>
    <x v="1640"/>
    <x v="53"/>
    <x v="2"/>
    <x v="711"/>
    <x v="1330"/>
    <x v="1452"/>
    <x v="1426"/>
  </r>
  <r>
    <x v="1641"/>
    <x v="53"/>
    <x v="1"/>
    <x v="446"/>
    <x v="1330"/>
    <x v="1452"/>
    <x v="1426"/>
  </r>
  <r>
    <x v="1642"/>
    <x v="54"/>
    <x v="0"/>
    <x v="446"/>
    <x v="1330"/>
    <x v="1452"/>
    <x v="1426"/>
  </r>
  <r>
    <x v="1643"/>
    <x v="54"/>
    <x v="2"/>
    <x v="676"/>
    <x v="1330"/>
    <x v="1452"/>
    <x v="1426"/>
  </r>
  <r>
    <x v="1644"/>
    <x v="54"/>
    <x v="2"/>
    <x v="557"/>
    <x v="1330"/>
    <x v="1452"/>
    <x v="1426"/>
  </r>
  <r>
    <x v="1645"/>
    <x v="54"/>
    <x v="2"/>
    <x v="1036"/>
    <x v="1330"/>
    <x v="1452"/>
    <x v="1426"/>
  </r>
  <r>
    <x v="1646"/>
    <x v="54"/>
    <x v="2"/>
    <x v="479"/>
    <x v="1330"/>
    <x v="1452"/>
    <x v="1426"/>
  </r>
  <r>
    <x v="1647"/>
    <x v="54"/>
    <x v="2"/>
    <x v="578"/>
    <x v="1330"/>
    <x v="1452"/>
    <x v="1426"/>
  </r>
  <r>
    <x v="1648"/>
    <x v="54"/>
    <x v="1"/>
    <x v="1036"/>
    <x v="1330"/>
    <x v="1452"/>
    <x v="1426"/>
  </r>
  <r>
    <x v="1649"/>
    <x v="54"/>
    <x v="0"/>
    <x v="1036"/>
    <x v="1330"/>
    <x v="1452"/>
    <x v="1426"/>
  </r>
  <r>
    <x v="1650"/>
    <x v="54"/>
    <x v="2"/>
    <x v="734"/>
    <x v="1330"/>
    <x v="1452"/>
    <x v="1426"/>
  </r>
  <r>
    <x v="1651"/>
    <x v="54"/>
    <x v="2"/>
    <x v="837"/>
    <x v="1330"/>
    <x v="1452"/>
    <x v="1426"/>
  </r>
  <r>
    <x v="1652"/>
    <x v="54"/>
    <x v="2"/>
    <x v="809"/>
    <x v="1330"/>
    <x v="1452"/>
    <x v="1426"/>
  </r>
  <r>
    <x v="1653"/>
    <x v="54"/>
    <x v="2"/>
    <x v="688"/>
    <x v="1330"/>
    <x v="1452"/>
    <x v="1426"/>
  </r>
  <r>
    <x v="1654"/>
    <x v="54"/>
    <x v="2"/>
    <x v="637"/>
    <x v="1330"/>
    <x v="1452"/>
    <x v="1426"/>
  </r>
  <r>
    <x v="1655"/>
    <x v="54"/>
    <x v="1"/>
    <x v="1036"/>
    <x v="1330"/>
    <x v="1452"/>
    <x v="1426"/>
  </r>
  <r>
    <x v="1656"/>
    <x v="54"/>
    <x v="0"/>
    <x v="1036"/>
    <x v="1330"/>
    <x v="1452"/>
    <x v="1426"/>
  </r>
  <r>
    <x v="1657"/>
    <x v="54"/>
    <x v="2"/>
    <x v="762"/>
    <x v="1330"/>
    <x v="1452"/>
    <x v="1426"/>
  </r>
  <r>
    <x v="1658"/>
    <x v="54"/>
    <x v="2"/>
    <x v="774"/>
    <x v="1330"/>
    <x v="1452"/>
    <x v="1426"/>
  </r>
  <r>
    <x v="1659"/>
    <x v="54"/>
    <x v="2"/>
    <x v="821"/>
    <x v="1330"/>
    <x v="1452"/>
    <x v="1426"/>
  </r>
  <r>
    <x v="1660"/>
    <x v="54"/>
    <x v="2"/>
    <x v="840"/>
    <x v="1330"/>
    <x v="1452"/>
    <x v="1426"/>
  </r>
  <r>
    <x v="1661"/>
    <x v="54"/>
    <x v="2"/>
    <x v="800"/>
    <x v="1330"/>
    <x v="1452"/>
    <x v="1426"/>
  </r>
  <r>
    <x v="1662"/>
    <x v="54"/>
    <x v="1"/>
    <x v="632"/>
    <x v="1330"/>
    <x v="1452"/>
    <x v="1426"/>
  </r>
  <r>
    <x v="1663"/>
    <x v="54"/>
    <x v="0"/>
    <x v="632"/>
    <x v="1330"/>
    <x v="1452"/>
    <x v="1426"/>
  </r>
  <r>
    <x v="1664"/>
    <x v="54"/>
    <x v="2"/>
    <x v="859"/>
    <x v="1330"/>
    <x v="1452"/>
    <x v="1426"/>
  </r>
  <r>
    <x v="1665"/>
    <x v="54"/>
    <x v="2"/>
    <x v="904"/>
    <x v="1330"/>
    <x v="1452"/>
    <x v="1426"/>
  </r>
  <r>
    <x v="1666"/>
    <x v="54"/>
    <x v="2"/>
    <x v="777"/>
    <x v="1330"/>
    <x v="1452"/>
    <x v="1426"/>
  </r>
  <r>
    <x v="1667"/>
    <x v="54"/>
    <x v="2"/>
    <x v="681"/>
    <x v="1330"/>
    <x v="1452"/>
    <x v="1426"/>
  </r>
  <r>
    <x v="1668"/>
    <x v="54"/>
    <x v="2"/>
    <x v="645"/>
    <x v="1330"/>
    <x v="1452"/>
    <x v="1426"/>
  </r>
  <r>
    <x v="1669"/>
    <x v="54"/>
    <x v="1"/>
    <x v="605"/>
    <x v="1330"/>
    <x v="1452"/>
    <x v="1426"/>
  </r>
  <r>
    <x v="1670"/>
    <x v="54"/>
    <x v="0"/>
    <x v="605"/>
    <x v="1330"/>
    <x v="1452"/>
    <x v="1426"/>
  </r>
  <r>
    <x v="1671"/>
    <x v="54"/>
    <x v="2"/>
    <x v="744"/>
    <x v="1330"/>
    <x v="1452"/>
    <x v="1426"/>
  </r>
  <r>
    <x v="1672"/>
    <x v="54"/>
    <x v="2"/>
    <x v="848"/>
    <x v="1330"/>
    <x v="1452"/>
    <x v="1426"/>
  </r>
  <r>
    <x v="1673"/>
    <x v="55"/>
    <x v="2"/>
    <x v="882"/>
    <x v="1330"/>
    <x v="1452"/>
    <x v="1426"/>
  </r>
  <r>
    <x v="1674"/>
    <x v="55"/>
    <x v="2"/>
    <x v="824"/>
    <x v="1330"/>
    <x v="1452"/>
    <x v="1426"/>
  </r>
  <r>
    <x v="1675"/>
    <x v="55"/>
    <x v="2"/>
    <x v="735"/>
    <x v="1330"/>
    <x v="1452"/>
    <x v="1426"/>
  </r>
  <r>
    <x v="1676"/>
    <x v="55"/>
    <x v="1"/>
    <x v="1036"/>
    <x v="1330"/>
    <x v="1452"/>
    <x v="1426"/>
  </r>
  <r>
    <x v="1677"/>
    <x v="55"/>
    <x v="0"/>
    <x v="1036"/>
    <x v="1330"/>
    <x v="1452"/>
    <x v="1426"/>
  </r>
  <r>
    <x v="1678"/>
    <x v="55"/>
    <x v="2"/>
    <x v="729"/>
    <x v="1330"/>
    <x v="1452"/>
    <x v="1426"/>
  </r>
  <r>
    <x v="1679"/>
    <x v="55"/>
    <x v="2"/>
    <x v="889"/>
    <x v="1330"/>
    <x v="1452"/>
    <x v="1426"/>
  </r>
  <r>
    <x v="1680"/>
    <x v="55"/>
    <x v="2"/>
    <x v="893"/>
    <x v="1330"/>
    <x v="1452"/>
    <x v="1426"/>
  </r>
  <r>
    <x v="1681"/>
    <x v="55"/>
    <x v="2"/>
    <x v="833"/>
    <x v="1330"/>
    <x v="1452"/>
    <x v="1426"/>
  </r>
  <r>
    <x v="1682"/>
    <x v="55"/>
    <x v="2"/>
    <x v="731"/>
    <x v="1330"/>
    <x v="1452"/>
    <x v="1426"/>
  </r>
  <r>
    <x v="1683"/>
    <x v="55"/>
    <x v="1"/>
    <x v="609"/>
    <x v="1330"/>
    <x v="1452"/>
    <x v="1426"/>
  </r>
  <r>
    <x v="1684"/>
    <x v="55"/>
    <x v="0"/>
    <x v="609"/>
    <x v="1330"/>
    <x v="1452"/>
    <x v="1426"/>
  </r>
  <r>
    <x v="1685"/>
    <x v="55"/>
    <x v="2"/>
    <x v="662"/>
    <x v="1330"/>
    <x v="1452"/>
    <x v="1426"/>
  </r>
  <r>
    <x v="1686"/>
    <x v="55"/>
    <x v="2"/>
    <x v="600"/>
    <x v="1330"/>
    <x v="1452"/>
    <x v="1426"/>
  </r>
  <r>
    <x v="1687"/>
    <x v="55"/>
    <x v="2"/>
    <x v="621"/>
    <x v="1330"/>
    <x v="1452"/>
    <x v="1426"/>
  </r>
  <r>
    <x v="1688"/>
    <x v="55"/>
    <x v="2"/>
    <x v="588"/>
    <x v="1330"/>
    <x v="1452"/>
    <x v="1426"/>
  </r>
  <r>
    <x v="1689"/>
    <x v="55"/>
    <x v="2"/>
    <x v="568"/>
    <x v="1330"/>
    <x v="1452"/>
    <x v="1426"/>
  </r>
  <r>
    <x v="1690"/>
    <x v="55"/>
    <x v="1"/>
    <x v="1036"/>
    <x v="1330"/>
    <x v="1452"/>
    <x v="1426"/>
  </r>
  <r>
    <x v="1691"/>
    <x v="55"/>
    <x v="0"/>
    <x v="1036"/>
    <x v="1330"/>
    <x v="1452"/>
    <x v="1426"/>
  </r>
  <r>
    <x v="1692"/>
    <x v="55"/>
    <x v="2"/>
    <x v="611"/>
    <x v="1330"/>
    <x v="1452"/>
    <x v="1426"/>
  </r>
  <r>
    <x v="1693"/>
    <x v="55"/>
    <x v="2"/>
    <x v="595"/>
    <x v="1330"/>
    <x v="1452"/>
    <x v="1426"/>
  </r>
  <r>
    <x v="1694"/>
    <x v="55"/>
    <x v="2"/>
    <x v="643"/>
    <x v="1330"/>
    <x v="1452"/>
    <x v="1426"/>
  </r>
  <r>
    <x v="1695"/>
    <x v="55"/>
    <x v="2"/>
    <x v="690"/>
    <x v="1330"/>
    <x v="1452"/>
    <x v="1426"/>
  </r>
  <r>
    <x v="1696"/>
    <x v="55"/>
    <x v="2"/>
    <x v="675"/>
    <x v="1330"/>
    <x v="1452"/>
    <x v="1426"/>
  </r>
  <r>
    <x v="1697"/>
    <x v="55"/>
    <x v="1"/>
    <x v="1036"/>
    <x v="1330"/>
    <x v="1452"/>
    <x v="1426"/>
  </r>
  <r>
    <x v="1698"/>
    <x v="55"/>
    <x v="0"/>
    <x v="1036"/>
    <x v="1330"/>
    <x v="1452"/>
    <x v="1426"/>
  </r>
  <r>
    <x v="1699"/>
    <x v="55"/>
    <x v="2"/>
    <x v="614"/>
    <x v="1330"/>
    <x v="1452"/>
    <x v="1426"/>
  </r>
  <r>
    <x v="1700"/>
    <x v="55"/>
    <x v="2"/>
    <x v="575"/>
    <x v="1330"/>
    <x v="1452"/>
    <x v="1426"/>
  </r>
  <r>
    <x v="1701"/>
    <x v="55"/>
    <x v="2"/>
    <x v="618"/>
    <x v="1330"/>
    <x v="1452"/>
    <x v="1426"/>
  </r>
  <r>
    <x v="1702"/>
    <x v="55"/>
    <x v="2"/>
    <x v="584"/>
    <x v="1330"/>
    <x v="1452"/>
    <x v="1426"/>
  </r>
  <r>
    <x v="1703"/>
    <x v="55"/>
    <x v="2"/>
    <x v="489"/>
    <x v="1330"/>
    <x v="1452"/>
    <x v="1426"/>
  </r>
  <r>
    <x v="1704"/>
    <x v="56"/>
    <x v="1"/>
    <x v="1036"/>
    <x v="1330"/>
    <x v="1452"/>
    <x v="1426"/>
  </r>
  <r>
    <x v="1705"/>
    <x v="56"/>
    <x v="0"/>
    <x v="1036"/>
    <x v="1330"/>
    <x v="1452"/>
    <x v="1426"/>
  </r>
  <r>
    <x v="1706"/>
    <x v="56"/>
    <x v="2"/>
    <x v="1036"/>
    <x v="1330"/>
    <x v="1452"/>
    <x v="1426"/>
  </r>
  <r>
    <x v="1707"/>
    <x v="56"/>
    <x v="2"/>
    <x v="387"/>
    <x v="1330"/>
    <x v="1452"/>
    <x v="1426"/>
  </r>
  <r>
    <x v="1708"/>
    <x v="56"/>
    <x v="2"/>
    <x v="296"/>
    <x v="1330"/>
    <x v="1452"/>
    <x v="1426"/>
  </r>
  <r>
    <x v="1709"/>
    <x v="56"/>
    <x v="2"/>
    <x v="213"/>
    <x v="1330"/>
    <x v="1452"/>
    <x v="1426"/>
  </r>
  <r>
    <x v="1710"/>
    <x v="56"/>
    <x v="2"/>
    <x v="309"/>
    <x v="1330"/>
    <x v="1452"/>
    <x v="1426"/>
  </r>
  <r>
    <x v="1711"/>
    <x v="56"/>
    <x v="1"/>
    <x v="152"/>
    <x v="1330"/>
    <x v="1452"/>
    <x v="1426"/>
  </r>
  <r>
    <x v="1712"/>
    <x v="56"/>
    <x v="0"/>
    <x v="152"/>
    <x v="1330"/>
    <x v="1452"/>
    <x v="1426"/>
  </r>
  <r>
    <x v="1713"/>
    <x v="56"/>
    <x v="2"/>
    <x v="281"/>
    <x v="1330"/>
    <x v="1452"/>
    <x v="1426"/>
  </r>
  <r>
    <x v="1714"/>
    <x v="56"/>
    <x v="2"/>
    <x v="227"/>
    <x v="1330"/>
    <x v="1452"/>
    <x v="1426"/>
  </r>
  <r>
    <x v="1715"/>
    <x v="56"/>
    <x v="2"/>
    <x v="234"/>
    <x v="1330"/>
    <x v="1452"/>
    <x v="1426"/>
  </r>
  <r>
    <x v="1716"/>
    <x v="56"/>
    <x v="2"/>
    <x v="275"/>
    <x v="1330"/>
    <x v="1452"/>
    <x v="1426"/>
  </r>
  <r>
    <x v="1717"/>
    <x v="56"/>
    <x v="2"/>
    <x v="190"/>
    <x v="1330"/>
    <x v="1452"/>
    <x v="1426"/>
  </r>
  <r>
    <x v="1718"/>
    <x v="56"/>
    <x v="1"/>
    <x v="276"/>
    <x v="1330"/>
    <x v="1452"/>
    <x v="1426"/>
  </r>
  <r>
    <x v="1719"/>
    <x v="56"/>
    <x v="0"/>
    <x v="276"/>
    <x v="1330"/>
    <x v="1452"/>
    <x v="1426"/>
  </r>
  <r>
    <x v="1720"/>
    <x v="56"/>
    <x v="2"/>
    <x v="234"/>
    <x v="1330"/>
    <x v="1452"/>
    <x v="1426"/>
  </r>
  <r>
    <x v="1721"/>
    <x v="56"/>
    <x v="2"/>
    <x v="233"/>
    <x v="1330"/>
    <x v="1452"/>
    <x v="1426"/>
  </r>
  <r>
    <x v="1722"/>
    <x v="56"/>
    <x v="2"/>
    <x v="249"/>
    <x v="1330"/>
    <x v="1452"/>
    <x v="1426"/>
  </r>
  <r>
    <x v="1723"/>
    <x v="56"/>
    <x v="2"/>
    <x v="243"/>
    <x v="1330"/>
    <x v="1452"/>
    <x v="1426"/>
  </r>
  <r>
    <x v="1724"/>
    <x v="56"/>
    <x v="2"/>
    <x v="193"/>
    <x v="1330"/>
    <x v="1452"/>
    <x v="1426"/>
  </r>
  <r>
    <x v="1725"/>
    <x v="56"/>
    <x v="1"/>
    <x v="1036"/>
    <x v="1330"/>
    <x v="1452"/>
    <x v="1426"/>
  </r>
  <r>
    <x v="1726"/>
    <x v="56"/>
    <x v="0"/>
    <x v="1036"/>
    <x v="1330"/>
    <x v="1452"/>
    <x v="1426"/>
  </r>
  <r>
    <x v="1727"/>
    <x v="56"/>
    <x v="2"/>
    <x v="177"/>
    <x v="1330"/>
    <x v="1452"/>
    <x v="1426"/>
  </r>
  <r>
    <x v="1728"/>
    <x v="56"/>
    <x v="2"/>
    <x v="84"/>
    <x v="1330"/>
    <x v="1452"/>
    <x v="1426"/>
  </r>
  <r>
    <x v="1729"/>
    <x v="56"/>
    <x v="2"/>
    <x v="34"/>
    <x v="1330"/>
    <x v="1452"/>
    <x v="1426"/>
  </r>
  <r>
    <x v="1730"/>
    <x v="56"/>
    <x v="2"/>
    <x v="13"/>
    <x v="1330"/>
    <x v="1452"/>
    <x v="1426"/>
  </r>
  <r>
    <x v="1731"/>
    <x v="56"/>
    <x v="2"/>
    <x v="24"/>
    <x v="1330"/>
    <x v="1452"/>
    <x v="1426"/>
  </r>
  <r>
    <x v="1732"/>
    <x v="56"/>
    <x v="1"/>
    <x v="1036"/>
    <x v="1330"/>
    <x v="1452"/>
    <x v="1426"/>
  </r>
  <r>
    <x v="1733"/>
    <x v="56"/>
    <x v="0"/>
    <x v="1036"/>
    <x v="1330"/>
    <x v="1452"/>
    <x v="1426"/>
  </r>
  <r>
    <x v="1734"/>
    <x v="57"/>
    <x v="2"/>
    <x v="39"/>
    <x v="1330"/>
    <x v="1452"/>
    <x v="1426"/>
  </r>
  <r>
    <x v="1735"/>
    <x v="57"/>
    <x v="2"/>
    <x v="99"/>
    <x v="1330"/>
    <x v="1452"/>
    <x v="1426"/>
  </r>
  <r>
    <x v="1736"/>
    <x v="57"/>
    <x v="2"/>
    <x v="34"/>
    <x v="1330"/>
    <x v="1452"/>
    <x v="1426"/>
  </r>
  <r>
    <x v="1737"/>
    <x v="57"/>
    <x v="2"/>
    <x v="53"/>
    <x v="1330"/>
    <x v="1452"/>
    <x v="1426"/>
  </r>
  <r>
    <x v="1738"/>
    <x v="57"/>
    <x v="2"/>
    <x v="90"/>
    <x v="1330"/>
    <x v="1452"/>
    <x v="1426"/>
  </r>
  <r>
    <x v="1739"/>
    <x v="57"/>
    <x v="1"/>
    <x v="1036"/>
    <x v="1330"/>
    <x v="1452"/>
    <x v="1426"/>
  </r>
  <r>
    <x v="1740"/>
    <x v="57"/>
    <x v="0"/>
    <x v="1036"/>
    <x v="1330"/>
    <x v="1452"/>
    <x v="1426"/>
  </r>
  <r>
    <x v="1741"/>
    <x v="57"/>
    <x v="2"/>
    <x v="147"/>
    <x v="1330"/>
    <x v="1452"/>
    <x v="1426"/>
  </r>
  <r>
    <x v="1742"/>
    <x v="57"/>
    <x v="2"/>
    <x v="138"/>
    <x v="1330"/>
    <x v="1452"/>
    <x v="1426"/>
  </r>
  <r>
    <x v="1743"/>
    <x v="57"/>
    <x v="2"/>
    <x v="116"/>
    <x v="1330"/>
    <x v="1452"/>
    <x v="1426"/>
  </r>
  <r>
    <x v="1744"/>
    <x v="57"/>
    <x v="2"/>
    <x v="150"/>
    <x v="1330"/>
    <x v="1452"/>
    <x v="1426"/>
  </r>
  <r>
    <x v="1745"/>
    <x v="57"/>
    <x v="2"/>
    <x v="182"/>
    <x v="1330"/>
    <x v="1452"/>
    <x v="1426"/>
  </r>
  <r>
    <x v="1746"/>
    <x v="57"/>
    <x v="1"/>
    <x v="88"/>
    <x v="1330"/>
    <x v="1452"/>
    <x v="1426"/>
  </r>
  <r>
    <x v="1747"/>
    <x v="57"/>
    <x v="0"/>
    <x v="88"/>
    <x v="1330"/>
    <x v="1452"/>
    <x v="1426"/>
  </r>
  <r>
    <x v="1748"/>
    <x v="57"/>
    <x v="2"/>
    <x v="180"/>
    <x v="1330"/>
    <x v="1452"/>
    <x v="1426"/>
  </r>
  <r>
    <x v="1749"/>
    <x v="57"/>
    <x v="2"/>
    <x v="126"/>
    <x v="1330"/>
    <x v="1452"/>
    <x v="1426"/>
  </r>
  <r>
    <x v="1750"/>
    <x v="57"/>
    <x v="2"/>
    <x v="148"/>
    <x v="1330"/>
    <x v="1452"/>
    <x v="1426"/>
  </r>
  <r>
    <x v="1751"/>
    <x v="57"/>
    <x v="2"/>
    <x v="239"/>
    <x v="1330"/>
    <x v="1452"/>
    <x v="1426"/>
  </r>
  <r>
    <x v="1752"/>
    <x v="57"/>
    <x v="2"/>
    <x v="200"/>
    <x v="1330"/>
    <x v="1452"/>
    <x v="1426"/>
  </r>
  <r>
    <x v="1753"/>
    <x v="57"/>
    <x v="1"/>
    <x v="1036"/>
    <x v="1330"/>
    <x v="1452"/>
    <x v="1426"/>
  </r>
  <r>
    <x v="1754"/>
    <x v="57"/>
    <x v="0"/>
    <x v="1036"/>
    <x v="1330"/>
    <x v="1452"/>
    <x v="1426"/>
  </r>
  <r>
    <x v="1755"/>
    <x v="57"/>
    <x v="2"/>
    <x v="208"/>
    <x v="1330"/>
    <x v="1452"/>
    <x v="1426"/>
  </r>
  <r>
    <x v="1756"/>
    <x v="57"/>
    <x v="2"/>
    <x v="271"/>
    <x v="1330"/>
    <x v="1452"/>
    <x v="1426"/>
  </r>
  <r>
    <x v="1757"/>
    <x v="57"/>
    <x v="2"/>
    <x v="371"/>
    <x v="1330"/>
    <x v="1452"/>
    <x v="1426"/>
  </r>
  <r>
    <x v="1758"/>
    <x v="57"/>
    <x v="2"/>
    <x v="329"/>
    <x v="1330"/>
    <x v="1452"/>
    <x v="1426"/>
  </r>
  <r>
    <x v="1759"/>
    <x v="57"/>
    <x v="2"/>
    <x v="426"/>
    <x v="1330"/>
    <x v="1452"/>
    <x v="1426"/>
  </r>
  <r>
    <x v="1760"/>
    <x v="57"/>
    <x v="1"/>
    <x v="318"/>
    <x v="1330"/>
    <x v="1452"/>
    <x v="1426"/>
  </r>
  <r>
    <x v="1761"/>
    <x v="57"/>
    <x v="0"/>
    <x v="318"/>
    <x v="1330"/>
    <x v="1452"/>
    <x v="1426"/>
  </r>
  <r>
    <x v="1762"/>
    <x v="57"/>
    <x v="2"/>
    <x v="430"/>
    <x v="1330"/>
    <x v="1452"/>
    <x v="1426"/>
  </r>
  <r>
    <x v="1763"/>
    <x v="57"/>
    <x v="2"/>
    <x v="456"/>
    <x v="1330"/>
    <x v="1452"/>
    <x v="1426"/>
  </r>
  <r>
    <x v="1764"/>
    <x v="57"/>
    <x v="2"/>
    <x v="462"/>
    <x v="1330"/>
    <x v="1452"/>
    <x v="1426"/>
  </r>
  <r>
    <x v="1765"/>
    <x v="58"/>
    <x v="2"/>
    <x v="444"/>
    <x v="1330"/>
    <x v="1452"/>
    <x v="1426"/>
  </r>
  <r>
    <x v="1766"/>
    <x v="58"/>
    <x v="2"/>
    <x v="412"/>
    <x v="1330"/>
    <x v="1452"/>
    <x v="1426"/>
  </r>
  <r>
    <x v="1767"/>
    <x v="58"/>
    <x v="1"/>
    <x v="318"/>
    <x v="1330"/>
    <x v="1452"/>
    <x v="1426"/>
  </r>
  <r>
    <x v="1768"/>
    <x v="58"/>
    <x v="0"/>
    <x v="318"/>
    <x v="1330"/>
    <x v="1452"/>
    <x v="1426"/>
  </r>
  <r>
    <x v="1769"/>
    <x v="58"/>
    <x v="2"/>
    <x v="423"/>
    <x v="1330"/>
    <x v="1452"/>
    <x v="1426"/>
  </r>
  <r>
    <x v="1770"/>
    <x v="58"/>
    <x v="2"/>
    <x v="384"/>
    <x v="1330"/>
    <x v="1452"/>
    <x v="1426"/>
  </r>
  <r>
    <x v="1771"/>
    <x v="58"/>
    <x v="2"/>
    <x v="401"/>
    <x v="1330"/>
    <x v="1452"/>
    <x v="1426"/>
  </r>
  <r>
    <x v="1772"/>
    <x v="58"/>
    <x v="2"/>
    <x v="409"/>
    <x v="1330"/>
    <x v="1452"/>
    <x v="1426"/>
  </r>
  <r>
    <x v="1773"/>
    <x v="58"/>
    <x v="2"/>
    <x v="414"/>
    <x v="1330"/>
    <x v="1452"/>
    <x v="1426"/>
  </r>
  <r>
    <x v="1774"/>
    <x v="58"/>
    <x v="1"/>
    <x v="1036"/>
    <x v="1330"/>
    <x v="1452"/>
    <x v="1426"/>
  </r>
  <r>
    <x v="1775"/>
    <x v="58"/>
    <x v="0"/>
    <x v="1036"/>
    <x v="1330"/>
    <x v="1452"/>
    <x v="1426"/>
  </r>
  <r>
    <x v="1776"/>
    <x v="58"/>
    <x v="2"/>
    <x v="460"/>
    <x v="1330"/>
    <x v="1452"/>
    <x v="1426"/>
  </r>
  <r>
    <x v="1777"/>
    <x v="58"/>
    <x v="2"/>
    <x v="391"/>
    <x v="1330"/>
    <x v="1452"/>
    <x v="1426"/>
  </r>
  <r>
    <x v="1778"/>
    <x v="58"/>
    <x v="2"/>
    <x v="304"/>
    <x v="1330"/>
    <x v="1452"/>
    <x v="1426"/>
  </r>
  <r>
    <x v="1779"/>
    <x v="58"/>
    <x v="2"/>
    <x v="255"/>
    <x v="1330"/>
    <x v="1452"/>
    <x v="1426"/>
  </r>
  <r>
    <x v="1780"/>
    <x v="58"/>
    <x v="2"/>
    <x v="199"/>
    <x v="1330"/>
    <x v="1452"/>
    <x v="1426"/>
  </r>
  <r>
    <x v="1781"/>
    <x v="58"/>
    <x v="1"/>
    <x v="1036"/>
    <x v="1330"/>
    <x v="1452"/>
    <x v="1426"/>
  </r>
  <r>
    <x v="1782"/>
    <x v="58"/>
    <x v="0"/>
    <x v="1036"/>
    <x v="1330"/>
    <x v="1452"/>
    <x v="1426"/>
  </r>
  <r>
    <x v="1783"/>
    <x v="58"/>
    <x v="2"/>
    <x v="162"/>
    <x v="1330"/>
    <x v="1452"/>
    <x v="1426"/>
  </r>
  <r>
    <x v="1784"/>
    <x v="58"/>
    <x v="2"/>
    <x v="77"/>
    <x v="1330"/>
    <x v="1452"/>
    <x v="1426"/>
  </r>
  <r>
    <x v="1785"/>
    <x v="58"/>
    <x v="2"/>
    <x v="179"/>
    <x v="1330"/>
    <x v="1452"/>
    <x v="1426"/>
  </r>
  <r>
    <x v="1786"/>
    <x v="58"/>
    <x v="2"/>
    <x v="1036"/>
    <x v="1330"/>
    <x v="1452"/>
    <x v="1426"/>
  </r>
  <r>
    <x v="1787"/>
    <x v="58"/>
    <x v="2"/>
    <x v="35"/>
    <x v="1330"/>
    <x v="1452"/>
    <x v="1426"/>
  </r>
  <r>
    <x v="1788"/>
    <x v="58"/>
    <x v="1"/>
    <x v="3"/>
    <x v="1330"/>
    <x v="1452"/>
    <x v="1426"/>
  </r>
  <r>
    <x v="1789"/>
    <x v="58"/>
    <x v="0"/>
    <x v="3"/>
    <x v="1330"/>
    <x v="1452"/>
    <x v="1426"/>
  </r>
  <r>
    <x v="1790"/>
    <x v="58"/>
    <x v="2"/>
    <x v="130"/>
    <x v="1330"/>
    <x v="1452"/>
    <x v="1426"/>
  </r>
  <r>
    <x v="1791"/>
    <x v="58"/>
    <x v="2"/>
    <x v="78"/>
    <x v="1330"/>
    <x v="1452"/>
    <x v="1426"/>
  </r>
  <r>
    <x v="1792"/>
    <x v="58"/>
    <x v="2"/>
    <x v="56"/>
    <x v="1330"/>
    <x v="1452"/>
    <x v="1426"/>
  </r>
  <r>
    <x v="1793"/>
    <x v="58"/>
    <x v="2"/>
    <x v="189"/>
    <x v="1330"/>
    <x v="1452"/>
    <x v="1426"/>
  </r>
  <r>
    <x v="1794"/>
    <x v="58"/>
    <x v="2"/>
    <x v="169"/>
    <x v="1330"/>
    <x v="1452"/>
    <x v="1426"/>
  </r>
  <r>
    <x v="1795"/>
    <x v="59"/>
    <x v="1"/>
    <x v="20"/>
    <x v="1330"/>
    <x v="1452"/>
    <x v="1426"/>
  </r>
  <r>
    <x v="1796"/>
    <x v="59"/>
    <x v="0"/>
    <x v="20"/>
    <x v="1330"/>
    <x v="1452"/>
    <x v="1426"/>
  </r>
  <r>
    <x v="1797"/>
    <x v="59"/>
    <x v="2"/>
    <x v="18"/>
    <x v="1330"/>
    <x v="1452"/>
    <x v="1426"/>
  </r>
  <r>
    <x v="1798"/>
    <x v="59"/>
    <x v="2"/>
    <x v="46"/>
    <x v="1330"/>
    <x v="1452"/>
    <x v="1426"/>
  </r>
  <r>
    <x v="1799"/>
    <x v="59"/>
    <x v="2"/>
    <x v="54"/>
    <x v="1330"/>
    <x v="1452"/>
    <x v="1426"/>
  </r>
  <r>
    <x v="1800"/>
    <x v="59"/>
    <x v="2"/>
    <x v="43"/>
    <x v="1330"/>
    <x v="1452"/>
    <x v="1426"/>
  </r>
  <r>
    <x v="1801"/>
    <x v="59"/>
    <x v="2"/>
    <x v="14"/>
    <x v="1330"/>
    <x v="1452"/>
    <x v="1426"/>
  </r>
  <r>
    <x v="1802"/>
    <x v="59"/>
    <x v="1"/>
    <x v="17"/>
    <x v="1330"/>
    <x v="1452"/>
    <x v="1426"/>
  </r>
  <r>
    <x v="1803"/>
    <x v="59"/>
    <x v="0"/>
    <x v="5"/>
    <x v="1330"/>
    <x v="1452"/>
    <x v="1426"/>
  </r>
  <r>
    <x v="1804"/>
    <x v="59"/>
    <x v="2"/>
    <x v="110"/>
    <x v="1330"/>
    <x v="1452"/>
    <x v="1426"/>
  </r>
  <r>
    <x v="1805"/>
    <x v="59"/>
    <x v="2"/>
    <x v="151"/>
    <x v="1330"/>
    <x v="1452"/>
    <x v="1426"/>
  </r>
  <r>
    <x v="1806"/>
    <x v="59"/>
    <x v="2"/>
    <x v="223"/>
    <x v="1330"/>
    <x v="1452"/>
    <x v="1426"/>
  </r>
  <r>
    <x v="1807"/>
    <x v="59"/>
    <x v="2"/>
    <x v="185"/>
    <x v="1330"/>
    <x v="1452"/>
    <x v="1426"/>
  </r>
  <r>
    <x v="1808"/>
    <x v="59"/>
    <x v="2"/>
    <x v="153"/>
    <x v="1330"/>
    <x v="1452"/>
    <x v="1426"/>
  </r>
  <r>
    <x v="1809"/>
    <x v="59"/>
    <x v="1"/>
    <x v="62"/>
    <x v="1330"/>
    <x v="1452"/>
    <x v="1426"/>
  </r>
  <r>
    <x v="1810"/>
    <x v="59"/>
    <x v="0"/>
    <x v="62"/>
    <x v="1330"/>
    <x v="1452"/>
    <x v="1426"/>
  </r>
  <r>
    <x v="1811"/>
    <x v="59"/>
    <x v="2"/>
    <x v="155"/>
    <x v="1330"/>
    <x v="1452"/>
    <x v="1426"/>
  </r>
  <r>
    <x v="1812"/>
    <x v="59"/>
    <x v="2"/>
    <x v="194"/>
    <x v="1330"/>
    <x v="1452"/>
    <x v="1426"/>
  </r>
  <r>
    <x v="1813"/>
    <x v="59"/>
    <x v="2"/>
    <x v="201"/>
    <x v="1330"/>
    <x v="1452"/>
    <x v="1426"/>
  </r>
  <r>
    <x v="1814"/>
    <x v="59"/>
    <x v="2"/>
    <x v="254"/>
    <x v="1330"/>
    <x v="1452"/>
    <x v="1426"/>
  </r>
  <r>
    <x v="1815"/>
    <x v="59"/>
    <x v="2"/>
    <x v="291"/>
    <x v="1330"/>
    <x v="1452"/>
    <x v="1426"/>
  </r>
  <r>
    <x v="1816"/>
    <x v="59"/>
    <x v="1"/>
    <x v="8"/>
    <x v="1330"/>
    <x v="1452"/>
    <x v="1426"/>
  </r>
  <r>
    <x v="1817"/>
    <x v="59"/>
    <x v="0"/>
    <x v="8"/>
    <x v="1330"/>
    <x v="1452"/>
    <x v="1426"/>
  </r>
  <r>
    <x v="1818"/>
    <x v="59"/>
    <x v="2"/>
    <x v="173"/>
    <x v="1330"/>
    <x v="1452"/>
    <x v="1426"/>
  </r>
  <r>
    <x v="1819"/>
    <x v="59"/>
    <x v="2"/>
    <x v="1036"/>
    <x v="1330"/>
    <x v="1452"/>
    <x v="1426"/>
  </r>
  <r>
    <x v="1820"/>
    <x v="59"/>
    <x v="2"/>
    <x v="359"/>
    <x v="1330"/>
    <x v="1452"/>
    <x v="1426"/>
  </r>
  <r>
    <x v="1821"/>
    <x v="59"/>
    <x v="2"/>
    <x v="379"/>
    <x v="1330"/>
    <x v="1452"/>
    <x v="1426"/>
  </r>
  <r>
    <x v="1822"/>
    <x v="59"/>
    <x v="2"/>
    <x v="287"/>
    <x v="1330"/>
    <x v="1452"/>
    <x v="1426"/>
  </r>
  <r>
    <x v="1823"/>
    <x v="59"/>
    <x v="1"/>
    <x v="62"/>
    <x v="1330"/>
    <x v="1452"/>
    <x v="1426"/>
  </r>
  <r>
    <x v="1824"/>
    <x v="59"/>
    <x v="0"/>
    <x v="62"/>
    <x v="1330"/>
    <x v="1452"/>
    <x v="1426"/>
  </r>
  <r>
    <x v="1825"/>
    <x v="59"/>
    <x v="2"/>
    <x v="260"/>
    <x v="1330"/>
    <x v="1452"/>
    <x v="1426"/>
  </r>
  <r>
    <x v="1826"/>
    <x v="60"/>
    <x v="2"/>
    <x v="176"/>
    <x v="1330"/>
    <x v="1452"/>
    <x v="1426"/>
  </r>
  <r>
    <x v="1827"/>
    <x v="60"/>
    <x v="2"/>
    <x v="317"/>
    <x v="1330"/>
    <x v="1452"/>
    <x v="1426"/>
  </r>
  <r>
    <x v="1828"/>
    <x v="60"/>
    <x v="2"/>
    <x v="366"/>
    <x v="1330"/>
    <x v="1452"/>
    <x v="1426"/>
  </r>
  <r>
    <x v="1829"/>
    <x v="60"/>
    <x v="2"/>
    <x v="427"/>
    <x v="1330"/>
    <x v="1452"/>
    <x v="1426"/>
  </r>
  <r>
    <x v="1830"/>
    <x v="60"/>
    <x v="1"/>
    <x v="1036"/>
    <x v="1330"/>
    <x v="1452"/>
    <x v="1426"/>
  </r>
  <r>
    <x v="1831"/>
    <x v="60"/>
    <x v="0"/>
    <x v="1036"/>
    <x v="1330"/>
    <x v="1452"/>
    <x v="1426"/>
  </r>
  <r>
    <x v="1832"/>
    <x v="60"/>
    <x v="2"/>
    <x v="209"/>
    <x v="1330"/>
    <x v="1452"/>
    <x v="1426"/>
  </r>
  <r>
    <x v="1833"/>
    <x v="60"/>
    <x v="2"/>
    <x v="166"/>
    <x v="1330"/>
    <x v="1452"/>
    <x v="1426"/>
  </r>
  <r>
    <x v="1834"/>
    <x v="60"/>
    <x v="2"/>
    <x v="160"/>
    <x v="1330"/>
    <x v="1452"/>
    <x v="1426"/>
  </r>
  <r>
    <x v="1835"/>
    <x v="60"/>
    <x v="2"/>
    <x v="146"/>
    <x v="1330"/>
    <x v="1452"/>
    <x v="1426"/>
  </r>
  <r>
    <x v="1836"/>
    <x v="60"/>
    <x v="2"/>
    <x v="96"/>
    <x v="1330"/>
    <x v="1452"/>
    <x v="1426"/>
  </r>
  <r>
    <x v="1837"/>
    <x v="60"/>
    <x v="1"/>
    <x v="1036"/>
    <x v="1330"/>
    <x v="1452"/>
    <x v="1426"/>
  </r>
  <r>
    <x v="1838"/>
    <x v="60"/>
    <x v="0"/>
    <x v="17"/>
    <x v="1330"/>
    <x v="1452"/>
    <x v="1426"/>
  </r>
  <r>
    <x v="1839"/>
    <x v="60"/>
    <x v="2"/>
    <x v="104"/>
    <x v="1330"/>
    <x v="1452"/>
    <x v="1426"/>
  </r>
  <r>
    <x v="1840"/>
    <x v="60"/>
    <x v="2"/>
    <x v="130"/>
    <x v="1330"/>
    <x v="1452"/>
    <x v="1426"/>
  </r>
  <r>
    <x v="1841"/>
    <x v="60"/>
    <x v="2"/>
    <x v="183"/>
    <x v="1330"/>
    <x v="1452"/>
    <x v="1426"/>
  </r>
  <r>
    <x v="1842"/>
    <x v="60"/>
    <x v="2"/>
    <x v="217"/>
    <x v="1330"/>
    <x v="1452"/>
    <x v="1426"/>
  </r>
  <r>
    <x v="1843"/>
    <x v="60"/>
    <x v="2"/>
    <x v="222"/>
    <x v="1330"/>
    <x v="1452"/>
    <x v="1426"/>
  </r>
  <r>
    <x v="1844"/>
    <x v="60"/>
    <x v="1"/>
    <x v="28"/>
    <x v="1330"/>
    <x v="1452"/>
    <x v="1426"/>
  </r>
  <r>
    <x v="1845"/>
    <x v="60"/>
    <x v="0"/>
    <x v="28"/>
    <x v="1330"/>
    <x v="1452"/>
    <x v="1426"/>
  </r>
  <r>
    <x v="1846"/>
    <x v="60"/>
    <x v="2"/>
    <x v="141"/>
    <x v="1330"/>
    <x v="1452"/>
    <x v="1426"/>
  </r>
  <r>
    <x v="1847"/>
    <x v="60"/>
    <x v="2"/>
    <x v="94"/>
    <x v="1330"/>
    <x v="1452"/>
    <x v="1426"/>
  </r>
  <r>
    <x v="1848"/>
    <x v="60"/>
    <x v="2"/>
    <x v="85"/>
    <x v="1330"/>
    <x v="1452"/>
    <x v="1426"/>
  </r>
  <r>
    <x v="1849"/>
    <x v="60"/>
    <x v="2"/>
    <x v="67"/>
    <x v="1330"/>
    <x v="1452"/>
    <x v="1426"/>
  </r>
  <r>
    <x v="1850"/>
    <x v="60"/>
    <x v="2"/>
    <x v="55"/>
    <x v="1330"/>
    <x v="1452"/>
    <x v="1426"/>
  </r>
  <r>
    <x v="1851"/>
    <x v="60"/>
    <x v="1"/>
    <x v="17"/>
    <x v="1330"/>
    <x v="1452"/>
    <x v="1426"/>
  </r>
  <r>
    <x v="1852"/>
    <x v="60"/>
    <x v="0"/>
    <x v="17"/>
    <x v="1330"/>
    <x v="1452"/>
    <x v="1426"/>
  </r>
  <r>
    <x v="1853"/>
    <x v="60"/>
    <x v="2"/>
    <x v="60"/>
    <x v="1330"/>
    <x v="1452"/>
    <x v="1426"/>
  </r>
  <r>
    <x v="1854"/>
    <x v="60"/>
    <x v="2"/>
    <x v="68"/>
    <x v="1330"/>
    <x v="1452"/>
    <x v="1426"/>
  </r>
  <r>
    <x v="1855"/>
    <x v="60"/>
    <x v="2"/>
    <x v="23"/>
    <x v="1330"/>
    <x v="1452"/>
    <x v="1426"/>
  </r>
  <r>
    <x v="1856"/>
    <x v="60"/>
    <x v="2"/>
    <x v="29"/>
    <x v="1330"/>
    <x v="1452"/>
    <x v="142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J4:N67" firstHeaderRow="2" firstDataRow="2" firstDataCol="1" rowPageCount="1" colPageCount="1"/>
  <pivotFields count="7">
    <pivotField compact="0" showAll="0" outline="0"/>
    <pivotField axis="axisRow" compact="0" showAll="0" outline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Page" compact="0" showAll="0" outline="0">
      <items count="5">
        <item h="1" x="0"/>
        <item h="1" x="1"/>
        <item x="2"/>
        <item h="1" x="3"/>
        <item t="default"/>
      </items>
    </pivotField>
    <pivotField dataField="1" compact="0" showAll="0"/>
    <pivotField dataField="1" compact="0" showAll="0"/>
    <pivotField dataField="1" compact="0" showAll="0"/>
    <pivotField dataField="1" compact="0" showAll="0"/>
  </pivotFields>
  <rowFields count="1">
    <field x="1"/>
  </rowFields>
  <rowItems count="6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 v="61"/>
    </i>
  </rowItems>
  <colFields count="1">
    <field x="-2"/>
  </colFields>
  <colItems count="1">
    <i t="grand">
      <x v="0"/>
    </i>
  </colItems>
  <pageFields count="1">
    <pageField fld="2" hier="-1"/>
  </pageFields>
  <dataFields count="4">
    <dataField name="Average of ENT MWD" fld="3" subtotal="average" numFmtId="173"/>
    <dataField name="Average of Max Load" fld="4" subtotal="average" numFmtId="176"/>
    <dataField name="Average of 16 Hr Avg" fld="5" subtotal="average" numFmtId="176"/>
    <dataField name="Average of 8 Hr Avg" fld="6" subtotal="average" numFmtId="17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19.99"/>
    <col collapsed="false" customWidth="true" hidden="false" outlineLevel="0" max="3" min="3" style="1" width="12.28"/>
    <col collapsed="false" customWidth="true" hidden="false" outlineLevel="0" max="4" min="4" style="1" width="9.99"/>
    <col collapsed="false" customWidth="true" hidden="false" outlineLevel="0" max="5" min="5" style="1" width="11.99"/>
    <col collapsed="false" customWidth="true" hidden="false" outlineLevel="0" max="6" min="6" style="1" width="10.99"/>
    <col collapsed="false" customWidth="true" hidden="false" outlineLevel="0" max="7" min="7" style="1" width="9.41"/>
    <col collapsed="false" customWidth="true" hidden="false" outlineLevel="0" max="8" min="8" style="1" width="6.28"/>
    <col collapsed="false" customWidth="false" hidden="false" outlineLevel="0" max="9" min="9" style="1" width="9.14"/>
    <col collapsed="false" customWidth="true" hidden="false" outlineLevel="0" max="11" min="10" style="1" width="8.41"/>
    <col collapsed="false" customWidth="true" hidden="false" outlineLevel="0" max="12" min="12" style="1" width="15.13"/>
    <col collapsed="false" customWidth="true" hidden="false" outlineLevel="0" max="15" min="13" style="1" width="10.13"/>
    <col collapsed="false" customWidth="true" hidden="false" outlineLevel="0" max="16" min="16" style="1" width="7.99"/>
    <col collapsed="false" customWidth="true" hidden="false" outlineLevel="0" max="17" min="17" style="1" width="5.85"/>
    <col collapsed="false" customWidth="true" hidden="false" outlineLevel="0" max="18" min="18" style="1" width="7.14"/>
    <col collapsed="false" customWidth="false" hidden="false" outlineLevel="0" max="19" min="19" style="1" width="9.14"/>
    <col collapsed="false" customWidth="false" hidden="true" outlineLevel="0" max="27" min="20" style="1" width="9.14"/>
    <col collapsed="false" customWidth="false" hidden="false" outlineLevel="0" max="257" min="28" style="1" width="9.1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4" customFormat="false" ht="11.25" hidden="false" customHeight="false" outlineLevel="0" collapsed="false">
      <c r="A4" s="3" t="s">
        <v>1</v>
      </c>
      <c r="D4" s="1" t="s">
        <v>2</v>
      </c>
    </row>
    <row r="5" customFormat="false" ht="11.25" hidden="false" customHeight="false" outlineLevel="0" collapsed="false">
      <c r="A5" s="3"/>
    </row>
    <row r="7" customFormat="false" ht="11.25" hidden="false" customHeight="false" outlineLevel="0" collapsed="false">
      <c r="A7" s="3" t="s">
        <v>3</v>
      </c>
      <c r="B7" s="3"/>
    </row>
    <row r="9" customFormat="false" ht="11.25" hidden="false" customHeight="false" outlineLevel="0" collapsed="false">
      <c r="B9" s="4" t="s">
        <v>4</v>
      </c>
    </row>
    <row r="10" customFormat="false" ht="11.25" hidden="false" customHeight="false" outlineLevel="0" collapsed="false">
      <c r="C10" s="5" t="s">
        <v>5</v>
      </c>
      <c r="D10" s="6" t="s">
        <v>6</v>
      </c>
      <c r="E10" s="6" t="s">
        <v>7</v>
      </c>
      <c r="F10" s="6" t="s">
        <v>8</v>
      </c>
      <c r="G10" s="7" t="s">
        <v>9</v>
      </c>
    </row>
    <row r="11" customFormat="false" ht="11.25" hidden="false" customHeight="false" outlineLevel="0" collapsed="false">
      <c r="B11" s="3" t="s">
        <v>10</v>
      </c>
      <c r="C11" s="8" t="n">
        <v>0.52</v>
      </c>
      <c r="D11" s="9" t="n">
        <v>0.14</v>
      </c>
      <c r="E11" s="9" t="n">
        <v>0.29</v>
      </c>
      <c r="F11" s="9" t="n">
        <v>0.04</v>
      </c>
      <c r="G11" s="10" t="n">
        <v>0.01</v>
      </c>
    </row>
    <row r="12" customFormat="false" ht="11.25" hidden="false" customHeight="false" outlineLevel="0" collapsed="false">
      <c r="B12" s="3" t="s">
        <v>11</v>
      </c>
      <c r="C12" s="11" t="n">
        <v>11.49</v>
      </c>
      <c r="D12" s="12" t="n">
        <v>8.52</v>
      </c>
      <c r="E12" s="12" t="n">
        <v>19.41</v>
      </c>
      <c r="F12" s="13"/>
      <c r="G12" s="14"/>
    </row>
    <row r="13" customFormat="false" ht="11.25" hidden="false" customHeight="false" outlineLevel="0" collapsed="false">
      <c r="B13" s="3" t="s">
        <v>12</v>
      </c>
      <c r="C13" s="15" t="n">
        <v>13.98</v>
      </c>
      <c r="D13" s="16" t="n">
        <v>10.7</v>
      </c>
      <c r="E13" s="16" t="n">
        <v>19</v>
      </c>
      <c r="F13" s="17"/>
      <c r="G13" s="18"/>
    </row>
    <row r="14" customFormat="false" ht="11.25" hidden="false" customHeight="false" outlineLevel="0" collapsed="false">
      <c r="B14" s="3" t="s">
        <v>13</v>
      </c>
      <c r="C14" s="15" t="n">
        <v>12.74</v>
      </c>
      <c r="D14" s="16" t="n">
        <v>9.61</v>
      </c>
      <c r="E14" s="16" t="n">
        <v>18.22</v>
      </c>
      <c r="F14" s="17"/>
      <c r="G14" s="18"/>
    </row>
    <row r="15" customFormat="false" ht="11.25" hidden="false" customHeight="false" outlineLevel="0" collapsed="false">
      <c r="B15" s="3" t="s">
        <v>14</v>
      </c>
      <c r="C15" s="15" t="n">
        <v>21.99</v>
      </c>
      <c r="D15" s="16" t="n">
        <v>6.36</v>
      </c>
      <c r="E15" s="16" t="n">
        <v>10.79</v>
      </c>
      <c r="F15" s="17"/>
      <c r="G15" s="18"/>
    </row>
    <row r="16" customFormat="false" ht="11.25" hidden="false" customHeight="false" outlineLevel="0" collapsed="false">
      <c r="B16" s="3" t="s">
        <v>15</v>
      </c>
      <c r="C16" s="19" t="n">
        <v>12000</v>
      </c>
      <c r="D16" s="20" t="n">
        <v>11300</v>
      </c>
      <c r="E16" s="20" t="n">
        <v>8600</v>
      </c>
      <c r="F16" s="20"/>
      <c r="G16" s="21"/>
    </row>
    <row r="17" customFormat="false" ht="11.25" hidden="false" customHeight="false" outlineLevel="0" collapsed="false">
      <c r="B17" s="3" t="s">
        <v>16</v>
      </c>
      <c r="C17" s="22" t="n">
        <f aca="false">1/24</f>
        <v>0.0416666666666667</v>
      </c>
      <c r="D17" s="23" t="n">
        <f aca="false">1/22.6</f>
        <v>0.0442477876106195</v>
      </c>
      <c r="E17" s="23" t="n">
        <f aca="false">1/17.2</f>
        <v>0.0581395348837209</v>
      </c>
      <c r="F17" s="20"/>
      <c r="G17" s="21"/>
    </row>
    <row r="18" customFormat="false" ht="11.25" hidden="false" customHeight="false" outlineLevel="0" collapsed="false">
      <c r="C18" s="1" t="s">
        <v>17</v>
      </c>
      <c r="D18" s="24"/>
    </row>
    <row r="19" customFormat="false" ht="11.25" hidden="false" customHeight="false" outlineLevel="0" collapsed="false">
      <c r="D19" s="24"/>
    </row>
    <row r="20" customFormat="false" ht="11.25" hidden="false" customHeight="false" outlineLevel="0" collapsed="false">
      <c r="B20" s="4" t="s">
        <v>18</v>
      </c>
      <c r="C20" s="3"/>
      <c r="D20" s="24" t="s">
        <v>19</v>
      </c>
    </row>
    <row r="21" customFormat="false" ht="11.25" hidden="false" customHeight="false" outlineLevel="0" collapsed="false">
      <c r="C21" s="3"/>
      <c r="D21" s="24"/>
    </row>
    <row r="22" customFormat="false" ht="11.25" hidden="false" customHeight="false" outlineLevel="0" collapsed="false">
      <c r="B22" s="4" t="s">
        <v>20</v>
      </c>
      <c r="C22" s="3"/>
      <c r="D22" s="24" t="s">
        <v>21</v>
      </c>
    </row>
    <row r="23" customFormat="false" ht="11.25" hidden="false" customHeight="false" outlineLevel="0" collapsed="false">
      <c r="C23" s="3"/>
      <c r="D23" s="24" t="s">
        <v>22</v>
      </c>
    </row>
    <row r="24" customFormat="false" ht="11.25" hidden="false" customHeight="false" outlineLevel="0" collapsed="false">
      <c r="C24" s="3"/>
      <c r="D24" s="24" t="s">
        <v>23</v>
      </c>
    </row>
    <row r="25" customFormat="false" ht="11.25" hidden="false" customHeight="false" outlineLevel="0" collapsed="false">
      <c r="C25" s="3"/>
      <c r="D25" s="24"/>
    </row>
    <row r="26" customFormat="false" ht="11.25" hidden="false" customHeight="false" outlineLevel="0" collapsed="false">
      <c r="A26" s="3" t="s">
        <v>24</v>
      </c>
      <c r="C26" s="3" t="s">
        <v>25</v>
      </c>
      <c r="D26" s="25" t="s">
        <v>26</v>
      </c>
      <c r="E26" s="3" t="s">
        <v>27</v>
      </c>
      <c r="F26" s="3" t="s">
        <v>8</v>
      </c>
    </row>
    <row r="27" customFormat="false" ht="11.25" hidden="false" customHeight="false" outlineLevel="0" collapsed="false">
      <c r="B27" s="1" t="s">
        <v>28</v>
      </c>
      <c r="C27" s="26" t="n">
        <v>0.295656724466877</v>
      </c>
      <c r="D27" s="26" t="n">
        <v>0.222735579542248</v>
      </c>
      <c r="E27" s="26" t="n">
        <v>0.45350734057039</v>
      </c>
      <c r="F27" s="26" t="n">
        <v>0.028</v>
      </c>
      <c r="G27" s="27"/>
    </row>
    <row r="28" customFormat="false" ht="11.25" hidden="false" customHeight="false" outlineLevel="0" collapsed="false">
      <c r="C28" s="3"/>
      <c r="D28" s="24"/>
    </row>
    <row r="29" customFormat="false" ht="11.25" hidden="false" customHeight="false" outlineLevel="0" collapsed="false">
      <c r="C29" s="3"/>
      <c r="D29" s="24"/>
    </row>
    <row r="30" customFormat="false" ht="11.25" hidden="false" customHeight="false" outlineLevel="0" collapsed="false">
      <c r="A30" s="3" t="s">
        <v>29</v>
      </c>
    </row>
    <row r="31" customFormat="false" ht="11.25" hidden="false" customHeight="false" outlineLevel="0" collapsed="false">
      <c r="B31" s="3"/>
      <c r="C31" s="3"/>
      <c r="D31" s="3"/>
      <c r="E31" s="3"/>
      <c r="F31" s="3" t="s">
        <v>30</v>
      </c>
      <c r="G31" s="3"/>
      <c r="H31" s="3"/>
      <c r="I31" s="3"/>
      <c r="J31" s="3" t="s">
        <v>31</v>
      </c>
      <c r="K31" s="3"/>
      <c r="L31" s="3"/>
      <c r="M31" s="3"/>
      <c r="N31" s="3" t="s">
        <v>32</v>
      </c>
      <c r="O31" s="3" t="s">
        <v>31</v>
      </c>
      <c r="P31" s="3" t="s">
        <v>30</v>
      </c>
    </row>
    <row r="32" customFormat="false" ht="11.25" hidden="false" customHeight="false" outlineLevel="0" collapsed="false">
      <c r="B32" s="3"/>
      <c r="C32" s="3"/>
      <c r="D32" s="28" t="s">
        <v>30</v>
      </c>
      <c r="E32" s="28" t="s">
        <v>33</v>
      </c>
      <c r="F32" s="3" t="s">
        <v>34</v>
      </c>
      <c r="G32" s="3" t="s">
        <v>35</v>
      </c>
      <c r="H32" s="3" t="s">
        <v>31</v>
      </c>
      <c r="I32" s="28" t="s">
        <v>33</v>
      </c>
      <c r="J32" s="3" t="s">
        <v>34</v>
      </c>
      <c r="K32" s="3" t="s">
        <v>35</v>
      </c>
      <c r="L32" s="3" t="s">
        <v>36</v>
      </c>
      <c r="M32" s="29" t="s">
        <v>37</v>
      </c>
      <c r="N32" s="3" t="s">
        <v>38</v>
      </c>
      <c r="O32" s="3" t="s">
        <v>39</v>
      </c>
      <c r="P32" s="3" t="s">
        <v>39</v>
      </c>
    </row>
    <row r="33" customFormat="false" ht="11.25" hidden="false" customHeight="false" outlineLevel="0" collapsed="false">
      <c r="B33" s="3" t="s">
        <v>40</v>
      </c>
      <c r="C33" s="28" t="s">
        <v>41</v>
      </c>
      <c r="D33" s="28" t="s">
        <v>42</v>
      </c>
      <c r="E33" s="28" t="s">
        <v>42</v>
      </c>
      <c r="F33" s="3" t="s">
        <v>42</v>
      </c>
      <c r="G33" s="3" t="s">
        <v>42</v>
      </c>
      <c r="H33" s="3" t="s">
        <v>42</v>
      </c>
      <c r="I33" s="28" t="s">
        <v>42</v>
      </c>
      <c r="J33" s="3" t="s">
        <v>42</v>
      </c>
      <c r="K33" s="3" t="s">
        <v>42</v>
      </c>
      <c r="L33" s="3" t="s">
        <v>43</v>
      </c>
      <c r="M33" s="3" t="s">
        <v>44</v>
      </c>
      <c r="N33" s="3" t="s">
        <v>43</v>
      </c>
      <c r="O33" s="3" t="s">
        <v>45</v>
      </c>
      <c r="P33" s="3" t="s">
        <v>45</v>
      </c>
    </row>
    <row r="34" customFormat="false" ht="11.25" hidden="false" customHeight="false" outlineLevel="0" collapsed="false">
      <c r="B34" s="3" t="s">
        <v>46</v>
      </c>
      <c r="C34" s="30" t="n">
        <v>0.01</v>
      </c>
      <c r="D34" s="30" t="n">
        <v>218</v>
      </c>
      <c r="E34" s="31" t="n">
        <v>0</v>
      </c>
      <c r="F34" s="32" t="n">
        <f aca="false">SUM(D34:E34)</f>
        <v>218</v>
      </c>
      <c r="G34" s="33" t="n">
        <f aca="false">F34/$F$41</f>
        <v>0.00633150358688391</v>
      </c>
      <c r="H34" s="30" t="n">
        <v>218</v>
      </c>
      <c r="I34" s="31" t="n">
        <f aca="false">E34</f>
        <v>0</v>
      </c>
      <c r="J34" s="32" t="n">
        <f aca="false">SUM(H34:I34)</f>
        <v>218</v>
      </c>
      <c r="K34" s="33" t="n">
        <f aca="false">J34/$J$41</f>
        <v>0.00638491052338693</v>
      </c>
      <c r="L34" s="34" t="n">
        <v>0.25</v>
      </c>
      <c r="M34" s="35" t="n">
        <f aca="false">L34</f>
        <v>0.25</v>
      </c>
      <c r="N34" s="36" t="n">
        <f aca="false">L34*C34</f>
        <v>0.0025</v>
      </c>
      <c r="O34" s="30" t="n">
        <f aca="false">J34</f>
        <v>218</v>
      </c>
      <c r="P34" s="37" t="n">
        <f aca="false">F34</f>
        <v>218</v>
      </c>
    </row>
    <row r="35" customFormat="false" ht="11.25" hidden="false" customHeight="false" outlineLevel="0" collapsed="false">
      <c r="B35" s="3" t="s">
        <v>47</v>
      </c>
      <c r="C35" s="38" t="n">
        <v>11106</v>
      </c>
      <c r="D35" s="38" t="n">
        <v>4909</v>
      </c>
      <c r="E35" s="39" t="n">
        <v>0</v>
      </c>
      <c r="F35" s="27" t="n">
        <f aca="false">SUM(D35:E35)</f>
        <v>4909</v>
      </c>
      <c r="G35" s="40" t="n">
        <f aca="false">F35/$F$41</f>
        <v>0.142575005082629</v>
      </c>
      <c r="H35" s="38" t="n">
        <v>4909</v>
      </c>
      <c r="I35" s="39" t="n">
        <f aca="false">E35</f>
        <v>0</v>
      </c>
      <c r="J35" s="27" t="n">
        <f aca="false">SUM(H35:I35)</f>
        <v>4909</v>
      </c>
      <c r="K35" s="40" t="n">
        <f aca="false">J35/$J$41</f>
        <v>0.143777641097736</v>
      </c>
      <c r="L35" s="41" t="n">
        <v>0.5</v>
      </c>
      <c r="M35" s="42" t="n">
        <f aca="false">L35</f>
        <v>0.5</v>
      </c>
      <c r="N35" s="43" t="n">
        <f aca="false">L35*C35/1000</f>
        <v>5.553</v>
      </c>
      <c r="O35" s="38" t="n">
        <f aca="false">O34+J35</f>
        <v>5127</v>
      </c>
      <c r="P35" s="44" t="n">
        <f aca="false">P34+F35</f>
        <v>5127</v>
      </c>
    </row>
    <row r="36" customFormat="false" ht="11.25" hidden="false" customHeight="false" outlineLevel="0" collapsed="false">
      <c r="B36" s="3" t="s">
        <v>48</v>
      </c>
      <c r="C36" s="38" t="n">
        <v>10245</v>
      </c>
      <c r="D36" s="38" t="n">
        <v>8040</v>
      </c>
      <c r="E36" s="39" t="n">
        <v>0</v>
      </c>
      <c r="F36" s="27" t="n">
        <f aca="false">SUM(D36:E36)</f>
        <v>8040</v>
      </c>
      <c r="G36" s="40" t="n">
        <f aca="false">F36/$F$41</f>
        <v>0.233510499259388</v>
      </c>
      <c r="H36" s="38" t="n">
        <v>7988</v>
      </c>
      <c r="I36" s="39" t="n">
        <f aca="false">E36</f>
        <v>0</v>
      </c>
      <c r="J36" s="27" t="n">
        <f aca="false">SUM(H36:I36)</f>
        <v>7988</v>
      </c>
      <c r="K36" s="40" t="n">
        <f aca="false">J36/$J$41</f>
        <v>0.233957180095481</v>
      </c>
      <c r="L36" s="41" t="n">
        <f aca="false">27+11.5</f>
        <v>38.5</v>
      </c>
      <c r="M36" s="42" t="n">
        <f aca="false">L36*C17</f>
        <v>1.60416666666667</v>
      </c>
      <c r="N36" s="43" t="n">
        <f aca="false">(L36/24)*C36/1000</f>
        <v>16.4346875</v>
      </c>
      <c r="O36" s="38" t="n">
        <f aca="false">O35+J36</f>
        <v>13115</v>
      </c>
      <c r="P36" s="44" t="n">
        <f aca="false">P35+F36</f>
        <v>13167</v>
      </c>
    </row>
    <row r="37" customFormat="false" ht="11.25" hidden="false" customHeight="false" outlineLevel="0" collapsed="false">
      <c r="B37" s="3" t="s">
        <v>49</v>
      </c>
      <c r="C37" s="38" t="n">
        <v>10445</v>
      </c>
      <c r="D37" s="38" t="n">
        <v>19140</v>
      </c>
      <c r="E37" s="39" t="n">
        <v>0</v>
      </c>
      <c r="F37" s="27" t="n">
        <f aca="false">SUM(D37:E37)</f>
        <v>19140</v>
      </c>
      <c r="G37" s="40" t="n">
        <f aca="false">F37/$F$41</f>
        <v>0.555894397490633</v>
      </c>
      <c r="H37" s="38" t="n">
        <v>19008</v>
      </c>
      <c r="I37" s="39" t="n">
        <f aca="false">E37</f>
        <v>0</v>
      </c>
      <c r="J37" s="27" t="n">
        <f aca="false">SUM(H37:I37)</f>
        <v>19008</v>
      </c>
      <c r="K37" s="40" t="n">
        <f aca="false">J37/$J$41</f>
        <v>0.556717335910728</v>
      </c>
      <c r="L37" s="41" t="n">
        <v>2.1</v>
      </c>
      <c r="M37" s="42" t="n">
        <f aca="false">L37</f>
        <v>2.1</v>
      </c>
      <c r="N37" s="43" t="n">
        <f aca="false">L37*C37/1000</f>
        <v>21.9345</v>
      </c>
      <c r="O37" s="38" t="n">
        <f aca="false">O36+J37</f>
        <v>32123</v>
      </c>
      <c r="P37" s="44" t="n">
        <f aca="false">P36+F37</f>
        <v>32307</v>
      </c>
    </row>
    <row r="38" customFormat="false" ht="11.25" hidden="false" customHeight="false" outlineLevel="0" collapsed="false">
      <c r="B38" s="3" t="s">
        <v>50</v>
      </c>
      <c r="C38" s="38" t="n">
        <v>14262</v>
      </c>
      <c r="D38" s="38" t="n">
        <v>2009</v>
      </c>
      <c r="E38" s="39" t="n">
        <v>0</v>
      </c>
      <c r="F38" s="27" t="n">
        <f aca="false">SUM(D38:E38)</f>
        <v>2009</v>
      </c>
      <c r="G38" s="40" t="n">
        <f aca="false">F38/$F$41</f>
        <v>0.0583485812204118</v>
      </c>
      <c r="H38" s="38" t="n">
        <v>1905</v>
      </c>
      <c r="I38" s="39" t="n">
        <f aca="false">E38</f>
        <v>0</v>
      </c>
      <c r="J38" s="27" t="n">
        <f aca="false">SUM(H38:I38)</f>
        <v>1905</v>
      </c>
      <c r="K38" s="40" t="n">
        <f aca="false">J38/$J$41</f>
        <v>0.0557947456286794</v>
      </c>
      <c r="L38" s="41" t="n">
        <v>2.1</v>
      </c>
      <c r="M38" s="42" t="n">
        <f aca="false">L38</f>
        <v>2.1</v>
      </c>
      <c r="N38" s="43" t="n">
        <f aca="false">L38*C38/1000</f>
        <v>29.9502</v>
      </c>
      <c r="O38" s="38" t="n">
        <f aca="false">O37+J38</f>
        <v>34028</v>
      </c>
      <c r="P38" s="44" t="n">
        <f aca="false">P37+F38</f>
        <v>34316</v>
      </c>
    </row>
    <row r="39" customFormat="false" ht="11.25" hidden="false" customHeight="false" outlineLevel="0" collapsed="false">
      <c r="B39" s="3" t="s">
        <v>51</v>
      </c>
      <c r="C39" s="45" t="n">
        <v>0</v>
      </c>
      <c r="D39" s="38" t="n">
        <v>0</v>
      </c>
      <c r="E39" s="39" t="n">
        <v>0</v>
      </c>
      <c r="F39" s="27" t="n">
        <f aca="false">SUM(D39:E39)</f>
        <v>0</v>
      </c>
      <c r="G39" s="40" t="n">
        <f aca="false">F39/$F$41</f>
        <v>0</v>
      </c>
      <c r="H39" s="38" t="n">
        <v>0</v>
      </c>
      <c r="I39" s="39" t="n">
        <f aca="false">E39</f>
        <v>0</v>
      </c>
      <c r="J39" s="27" t="n">
        <f aca="false">SUM(H39:I39)</f>
        <v>0</v>
      </c>
      <c r="K39" s="40" t="n">
        <f aca="false">J39/$J$41</f>
        <v>0</v>
      </c>
      <c r="L39" s="41" t="n">
        <v>14.63</v>
      </c>
      <c r="M39" s="42" t="n">
        <f aca="false">L39/6.306</f>
        <v>2.32001268633048</v>
      </c>
      <c r="N39" s="43" t="n">
        <f aca="false">(L39/6.306)*C39/1000</f>
        <v>0</v>
      </c>
      <c r="O39" s="38" t="n">
        <f aca="false">O38+J39</f>
        <v>34028</v>
      </c>
      <c r="P39" s="44" t="n">
        <f aca="false">P38+F39</f>
        <v>34316</v>
      </c>
    </row>
    <row r="40" customFormat="false" ht="11.25" hidden="false" customHeight="false" outlineLevel="0" collapsed="false">
      <c r="B40" s="3" t="s">
        <v>52</v>
      </c>
      <c r="C40" s="46" t="n">
        <v>14377</v>
      </c>
      <c r="D40" s="46" t="n">
        <v>115</v>
      </c>
      <c r="E40" s="47" t="n">
        <v>0</v>
      </c>
      <c r="F40" s="48" t="n">
        <f aca="false">SUM(D40:E40)</f>
        <v>115</v>
      </c>
      <c r="G40" s="10" t="n">
        <f aca="false">F40/$F$41</f>
        <v>0.00334001336005344</v>
      </c>
      <c r="H40" s="46" t="n">
        <v>115</v>
      </c>
      <c r="I40" s="47" t="n">
        <f aca="false">E40</f>
        <v>0</v>
      </c>
      <c r="J40" s="48" t="n">
        <f aca="false">SUM(H40:I40)</f>
        <v>115</v>
      </c>
      <c r="K40" s="10" t="n">
        <f aca="false">J40/$J$41</f>
        <v>0.00336818674398852</v>
      </c>
      <c r="L40" s="49" t="n">
        <v>0.545</v>
      </c>
      <c r="M40" s="50" t="n">
        <f aca="false">L40*7.17</f>
        <v>3.90765</v>
      </c>
      <c r="N40" s="51" t="n">
        <f aca="false">((L40*7.17)*C40)/1000</f>
        <v>56.18028405</v>
      </c>
      <c r="O40" s="46" t="n">
        <f aca="false">O39+J40</f>
        <v>34143</v>
      </c>
      <c r="P40" s="52" t="n">
        <f aca="false">P39+F40</f>
        <v>34431</v>
      </c>
    </row>
    <row r="41" customFormat="false" ht="11.25" hidden="false" customHeight="false" outlineLevel="0" collapsed="false">
      <c r="D41" s="1" t="n">
        <f aca="false">SUM(D34:D40)</f>
        <v>34431</v>
      </c>
      <c r="E41" s="1" t="n">
        <f aca="false">SUM(E34:E40)</f>
        <v>0</v>
      </c>
      <c r="F41" s="1" t="n">
        <f aca="false">SUM(F34:F40)</f>
        <v>34431</v>
      </c>
      <c r="G41" s="53" t="n">
        <f aca="false">SUM(G34:G40)</f>
        <v>1</v>
      </c>
      <c r="H41" s="1" t="n">
        <f aca="false">SUM(H34:H40)</f>
        <v>34143</v>
      </c>
      <c r="I41" s="1" t="n">
        <f aca="false">SUM(I34:I40)</f>
        <v>0</v>
      </c>
      <c r="J41" s="1" t="n">
        <f aca="false">SUM(J34:J40)</f>
        <v>34143</v>
      </c>
      <c r="K41" s="53" t="n">
        <f aca="false">SUM(K34:K40)</f>
        <v>1</v>
      </c>
    </row>
    <row r="42" customFormat="false" ht="11.25" hidden="false" customHeight="false" outlineLevel="0" collapsed="false">
      <c r="G42" s="53"/>
      <c r="K42" s="53"/>
    </row>
    <row r="43" customFormat="false" ht="11.25" hidden="false" customHeight="false" outlineLevel="0" collapsed="false">
      <c r="I43" s="3"/>
      <c r="J43" s="3"/>
      <c r="K43" s="3"/>
      <c r="L43" s="3"/>
    </row>
    <row r="44" customFormat="false" ht="11.25" hidden="false" customHeight="false" outlineLevel="0" collapsed="false">
      <c r="C44" s="4" t="s">
        <v>53</v>
      </c>
      <c r="I44" s="4" t="s">
        <v>54</v>
      </c>
      <c r="J44" s="29"/>
      <c r="L44" s="29"/>
      <c r="M44" s="29"/>
      <c r="O44" s="1" t="n">
        <f aca="false">J35</f>
        <v>4909</v>
      </c>
      <c r="P44" s="1" t="n">
        <f aca="false">H36</f>
        <v>7988</v>
      </c>
      <c r="Q44" s="1" t="n">
        <f aca="false">SUM(J37:J38)</f>
        <v>20913</v>
      </c>
      <c r="R44" s="1" t="n">
        <f aca="false">SUM(J39:J40)</f>
        <v>115</v>
      </c>
    </row>
    <row r="45" customFormat="false" ht="11.25" hidden="false" customHeight="false" outlineLevel="0" collapsed="false"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I45" s="3"/>
      <c r="J45" s="3" t="s">
        <v>60</v>
      </c>
      <c r="K45" s="54" t="s">
        <v>61</v>
      </c>
      <c r="L45" s="54"/>
      <c r="M45" s="3"/>
      <c r="N45" s="29"/>
      <c r="O45" s="3" t="s">
        <v>62</v>
      </c>
      <c r="T45" s="1" t="n">
        <v>2001</v>
      </c>
      <c r="U45" s="3" t="s">
        <v>63</v>
      </c>
    </row>
    <row r="46" customFormat="false" ht="11.25" hidden="false" customHeight="false" outlineLevel="0" collapsed="false">
      <c r="C46" s="3" t="s">
        <v>64</v>
      </c>
      <c r="D46" s="30" t="n">
        <v>0</v>
      </c>
      <c r="E46" s="32" t="n">
        <v>0</v>
      </c>
      <c r="F46" s="32" t="n">
        <v>0</v>
      </c>
      <c r="G46" s="55" t="n">
        <f aca="false">SUM(D46:F46)</f>
        <v>0</v>
      </c>
      <c r="I46" s="28" t="s">
        <v>65</v>
      </c>
      <c r="J46" s="54" t="s">
        <v>66</v>
      </c>
      <c r="K46" s="29" t="s">
        <v>67</v>
      </c>
      <c r="L46" s="56" t="s">
        <v>68</v>
      </c>
      <c r="M46" s="29"/>
      <c r="N46" s="56"/>
      <c r="O46" s="57" t="s">
        <v>47</v>
      </c>
      <c r="P46" s="57" t="s">
        <v>48</v>
      </c>
      <c r="Q46" s="57" t="s">
        <v>69</v>
      </c>
      <c r="R46" s="57" t="s">
        <v>20</v>
      </c>
      <c r="S46" s="57" t="s">
        <v>70</v>
      </c>
      <c r="U46" s="57" t="s">
        <v>47</v>
      </c>
      <c r="V46" s="57" t="s">
        <v>48</v>
      </c>
      <c r="W46" s="57" t="s">
        <v>69</v>
      </c>
      <c r="X46" s="57" t="s">
        <v>20</v>
      </c>
      <c r="Y46" s="57" t="s">
        <v>70</v>
      </c>
    </row>
    <row r="47" customFormat="false" ht="11.25" hidden="false" customHeight="false" outlineLevel="0" collapsed="false">
      <c r="C47" s="3" t="s">
        <v>71</v>
      </c>
      <c r="D47" s="38" t="n">
        <f aca="false">550+816+600+1000+577+620+640</f>
        <v>4803</v>
      </c>
      <c r="E47" s="27" t="n">
        <f aca="false">550+540</f>
        <v>1090</v>
      </c>
      <c r="F47" s="27" t="n">
        <f aca="false">500+110+80</f>
        <v>690</v>
      </c>
      <c r="G47" s="58" t="n">
        <f aca="false">SUM(D47:F47)</f>
        <v>6583</v>
      </c>
      <c r="I47" s="59" t="s">
        <v>72</v>
      </c>
      <c r="J47" s="60" t="n">
        <v>21463</v>
      </c>
      <c r="K47" s="61" t="n">
        <v>22644</v>
      </c>
      <c r="L47" s="60" t="n">
        <v>12668</v>
      </c>
      <c r="M47" s="62"/>
      <c r="N47" s="63"/>
      <c r="O47" s="64" t="n">
        <f aca="false">AVERAGE(U47,V62)+0.05*(O$44-AVERAGE(U47,V62))</f>
        <v>508.125</v>
      </c>
      <c r="P47" s="64" t="n">
        <f aca="false">AVERAGE(V47,W62)+0.05*(P$44-AVERAGE(V47,W62))</f>
        <v>490.6</v>
      </c>
      <c r="Q47" s="64" t="n">
        <f aca="false">AVERAGE(W47,X62)+0.05*(Q$44-AVERAGE(W47,X62))</f>
        <v>2935.675</v>
      </c>
      <c r="R47" s="64" t="n">
        <f aca="false">AVERAGE(X47,Y62)+0.05*(R$44-AVERAGE(X47,Y62))</f>
        <v>5.75</v>
      </c>
      <c r="S47" s="64" t="n">
        <f aca="false">SUM(O47:R47)</f>
        <v>3940.15</v>
      </c>
      <c r="U47" s="64" t="n">
        <v>304</v>
      </c>
      <c r="V47" s="64" t="n">
        <v>56</v>
      </c>
      <c r="W47" s="64" t="n">
        <v>1550</v>
      </c>
      <c r="X47" s="64" t="n">
        <v>0</v>
      </c>
      <c r="Y47" s="64" t="n">
        <f aca="false">SUM(U47:X47)</f>
        <v>1910</v>
      </c>
    </row>
    <row r="48" customFormat="false" ht="11.25" hidden="false" customHeight="false" outlineLevel="0" collapsed="false">
      <c r="C48" s="3" t="s">
        <v>73</v>
      </c>
      <c r="D48" s="38" t="n">
        <f aca="false">535+535</f>
        <v>1070</v>
      </c>
      <c r="E48" s="27" t="n">
        <v>0</v>
      </c>
      <c r="F48" s="27" t="n">
        <f aca="false">448</f>
        <v>448</v>
      </c>
      <c r="G48" s="58" t="n">
        <f aca="false">SUM(D48:F48)</f>
        <v>1518</v>
      </c>
      <c r="I48" s="59" t="s">
        <v>74</v>
      </c>
      <c r="J48" s="65" t="n">
        <v>18506</v>
      </c>
      <c r="K48" s="66" t="n">
        <v>19444</v>
      </c>
      <c r="L48" s="65" t="n">
        <v>12791</v>
      </c>
      <c r="M48" s="62"/>
      <c r="N48" s="63"/>
      <c r="O48" s="67" t="n">
        <f aca="false">AVERAGE(U48,V63)+0.05*(O$44-AVERAGE(U48,V63))</f>
        <v>642.55</v>
      </c>
      <c r="P48" s="67" t="n">
        <f aca="false">AVERAGE(V48,W63)+0.05*(P$44-AVERAGE(V48,W63))</f>
        <v>1312.35</v>
      </c>
      <c r="Q48" s="67" t="n">
        <f aca="false">AVERAGE(W48,X63)+0.05*(Q$44-AVERAGE(W48,X63))</f>
        <v>4616.7</v>
      </c>
      <c r="R48" s="67" t="n">
        <f aca="false">AVERAGE(X48,Y63)+0.05*(R$44-AVERAGE(X48,Y63))</f>
        <v>5.75</v>
      </c>
      <c r="S48" s="67" t="n">
        <f aca="false">SUM(O48:R48)</f>
        <v>6577.35</v>
      </c>
      <c r="U48" s="67" t="n">
        <v>115</v>
      </c>
      <c r="V48" s="67" t="n">
        <v>569</v>
      </c>
      <c r="W48" s="67" t="n">
        <v>3047</v>
      </c>
      <c r="X48" s="67" t="n">
        <v>0</v>
      </c>
      <c r="Y48" s="67" t="n">
        <f aca="false">SUM(U48:X48)</f>
        <v>3731</v>
      </c>
    </row>
    <row r="49" customFormat="false" ht="11.25" hidden="false" customHeight="false" outlineLevel="0" collapsed="false">
      <c r="C49" s="3" t="s">
        <v>75</v>
      </c>
      <c r="D49" s="38" t="n">
        <v>0</v>
      </c>
      <c r="E49" s="27" t="n">
        <v>0</v>
      </c>
      <c r="F49" s="27" t="n">
        <f aca="false">778</f>
        <v>778</v>
      </c>
      <c r="G49" s="58" t="n">
        <f aca="false">SUM(D49:F49)</f>
        <v>778</v>
      </c>
      <c r="I49" s="59" t="s">
        <v>76</v>
      </c>
      <c r="J49" s="65" t="n">
        <v>17287</v>
      </c>
      <c r="K49" s="66" t="n">
        <v>18340</v>
      </c>
      <c r="L49" s="65" t="n">
        <v>12746</v>
      </c>
      <c r="M49" s="62"/>
      <c r="N49" s="63"/>
      <c r="O49" s="67" t="n">
        <f aca="false">AVERAGE(U49,V64)+0.05*(O$44-AVERAGE(U49,V64))</f>
        <v>1093.325</v>
      </c>
      <c r="P49" s="67" t="n">
        <f aca="false">AVERAGE(V49,W64)+0.05*(P$44-AVERAGE(V49,W64))</f>
        <v>2266.625</v>
      </c>
      <c r="Q49" s="67" t="n">
        <f aca="false">AVERAGE(W49,X64)+0.05*(Q$44-AVERAGE(W49,X64))</f>
        <v>6070.675</v>
      </c>
      <c r="R49" s="67" t="n">
        <f aca="false">AVERAGE(X49,Y64)+0.05*(R$44-AVERAGE(X49,Y64))</f>
        <v>5.75</v>
      </c>
      <c r="S49" s="67" t="n">
        <f aca="false">SUM(O49:R49)</f>
        <v>9436.375</v>
      </c>
      <c r="U49" s="67" t="n">
        <v>431</v>
      </c>
      <c r="V49" s="67" t="n">
        <v>1938</v>
      </c>
      <c r="W49" s="67" t="n">
        <v>4249</v>
      </c>
      <c r="X49" s="67" t="n">
        <v>0</v>
      </c>
      <c r="Y49" s="67" t="n">
        <f aca="false">SUM(U49:X49)</f>
        <v>6618</v>
      </c>
    </row>
    <row r="50" customFormat="false" ht="11.25" hidden="false" customHeight="false" outlineLevel="0" collapsed="false">
      <c r="C50" s="3" t="n">
        <v>2002</v>
      </c>
      <c r="D50" s="5" t="n">
        <f aca="false">SUM(D46:D49)</f>
        <v>5873</v>
      </c>
      <c r="E50" s="6" t="n">
        <f aca="false">SUM(E46:E49)</f>
        <v>1090</v>
      </c>
      <c r="F50" s="6" t="n">
        <f aca="false">SUM(F46:F49)</f>
        <v>1916</v>
      </c>
      <c r="G50" s="68" t="n">
        <f aca="false">SUM(D50:F50)</f>
        <v>8879</v>
      </c>
      <c r="I50" s="59" t="s">
        <v>77</v>
      </c>
      <c r="J50" s="65" t="n">
        <v>19505</v>
      </c>
      <c r="K50" s="66" t="n">
        <v>20962</v>
      </c>
      <c r="L50" s="65" t="n">
        <v>12815</v>
      </c>
      <c r="M50" s="62"/>
      <c r="N50" s="63"/>
      <c r="O50" s="67" t="n">
        <f aca="false">AVERAGE(U50,V65)+0.05*(O$44-AVERAGE(U50,V65))</f>
        <v>924.7</v>
      </c>
      <c r="P50" s="67" t="n">
        <f aca="false">AVERAGE(V50,W65)+0.05*(P$44-AVERAGE(V50,W65))</f>
        <v>2491.775</v>
      </c>
      <c r="Q50" s="67" t="n">
        <f aca="false">AVERAGE(W50,X65)+0.05*(Q$44-AVERAGE(W50,X65))</f>
        <v>5452.7</v>
      </c>
      <c r="R50" s="67" t="n">
        <f aca="false">AVERAGE(X50,Y65)+0.05*(R$44-AVERAGE(X50,Y65))</f>
        <v>5.75</v>
      </c>
      <c r="S50" s="67" t="n">
        <f aca="false">SUM(O50:R50)</f>
        <v>8874.925</v>
      </c>
      <c r="U50" s="67" t="n">
        <v>1180</v>
      </c>
      <c r="V50" s="67" t="n">
        <v>2154</v>
      </c>
      <c r="W50" s="67" t="n">
        <v>2726</v>
      </c>
      <c r="X50" s="67" t="n">
        <v>0</v>
      </c>
      <c r="Y50" s="67" t="n">
        <f aca="false">SUM(U50:X50)</f>
        <v>6060</v>
      </c>
    </row>
    <row r="51" customFormat="false" ht="11.25" hidden="false" customHeight="false" outlineLevel="0" collapsed="false">
      <c r="C51" s="3" t="s">
        <v>78</v>
      </c>
      <c r="D51" s="30" t="n">
        <f aca="false">535</f>
        <v>535</v>
      </c>
      <c r="E51" s="32" t="n">
        <v>0</v>
      </c>
      <c r="F51" s="32" t="n">
        <v>0</v>
      </c>
      <c r="G51" s="55" t="n">
        <f aca="false">SUM(D51:F51)</f>
        <v>535</v>
      </c>
      <c r="I51" s="59" t="s">
        <v>79</v>
      </c>
      <c r="J51" s="65" t="n">
        <v>21272</v>
      </c>
      <c r="K51" s="66" t="n">
        <v>23426</v>
      </c>
      <c r="L51" s="65" t="n">
        <v>12916</v>
      </c>
      <c r="M51" s="62"/>
      <c r="N51" s="63"/>
      <c r="O51" s="67" t="n">
        <f aca="false">AVERAGE(U51,V66)+0.05*(O$44-AVERAGE(U51,V66))</f>
        <v>335.7</v>
      </c>
      <c r="P51" s="67" t="n">
        <f aca="false">AVERAGE(V51,W66)+0.05*(P$44-AVERAGE(V51,W66))</f>
        <v>1274.825</v>
      </c>
      <c r="Q51" s="67" t="n">
        <f aca="false">AVERAGE(W51,X66)+0.05*(Q$44-AVERAGE(W51,X66))</f>
        <v>2853.975</v>
      </c>
      <c r="R51" s="67" t="n">
        <f aca="false">AVERAGE(X51,Y66)+0.05*(R$44-AVERAGE(X51,Y66))</f>
        <v>5.75</v>
      </c>
      <c r="S51" s="67" t="n">
        <f aca="false">SUM(O51:R51)</f>
        <v>4470.25</v>
      </c>
      <c r="U51" s="67" t="n">
        <v>190</v>
      </c>
      <c r="V51" s="67" t="n">
        <v>812</v>
      </c>
      <c r="W51" s="67" t="n">
        <v>712</v>
      </c>
      <c r="X51" s="67" t="n">
        <v>0</v>
      </c>
      <c r="Y51" s="67" t="n">
        <f aca="false">SUM(U51:X51)</f>
        <v>1714</v>
      </c>
    </row>
    <row r="52" customFormat="false" ht="11.25" hidden="false" customHeight="false" outlineLevel="0" collapsed="false">
      <c r="C52" s="3" t="s">
        <v>80</v>
      </c>
      <c r="D52" s="38" t="n">
        <f aca="false">660+1800+598+535+800+1200+520+1100+292</f>
        <v>7505</v>
      </c>
      <c r="E52" s="27" t="n">
        <v>0</v>
      </c>
      <c r="F52" s="27" t="n">
        <f aca="false">520</f>
        <v>520</v>
      </c>
      <c r="G52" s="58" t="n">
        <f aca="false">SUM(D52:F52)</f>
        <v>8025</v>
      </c>
      <c r="I52" s="59" t="s">
        <v>81</v>
      </c>
      <c r="J52" s="65" t="n">
        <v>22021</v>
      </c>
      <c r="K52" s="66" t="n">
        <v>24278</v>
      </c>
      <c r="L52" s="65" t="n">
        <v>14639</v>
      </c>
      <c r="M52" s="62"/>
      <c r="N52" s="63"/>
      <c r="O52" s="67" t="n">
        <f aca="false">AVERAGE(U52,V67)+0.05*(O$44-AVERAGE(U52,V67))</f>
        <v>381.775</v>
      </c>
      <c r="P52" s="67" t="n">
        <f aca="false">AVERAGE(V52,W67)+0.05*(P$44-AVERAGE(V52,W67))</f>
        <v>399.4</v>
      </c>
      <c r="Q52" s="67" t="n">
        <f aca="false">AVERAGE(W52,X67)+0.05*(Q$44-AVERAGE(W52,X67))</f>
        <v>1918.225</v>
      </c>
      <c r="R52" s="67" t="n">
        <f aca="false">AVERAGE(X52,Y67)+0.05*(R$44-AVERAGE(X52,Y67))</f>
        <v>5.75</v>
      </c>
      <c r="S52" s="67" t="n">
        <f aca="false">SUM(O52:R52)</f>
        <v>2705.15</v>
      </c>
      <c r="U52" s="67" t="n">
        <v>0</v>
      </c>
      <c r="V52" s="67" t="n">
        <v>0</v>
      </c>
      <c r="W52" s="67" t="n">
        <v>346</v>
      </c>
      <c r="X52" s="67" t="n">
        <v>0</v>
      </c>
      <c r="Y52" s="67" t="n">
        <f aca="false">SUM(U52:X52)</f>
        <v>346</v>
      </c>
    </row>
    <row r="53" customFormat="false" ht="11.25" hidden="false" customHeight="false" outlineLevel="0" collapsed="false">
      <c r="C53" s="3" t="s">
        <v>82</v>
      </c>
      <c r="D53" s="38" t="n">
        <f aca="false">620</f>
        <v>620</v>
      </c>
      <c r="E53" s="27" t="n">
        <v>0</v>
      </c>
      <c r="F53" s="27" t="n">
        <v>0</v>
      </c>
      <c r="G53" s="58" t="n">
        <f aca="false">SUM(D53:F53)</f>
        <v>620</v>
      </c>
      <c r="I53" s="59" t="s">
        <v>83</v>
      </c>
      <c r="J53" s="65" t="n">
        <v>24359</v>
      </c>
      <c r="K53" s="66" t="n">
        <v>27070</v>
      </c>
      <c r="L53" s="65" t="n">
        <v>18047</v>
      </c>
      <c r="M53" s="62"/>
      <c r="N53" s="63"/>
      <c r="O53" s="67" t="n">
        <f aca="false">AVERAGE(U53,V68)+0.05*(O$44-AVERAGE(U53,V68))</f>
        <v>428.325</v>
      </c>
      <c r="P53" s="67" t="n">
        <f aca="false">AVERAGE(V53,W68)+0.05*(P$44-AVERAGE(V53,W68))</f>
        <v>399.4</v>
      </c>
      <c r="Q53" s="67" t="n">
        <f aca="false">AVERAGE(W53,X68)+0.05*(Q$44-AVERAGE(W53,X68))</f>
        <v>1277.925</v>
      </c>
      <c r="R53" s="67" t="n">
        <f aca="false">AVERAGE(X53,Y68)+0.05*(R$44-AVERAGE(X53,Y68))</f>
        <v>5.75</v>
      </c>
      <c r="S53" s="67" t="n">
        <f aca="false">SUM(O53:R53)</f>
        <v>2111.4</v>
      </c>
      <c r="U53" s="67" t="n">
        <v>81</v>
      </c>
      <c r="V53" s="67" t="n">
        <v>0</v>
      </c>
      <c r="W53" s="67" t="n">
        <v>228</v>
      </c>
      <c r="X53" s="67" t="n">
        <v>0</v>
      </c>
      <c r="Y53" s="67" t="n">
        <f aca="false">SUM(U53:X53)</f>
        <v>309</v>
      </c>
    </row>
    <row r="54" customFormat="false" ht="11.25" hidden="false" customHeight="false" outlineLevel="0" collapsed="false">
      <c r="C54" s="3" t="s">
        <v>84</v>
      </c>
      <c r="D54" s="46" t="n">
        <v>0</v>
      </c>
      <c r="E54" s="48" t="n">
        <v>0</v>
      </c>
      <c r="F54" s="48" t="n">
        <v>0</v>
      </c>
      <c r="G54" s="58" t="n">
        <f aca="false">SUM(D54:F54)</f>
        <v>0</v>
      </c>
      <c r="I54" s="59" t="s">
        <v>85</v>
      </c>
      <c r="J54" s="65" t="n">
        <v>25071</v>
      </c>
      <c r="K54" s="66" t="n">
        <v>27925</v>
      </c>
      <c r="L54" s="65" t="n">
        <v>17278</v>
      </c>
      <c r="M54" s="62"/>
      <c r="N54" s="63"/>
      <c r="O54" s="67" t="n">
        <f aca="false">AVERAGE(U54,U69)+0.05*(O$44-AVERAGE(U54,U69))</f>
        <v>771.75</v>
      </c>
      <c r="P54" s="67" t="n">
        <f aca="false">AVERAGE(V54,V69)+0.05*(P$44-AVERAGE(V54,V69))</f>
        <v>463.525</v>
      </c>
      <c r="Q54" s="67" t="n">
        <f aca="false">AVERAGE(W54,W69)+0.05*(Q$44-AVERAGE(W54,W69))</f>
        <v>1095.525</v>
      </c>
      <c r="R54" s="67" t="n">
        <f aca="false">AVERAGE(X54,X69)+0.05*(R$44-AVERAGE(X54,X69))</f>
        <v>5.75</v>
      </c>
      <c r="S54" s="67" t="n">
        <f aca="false">SUM(O54:R54)</f>
        <v>2336.55</v>
      </c>
      <c r="U54" s="67" t="n">
        <v>456</v>
      </c>
      <c r="V54" s="67" t="n">
        <v>0</v>
      </c>
      <c r="W54" s="67" t="n">
        <v>53</v>
      </c>
      <c r="X54" s="67" t="n">
        <v>0</v>
      </c>
      <c r="Y54" s="67" t="n">
        <f aca="false">SUM(U54:X54)</f>
        <v>509</v>
      </c>
    </row>
    <row r="55" customFormat="false" ht="11.25" hidden="false" customHeight="false" outlineLevel="0" collapsed="false">
      <c r="C55" s="3" t="n">
        <v>2003</v>
      </c>
      <c r="D55" s="5" t="n">
        <f aca="false">SUM(D51:D54)</f>
        <v>8660</v>
      </c>
      <c r="E55" s="6" t="n">
        <f aca="false">SUM(E51:E54)</f>
        <v>0</v>
      </c>
      <c r="F55" s="7" t="n">
        <f aca="false">SUM(F51:F54)</f>
        <v>520</v>
      </c>
      <c r="G55" s="68" t="n">
        <f aca="false">SUM(D55:F55)</f>
        <v>9180</v>
      </c>
      <c r="I55" s="59" t="s">
        <v>86</v>
      </c>
      <c r="J55" s="65" t="n">
        <v>23814</v>
      </c>
      <c r="K55" s="66" t="n">
        <v>26449</v>
      </c>
      <c r="L55" s="65" t="n">
        <v>15304</v>
      </c>
      <c r="M55" s="62"/>
      <c r="N55" s="63"/>
      <c r="O55" s="67" t="n">
        <f aca="false">AVERAGE(U55,U70)+0.05*(O$44-AVERAGE(U55,U70))</f>
        <v>656.325</v>
      </c>
      <c r="P55" s="67" t="n">
        <f aca="false">AVERAGE(V55,V70)+0.05*(P$44-AVERAGE(V55,V70))</f>
        <v>540.95</v>
      </c>
      <c r="Q55" s="67" t="n">
        <f aca="false">AVERAGE(W55,W70)+0.05*(Q$44-AVERAGE(W55,W70))</f>
        <v>1457.95</v>
      </c>
      <c r="R55" s="67" t="n">
        <f aca="false">AVERAGE(X55,X70)+0.05*(R$44-AVERAGE(X55,X70))</f>
        <v>5.75</v>
      </c>
      <c r="S55" s="67" t="n">
        <f aca="false">SUM(O55:R55)</f>
        <v>2660.975</v>
      </c>
      <c r="U55" s="67" t="n">
        <v>250</v>
      </c>
      <c r="V55" s="67" t="n">
        <v>196</v>
      </c>
      <c r="W55" s="67" t="n">
        <v>78</v>
      </c>
      <c r="X55" s="67" t="n">
        <v>0</v>
      </c>
      <c r="Y55" s="67" t="n">
        <f aca="false">SUM(U55:X55)</f>
        <v>524</v>
      </c>
    </row>
    <row r="56" customFormat="false" ht="11.25" hidden="false" customHeight="false" outlineLevel="0" collapsed="false">
      <c r="C56" s="3" t="s">
        <v>87</v>
      </c>
      <c r="D56" s="30" t="n">
        <f aca="false">600+600</f>
        <v>1200</v>
      </c>
      <c r="E56" s="32" t="n">
        <v>0</v>
      </c>
      <c r="F56" s="32" t="n">
        <v>0</v>
      </c>
      <c r="G56" s="55" t="n">
        <f aca="false">SUM(D56:F56)</f>
        <v>1200</v>
      </c>
      <c r="I56" s="59" t="s">
        <v>88</v>
      </c>
      <c r="J56" s="65" t="n">
        <v>19026</v>
      </c>
      <c r="K56" s="66" t="n">
        <v>20667</v>
      </c>
      <c r="L56" s="65" t="n">
        <v>12751</v>
      </c>
      <c r="M56" s="62"/>
      <c r="N56" s="63"/>
      <c r="O56" s="67" t="n">
        <f aca="false">AVERAGE(U56,W71)+0.05*(O$44-AVERAGE(U56,W71))</f>
        <v>1121.35</v>
      </c>
      <c r="P56" s="67" t="n">
        <f aca="false">AVERAGE(V56,X71)+0.05*(P$44-AVERAGE(V56,X71))</f>
        <v>1213.55</v>
      </c>
      <c r="Q56" s="67" t="n">
        <f aca="false">AVERAGE(W56,Y71)+0.05*(Q$44-AVERAGE(W56,Y71))</f>
        <v>2926.175</v>
      </c>
      <c r="R56" s="67" t="n">
        <f aca="false">AVERAGE(X56,Z71)+0.05*(R$44-AVERAGE(X56,Z71))</f>
        <v>5.75</v>
      </c>
      <c r="S56" s="67" t="n">
        <f aca="false">SUM(O56:R56)</f>
        <v>5266.825</v>
      </c>
      <c r="U56" s="67" t="n">
        <v>362</v>
      </c>
      <c r="V56" s="67" t="n">
        <v>1013</v>
      </c>
      <c r="W56" s="67" t="n">
        <v>2061</v>
      </c>
      <c r="X56" s="67" t="n">
        <v>0</v>
      </c>
      <c r="Y56" s="67" t="n">
        <f aca="false">SUM(U56:X56)</f>
        <v>3436</v>
      </c>
    </row>
    <row r="57" customFormat="false" ht="11.25" hidden="false" customHeight="false" outlineLevel="0" collapsed="false">
      <c r="C57" s="3" t="s">
        <v>89</v>
      </c>
      <c r="D57" s="38" t="n">
        <f aca="false">660+380</f>
        <v>1040</v>
      </c>
      <c r="E57" s="27" t="n">
        <f aca="false">1200</f>
        <v>1200</v>
      </c>
      <c r="F57" s="27" t="n">
        <v>0</v>
      </c>
      <c r="G57" s="58" t="n">
        <f aca="false">SUM(D57:F57)</f>
        <v>2240</v>
      </c>
      <c r="I57" s="59" t="s">
        <v>90</v>
      </c>
      <c r="J57" s="65" t="n">
        <v>18152</v>
      </c>
      <c r="K57" s="66" t="n">
        <v>19427</v>
      </c>
      <c r="L57" s="65" t="n">
        <v>12365</v>
      </c>
      <c r="M57" s="62"/>
      <c r="N57" s="63"/>
      <c r="O57" s="67" t="n">
        <f aca="false">AVERAGE(U57,W72)+0.05*(O$44-AVERAGE(U57,W72))</f>
        <v>942.275</v>
      </c>
      <c r="P57" s="67" t="n">
        <f aca="false">AVERAGE(V57,X72)+0.05*(P$44-AVERAGE(V57,X72))</f>
        <v>1076.275</v>
      </c>
      <c r="Q57" s="67" t="n">
        <f aca="false">AVERAGE(W57,Y72)+0.05*(Q$44-AVERAGE(W57,Y72))</f>
        <v>4004.9</v>
      </c>
      <c r="R57" s="67" t="n">
        <f aca="false">AVERAGE(X57,Z72)+0.05*(R$44-AVERAGE(X57,Z72))</f>
        <v>5.75</v>
      </c>
      <c r="S57" s="67" t="n">
        <f aca="false">SUM(O57:R57)</f>
        <v>6029.2</v>
      </c>
      <c r="U57" s="67" t="n">
        <v>0</v>
      </c>
      <c r="V57" s="67" t="n">
        <v>561</v>
      </c>
      <c r="W57" s="67" t="n">
        <v>3078</v>
      </c>
      <c r="X57" s="67" t="n">
        <v>0</v>
      </c>
      <c r="Y57" s="67" t="n">
        <f aca="false">SUM(U57:X57)</f>
        <v>3639</v>
      </c>
    </row>
    <row r="58" customFormat="false" ht="11.25" hidden="false" customHeight="false" outlineLevel="0" collapsed="false">
      <c r="C58" s="3" t="s">
        <v>91</v>
      </c>
      <c r="D58" s="38" t="n">
        <v>0</v>
      </c>
      <c r="E58" s="27" t="n">
        <v>0</v>
      </c>
      <c r="F58" s="27" t="n">
        <v>0</v>
      </c>
      <c r="G58" s="58" t="n">
        <f aca="false">SUM(D58:F58)</f>
        <v>0</v>
      </c>
      <c r="I58" s="59" t="s">
        <v>92</v>
      </c>
      <c r="J58" s="69" t="n">
        <v>20137</v>
      </c>
      <c r="K58" s="70" t="n">
        <v>21421</v>
      </c>
      <c r="L58" s="69" t="n">
        <v>13403</v>
      </c>
      <c r="M58" s="62"/>
      <c r="N58" s="63"/>
      <c r="O58" s="71" t="n">
        <f aca="false">AVERAGE(U58,W73)+0.05*(O$44-AVERAGE(U58,W73))</f>
        <v>403.15</v>
      </c>
      <c r="P58" s="71" t="n">
        <f aca="false">AVERAGE(V58,X73)+0.05*(P$44-AVERAGE(V58,X73))</f>
        <v>579.425</v>
      </c>
      <c r="Q58" s="71" t="n">
        <f aca="false">AVERAGE(W58,Y73)+0.05*(Q$44-AVERAGE(W58,Y73))</f>
        <v>3359.85</v>
      </c>
      <c r="R58" s="71" t="n">
        <f aca="false">AVERAGE(X58,Z73)+0.05*(R$44-AVERAGE(X58,Z73))</f>
        <v>5.75</v>
      </c>
      <c r="S58" s="71" t="n">
        <f aca="false">SUM(O58:R58)</f>
        <v>4348.175</v>
      </c>
      <c r="U58" s="71" t="n">
        <v>0</v>
      </c>
      <c r="V58" s="71" t="n">
        <v>0</v>
      </c>
      <c r="W58" s="71" t="n">
        <v>2119</v>
      </c>
      <c r="X58" s="71" t="n">
        <v>0</v>
      </c>
      <c r="Y58" s="71" t="n">
        <f aca="false">SUM(U58:X58)</f>
        <v>2119</v>
      </c>
    </row>
    <row r="59" customFormat="false" ht="11.25" hidden="false" customHeight="false" outlineLevel="0" collapsed="false">
      <c r="C59" s="3" t="s">
        <v>93</v>
      </c>
      <c r="D59" s="38" t="n">
        <v>0</v>
      </c>
      <c r="E59" s="27" t="n">
        <v>0</v>
      </c>
      <c r="F59" s="27" t="n">
        <v>0</v>
      </c>
      <c r="G59" s="58" t="n">
        <v>0</v>
      </c>
      <c r="J59" s="1" t="s">
        <v>94</v>
      </c>
    </row>
    <row r="60" customFormat="false" ht="11.25" hidden="false" customHeight="false" outlineLevel="0" collapsed="false">
      <c r="C60" s="3" t="n">
        <v>2004</v>
      </c>
      <c r="D60" s="5" t="n">
        <f aca="false">SUM(D56:D59)</f>
        <v>2240</v>
      </c>
      <c r="E60" s="6" t="n">
        <f aca="false">SUM(E56:E59)</f>
        <v>1200</v>
      </c>
      <c r="F60" s="6" t="n">
        <f aca="false">SUM(F56:F59)</f>
        <v>0</v>
      </c>
      <c r="G60" s="68" t="n">
        <f aca="false">SUM(D60:F60)</f>
        <v>3440</v>
      </c>
      <c r="T60" s="63" t="n">
        <v>2000</v>
      </c>
      <c r="U60" s="3" t="s">
        <v>63</v>
      </c>
    </row>
    <row r="61" customFormat="false" ht="11.25" hidden="false" customHeight="false" outlineLevel="0" collapsed="false">
      <c r="C61" s="3" t="s">
        <v>70</v>
      </c>
      <c r="D61" s="5" t="n">
        <f aca="false">D60+D55+D50</f>
        <v>16773</v>
      </c>
      <c r="E61" s="6" t="n">
        <f aca="false">E60+E55+E50</f>
        <v>2290</v>
      </c>
      <c r="F61" s="6" t="n">
        <f aca="false">F60+F55+F50</f>
        <v>2436</v>
      </c>
      <c r="G61" s="72" t="n">
        <f aca="false">SUM(D61:F61)</f>
        <v>21499</v>
      </c>
      <c r="U61" s="57" t="s">
        <v>47</v>
      </c>
      <c r="V61" s="57" t="s">
        <v>48</v>
      </c>
      <c r="W61" s="57" t="s">
        <v>69</v>
      </c>
      <c r="X61" s="57" t="s">
        <v>20</v>
      </c>
      <c r="Y61" s="57" t="s">
        <v>70</v>
      </c>
    </row>
    <row r="62" customFormat="false" ht="11.25" hidden="false" customHeight="false" outlineLevel="0" collapsed="false">
      <c r="C62" s="3"/>
      <c r="D62" s="73"/>
      <c r="E62" s="73"/>
      <c r="F62" s="73"/>
      <c r="G62" s="74"/>
      <c r="U62" s="59" t="s">
        <v>72</v>
      </c>
      <c r="V62" s="64" t="n">
        <v>249</v>
      </c>
      <c r="W62" s="64" t="n">
        <v>136</v>
      </c>
      <c r="X62" s="64" t="n">
        <v>2429</v>
      </c>
      <c r="Y62" s="64" t="n">
        <v>0</v>
      </c>
      <c r="Z62" s="64" t="n">
        <f aca="false">SUM(V62:Y62)</f>
        <v>2814</v>
      </c>
    </row>
    <row r="63" customFormat="false" ht="11.25" hidden="false" customHeight="false" outlineLevel="0" collapsed="false">
      <c r="C63" s="3"/>
      <c r="D63" s="73"/>
      <c r="E63" s="73"/>
      <c r="F63" s="73"/>
      <c r="G63" s="74"/>
      <c r="U63" s="59" t="s">
        <v>74</v>
      </c>
      <c r="V63" s="67" t="n">
        <v>721</v>
      </c>
      <c r="W63" s="67" t="n">
        <v>1353</v>
      </c>
      <c r="X63" s="67" t="n">
        <v>4471</v>
      </c>
      <c r="Y63" s="67" t="n">
        <v>0</v>
      </c>
      <c r="Z63" s="67" t="n">
        <f aca="false">SUM(V63:Y63)</f>
        <v>6545</v>
      </c>
    </row>
    <row r="64" customFormat="false" ht="11.25" hidden="false" customHeight="false" outlineLevel="0" collapsed="false">
      <c r="A64" s="3" t="s">
        <v>95</v>
      </c>
      <c r="C64" s="3" t="s">
        <v>96</v>
      </c>
      <c r="D64" s="73"/>
      <c r="E64" s="73"/>
      <c r="F64" s="73"/>
      <c r="G64" s="74"/>
      <c r="U64" s="59" t="s">
        <v>76</v>
      </c>
      <c r="V64" s="67" t="n">
        <v>1354</v>
      </c>
      <c r="W64" s="67" t="n">
        <v>1993</v>
      </c>
      <c r="X64" s="67" t="n">
        <v>6330</v>
      </c>
      <c r="Y64" s="67" t="n">
        <v>0</v>
      </c>
      <c r="Z64" s="67" t="n">
        <f aca="false">SUM(V64:Y64)</f>
        <v>9677</v>
      </c>
    </row>
    <row r="65" customFormat="false" ht="11.25" hidden="false" customHeight="false" outlineLevel="0" collapsed="false">
      <c r="C65" s="3"/>
      <c r="D65" s="73" t="s">
        <v>97</v>
      </c>
      <c r="E65" s="73" t="s">
        <v>98</v>
      </c>
      <c r="F65" s="73" t="s">
        <v>99</v>
      </c>
      <c r="G65" s="74" t="s">
        <v>100</v>
      </c>
      <c r="U65" s="59" t="s">
        <v>77</v>
      </c>
      <c r="V65" s="67" t="n">
        <v>250</v>
      </c>
      <c r="W65" s="67" t="n">
        <v>2251</v>
      </c>
      <c r="X65" s="67" t="n">
        <v>6552</v>
      </c>
      <c r="Y65" s="67" t="n">
        <v>0</v>
      </c>
      <c r="Z65" s="67" t="n">
        <f aca="false">SUM(V65:Y65)</f>
        <v>9053</v>
      </c>
    </row>
    <row r="66" customFormat="false" ht="11.25" hidden="false" customHeight="false" outlineLevel="0" collapsed="false">
      <c r="C66" s="3" t="s">
        <v>101</v>
      </c>
      <c r="D66" s="27" t="n">
        <v>900</v>
      </c>
      <c r="E66" s="27" t="n">
        <v>1200</v>
      </c>
      <c r="F66" s="75" t="s">
        <v>102</v>
      </c>
      <c r="G66" s="76" t="s">
        <v>103</v>
      </c>
      <c r="U66" s="59" t="s">
        <v>79</v>
      </c>
      <c r="V66" s="67" t="n">
        <v>0</v>
      </c>
      <c r="W66" s="67" t="n">
        <v>1031</v>
      </c>
      <c r="X66" s="67" t="n">
        <v>3095</v>
      </c>
      <c r="Y66" s="67" t="n">
        <v>0</v>
      </c>
      <c r="Z66" s="67" t="n">
        <f aca="false">SUM(V66:Y66)</f>
        <v>4126</v>
      </c>
    </row>
    <row r="67" customFormat="false" ht="11.25" hidden="false" customHeight="false" outlineLevel="0" collapsed="false">
      <c r="C67" s="3" t="s">
        <v>104</v>
      </c>
      <c r="D67" s="27" t="n">
        <v>1200</v>
      </c>
      <c r="E67" s="27" t="n">
        <v>2000</v>
      </c>
      <c r="F67" s="75" t="s">
        <v>105</v>
      </c>
      <c r="G67" s="76" t="s">
        <v>105</v>
      </c>
      <c r="U67" s="59" t="s">
        <v>81</v>
      </c>
      <c r="V67" s="67" t="n">
        <v>287</v>
      </c>
      <c r="W67" s="67" t="n">
        <v>0</v>
      </c>
      <c r="X67" s="67" t="n">
        <v>1491</v>
      </c>
      <c r="Y67" s="67" t="n">
        <v>0</v>
      </c>
      <c r="Z67" s="67" t="n">
        <f aca="false">SUM(V67:Y67)</f>
        <v>1778</v>
      </c>
    </row>
    <row r="68" customFormat="false" ht="11.25" hidden="false" customHeight="false" outlineLevel="0" collapsed="false">
      <c r="C68" s="3" t="s">
        <v>106</v>
      </c>
      <c r="D68" s="27" t="n">
        <v>1700</v>
      </c>
      <c r="E68" s="27" t="n">
        <v>3000</v>
      </c>
      <c r="F68" s="75" t="s">
        <v>107</v>
      </c>
      <c r="G68" s="76" t="s">
        <v>108</v>
      </c>
      <c r="U68" s="59" t="s">
        <v>83</v>
      </c>
      <c r="V68" s="67" t="n">
        <v>304</v>
      </c>
      <c r="W68" s="67" t="n">
        <v>0</v>
      </c>
      <c r="X68" s="67" t="n">
        <v>261</v>
      </c>
      <c r="Y68" s="67" t="n">
        <v>0</v>
      </c>
      <c r="Z68" s="67" t="n">
        <f aca="false">SUM(V68:Y68)</f>
        <v>565</v>
      </c>
    </row>
    <row r="69" customFormat="false" ht="11.25" hidden="false" customHeight="false" outlineLevel="0" collapsed="false">
      <c r="C69" s="3" t="s">
        <v>109</v>
      </c>
      <c r="D69" s="27" t="n">
        <v>550</v>
      </c>
      <c r="E69" s="27" t="n">
        <v>3000</v>
      </c>
      <c r="F69" s="75" t="s">
        <v>110</v>
      </c>
      <c r="G69" s="76" t="s">
        <v>111</v>
      </c>
      <c r="T69" s="59" t="s">
        <v>85</v>
      </c>
      <c r="U69" s="67" t="n">
        <v>652</v>
      </c>
      <c r="V69" s="67" t="n">
        <v>135</v>
      </c>
      <c r="W69" s="67" t="n">
        <v>52</v>
      </c>
      <c r="X69" s="67" t="n">
        <v>0</v>
      </c>
      <c r="Y69" s="67" t="n">
        <f aca="false">SUM(U69:X69)</f>
        <v>839</v>
      </c>
    </row>
    <row r="70" customFormat="false" ht="11.25" hidden="false" customHeight="false" outlineLevel="0" collapsed="false">
      <c r="C70" s="3" t="s">
        <v>112</v>
      </c>
      <c r="D70" s="27" t="n">
        <v>600</v>
      </c>
      <c r="E70" s="27" t="n">
        <v>3000</v>
      </c>
      <c r="F70" s="75" t="s">
        <v>113</v>
      </c>
      <c r="G70" s="76" t="s">
        <v>114</v>
      </c>
      <c r="T70" s="59" t="s">
        <v>86</v>
      </c>
      <c r="U70" s="67" t="n">
        <v>615</v>
      </c>
      <c r="V70" s="67" t="n">
        <v>102</v>
      </c>
      <c r="W70" s="67" t="n">
        <v>790</v>
      </c>
      <c r="X70" s="67" t="n">
        <v>0</v>
      </c>
      <c r="Y70" s="67" t="n">
        <f aca="false">SUM(U70:X70)</f>
        <v>1507</v>
      </c>
    </row>
    <row r="71" customFormat="false" ht="11.25" hidden="false" customHeight="false" outlineLevel="0" collapsed="false">
      <c r="C71" s="1" t="s">
        <v>115</v>
      </c>
      <c r="D71" s="73"/>
      <c r="E71" s="73"/>
      <c r="F71" s="73"/>
      <c r="G71" s="74"/>
      <c r="V71" s="59" t="s">
        <v>88</v>
      </c>
      <c r="W71" s="67" t="n">
        <v>1482</v>
      </c>
      <c r="X71" s="67" t="n">
        <v>701</v>
      </c>
      <c r="Y71" s="67" t="n">
        <v>1898</v>
      </c>
      <c r="Z71" s="67" t="n">
        <v>0</v>
      </c>
      <c r="AA71" s="67" t="n">
        <f aca="false">SUM(W71:Z71)</f>
        <v>4081</v>
      </c>
    </row>
    <row r="72" customFormat="false" ht="11.25" hidden="false" customHeight="false" outlineLevel="0" collapsed="false">
      <c r="C72" s="3"/>
      <c r="D72" s="73"/>
      <c r="E72" s="73"/>
      <c r="F72" s="73"/>
      <c r="G72" s="74"/>
      <c r="V72" s="59" t="s">
        <v>90</v>
      </c>
      <c r="W72" s="67" t="n">
        <v>1467</v>
      </c>
      <c r="X72" s="67" t="n">
        <v>864</v>
      </c>
      <c r="Y72" s="67" t="n">
        <v>3152</v>
      </c>
      <c r="Z72" s="67" t="n">
        <v>0</v>
      </c>
      <c r="AA72" s="67" t="n">
        <f aca="false">SUM(W72:Z72)</f>
        <v>5483</v>
      </c>
    </row>
    <row r="73" customFormat="false" ht="11.25" hidden="false" customHeight="false" outlineLevel="0" collapsed="false">
      <c r="C73" s="3"/>
      <c r="D73" s="73"/>
      <c r="E73" s="73"/>
      <c r="F73" s="73"/>
      <c r="G73" s="74"/>
      <c r="V73" s="59" t="s">
        <v>92</v>
      </c>
      <c r="W73" s="71" t="n">
        <v>332</v>
      </c>
      <c r="X73" s="71" t="n">
        <v>379</v>
      </c>
      <c r="Y73" s="71" t="n">
        <v>2753</v>
      </c>
      <c r="Z73" s="71" t="n">
        <v>0</v>
      </c>
      <c r="AA73" s="71" t="n">
        <f aca="false">SUM(W73:Z73)</f>
        <v>3464</v>
      </c>
    </row>
    <row r="74" customFormat="false" ht="11.25" hidden="false" customHeight="false" outlineLevel="0" collapsed="false">
      <c r="C74" s="3"/>
      <c r="D74" s="73"/>
      <c r="E74" s="73"/>
      <c r="F74" s="73"/>
      <c r="G74" s="74"/>
    </row>
    <row r="75" customFormat="false" ht="11.25" hidden="false" customHeight="false" outlineLevel="0" collapsed="false">
      <c r="A75" s="3" t="s">
        <v>116</v>
      </c>
      <c r="L75" s="3" t="s">
        <v>117</v>
      </c>
    </row>
    <row r="76" customFormat="false" ht="11.25" hidden="false" customHeight="false" outlineLevel="0" collapsed="false">
      <c r="C76" s="28" t="s">
        <v>46</v>
      </c>
      <c r="D76" s="28" t="s">
        <v>47</v>
      </c>
      <c r="E76" s="28" t="s">
        <v>48</v>
      </c>
      <c r="F76" s="28" t="s">
        <v>49</v>
      </c>
      <c r="G76" s="28" t="s">
        <v>50</v>
      </c>
      <c r="H76" s="28" t="s">
        <v>118</v>
      </c>
      <c r="I76" s="28" t="s">
        <v>119</v>
      </c>
      <c r="J76" s="28" t="s">
        <v>59</v>
      </c>
      <c r="K76" s="28"/>
      <c r="M76" s="3" t="s">
        <v>25</v>
      </c>
      <c r="N76" s="25" t="s">
        <v>26</v>
      </c>
      <c r="O76" s="3" t="s">
        <v>27</v>
      </c>
      <c r="P76" s="3" t="s">
        <v>8</v>
      </c>
    </row>
    <row r="77" customFormat="false" ht="11.25" hidden="false" customHeight="false" outlineLevel="0" collapsed="false">
      <c r="B77" s="3" t="s">
        <v>120</v>
      </c>
      <c r="C77" s="30" t="n">
        <v>81</v>
      </c>
      <c r="D77" s="32" t="n">
        <v>0</v>
      </c>
      <c r="E77" s="32" t="n">
        <v>550</v>
      </c>
      <c r="F77" s="32" t="n">
        <v>5806</v>
      </c>
      <c r="G77" s="32" t="n">
        <v>0</v>
      </c>
      <c r="H77" s="32" t="n">
        <v>0</v>
      </c>
      <c r="I77" s="37" t="n">
        <v>0</v>
      </c>
      <c r="J77" s="77" t="n">
        <f aca="false">SUM(C77:I77)</f>
        <v>6437</v>
      </c>
      <c r="K77" s="27"/>
      <c r="L77" s="3" t="s">
        <v>120</v>
      </c>
      <c r="M77" s="78" t="n">
        <v>0.25642230292304</v>
      </c>
      <c r="N77" s="78" t="n">
        <v>0.205908450981262</v>
      </c>
      <c r="O77" s="78" t="n">
        <v>0.516824704424244</v>
      </c>
      <c r="P77" s="79" t="n">
        <f aca="false">1-SUM(M77:O77)</f>
        <v>0.0208445416714541</v>
      </c>
    </row>
    <row r="78" customFormat="false" ht="11.25" hidden="false" customHeight="false" outlineLevel="0" collapsed="false">
      <c r="B78" s="3" t="s">
        <v>121</v>
      </c>
      <c r="C78" s="38" t="n">
        <v>0</v>
      </c>
      <c r="D78" s="27" t="n">
        <v>1075</v>
      </c>
      <c r="E78" s="27" t="n">
        <v>0</v>
      </c>
      <c r="F78" s="27" t="n">
        <v>4594</v>
      </c>
      <c r="G78" s="27" t="n">
        <v>0</v>
      </c>
      <c r="H78" s="27" t="n">
        <v>0</v>
      </c>
      <c r="I78" s="44" t="n">
        <v>19</v>
      </c>
      <c r="J78" s="80" t="n">
        <f aca="false">SUM(C78:I78)</f>
        <v>5688</v>
      </c>
      <c r="K78" s="27"/>
      <c r="L78" s="3" t="s">
        <v>121</v>
      </c>
      <c r="M78" s="78" t="n">
        <v>0.270534112680662</v>
      </c>
      <c r="N78" s="78" t="n">
        <v>0.166303531961395</v>
      </c>
      <c r="O78" s="78" t="n">
        <v>0.548038759407607</v>
      </c>
      <c r="P78" s="79" t="n">
        <f aca="false">1-SUM(M78:O78)</f>
        <v>0.0151235959503355</v>
      </c>
    </row>
    <row r="79" customFormat="false" ht="11.25" hidden="false" customHeight="false" outlineLevel="0" collapsed="false">
      <c r="B79" s="3" t="s">
        <v>122</v>
      </c>
      <c r="C79" s="38" t="n">
        <v>0</v>
      </c>
      <c r="D79" s="27" t="n">
        <v>3834</v>
      </c>
      <c r="E79" s="27" t="n">
        <v>0</v>
      </c>
      <c r="F79" s="27" t="n">
        <v>0</v>
      </c>
      <c r="G79" s="27" t="n">
        <v>0</v>
      </c>
      <c r="H79" s="27" t="n">
        <v>0</v>
      </c>
      <c r="I79" s="44" t="n">
        <v>0</v>
      </c>
      <c r="J79" s="80" t="n">
        <f aca="false">SUM(C79:I79)</f>
        <v>3834</v>
      </c>
      <c r="K79" s="27"/>
      <c r="L79" s="3" t="s">
        <v>123</v>
      </c>
      <c r="M79" s="78" t="n">
        <v>0.35282650965249</v>
      </c>
      <c r="N79" s="78" t="n">
        <v>0.258071169391843</v>
      </c>
      <c r="O79" s="78" t="n">
        <v>0.373865877108329</v>
      </c>
      <c r="P79" s="79" t="n">
        <f aca="false">1-SUM(M79:O79)</f>
        <v>0.015236443847338</v>
      </c>
    </row>
    <row r="80" customFormat="false" ht="11.25" hidden="false" customHeight="false" outlineLevel="0" collapsed="false">
      <c r="B80" s="3" t="s">
        <v>124</v>
      </c>
      <c r="C80" s="38" t="n">
        <v>0</v>
      </c>
      <c r="D80" s="27" t="n">
        <v>0</v>
      </c>
      <c r="E80" s="27" t="n">
        <v>2270</v>
      </c>
      <c r="F80" s="27" t="n">
        <v>490</v>
      </c>
      <c r="G80" s="27" t="n">
        <v>290</v>
      </c>
      <c r="H80" s="27" t="n">
        <v>0</v>
      </c>
      <c r="I80" s="44" t="n">
        <v>45</v>
      </c>
      <c r="J80" s="80" t="n">
        <f aca="false">SUM(C80:I80)</f>
        <v>3095</v>
      </c>
      <c r="K80" s="27"/>
      <c r="L80" s="3" t="s">
        <v>125</v>
      </c>
      <c r="M80" s="78" t="n">
        <v>0.387637125362907</v>
      </c>
      <c r="N80" s="78" t="n">
        <v>0.311819642169687</v>
      </c>
      <c r="O80" s="78" t="n">
        <v>0.269256729431458</v>
      </c>
      <c r="P80" s="79" t="n">
        <f aca="false">1-SUM(M80:O80)</f>
        <v>0.0312865030359473</v>
      </c>
    </row>
    <row r="81" customFormat="false" ht="11.25" hidden="false" customHeight="false" outlineLevel="0" collapsed="false">
      <c r="B81" s="3" t="s">
        <v>126</v>
      </c>
      <c r="C81" s="46" t="n">
        <v>0</v>
      </c>
      <c r="D81" s="48" t="n">
        <v>0</v>
      </c>
      <c r="E81" s="48" t="n">
        <v>1678</v>
      </c>
      <c r="F81" s="48" t="n">
        <v>900</v>
      </c>
      <c r="G81" s="48" t="n">
        <v>318</v>
      </c>
      <c r="H81" s="48" t="n">
        <v>0</v>
      </c>
      <c r="I81" s="52" t="n">
        <v>0</v>
      </c>
      <c r="J81" s="81" t="n">
        <f aca="false">SUM(C81:I81)</f>
        <v>2896</v>
      </c>
      <c r="K81" s="27"/>
      <c r="L81" s="3" t="s">
        <v>127</v>
      </c>
      <c r="M81" s="78" t="n">
        <v>0.358279148686613</v>
      </c>
      <c r="N81" s="78" t="n">
        <v>0.378285219489704</v>
      </c>
      <c r="O81" s="78" t="n">
        <v>0.0893818257682545</v>
      </c>
      <c r="P81" s="79" t="n">
        <f aca="false">1-SUM(M81:O81)</f>
        <v>0.174053806055429</v>
      </c>
    </row>
    <row r="83" customFormat="false" ht="11.25" hidden="false" customHeight="false" outlineLevel="0" collapsed="false">
      <c r="A83" s="3" t="s">
        <v>128</v>
      </c>
    </row>
    <row r="84" customFormat="false" ht="11.25" hidden="false" customHeight="false" outlineLevel="0" collapsed="false">
      <c r="C84" s="28" t="s">
        <v>49</v>
      </c>
      <c r="D84" s="28" t="s">
        <v>50</v>
      </c>
      <c r="E84" s="28" t="s">
        <v>58</v>
      </c>
      <c r="F84" s="28" t="s">
        <v>48</v>
      </c>
      <c r="G84" s="28" t="s">
        <v>59</v>
      </c>
    </row>
    <row r="85" customFormat="false" ht="11.25" hidden="false" customHeight="false" outlineLevel="0" collapsed="false">
      <c r="B85" s="3" t="s">
        <v>129</v>
      </c>
      <c r="C85" s="30" t="n">
        <v>837</v>
      </c>
      <c r="D85" s="32" t="n">
        <v>696</v>
      </c>
      <c r="E85" s="32"/>
      <c r="F85" s="37" t="n">
        <v>1576</v>
      </c>
      <c r="G85" s="37" t="n">
        <f aca="false">SUM(C85:F85)</f>
        <v>3109</v>
      </c>
    </row>
    <row r="86" customFormat="false" ht="11.25" hidden="false" customHeight="false" outlineLevel="0" collapsed="false">
      <c r="B86" s="3" t="s">
        <v>130</v>
      </c>
      <c r="C86" s="38" t="n">
        <v>2310</v>
      </c>
      <c r="D86" s="27"/>
      <c r="E86" s="27"/>
      <c r="F86" s="44"/>
      <c r="G86" s="44" t="n">
        <f aca="false">SUM(C86:F86)</f>
        <v>2310</v>
      </c>
    </row>
    <row r="87" customFormat="false" ht="11.25" hidden="false" customHeight="false" outlineLevel="0" collapsed="false">
      <c r="B87" s="3" t="s">
        <v>131</v>
      </c>
      <c r="C87" s="38" t="n">
        <v>1753</v>
      </c>
      <c r="D87" s="27"/>
      <c r="E87" s="27" t="n">
        <v>500</v>
      </c>
      <c r="F87" s="44"/>
      <c r="G87" s="44" t="n">
        <f aca="false">SUM(C87:F87)</f>
        <v>2253</v>
      </c>
    </row>
    <row r="88" customFormat="false" ht="11.25" hidden="false" customHeight="false" outlineLevel="0" collapsed="false">
      <c r="B88" s="3" t="s">
        <v>132</v>
      </c>
      <c r="C88" s="38" t="n">
        <v>1255</v>
      </c>
      <c r="D88" s="27"/>
      <c r="E88" s="27"/>
      <c r="F88" s="44"/>
      <c r="G88" s="44" t="n">
        <f aca="false">SUM(C88:F88)</f>
        <v>1255</v>
      </c>
    </row>
    <row r="89" customFormat="false" ht="11.25" hidden="false" customHeight="false" outlineLevel="0" collapsed="false">
      <c r="B89" s="3" t="s">
        <v>133</v>
      </c>
      <c r="C89" s="46" t="n">
        <v>816</v>
      </c>
      <c r="D89" s="48"/>
      <c r="E89" s="48"/>
      <c r="F89" s="52"/>
      <c r="G89" s="52" t="n">
        <f aca="false">SUM(C89:F89)</f>
        <v>816</v>
      </c>
    </row>
    <row r="90" customFormat="false" ht="11.25" hidden="false" customHeight="false" outlineLevel="0" collapsed="false">
      <c r="C90" s="1" t="s">
        <v>134</v>
      </c>
    </row>
    <row r="92" customFormat="false" ht="11.25" hidden="false" customHeight="false" outlineLevel="0" collapsed="false">
      <c r="C92" s="3" t="s">
        <v>135</v>
      </c>
      <c r="D92" s="3" t="s">
        <v>136</v>
      </c>
      <c r="E92" s="3" t="s">
        <v>137</v>
      </c>
      <c r="F92" s="3" t="s">
        <v>45</v>
      </c>
    </row>
    <row r="93" customFormat="false" ht="11.25" hidden="false" customHeight="false" outlineLevel="0" collapsed="false">
      <c r="B93" s="3" t="s">
        <v>138</v>
      </c>
      <c r="C93" s="1" t="s">
        <v>139</v>
      </c>
      <c r="D93" s="1" t="s">
        <v>140</v>
      </c>
      <c r="E93" s="1" t="s">
        <v>141</v>
      </c>
      <c r="F93" s="1" t="n">
        <v>837</v>
      </c>
    </row>
    <row r="94" customFormat="false" ht="11.25" hidden="false" customHeight="false" outlineLevel="0" collapsed="false">
      <c r="C94" s="1" t="s">
        <v>142</v>
      </c>
      <c r="D94" s="1" t="s">
        <v>143</v>
      </c>
      <c r="E94" s="1" t="s">
        <v>144</v>
      </c>
      <c r="F94" s="1" t="n">
        <v>470</v>
      </c>
    </row>
    <row r="95" customFormat="false" ht="11.25" hidden="false" customHeight="false" outlineLevel="0" collapsed="false">
      <c r="C95" s="1" t="s">
        <v>145</v>
      </c>
      <c r="D95" s="1" t="s">
        <v>48</v>
      </c>
      <c r="E95" s="1" t="s">
        <v>144</v>
      </c>
      <c r="F95" s="1" t="n">
        <v>1576</v>
      </c>
    </row>
    <row r="96" customFormat="false" ht="11.25" hidden="false" customHeight="false" outlineLevel="0" collapsed="false">
      <c r="C96" s="1" t="s">
        <v>146</v>
      </c>
      <c r="D96" s="1" t="s">
        <v>143</v>
      </c>
      <c r="E96" s="1" t="s">
        <v>147</v>
      </c>
      <c r="F96" s="1" t="n">
        <v>226</v>
      </c>
    </row>
    <row r="98" customFormat="false" ht="11.25" hidden="false" customHeight="false" outlineLevel="0" collapsed="false">
      <c r="B98" s="3" t="s">
        <v>130</v>
      </c>
      <c r="C98" s="1" t="s">
        <v>148</v>
      </c>
      <c r="D98" s="1" t="s">
        <v>140</v>
      </c>
      <c r="E98" s="1" t="s">
        <v>149</v>
      </c>
      <c r="F98" s="1" t="n">
        <v>600</v>
      </c>
    </row>
    <row r="99" customFormat="false" ht="11.25" hidden="false" customHeight="false" outlineLevel="0" collapsed="false">
      <c r="C99" s="1" t="s">
        <v>150</v>
      </c>
      <c r="D99" s="1" t="s">
        <v>140</v>
      </c>
      <c r="E99" s="1" t="s">
        <v>151</v>
      </c>
      <c r="F99" s="1" t="n">
        <v>640</v>
      </c>
    </row>
    <row r="100" customFormat="false" ht="11.25" hidden="false" customHeight="false" outlineLevel="0" collapsed="false">
      <c r="C100" s="1" t="s">
        <v>152</v>
      </c>
      <c r="D100" s="1" t="s">
        <v>140</v>
      </c>
      <c r="E100" s="1" t="s">
        <v>153</v>
      </c>
      <c r="F100" s="1" t="n">
        <v>1070</v>
      </c>
    </row>
    <row r="102" customFormat="false" ht="11.25" hidden="false" customHeight="false" outlineLevel="0" collapsed="false">
      <c r="B102" s="3" t="s">
        <v>131</v>
      </c>
      <c r="C102" s="1" t="s">
        <v>154</v>
      </c>
      <c r="D102" s="1" t="s">
        <v>140</v>
      </c>
      <c r="E102" s="1" t="s">
        <v>155</v>
      </c>
      <c r="F102" s="1" t="n">
        <v>176</v>
      </c>
    </row>
    <row r="103" customFormat="false" ht="11.25" hidden="false" customHeight="false" outlineLevel="0" collapsed="false">
      <c r="C103" s="1" t="s">
        <v>156</v>
      </c>
      <c r="D103" s="1" t="s">
        <v>58</v>
      </c>
      <c r="E103" s="1" t="s">
        <v>157</v>
      </c>
      <c r="F103" s="1" t="n">
        <v>500</v>
      </c>
    </row>
    <row r="104" customFormat="false" ht="11.25" hidden="false" customHeight="false" outlineLevel="0" collapsed="false">
      <c r="C104" s="1" t="s">
        <v>158</v>
      </c>
      <c r="D104" s="1" t="s">
        <v>140</v>
      </c>
      <c r="E104" s="1" t="s">
        <v>159</v>
      </c>
      <c r="F104" s="1" t="n">
        <v>1000</v>
      </c>
    </row>
    <row r="105" customFormat="false" ht="11.25" hidden="false" customHeight="false" outlineLevel="0" collapsed="false">
      <c r="C105" s="1" t="s">
        <v>160</v>
      </c>
      <c r="D105" s="1" t="s">
        <v>140</v>
      </c>
      <c r="E105" s="1" t="s">
        <v>161</v>
      </c>
      <c r="F105" s="1" t="n">
        <v>577</v>
      </c>
    </row>
    <row r="107" customFormat="false" ht="11.25" hidden="false" customHeight="false" outlineLevel="0" collapsed="false">
      <c r="B107" s="3" t="s">
        <v>132</v>
      </c>
      <c r="C107" s="1" t="s">
        <v>162</v>
      </c>
      <c r="D107" s="1" t="s">
        <v>140</v>
      </c>
      <c r="E107" s="1" t="s">
        <v>163</v>
      </c>
      <c r="F107" s="1" t="n">
        <v>510</v>
      </c>
    </row>
    <row r="108" customFormat="false" ht="11.25" hidden="false" customHeight="false" outlineLevel="0" collapsed="false">
      <c r="C108" s="1" t="s">
        <v>164</v>
      </c>
      <c r="D108" s="1" t="s">
        <v>140</v>
      </c>
      <c r="E108" s="1" t="s">
        <v>165</v>
      </c>
      <c r="F108" s="1" t="n">
        <v>620</v>
      </c>
    </row>
    <row r="109" customFormat="false" ht="11.25" hidden="false" customHeight="false" outlineLevel="0" collapsed="false">
      <c r="C109" s="1" t="s">
        <v>166</v>
      </c>
      <c r="D109" s="1" t="s">
        <v>140</v>
      </c>
      <c r="E109" s="1" t="s">
        <v>167</v>
      </c>
      <c r="F109" s="1" t="n">
        <v>125</v>
      </c>
    </row>
    <row r="111" customFormat="false" ht="11.25" hidden="false" customHeight="false" outlineLevel="0" collapsed="false">
      <c r="B111" s="3" t="s">
        <v>133</v>
      </c>
      <c r="C111" s="1" t="s">
        <v>146</v>
      </c>
      <c r="D111" s="1" t="s">
        <v>140</v>
      </c>
      <c r="E111" s="1" t="s">
        <v>147</v>
      </c>
      <c r="F111" s="1" t="n">
        <v>816</v>
      </c>
    </row>
  </sheetData>
  <mergeCells count="2">
    <mergeCell ref="A1:P1"/>
    <mergeCell ref="K45:L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8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2" width="10.13"/>
    <col collapsed="false" customWidth="true" hidden="false" outlineLevel="0" max="3" min="2" style="83" width="10.13"/>
    <col collapsed="false" customWidth="true" hidden="false" outlineLevel="0" max="4" min="4" style="84" width="9.99"/>
    <col collapsed="false" customWidth="true" hidden="false" outlineLevel="0" max="5" min="5" style="82" width="9.99"/>
    <col collapsed="false" customWidth="true" hidden="false" outlineLevel="0" max="6" min="6" style="82" width="9.56"/>
    <col collapsed="false" customWidth="true" hidden="false" outlineLevel="0" max="8" min="7" style="82" width="8.56"/>
    <col collapsed="false" customWidth="false" hidden="false" outlineLevel="0" max="9" min="9" style="82" width="9.14"/>
    <col collapsed="false" customWidth="true" hidden="false" outlineLevel="0" max="10" min="10" style="82" width="10.56"/>
    <col collapsed="false" customWidth="true" hidden="false" outlineLevel="0" max="11" min="11" style="82" width="19.28"/>
    <col collapsed="false" customWidth="true" hidden="false" outlineLevel="0" max="12" min="12" style="82" width="18.56"/>
    <col collapsed="false" customWidth="true" hidden="false" outlineLevel="0" max="13" min="13" style="82" width="18.41"/>
    <col collapsed="false" customWidth="true" hidden="false" outlineLevel="0" max="14" min="14" style="82" width="17.42"/>
    <col collapsed="false" customWidth="false" hidden="false" outlineLevel="0" max="257" min="15" style="82" width="9.14"/>
  </cols>
  <sheetData>
    <row r="1" customFormat="false" ht="12.75" hidden="false" customHeight="false" outlineLevel="0" collapsed="false">
      <c r="A1" s="85" t="s">
        <v>168</v>
      </c>
      <c r="B1" s="86" t="s">
        <v>65</v>
      </c>
      <c r="C1" s="86" t="s">
        <v>169</v>
      </c>
      <c r="D1" s="85" t="s">
        <v>170</v>
      </c>
      <c r="E1" s="85" t="s">
        <v>171</v>
      </c>
      <c r="F1" s="85" t="s">
        <v>172</v>
      </c>
      <c r="G1" s="85" t="s">
        <v>173</v>
      </c>
      <c r="H1" s="85"/>
      <c r="J1" s="85" t="s">
        <v>174</v>
      </c>
    </row>
    <row r="2" customFormat="false" ht="12.75" hidden="false" customHeight="false" outlineLevel="0" collapsed="false">
      <c r="A2" s="87" t="n">
        <v>35431</v>
      </c>
      <c r="B2" s="83" t="n">
        <v>35431</v>
      </c>
      <c r="C2" s="88" t="s">
        <v>175</v>
      </c>
      <c r="E2" s="89" t="n">
        <v>11217</v>
      </c>
      <c r="F2" s="89" t="n">
        <v>10324.4375</v>
      </c>
      <c r="G2" s="89" t="n">
        <v>9413.25</v>
      </c>
      <c r="H2" s="89"/>
      <c r="J2" s="90" t="s">
        <v>169</v>
      </c>
      <c r="K2" s="90" t="s">
        <v>175</v>
      </c>
    </row>
    <row r="3" customFormat="false" ht="12.75" hidden="false" customHeight="false" outlineLevel="0" collapsed="false">
      <c r="A3" s="87" t="n">
        <v>35432</v>
      </c>
      <c r="B3" s="83" t="n">
        <v>35431</v>
      </c>
      <c r="C3" s="88" t="s">
        <v>175</v>
      </c>
      <c r="E3" s="89" t="n">
        <v>12255</v>
      </c>
      <c r="F3" s="89" t="n">
        <v>11514.125</v>
      </c>
      <c r="G3" s="89" t="n">
        <v>9529.375</v>
      </c>
      <c r="H3" s="89"/>
    </row>
    <row r="4" customFormat="false" ht="12.75" hidden="false" customHeight="false" outlineLevel="0" collapsed="false">
      <c r="A4" s="87" t="n">
        <v>35433</v>
      </c>
      <c r="B4" s="83" t="n">
        <v>35431</v>
      </c>
      <c r="C4" s="88" t="s">
        <v>175</v>
      </c>
      <c r="E4" s="89" t="n">
        <v>12280</v>
      </c>
      <c r="F4" s="89" t="n">
        <v>11699.8125</v>
      </c>
      <c r="G4" s="89" t="n">
        <v>9922.875</v>
      </c>
      <c r="H4" s="89"/>
      <c r="J4" s="91"/>
      <c r="K4" s="92" t="s">
        <v>176</v>
      </c>
      <c r="L4" s="93"/>
      <c r="M4" s="93"/>
      <c r="N4" s="94"/>
    </row>
    <row r="5" customFormat="false" ht="12.75" hidden="false" customHeight="false" outlineLevel="0" collapsed="false">
      <c r="A5" s="87" t="n">
        <v>35434</v>
      </c>
      <c r="B5" s="83" t="n">
        <v>35431</v>
      </c>
      <c r="C5" s="88" t="n">
        <f aca="false">WEEKDAY(A5)</f>
        <v>7</v>
      </c>
      <c r="E5" s="89" t="n">
        <v>11995</v>
      </c>
      <c r="F5" s="89" t="n">
        <v>11155.625</v>
      </c>
      <c r="G5" s="89" t="n">
        <v>9818.75</v>
      </c>
      <c r="H5" s="89"/>
      <c r="J5" s="92" t="s">
        <v>65</v>
      </c>
      <c r="K5" s="91" t="s">
        <v>177</v>
      </c>
      <c r="L5" s="95" t="s">
        <v>178</v>
      </c>
      <c r="M5" s="95" t="s">
        <v>179</v>
      </c>
      <c r="N5" s="96" t="s">
        <v>180</v>
      </c>
    </row>
    <row r="6" customFormat="false" ht="12.75" hidden="false" customHeight="false" outlineLevel="0" collapsed="false">
      <c r="A6" s="87" t="n">
        <v>35435</v>
      </c>
      <c r="B6" s="83" t="n">
        <v>35431</v>
      </c>
      <c r="C6" s="88" t="n">
        <f aca="false">WEEKDAY(A6)</f>
        <v>1</v>
      </c>
      <c r="E6" s="89" t="n">
        <v>11627</v>
      </c>
      <c r="F6" s="89" t="n">
        <v>10618.0625</v>
      </c>
      <c r="G6" s="89" t="n">
        <v>9596.25</v>
      </c>
      <c r="H6" s="89"/>
      <c r="J6" s="97" t="n">
        <v>35431</v>
      </c>
      <c r="K6" s="98"/>
      <c r="L6" s="99" t="n">
        <v>13431.5652173913</v>
      </c>
      <c r="M6" s="99" t="n">
        <v>12592.7255434783</v>
      </c>
      <c r="N6" s="100" t="n">
        <v>10968.0706521739</v>
      </c>
    </row>
    <row r="7" customFormat="false" ht="12.75" hidden="false" customHeight="false" outlineLevel="0" collapsed="false">
      <c r="A7" s="87" t="n">
        <v>35436</v>
      </c>
      <c r="B7" s="83" t="n">
        <v>35431</v>
      </c>
      <c r="C7" s="88" t="s">
        <v>175</v>
      </c>
      <c r="E7" s="89" t="n">
        <v>13314</v>
      </c>
      <c r="F7" s="89" t="n">
        <v>12305.75</v>
      </c>
      <c r="G7" s="89" t="n">
        <v>9967</v>
      </c>
      <c r="H7" s="89"/>
      <c r="J7" s="101" t="n">
        <v>35462</v>
      </c>
      <c r="K7" s="102"/>
      <c r="L7" s="103" t="n">
        <v>12822.95</v>
      </c>
      <c r="M7" s="103" t="n">
        <v>12172.521875</v>
      </c>
      <c r="N7" s="104" t="n">
        <v>10426.8375</v>
      </c>
    </row>
    <row r="8" customFormat="false" ht="12.75" hidden="false" customHeight="false" outlineLevel="0" collapsed="false">
      <c r="A8" s="87" t="n">
        <v>35437</v>
      </c>
      <c r="B8" s="83" t="n">
        <v>35431</v>
      </c>
      <c r="C8" s="88" t="s">
        <v>175</v>
      </c>
      <c r="E8" s="89" t="n">
        <v>14121</v>
      </c>
      <c r="F8" s="89" t="n">
        <v>13342.125</v>
      </c>
      <c r="G8" s="89" t="n">
        <v>11110</v>
      </c>
      <c r="H8" s="89"/>
      <c r="J8" s="101" t="n">
        <v>35490</v>
      </c>
      <c r="K8" s="102"/>
      <c r="L8" s="103" t="n">
        <v>12485.5714285714</v>
      </c>
      <c r="M8" s="103" t="n">
        <v>11895.8273809524</v>
      </c>
      <c r="N8" s="104" t="n">
        <v>10028.5952380952</v>
      </c>
    </row>
    <row r="9" customFormat="false" ht="12.75" hidden="false" customHeight="false" outlineLevel="0" collapsed="false">
      <c r="A9" s="87" t="n">
        <v>35438</v>
      </c>
      <c r="B9" s="83" t="n">
        <v>35431</v>
      </c>
      <c r="C9" s="88" t="s">
        <v>175</v>
      </c>
      <c r="E9" s="89" t="n">
        <v>14160</v>
      </c>
      <c r="F9" s="89" t="n">
        <v>13458.0625</v>
      </c>
      <c r="G9" s="89" t="n">
        <v>11419.5</v>
      </c>
      <c r="H9" s="89"/>
      <c r="J9" s="101" t="n">
        <v>35521</v>
      </c>
      <c r="K9" s="102" t="n">
        <v>19.81</v>
      </c>
      <c r="L9" s="103" t="n">
        <v>12249.5</v>
      </c>
      <c r="M9" s="103" t="n">
        <v>11706.2982954545</v>
      </c>
      <c r="N9" s="104" t="n">
        <v>9867.82954545455</v>
      </c>
    </row>
    <row r="10" customFormat="false" ht="12.75" hidden="false" customHeight="false" outlineLevel="0" collapsed="false">
      <c r="A10" s="87" t="n">
        <v>35439</v>
      </c>
      <c r="B10" s="83" t="n">
        <v>35431</v>
      </c>
      <c r="C10" s="88" t="s">
        <v>175</v>
      </c>
      <c r="E10" s="89" t="n">
        <v>14110</v>
      </c>
      <c r="F10" s="89" t="n">
        <v>13393.9375</v>
      </c>
      <c r="G10" s="89" t="n">
        <v>11711.75</v>
      </c>
      <c r="H10" s="89"/>
      <c r="J10" s="101" t="n">
        <v>35551</v>
      </c>
      <c r="K10" s="102" t="n">
        <v>17.07</v>
      </c>
      <c r="L10" s="103" t="n">
        <v>14239.1818181818</v>
      </c>
      <c r="M10" s="103" t="n">
        <v>13179.4005681818</v>
      </c>
      <c r="N10" s="104" t="n">
        <v>10692.8977272727</v>
      </c>
    </row>
    <row r="11" customFormat="false" ht="12.75" hidden="false" customHeight="false" outlineLevel="0" collapsed="false">
      <c r="A11" s="87" t="n">
        <v>35440</v>
      </c>
      <c r="B11" s="83" t="n">
        <v>35431</v>
      </c>
      <c r="C11" s="88" t="s">
        <v>175</v>
      </c>
      <c r="E11" s="89" t="n">
        <v>14283</v>
      </c>
      <c r="F11" s="89" t="n">
        <v>13106.3125</v>
      </c>
      <c r="G11" s="89" t="n">
        <v>12197.625</v>
      </c>
      <c r="H11" s="89"/>
      <c r="J11" s="101" t="n">
        <v>35582</v>
      </c>
      <c r="K11" s="102" t="n">
        <v>25.8728571428571</v>
      </c>
      <c r="L11" s="103" t="n">
        <v>16264.2380952381</v>
      </c>
      <c r="M11" s="103" t="n">
        <v>14821.9136904762</v>
      </c>
      <c r="N11" s="104" t="n">
        <v>11867.5892857143</v>
      </c>
    </row>
    <row r="12" customFormat="false" ht="12.75" hidden="false" customHeight="false" outlineLevel="0" collapsed="false">
      <c r="A12" s="87" t="n">
        <v>35441</v>
      </c>
      <c r="B12" s="83" t="n">
        <v>35431</v>
      </c>
      <c r="C12" s="88" t="n">
        <f aca="false">WEEKDAY(A12)</f>
        <v>7</v>
      </c>
      <c r="E12" s="89" t="n">
        <v>14208</v>
      </c>
      <c r="F12" s="89" t="n">
        <v>13438.6875</v>
      </c>
      <c r="G12" s="89" t="n">
        <v>12610.875</v>
      </c>
      <c r="H12" s="89"/>
      <c r="J12" s="101" t="n">
        <v>35612</v>
      </c>
      <c r="K12" s="102" t="n">
        <v>52.2045454545455</v>
      </c>
      <c r="L12" s="103" t="n">
        <v>18267.1304347826</v>
      </c>
      <c r="M12" s="103" t="n">
        <v>16450.1847826087</v>
      </c>
      <c r="N12" s="104" t="n">
        <v>13037.027173913</v>
      </c>
    </row>
    <row r="13" customFormat="false" ht="12.75" hidden="false" customHeight="false" outlineLevel="0" collapsed="false">
      <c r="A13" s="87" t="n">
        <v>35442</v>
      </c>
      <c r="B13" s="83" t="n">
        <v>35431</v>
      </c>
      <c r="C13" s="88" t="n">
        <f aca="false">WEEKDAY(A13)</f>
        <v>1</v>
      </c>
      <c r="E13" s="89" t="n">
        <v>14388</v>
      </c>
      <c r="F13" s="89" t="n">
        <v>13727.3125</v>
      </c>
      <c r="G13" s="89" t="n">
        <v>12553.125</v>
      </c>
      <c r="H13" s="89"/>
      <c r="J13" s="101" t="n">
        <v>35643</v>
      </c>
      <c r="K13" s="102" t="n">
        <v>24.5955</v>
      </c>
      <c r="L13" s="103" t="n">
        <v>18153.7142857143</v>
      </c>
      <c r="M13" s="103" t="n">
        <v>16344.7827380952</v>
      </c>
      <c r="N13" s="104" t="n">
        <v>12935.2976190476</v>
      </c>
    </row>
    <row r="14" customFormat="false" ht="12.75" hidden="false" customHeight="false" outlineLevel="0" collapsed="false">
      <c r="A14" s="87" t="n">
        <v>35443</v>
      </c>
      <c r="B14" s="83" t="n">
        <v>35431</v>
      </c>
      <c r="C14" s="88" t="s">
        <v>175</v>
      </c>
      <c r="E14" s="89" t="n">
        <v>14536</v>
      </c>
      <c r="F14" s="89" t="n">
        <v>14143.5</v>
      </c>
      <c r="G14" s="89" t="n">
        <v>12656.25</v>
      </c>
      <c r="H14" s="89"/>
      <c r="J14" s="101" t="n">
        <v>35674</v>
      </c>
      <c r="K14" s="102" t="n">
        <v>23.2795238095238</v>
      </c>
      <c r="L14" s="103" t="n">
        <v>16935.7272727273</v>
      </c>
      <c r="M14" s="103" t="n">
        <v>15287.5767045455</v>
      </c>
      <c r="N14" s="104" t="n">
        <v>12043.3295454545</v>
      </c>
    </row>
    <row r="15" customFormat="false" ht="12.75" hidden="false" customHeight="false" outlineLevel="0" collapsed="false">
      <c r="A15" s="87" t="n">
        <v>35444</v>
      </c>
      <c r="B15" s="83" t="n">
        <v>35431</v>
      </c>
      <c r="C15" s="88" t="s">
        <v>175</v>
      </c>
      <c r="E15" s="89" t="n">
        <v>14276</v>
      </c>
      <c r="F15" s="89" t="n">
        <v>13520.875</v>
      </c>
      <c r="G15" s="89" t="n">
        <v>12284</v>
      </c>
      <c r="H15" s="89"/>
      <c r="J15" s="101" t="n">
        <v>35704</v>
      </c>
      <c r="K15" s="102" t="n">
        <v>26.3017391304348</v>
      </c>
      <c r="L15" s="103" t="n">
        <v>13655.8260869565</v>
      </c>
      <c r="M15" s="103" t="n">
        <v>12784.5842391304</v>
      </c>
      <c r="N15" s="104" t="n">
        <v>10516.5706521739</v>
      </c>
    </row>
    <row r="16" customFormat="false" ht="12.75" hidden="false" customHeight="false" outlineLevel="0" collapsed="false">
      <c r="A16" s="87" t="n">
        <v>35445</v>
      </c>
      <c r="B16" s="83" t="n">
        <v>35431</v>
      </c>
      <c r="C16" s="88" t="s">
        <v>175</v>
      </c>
      <c r="E16" s="89" t="n">
        <v>13265</v>
      </c>
      <c r="F16" s="89" t="n">
        <v>12722.5625</v>
      </c>
      <c r="G16" s="89" t="n">
        <v>11491.75</v>
      </c>
      <c r="H16" s="89"/>
      <c r="J16" s="101" t="n">
        <v>35735</v>
      </c>
      <c r="K16" s="102" t="n">
        <v>27.5442105263158</v>
      </c>
      <c r="L16" s="103" t="n">
        <v>12590</v>
      </c>
      <c r="M16" s="103" t="n">
        <v>11946.0125</v>
      </c>
      <c r="N16" s="104" t="n">
        <v>10240.33125</v>
      </c>
    </row>
    <row r="17" customFormat="false" ht="12.75" hidden="false" customHeight="false" outlineLevel="0" collapsed="false">
      <c r="A17" s="87" t="n">
        <v>35446</v>
      </c>
      <c r="B17" s="83" t="n">
        <v>35431</v>
      </c>
      <c r="C17" s="88" t="s">
        <v>175</v>
      </c>
      <c r="E17" s="89" t="n">
        <v>14723</v>
      </c>
      <c r="F17" s="89" t="n">
        <v>13649.25</v>
      </c>
      <c r="G17" s="89" t="n">
        <v>11769.625</v>
      </c>
      <c r="H17" s="89"/>
      <c r="J17" s="101" t="n">
        <v>35765</v>
      </c>
      <c r="K17" s="102" t="n">
        <v>22.2204545454545</v>
      </c>
      <c r="L17" s="103" t="n">
        <v>12941.0434782609</v>
      </c>
      <c r="M17" s="103" t="n">
        <v>12113.7038043478</v>
      </c>
      <c r="N17" s="104" t="n">
        <v>10619.125</v>
      </c>
    </row>
    <row r="18" customFormat="false" ht="12.75" hidden="false" customHeight="false" outlineLevel="0" collapsed="false">
      <c r="A18" s="87" t="n">
        <v>35447</v>
      </c>
      <c r="B18" s="83" t="n">
        <v>35431</v>
      </c>
      <c r="C18" s="88" t="s">
        <v>175</v>
      </c>
      <c r="E18" s="89" t="n">
        <v>15628</v>
      </c>
      <c r="F18" s="89" t="n">
        <v>14225.375</v>
      </c>
      <c r="G18" s="89" t="n">
        <v>13200</v>
      </c>
      <c r="H18" s="89"/>
      <c r="J18" s="101" t="n">
        <v>35796</v>
      </c>
      <c r="K18" s="102" t="n">
        <v>17.8</v>
      </c>
      <c r="L18" s="103" t="n">
        <v>13683.1818181818</v>
      </c>
      <c r="M18" s="103" t="n">
        <v>12792.0255681818</v>
      </c>
      <c r="N18" s="104" t="n">
        <v>11069.8693181818</v>
      </c>
    </row>
    <row r="19" customFormat="false" ht="12.75" hidden="false" customHeight="false" outlineLevel="0" collapsed="false">
      <c r="A19" s="87" t="n">
        <v>35448</v>
      </c>
      <c r="B19" s="83" t="n">
        <v>35431</v>
      </c>
      <c r="C19" s="88" t="n">
        <f aca="false">WEEKDAY(A19)</f>
        <v>7</v>
      </c>
      <c r="E19" s="89" t="n">
        <v>14354</v>
      </c>
      <c r="F19" s="89" t="n">
        <v>13144.3125</v>
      </c>
      <c r="G19" s="89" t="n">
        <v>12697.75</v>
      </c>
      <c r="H19" s="89"/>
      <c r="J19" s="101" t="n">
        <v>35827</v>
      </c>
      <c r="K19" s="102" t="n">
        <v>18.1126315789474</v>
      </c>
      <c r="L19" s="103" t="n">
        <v>13317.35</v>
      </c>
      <c r="M19" s="103" t="n">
        <v>12497.440625</v>
      </c>
      <c r="N19" s="104" t="n">
        <v>10884.44375</v>
      </c>
    </row>
    <row r="20" customFormat="false" ht="12.75" hidden="false" customHeight="false" outlineLevel="0" collapsed="false">
      <c r="A20" s="87" t="n">
        <v>35449</v>
      </c>
      <c r="B20" s="83" t="n">
        <v>35431</v>
      </c>
      <c r="C20" s="88" t="n">
        <f aca="false">WEEKDAY(A20)</f>
        <v>1</v>
      </c>
      <c r="E20" s="89" t="n">
        <v>12857</v>
      </c>
      <c r="F20" s="89" t="n">
        <v>11654.1875</v>
      </c>
      <c r="G20" s="89" t="n">
        <v>11671</v>
      </c>
      <c r="H20" s="89"/>
      <c r="J20" s="101" t="n">
        <v>35855</v>
      </c>
      <c r="K20" s="102" t="n">
        <v>21.5286363636364</v>
      </c>
      <c r="L20" s="103" t="n">
        <v>13538</v>
      </c>
      <c r="M20" s="103" t="n">
        <v>12741.1363636364</v>
      </c>
      <c r="N20" s="104" t="n">
        <v>11014.0568181818</v>
      </c>
    </row>
    <row r="21" customFormat="false" ht="12.75" hidden="false" customHeight="false" outlineLevel="0" collapsed="false">
      <c r="A21" s="87" t="n">
        <v>35450</v>
      </c>
      <c r="B21" s="83" t="n">
        <v>35431</v>
      </c>
      <c r="C21" s="88" t="s">
        <v>175</v>
      </c>
      <c r="E21" s="89" t="n">
        <v>12817</v>
      </c>
      <c r="F21" s="89" t="n">
        <v>12016.3125</v>
      </c>
      <c r="G21" s="89" t="n">
        <v>10763.125</v>
      </c>
      <c r="H21" s="89"/>
      <c r="J21" s="101" t="n">
        <v>35886</v>
      </c>
      <c r="K21" s="102" t="n">
        <v>22.5633333333333</v>
      </c>
      <c r="L21" s="103" t="n">
        <v>13631.2727272727</v>
      </c>
      <c r="M21" s="103" t="n">
        <v>12893.9318181818</v>
      </c>
      <c r="N21" s="104" t="n">
        <v>10838.2727272727</v>
      </c>
    </row>
    <row r="22" customFormat="false" ht="12.75" hidden="false" customHeight="false" outlineLevel="0" collapsed="false">
      <c r="A22" s="87" t="n">
        <v>35451</v>
      </c>
      <c r="B22" s="83" t="n">
        <v>35431</v>
      </c>
      <c r="C22" s="88" t="s">
        <v>175</v>
      </c>
      <c r="E22" s="89" t="n">
        <v>12479</v>
      </c>
      <c r="F22" s="89" t="n">
        <v>12002.8125</v>
      </c>
      <c r="G22" s="89" t="n">
        <v>10182.25</v>
      </c>
      <c r="H22" s="89"/>
      <c r="J22" s="101" t="n">
        <v>35916</v>
      </c>
      <c r="K22" s="102" t="n">
        <v>43.1405</v>
      </c>
      <c r="L22" s="103" t="n">
        <v>17342.5238095238</v>
      </c>
      <c r="M22" s="103" t="n">
        <v>15894.0208333333</v>
      </c>
      <c r="N22" s="104" t="n">
        <v>12396.5297619048</v>
      </c>
    </row>
    <row r="23" customFormat="false" ht="12.75" hidden="false" customHeight="false" outlineLevel="0" collapsed="false">
      <c r="A23" s="87" t="n">
        <v>35452</v>
      </c>
      <c r="B23" s="83" t="n">
        <v>35431</v>
      </c>
      <c r="C23" s="88" t="s">
        <v>175</v>
      </c>
      <c r="E23" s="89" t="n">
        <v>12287</v>
      </c>
      <c r="F23" s="89" t="n">
        <v>11675.5625</v>
      </c>
      <c r="G23" s="89" t="n">
        <v>9957.75</v>
      </c>
      <c r="H23" s="89"/>
      <c r="J23" s="101" t="n">
        <v>35947</v>
      </c>
      <c r="K23" s="102" t="n">
        <v>161.544090909091</v>
      </c>
      <c r="L23" s="103" t="n">
        <v>20222.4090909091</v>
      </c>
      <c r="M23" s="103" t="n">
        <v>18598.1676136364</v>
      </c>
      <c r="N23" s="104" t="n">
        <v>14497.8920454545</v>
      </c>
    </row>
    <row r="24" customFormat="false" ht="12.75" hidden="false" customHeight="false" outlineLevel="0" collapsed="false">
      <c r="A24" s="87" t="n">
        <v>35453</v>
      </c>
      <c r="B24" s="83" t="n">
        <v>35431</v>
      </c>
      <c r="C24" s="88" t="s">
        <v>175</v>
      </c>
      <c r="E24" s="89" t="n">
        <v>12619</v>
      </c>
      <c r="F24" s="89" t="n">
        <v>11914.8125</v>
      </c>
      <c r="G24" s="89" t="n">
        <v>9906.625</v>
      </c>
      <c r="H24" s="89"/>
      <c r="J24" s="101" t="n">
        <v>35977</v>
      </c>
      <c r="K24" s="102" t="n">
        <v>141.951363636364</v>
      </c>
      <c r="L24" s="103" t="n">
        <v>20432</v>
      </c>
      <c r="M24" s="103" t="n">
        <v>18678.1114130435</v>
      </c>
      <c r="N24" s="104" t="n">
        <v>14485.7445652174</v>
      </c>
    </row>
    <row r="25" customFormat="false" ht="12.75" hidden="false" customHeight="false" outlineLevel="0" collapsed="false">
      <c r="A25" s="87" t="n">
        <v>35454</v>
      </c>
      <c r="B25" s="83" t="n">
        <v>35431</v>
      </c>
      <c r="C25" s="88" t="s">
        <v>175</v>
      </c>
      <c r="E25" s="89" t="n">
        <v>12129</v>
      </c>
      <c r="F25" s="89" t="n">
        <v>11759.25</v>
      </c>
      <c r="G25" s="89" t="n">
        <v>9998.625</v>
      </c>
      <c r="H25" s="89"/>
      <c r="J25" s="101" t="n">
        <v>36008</v>
      </c>
      <c r="K25" s="102" t="n">
        <v>40.3719047619048</v>
      </c>
      <c r="L25" s="103" t="n">
        <v>19968.1904761905</v>
      </c>
      <c r="M25" s="103" t="n">
        <v>18189.8214285714</v>
      </c>
      <c r="N25" s="104" t="n">
        <v>13991.1845238095</v>
      </c>
    </row>
    <row r="26" customFormat="false" ht="12.75" hidden="false" customHeight="false" outlineLevel="0" collapsed="false">
      <c r="A26" s="87" t="n">
        <v>35455</v>
      </c>
      <c r="B26" s="83" t="n">
        <v>35431</v>
      </c>
      <c r="C26" s="88" t="n">
        <f aca="false">WEEKDAY(A26)</f>
        <v>7</v>
      </c>
      <c r="E26" s="89" t="n">
        <v>11681</v>
      </c>
      <c r="F26" s="89" t="n">
        <v>11089.875</v>
      </c>
      <c r="G26" s="89" t="n">
        <v>9934.125</v>
      </c>
      <c r="H26" s="89"/>
      <c r="J26" s="101" t="n">
        <v>36039</v>
      </c>
      <c r="K26" s="102" t="n">
        <v>29.3342857142857</v>
      </c>
      <c r="L26" s="103" t="n">
        <v>18550.2272727273</v>
      </c>
      <c r="M26" s="103" t="n">
        <v>16879.1022727273</v>
      </c>
      <c r="N26" s="104" t="n">
        <v>13092.3806818182</v>
      </c>
    </row>
    <row r="27" customFormat="false" ht="12.75" hidden="false" customHeight="false" outlineLevel="0" collapsed="false">
      <c r="A27" s="87" t="n">
        <v>35456</v>
      </c>
      <c r="B27" s="83" t="n">
        <v>35431</v>
      </c>
      <c r="C27" s="88" t="n">
        <f aca="false">WEEKDAY(A27)</f>
        <v>1</v>
      </c>
      <c r="E27" s="89" t="n">
        <v>11565</v>
      </c>
      <c r="F27" s="89" t="n">
        <v>10936.125</v>
      </c>
      <c r="G27" s="89" t="n">
        <v>10160.125</v>
      </c>
      <c r="H27" s="89"/>
      <c r="J27" s="101" t="n">
        <v>36069</v>
      </c>
      <c r="K27" s="102" t="n">
        <v>20.6968181818182</v>
      </c>
      <c r="L27" s="103" t="n">
        <v>15027.8181818182</v>
      </c>
      <c r="M27" s="103" t="n">
        <v>14071.8380681818</v>
      </c>
      <c r="N27" s="104" t="n">
        <v>11309.8238636364</v>
      </c>
    </row>
    <row r="28" customFormat="false" ht="12.75" hidden="false" customHeight="false" outlineLevel="0" collapsed="false">
      <c r="A28" s="87" t="n">
        <v>35457</v>
      </c>
      <c r="B28" s="83" t="n">
        <v>35431</v>
      </c>
      <c r="C28" s="88" t="s">
        <v>175</v>
      </c>
      <c r="E28" s="89" t="n">
        <v>12593</v>
      </c>
      <c r="F28" s="89" t="n">
        <v>11815.75</v>
      </c>
      <c r="G28" s="89" t="n">
        <v>9823.25</v>
      </c>
      <c r="H28" s="89"/>
      <c r="J28" s="101" t="n">
        <v>36100</v>
      </c>
      <c r="K28" s="102" t="n">
        <v>21.3126315789474</v>
      </c>
      <c r="L28" s="103" t="n">
        <v>13146.4761904762</v>
      </c>
      <c r="M28" s="103" t="n">
        <v>12401.8244047619</v>
      </c>
      <c r="N28" s="104" t="n">
        <v>10371.8452380952</v>
      </c>
    </row>
    <row r="29" customFormat="false" ht="12.75" hidden="false" customHeight="false" outlineLevel="0" collapsed="false">
      <c r="A29" s="87" t="n">
        <v>35458</v>
      </c>
      <c r="B29" s="83" t="n">
        <v>35431</v>
      </c>
      <c r="C29" s="88" t="s">
        <v>175</v>
      </c>
      <c r="E29" s="89" t="n">
        <v>14509</v>
      </c>
      <c r="F29" s="89" t="n">
        <v>13577.625</v>
      </c>
      <c r="G29" s="89" t="n">
        <v>10948.125</v>
      </c>
      <c r="H29" s="89"/>
      <c r="J29" s="101" t="n">
        <v>36130</v>
      </c>
      <c r="K29" s="102" t="n">
        <v>18.4904761904762</v>
      </c>
      <c r="L29" s="103" t="n">
        <v>14128.0434782609</v>
      </c>
      <c r="M29" s="103" t="n">
        <v>13224.285326087</v>
      </c>
      <c r="N29" s="104" t="n">
        <v>11431.4184782609</v>
      </c>
    </row>
    <row r="30" customFormat="false" ht="12.75" hidden="false" customHeight="false" outlineLevel="0" collapsed="false">
      <c r="A30" s="87" t="n">
        <v>35459</v>
      </c>
      <c r="B30" s="83" t="n">
        <v>35431</v>
      </c>
      <c r="C30" s="88" t="s">
        <v>175</v>
      </c>
      <c r="E30" s="89" t="n">
        <v>14228</v>
      </c>
      <c r="F30" s="89" t="n">
        <v>13317</v>
      </c>
      <c r="G30" s="89" t="n">
        <v>11897.25</v>
      </c>
      <c r="H30" s="89"/>
      <c r="J30" s="101" t="n">
        <v>36161</v>
      </c>
      <c r="K30" s="102" t="n">
        <v>20.8168421052632</v>
      </c>
      <c r="L30" s="103" t="n">
        <v>13979.8095238095</v>
      </c>
      <c r="M30" s="103" t="n">
        <v>13017.6904761905</v>
      </c>
      <c r="N30" s="104" t="n">
        <v>11247.1785714286</v>
      </c>
    </row>
    <row r="31" customFormat="false" ht="12.75" hidden="false" customHeight="false" outlineLevel="0" collapsed="false">
      <c r="A31" s="87" t="n">
        <v>35460</v>
      </c>
      <c r="B31" s="83" t="n">
        <v>35431</v>
      </c>
      <c r="C31" s="88" t="s">
        <v>175</v>
      </c>
      <c r="E31" s="89" t="n">
        <v>13770</v>
      </c>
      <c r="F31" s="89" t="n">
        <v>12384.6875</v>
      </c>
      <c r="G31" s="89" t="n">
        <v>11242.625</v>
      </c>
      <c r="H31" s="89"/>
      <c r="J31" s="101" t="n">
        <v>36192</v>
      </c>
      <c r="K31" s="102" t="n">
        <v>17.9036842105263</v>
      </c>
      <c r="L31" s="103" t="n">
        <v>13299.8</v>
      </c>
      <c r="M31" s="103" t="n">
        <v>12496.703125</v>
      </c>
      <c r="N31" s="104" t="n">
        <v>10744.5375</v>
      </c>
    </row>
    <row r="32" customFormat="false" ht="12.75" hidden="false" customHeight="false" outlineLevel="0" collapsed="false">
      <c r="A32" s="87" t="n">
        <v>35461</v>
      </c>
      <c r="B32" s="83" t="n">
        <v>35431</v>
      </c>
      <c r="C32" s="88" t="s">
        <v>175</v>
      </c>
      <c r="E32" s="89" t="n">
        <v>13327</v>
      </c>
      <c r="F32" s="89" t="n">
        <v>11762.75</v>
      </c>
      <c r="G32" s="89" t="n">
        <v>10873</v>
      </c>
      <c r="H32" s="89"/>
      <c r="J32" s="101" t="n">
        <v>36220</v>
      </c>
      <c r="K32" s="102" t="n">
        <v>19.1630434782609</v>
      </c>
      <c r="L32" s="103" t="n">
        <v>13090.2173913043</v>
      </c>
      <c r="M32" s="103" t="n">
        <v>12366.3532608696</v>
      </c>
      <c r="N32" s="104" t="n">
        <v>10566.6304347826</v>
      </c>
    </row>
    <row r="33" customFormat="false" ht="12.75" hidden="false" customHeight="false" outlineLevel="0" collapsed="false">
      <c r="A33" s="87" t="n">
        <v>35462</v>
      </c>
      <c r="B33" s="83" t="n">
        <v>35462</v>
      </c>
      <c r="C33" s="88" t="n">
        <f aca="false">WEEKDAY(A33)</f>
        <v>7</v>
      </c>
      <c r="E33" s="89" t="n">
        <v>11270</v>
      </c>
      <c r="F33" s="89" t="n">
        <v>10760.9375</v>
      </c>
      <c r="G33" s="89" t="n">
        <v>9830.25</v>
      </c>
      <c r="H33" s="89"/>
      <c r="J33" s="101" t="n">
        <v>36251</v>
      </c>
      <c r="K33" s="102" t="n">
        <v>26.8785714285714</v>
      </c>
      <c r="L33" s="103" t="n">
        <v>14674.2272727273</v>
      </c>
      <c r="M33" s="103" t="n">
        <v>13696.9886363636</v>
      </c>
      <c r="N33" s="104" t="n">
        <v>11016.3011363636</v>
      </c>
    </row>
    <row r="34" customFormat="false" ht="12.75" hidden="false" customHeight="false" outlineLevel="0" collapsed="false">
      <c r="A34" s="87" t="n">
        <v>35463</v>
      </c>
      <c r="B34" s="83" t="n">
        <v>35462</v>
      </c>
      <c r="C34" s="88" t="n">
        <f aca="false">WEEKDAY(A34)</f>
        <v>1</v>
      </c>
      <c r="E34" s="89" t="n">
        <v>11539</v>
      </c>
      <c r="F34" s="89" t="n">
        <v>10688.75</v>
      </c>
      <c r="G34" s="89" t="n">
        <v>9544.25</v>
      </c>
      <c r="H34" s="89"/>
      <c r="J34" s="101" t="n">
        <v>36281</v>
      </c>
      <c r="K34" s="102" t="n">
        <v>24.533</v>
      </c>
      <c r="L34" s="103" t="n">
        <v>16255.7619047619</v>
      </c>
      <c r="M34" s="103" t="n">
        <v>14935.6636904762</v>
      </c>
      <c r="N34" s="104" t="n">
        <v>11612.3571428571</v>
      </c>
    </row>
    <row r="35" customFormat="false" ht="12.75" hidden="false" customHeight="false" outlineLevel="0" collapsed="false">
      <c r="A35" s="87" t="n">
        <v>35464</v>
      </c>
      <c r="B35" s="83" t="n">
        <v>35462</v>
      </c>
      <c r="C35" s="88" t="s">
        <v>175</v>
      </c>
      <c r="E35" s="89" t="n">
        <v>12480</v>
      </c>
      <c r="F35" s="89" t="n">
        <v>11759.25</v>
      </c>
      <c r="G35" s="89" t="n">
        <v>9650</v>
      </c>
      <c r="H35" s="89"/>
      <c r="J35" s="101" t="n">
        <v>36312</v>
      </c>
      <c r="K35" s="102" t="n">
        <v>43.1204545454545</v>
      </c>
      <c r="L35" s="103" t="n">
        <v>18505.5454545455</v>
      </c>
      <c r="M35" s="103" t="n">
        <v>16965.3607954545</v>
      </c>
      <c r="N35" s="104" t="n">
        <v>13007.7443181818</v>
      </c>
    </row>
    <row r="36" customFormat="false" ht="12.75" hidden="false" customHeight="false" outlineLevel="0" collapsed="false">
      <c r="A36" s="87" t="n">
        <v>35465</v>
      </c>
      <c r="B36" s="83" t="n">
        <v>35462</v>
      </c>
      <c r="C36" s="88" t="s">
        <v>175</v>
      </c>
      <c r="E36" s="89" t="n">
        <v>12433</v>
      </c>
      <c r="F36" s="89" t="n">
        <v>11758.6875</v>
      </c>
      <c r="G36" s="89" t="n">
        <v>9934</v>
      </c>
      <c r="H36" s="89"/>
      <c r="J36" s="101" t="n">
        <v>36342</v>
      </c>
      <c r="K36" s="102" t="n">
        <v>265.32190952381</v>
      </c>
      <c r="L36" s="103" t="n">
        <v>19661.1818181818</v>
      </c>
      <c r="M36" s="103" t="n">
        <v>17956.9545454545</v>
      </c>
      <c r="N36" s="104" t="n">
        <v>13819.3693181818</v>
      </c>
    </row>
    <row r="37" customFormat="false" ht="12.75" hidden="false" customHeight="false" outlineLevel="0" collapsed="false">
      <c r="A37" s="87" t="n">
        <v>35466</v>
      </c>
      <c r="B37" s="83" t="n">
        <v>35462</v>
      </c>
      <c r="C37" s="88" t="s">
        <v>175</v>
      </c>
      <c r="E37" s="89" t="n">
        <v>12631</v>
      </c>
      <c r="F37" s="89" t="n">
        <v>12034.1875</v>
      </c>
      <c r="G37" s="89" t="n">
        <v>10261.625</v>
      </c>
      <c r="H37" s="89"/>
      <c r="J37" s="101" t="n">
        <v>36373</v>
      </c>
      <c r="K37" s="102" t="n">
        <v>87.7863636363636</v>
      </c>
      <c r="L37" s="103" t="n">
        <v>20907.9090909091</v>
      </c>
      <c r="M37" s="103" t="n">
        <v>18904.2215909091</v>
      </c>
      <c r="N37" s="104" t="n">
        <v>14402.4034090909</v>
      </c>
    </row>
    <row r="38" customFormat="false" ht="12.75" hidden="false" customHeight="false" outlineLevel="0" collapsed="false">
      <c r="A38" s="87" t="n">
        <v>35467</v>
      </c>
      <c r="B38" s="83" t="n">
        <v>35462</v>
      </c>
      <c r="C38" s="88" t="s">
        <v>175</v>
      </c>
      <c r="E38" s="89" t="n">
        <v>13191</v>
      </c>
      <c r="F38" s="89" t="n">
        <v>12600.375</v>
      </c>
      <c r="G38" s="89" t="n">
        <v>10791.875</v>
      </c>
      <c r="H38" s="89"/>
      <c r="J38" s="101" t="n">
        <v>36404</v>
      </c>
      <c r="K38" s="102" t="n">
        <v>25.1814285714286</v>
      </c>
      <c r="L38" s="103" t="n">
        <v>17506.3636363636</v>
      </c>
      <c r="M38" s="103" t="n">
        <v>15858.9630681818</v>
      </c>
      <c r="N38" s="104" t="n">
        <v>12405.4715909091</v>
      </c>
    </row>
    <row r="39" customFormat="false" ht="12.75" hidden="false" customHeight="false" outlineLevel="0" collapsed="false">
      <c r="A39" s="87" t="n">
        <v>35468</v>
      </c>
      <c r="B39" s="83" t="n">
        <v>35462</v>
      </c>
      <c r="C39" s="88" t="s">
        <v>175</v>
      </c>
      <c r="E39" s="89" t="n">
        <v>12839</v>
      </c>
      <c r="F39" s="89" t="n">
        <v>12484.3125</v>
      </c>
      <c r="G39" s="89" t="n">
        <v>10841.125</v>
      </c>
      <c r="H39" s="89"/>
      <c r="J39" s="101" t="n">
        <v>36434</v>
      </c>
      <c r="K39" s="102" t="n">
        <v>24.3461904761905</v>
      </c>
      <c r="L39" s="103" t="n">
        <v>14723.4761904762</v>
      </c>
      <c r="M39" s="103" t="n">
        <v>13753.4494047619</v>
      </c>
      <c r="N39" s="104" t="n">
        <v>11214.6726190476</v>
      </c>
    </row>
    <row r="40" customFormat="false" ht="12.75" hidden="false" customHeight="false" outlineLevel="0" collapsed="false">
      <c r="A40" s="87" t="n">
        <v>35469</v>
      </c>
      <c r="B40" s="83" t="n">
        <v>35462</v>
      </c>
      <c r="C40" s="88" t="n">
        <f aca="false">WEEKDAY(A40)</f>
        <v>7</v>
      </c>
      <c r="E40" s="89" t="n">
        <v>12978</v>
      </c>
      <c r="F40" s="89" t="n">
        <v>12416.4375</v>
      </c>
      <c r="G40" s="89" t="n">
        <v>10964.5</v>
      </c>
      <c r="H40" s="89"/>
      <c r="J40" s="101" t="n">
        <v>36465</v>
      </c>
      <c r="K40" s="102" t="n">
        <v>22.864</v>
      </c>
      <c r="L40" s="103" t="n">
        <v>13516.5</v>
      </c>
      <c r="M40" s="103" t="n">
        <v>12758.8693181818</v>
      </c>
      <c r="N40" s="104" t="n">
        <v>10815.1875</v>
      </c>
    </row>
    <row r="41" customFormat="false" ht="12.75" hidden="false" customHeight="false" outlineLevel="0" collapsed="false">
      <c r="A41" s="87" t="n">
        <v>35470</v>
      </c>
      <c r="B41" s="83" t="n">
        <v>35462</v>
      </c>
      <c r="C41" s="88" t="n">
        <f aca="false">WEEKDAY(A41)</f>
        <v>1</v>
      </c>
      <c r="E41" s="89" t="n">
        <v>12691</v>
      </c>
      <c r="F41" s="89" t="n">
        <v>12119.25</v>
      </c>
      <c r="G41" s="89" t="n">
        <v>11060.875</v>
      </c>
      <c r="H41" s="89"/>
      <c r="J41" s="101" t="n">
        <v>36495</v>
      </c>
      <c r="K41" s="102" t="n">
        <v>22.0804761904762</v>
      </c>
      <c r="L41" s="103" t="n">
        <v>14131.0434782609</v>
      </c>
      <c r="M41" s="103" t="n">
        <v>13095.5815217391</v>
      </c>
      <c r="N41" s="104" t="n">
        <v>11666.6032608696</v>
      </c>
    </row>
    <row r="42" customFormat="false" ht="12.75" hidden="false" customHeight="false" outlineLevel="0" collapsed="false">
      <c r="A42" s="87" t="n">
        <v>35471</v>
      </c>
      <c r="B42" s="83" t="n">
        <v>35462</v>
      </c>
      <c r="C42" s="88" t="s">
        <v>175</v>
      </c>
      <c r="E42" s="89" t="n">
        <v>13467</v>
      </c>
      <c r="F42" s="89" t="n">
        <v>12961.375</v>
      </c>
      <c r="G42" s="89" t="n">
        <v>11214.625</v>
      </c>
      <c r="H42" s="89"/>
      <c r="J42" s="101" t="n">
        <v>36526</v>
      </c>
      <c r="K42" s="102" t="n">
        <v>25.0442857142857</v>
      </c>
      <c r="L42" s="103" t="n">
        <v>14476.6666666667</v>
      </c>
      <c r="M42" s="103" t="n">
        <v>13430.6964285714</v>
      </c>
      <c r="N42" s="104" t="n">
        <v>11568.5297619048</v>
      </c>
    </row>
    <row r="43" customFormat="false" ht="12.75" hidden="false" customHeight="false" outlineLevel="0" collapsed="false">
      <c r="A43" s="87" t="n">
        <v>35472</v>
      </c>
      <c r="B43" s="83" t="n">
        <v>35462</v>
      </c>
      <c r="C43" s="88" t="s">
        <v>175</v>
      </c>
      <c r="E43" s="89" t="n">
        <v>13363</v>
      </c>
      <c r="F43" s="89" t="n">
        <v>12047.125</v>
      </c>
      <c r="G43" s="89" t="n">
        <v>11319.125</v>
      </c>
      <c r="H43" s="89"/>
      <c r="J43" s="101" t="n">
        <v>36557</v>
      </c>
      <c r="K43" s="102" t="n">
        <v>25.5828571428571</v>
      </c>
      <c r="L43" s="103" t="n">
        <v>13855.2380952381</v>
      </c>
      <c r="M43" s="103" t="n">
        <v>12997.2617857143</v>
      </c>
      <c r="N43" s="104" t="n">
        <v>11174.1371428571</v>
      </c>
    </row>
    <row r="44" customFormat="false" ht="12.75" hidden="false" customHeight="false" outlineLevel="0" collapsed="false">
      <c r="A44" s="87" t="n">
        <v>35473</v>
      </c>
      <c r="B44" s="83" t="n">
        <v>35462</v>
      </c>
      <c r="C44" s="88" t="s">
        <v>175</v>
      </c>
      <c r="E44" s="89" t="n">
        <v>14090</v>
      </c>
      <c r="F44" s="89" t="n">
        <v>13171.3125</v>
      </c>
      <c r="G44" s="89" t="n">
        <v>10905.375</v>
      </c>
      <c r="H44" s="89"/>
      <c r="J44" s="101" t="n">
        <v>36586</v>
      </c>
      <c r="K44" s="102" t="n">
        <v>29.0321739130435</v>
      </c>
      <c r="L44" s="103" t="n">
        <v>13711.4782608696</v>
      </c>
      <c r="M44" s="103" t="n">
        <v>12964.3152173913</v>
      </c>
      <c r="N44" s="104" t="n">
        <v>10707.972826087</v>
      </c>
    </row>
    <row r="45" customFormat="false" ht="12.75" hidden="false" customHeight="false" outlineLevel="0" collapsed="false">
      <c r="A45" s="87" t="n">
        <v>35474</v>
      </c>
      <c r="B45" s="83" t="n">
        <v>35462</v>
      </c>
      <c r="C45" s="88" t="s">
        <v>175</v>
      </c>
      <c r="E45" s="89" t="n">
        <v>13164</v>
      </c>
      <c r="F45" s="89" t="n">
        <v>12635.8125</v>
      </c>
      <c r="G45" s="89" t="n">
        <v>11218.125</v>
      </c>
      <c r="H45" s="89"/>
      <c r="J45" s="101" t="n">
        <v>36617</v>
      </c>
      <c r="K45" s="102" t="n">
        <v>35.6005</v>
      </c>
      <c r="L45" s="103" t="n">
        <v>14178.35</v>
      </c>
      <c r="M45" s="103" t="n">
        <v>13334.903125</v>
      </c>
      <c r="N45" s="104" t="n">
        <v>11012.4</v>
      </c>
    </row>
    <row r="46" customFormat="false" ht="12.75" hidden="false" customHeight="false" outlineLevel="0" collapsed="false">
      <c r="A46" s="87" t="n">
        <v>35475</v>
      </c>
      <c r="B46" s="83" t="n">
        <v>35462</v>
      </c>
      <c r="C46" s="88" t="s">
        <v>175</v>
      </c>
      <c r="E46" s="89" t="n">
        <v>13530</v>
      </c>
      <c r="F46" s="89" t="n">
        <v>12950.9375</v>
      </c>
      <c r="G46" s="89" t="n">
        <v>11189.125</v>
      </c>
      <c r="H46" s="89"/>
      <c r="J46" s="101" t="n">
        <v>36647</v>
      </c>
      <c r="K46" s="102" t="n">
        <v>55.8136363636364</v>
      </c>
      <c r="L46" s="103" t="n">
        <v>17607.8260869565</v>
      </c>
      <c r="M46" s="103" t="n">
        <v>16030.6956521739</v>
      </c>
      <c r="N46" s="104" t="n">
        <v>12713.722826087</v>
      </c>
    </row>
    <row r="47" customFormat="false" ht="12.75" hidden="false" customHeight="false" outlineLevel="0" collapsed="false">
      <c r="A47" s="87" t="n">
        <v>35476</v>
      </c>
      <c r="B47" s="83" t="n">
        <v>35462</v>
      </c>
      <c r="C47" s="88" t="n">
        <f aca="false">WEEKDAY(A47)</f>
        <v>7</v>
      </c>
      <c r="E47" s="89" t="n">
        <v>12674</v>
      </c>
      <c r="F47" s="89" t="n">
        <v>11498.625</v>
      </c>
      <c r="G47" s="89" t="n">
        <v>11301.875</v>
      </c>
      <c r="H47" s="89"/>
      <c r="J47" s="101" t="n">
        <v>36678</v>
      </c>
      <c r="K47" s="102" t="n">
        <v>50.8809090909091</v>
      </c>
      <c r="L47" s="103" t="n">
        <v>18808.7727272727</v>
      </c>
      <c r="M47" s="103" t="n">
        <v>17002.1590909091</v>
      </c>
      <c r="N47" s="104" t="n">
        <v>13454.9204545455</v>
      </c>
    </row>
    <row r="48" customFormat="false" ht="12.75" hidden="false" customHeight="false" outlineLevel="0" collapsed="false">
      <c r="A48" s="87" t="n">
        <v>35477</v>
      </c>
      <c r="B48" s="83" t="n">
        <v>35462</v>
      </c>
      <c r="C48" s="88" t="n">
        <f aca="false">WEEKDAY(A48)</f>
        <v>1</v>
      </c>
      <c r="E48" s="89" t="n">
        <v>11800</v>
      </c>
      <c r="F48" s="89" t="n">
        <v>10927.875</v>
      </c>
      <c r="G48" s="89" t="n">
        <v>10601.625</v>
      </c>
      <c r="H48" s="89"/>
      <c r="J48" s="101" t="n">
        <v>36708</v>
      </c>
      <c r="K48" s="102" t="n">
        <v>68.123</v>
      </c>
      <c r="L48" s="103" t="n">
        <v>20973.7142857143</v>
      </c>
      <c r="M48" s="103" t="n">
        <v>18784.8571428571</v>
      </c>
      <c r="N48" s="104" t="n">
        <v>14827.8095238095</v>
      </c>
    </row>
    <row r="49" customFormat="false" ht="12.75" hidden="false" customHeight="false" outlineLevel="0" collapsed="false">
      <c r="A49" s="87" t="n">
        <v>35478</v>
      </c>
      <c r="B49" s="83" t="n">
        <v>35462</v>
      </c>
      <c r="C49" s="88" t="s">
        <v>175</v>
      </c>
      <c r="E49" s="89" t="n">
        <v>12807</v>
      </c>
      <c r="F49" s="89" t="n">
        <v>11752.125</v>
      </c>
      <c r="G49" s="89" t="n">
        <v>10453.625</v>
      </c>
      <c r="H49" s="89"/>
      <c r="J49" s="101" t="n">
        <v>36739</v>
      </c>
      <c r="K49" s="102" t="n">
        <v>73.5104347826087</v>
      </c>
      <c r="L49" s="103" t="n">
        <v>21561.347826087</v>
      </c>
      <c r="M49" s="103" t="n">
        <v>19177.0652173913</v>
      </c>
      <c r="N49" s="104" t="n">
        <v>14959.3206521739</v>
      </c>
    </row>
    <row r="50" customFormat="false" ht="12.75" hidden="false" customHeight="false" outlineLevel="0" collapsed="false">
      <c r="A50" s="87" t="n">
        <v>35479</v>
      </c>
      <c r="B50" s="83" t="n">
        <v>35462</v>
      </c>
      <c r="C50" s="88" t="s">
        <v>175</v>
      </c>
      <c r="E50" s="89" t="n">
        <v>12433</v>
      </c>
      <c r="F50" s="89" t="n">
        <v>11731.75</v>
      </c>
      <c r="G50" s="89" t="n">
        <v>10246.625</v>
      </c>
      <c r="H50" s="89"/>
      <c r="J50" s="101" t="n">
        <v>36770</v>
      </c>
      <c r="K50" s="102" t="n">
        <v>43.04</v>
      </c>
      <c r="L50" s="103" t="n">
        <v>18072.5238095238</v>
      </c>
      <c r="M50" s="103" t="n">
        <v>16458.494047619</v>
      </c>
      <c r="N50" s="104" t="n">
        <v>13268.9404761905</v>
      </c>
    </row>
    <row r="51" customFormat="false" ht="12.75" hidden="false" customHeight="false" outlineLevel="0" collapsed="false">
      <c r="A51" s="87" t="n">
        <v>35480</v>
      </c>
      <c r="B51" s="83" t="n">
        <v>35462</v>
      </c>
      <c r="C51" s="88" t="s">
        <v>175</v>
      </c>
      <c r="E51" s="89" t="n">
        <v>12384</v>
      </c>
      <c r="F51" s="89" t="n">
        <v>11798.6875</v>
      </c>
      <c r="G51" s="89" t="n">
        <v>9924.875</v>
      </c>
      <c r="H51" s="89"/>
      <c r="J51" s="101" t="n">
        <v>36800</v>
      </c>
      <c r="K51" s="102" t="n">
        <v>43.3286363636364</v>
      </c>
      <c r="L51" s="103" t="n">
        <v>15589.6363636364</v>
      </c>
      <c r="M51" s="103" t="n">
        <v>14452.7784090909</v>
      </c>
      <c r="N51" s="104" t="n">
        <v>11735.0340909091</v>
      </c>
    </row>
    <row r="52" customFormat="false" ht="12.75" hidden="false" customHeight="false" outlineLevel="0" collapsed="false">
      <c r="A52" s="87" t="n">
        <v>35481</v>
      </c>
      <c r="B52" s="83" t="n">
        <v>35462</v>
      </c>
      <c r="C52" s="88" t="s">
        <v>175</v>
      </c>
      <c r="E52" s="89" t="n">
        <v>12500</v>
      </c>
      <c r="F52" s="89" t="n">
        <v>11872.375</v>
      </c>
      <c r="G52" s="89" t="n">
        <v>9931.625</v>
      </c>
      <c r="H52" s="89"/>
      <c r="J52" s="101" t="n">
        <v>36831</v>
      </c>
      <c r="K52" s="102" t="n">
        <v>45.6018181818182</v>
      </c>
      <c r="L52" s="103" t="n">
        <v>14335.3636363636</v>
      </c>
      <c r="M52" s="103" t="n">
        <v>13412.3011363636</v>
      </c>
      <c r="N52" s="104" t="n">
        <v>11589.1136363636</v>
      </c>
    </row>
    <row r="53" customFormat="false" ht="12.75" hidden="false" customHeight="false" outlineLevel="0" collapsed="false">
      <c r="A53" s="87" t="n">
        <v>35482</v>
      </c>
      <c r="B53" s="83" t="n">
        <v>35462</v>
      </c>
      <c r="C53" s="88" t="s">
        <v>175</v>
      </c>
      <c r="E53" s="89" t="n">
        <v>12340</v>
      </c>
      <c r="F53" s="89" t="n">
        <v>11873.5625</v>
      </c>
      <c r="G53" s="89" t="n">
        <v>9916.25</v>
      </c>
      <c r="H53" s="89"/>
      <c r="J53" s="101" t="n">
        <v>36861</v>
      </c>
      <c r="K53" s="102" t="n">
        <v>78.7745</v>
      </c>
      <c r="L53" s="103" t="n">
        <v>15362.380952381</v>
      </c>
      <c r="M53" s="103" t="n">
        <v>14322.1547619048</v>
      </c>
      <c r="N53" s="104" t="n">
        <v>12781.4761904762</v>
      </c>
    </row>
    <row r="54" customFormat="false" ht="12.75" hidden="false" customHeight="false" outlineLevel="0" collapsed="false">
      <c r="A54" s="87" t="n">
        <v>35483</v>
      </c>
      <c r="B54" s="83" t="n">
        <v>35462</v>
      </c>
      <c r="C54" s="88" t="n">
        <f aca="false">WEEKDAY(A54)</f>
        <v>7</v>
      </c>
      <c r="E54" s="89" t="n">
        <v>11493</v>
      </c>
      <c r="F54" s="89" t="n">
        <v>10889.4375</v>
      </c>
      <c r="G54" s="89" t="n">
        <v>9886.25</v>
      </c>
      <c r="H54" s="89"/>
      <c r="J54" s="101" t="n">
        <v>36892</v>
      </c>
      <c r="K54" s="102" t="n">
        <v>60.0369565217391</v>
      </c>
      <c r="L54" s="103"/>
      <c r="M54" s="103"/>
      <c r="N54" s="104"/>
    </row>
    <row r="55" customFormat="false" ht="12.75" hidden="false" customHeight="false" outlineLevel="0" collapsed="false">
      <c r="A55" s="87" t="n">
        <v>35484</v>
      </c>
      <c r="B55" s="83" t="n">
        <v>35462</v>
      </c>
      <c r="C55" s="88" t="n">
        <f aca="false">WEEKDAY(A55)</f>
        <v>1</v>
      </c>
      <c r="E55" s="89" t="n">
        <v>11801</v>
      </c>
      <c r="F55" s="89" t="n">
        <v>10992.125</v>
      </c>
      <c r="G55" s="89" t="n">
        <v>9971.125</v>
      </c>
      <c r="H55" s="89"/>
      <c r="J55" s="101" t="n">
        <v>36923</v>
      </c>
      <c r="K55" s="102" t="n">
        <v>43.1757894736842</v>
      </c>
      <c r="L55" s="103"/>
      <c r="M55" s="103"/>
      <c r="N55" s="104"/>
    </row>
    <row r="56" customFormat="false" ht="12.75" hidden="false" customHeight="false" outlineLevel="0" collapsed="false">
      <c r="A56" s="87" t="n">
        <v>35485</v>
      </c>
      <c r="B56" s="83" t="n">
        <v>35462</v>
      </c>
      <c r="C56" s="88" t="s">
        <v>175</v>
      </c>
      <c r="E56" s="89" t="n">
        <v>13178</v>
      </c>
      <c r="F56" s="89" t="n">
        <v>12466.1875</v>
      </c>
      <c r="G56" s="89" t="n">
        <v>10279.625</v>
      </c>
      <c r="H56" s="89"/>
      <c r="J56" s="101" t="n">
        <v>36951</v>
      </c>
      <c r="K56" s="102" t="n">
        <v>44.4122727272727</v>
      </c>
      <c r="L56" s="103"/>
      <c r="M56" s="103"/>
      <c r="N56" s="104"/>
    </row>
    <row r="57" customFormat="false" ht="12.75" hidden="false" customHeight="false" outlineLevel="0" collapsed="false">
      <c r="A57" s="87" t="n">
        <v>35486</v>
      </c>
      <c r="B57" s="83" t="n">
        <v>35462</v>
      </c>
      <c r="C57" s="88" t="s">
        <v>175</v>
      </c>
      <c r="E57" s="89" t="n">
        <v>12750</v>
      </c>
      <c r="F57" s="89" t="n">
        <v>12307.75</v>
      </c>
      <c r="G57" s="89" t="n">
        <v>10522</v>
      </c>
      <c r="H57" s="89"/>
      <c r="J57" s="101" t="n">
        <v>36982</v>
      </c>
      <c r="K57" s="102" t="n">
        <v>55.2290476190476</v>
      </c>
      <c r="L57" s="103"/>
      <c r="M57" s="103"/>
      <c r="N57" s="104"/>
    </row>
    <row r="58" customFormat="false" ht="12.75" hidden="false" customHeight="false" outlineLevel="0" collapsed="false">
      <c r="A58" s="87" t="n">
        <v>35487</v>
      </c>
      <c r="B58" s="83" t="n">
        <v>35462</v>
      </c>
      <c r="C58" s="88" t="s">
        <v>175</v>
      </c>
      <c r="E58" s="89" t="n">
        <v>12494</v>
      </c>
      <c r="F58" s="89" t="n">
        <v>11867.5</v>
      </c>
      <c r="G58" s="89" t="n">
        <v>10030.125</v>
      </c>
      <c r="H58" s="89"/>
      <c r="J58" s="101" t="n">
        <v>37012</v>
      </c>
      <c r="K58" s="102" t="n">
        <v>40.0059090909091</v>
      </c>
      <c r="L58" s="103"/>
      <c r="M58" s="103"/>
      <c r="N58" s="104"/>
    </row>
    <row r="59" customFormat="false" ht="12.75" hidden="false" customHeight="false" outlineLevel="0" collapsed="false">
      <c r="A59" s="87" t="n">
        <v>35488</v>
      </c>
      <c r="B59" s="83" t="n">
        <v>35462</v>
      </c>
      <c r="C59" s="88" t="s">
        <v>175</v>
      </c>
      <c r="E59" s="89" t="n">
        <v>12163</v>
      </c>
      <c r="F59" s="89" t="n">
        <v>11618.6875</v>
      </c>
      <c r="G59" s="89" t="n">
        <v>9924.375</v>
      </c>
      <c r="H59" s="89"/>
      <c r="J59" s="101" t="n">
        <v>37043</v>
      </c>
      <c r="K59" s="102" t="n">
        <v>40.6095238095238</v>
      </c>
      <c r="L59" s="103"/>
      <c r="M59" s="103"/>
      <c r="N59" s="104"/>
    </row>
    <row r="60" customFormat="false" ht="12.75" hidden="false" customHeight="false" outlineLevel="0" collapsed="false">
      <c r="A60" s="87" t="n">
        <v>35489</v>
      </c>
      <c r="B60" s="83" t="n">
        <v>35462</v>
      </c>
      <c r="C60" s="88" t="s">
        <v>175</v>
      </c>
      <c r="E60" s="89" t="n">
        <v>12222</v>
      </c>
      <c r="F60" s="89" t="n">
        <v>11758.4375</v>
      </c>
      <c r="G60" s="89" t="n">
        <v>9982.625</v>
      </c>
      <c r="H60" s="89"/>
      <c r="J60" s="101" t="n">
        <v>37073</v>
      </c>
      <c r="K60" s="102" t="n">
        <v>43.1938095238095</v>
      </c>
      <c r="L60" s="103"/>
      <c r="M60" s="103"/>
      <c r="N60" s="104"/>
    </row>
    <row r="61" customFormat="false" ht="12.75" hidden="false" customHeight="false" outlineLevel="0" collapsed="false">
      <c r="A61" s="87" t="n">
        <v>35490</v>
      </c>
      <c r="B61" s="83" t="n">
        <v>35490</v>
      </c>
      <c r="C61" s="88" t="n">
        <f aca="false">WEEKDAY(A61)</f>
        <v>7</v>
      </c>
      <c r="E61" s="89" t="n">
        <v>12165</v>
      </c>
      <c r="F61" s="89" t="n">
        <v>11476.6875</v>
      </c>
      <c r="G61" s="89" t="n">
        <v>9989.75</v>
      </c>
      <c r="H61" s="89"/>
      <c r="J61" s="101" t="n">
        <v>37104</v>
      </c>
      <c r="K61" s="102" t="n">
        <v>39.53</v>
      </c>
      <c r="L61" s="103"/>
      <c r="M61" s="103"/>
      <c r="N61" s="104"/>
    </row>
    <row r="62" customFormat="false" ht="12.75" hidden="false" customHeight="false" outlineLevel="0" collapsed="false">
      <c r="A62" s="87" t="n">
        <v>35491</v>
      </c>
      <c r="B62" s="83" t="n">
        <v>35490</v>
      </c>
      <c r="C62" s="88" t="n">
        <f aca="false">WEEKDAY(A62)</f>
        <v>1</v>
      </c>
      <c r="E62" s="89" t="n">
        <v>11914</v>
      </c>
      <c r="F62" s="89" t="n">
        <v>11125.8125</v>
      </c>
      <c r="G62" s="89" t="n">
        <v>9902</v>
      </c>
      <c r="H62" s="89"/>
      <c r="J62" s="101" t="n">
        <v>37135</v>
      </c>
      <c r="K62" s="102" t="n">
        <v>20.5447368421053</v>
      </c>
      <c r="L62" s="103"/>
      <c r="M62" s="103"/>
      <c r="N62" s="104"/>
    </row>
    <row r="63" customFormat="false" ht="12.75" hidden="false" customHeight="false" outlineLevel="0" collapsed="false">
      <c r="A63" s="87" t="n">
        <v>35492</v>
      </c>
      <c r="B63" s="83" t="n">
        <v>35490</v>
      </c>
      <c r="C63" s="88" t="s">
        <v>175</v>
      </c>
      <c r="E63" s="89" t="n">
        <v>12278</v>
      </c>
      <c r="F63" s="89" t="n">
        <v>11749.125</v>
      </c>
      <c r="G63" s="89" t="n">
        <v>9953</v>
      </c>
      <c r="H63" s="89"/>
      <c r="J63" s="101" t="n">
        <v>37165</v>
      </c>
      <c r="K63" s="102" t="n">
        <v>20.9252173913043</v>
      </c>
      <c r="L63" s="103"/>
      <c r="M63" s="103"/>
      <c r="N63" s="104"/>
    </row>
    <row r="64" customFormat="false" ht="12.75" hidden="false" customHeight="false" outlineLevel="0" collapsed="false">
      <c r="A64" s="87" t="n">
        <v>35493</v>
      </c>
      <c r="B64" s="83" t="n">
        <v>35490</v>
      </c>
      <c r="C64" s="88" t="s">
        <v>175</v>
      </c>
      <c r="E64" s="89" t="n">
        <v>12424</v>
      </c>
      <c r="F64" s="89" t="n">
        <v>11709.875</v>
      </c>
      <c r="G64" s="89" t="n">
        <v>10093.375</v>
      </c>
      <c r="H64" s="89"/>
      <c r="J64" s="101" t="n">
        <v>37196</v>
      </c>
      <c r="K64" s="102" t="n">
        <v>22.1490476190476</v>
      </c>
      <c r="L64" s="103"/>
      <c r="M64" s="103"/>
      <c r="N64" s="104"/>
    </row>
    <row r="65" customFormat="false" ht="12.75" hidden="false" customHeight="false" outlineLevel="0" collapsed="false">
      <c r="A65" s="87" t="n">
        <v>35494</v>
      </c>
      <c r="B65" s="83" t="n">
        <v>35490</v>
      </c>
      <c r="C65" s="88" t="s">
        <v>175</v>
      </c>
      <c r="E65" s="89" t="n">
        <v>12811</v>
      </c>
      <c r="F65" s="89" t="n">
        <v>12276.875</v>
      </c>
      <c r="G65" s="89" t="n">
        <v>10102.375</v>
      </c>
      <c r="H65" s="89"/>
      <c r="J65" s="101" t="n">
        <v>37226</v>
      </c>
      <c r="K65" s="102" t="n">
        <v>19.9745</v>
      </c>
      <c r="L65" s="103"/>
      <c r="M65" s="103"/>
      <c r="N65" s="104"/>
    </row>
    <row r="66" customFormat="false" ht="12.75" hidden="false" customHeight="false" outlineLevel="0" collapsed="false">
      <c r="A66" s="87" t="n">
        <v>35495</v>
      </c>
      <c r="B66" s="83" t="n">
        <v>35490</v>
      </c>
      <c r="C66" s="88" t="s">
        <v>175</v>
      </c>
      <c r="E66" s="89" t="n">
        <v>12368</v>
      </c>
      <c r="F66" s="89" t="n">
        <v>11628.375</v>
      </c>
      <c r="G66" s="89" t="n">
        <v>10235.375</v>
      </c>
      <c r="H66" s="89"/>
      <c r="J66" s="101" t="n">
        <v>37257</v>
      </c>
      <c r="K66" s="102" t="n">
        <v>19.5030434782609</v>
      </c>
      <c r="L66" s="103"/>
      <c r="M66" s="103"/>
      <c r="N66" s="104"/>
    </row>
    <row r="67" customFormat="false" ht="12.75" hidden="false" customHeight="false" outlineLevel="0" collapsed="false">
      <c r="A67" s="87" t="n">
        <v>35496</v>
      </c>
      <c r="B67" s="83" t="n">
        <v>35490</v>
      </c>
      <c r="C67" s="88" t="s">
        <v>175</v>
      </c>
      <c r="E67" s="89" t="n">
        <v>12232</v>
      </c>
      <c r="F67" s="89" t="n">
        <v>11410.375</v>
      </c>
      <c r="G67" s="89" t="n">
        <v>10221</v>
      </c>
      <c r="H67" s="89"/>
      <c r="J67" s="105" t="s">
        <v>181</v>
      </c>
      <c r="K67" s="106" t="n">
        <v>43.1599158382476</v>
      </c>
      <c r="L67" s="107" t="n">
        <v>15765.3691275168</v>
      </c>
      <c r="M67" s="107" t="n">
        <v>14564.3641514861</v>
      </c>
      <c r="N67" s="108" t="n">
        <v>11904.5278092042</v>
      </c>
    </row>
    <row r="68" customFormat="false" ht="12.75" hidden="false" customHeight="false" outlineLevel="0" collapsed="false">
      <c r="A68" s="87" t="n">
        <v>35497</v>
      </c>
      <c r="B68" s="83" t="n">
        <v>35490</v>
      </c>
      <c r="C68" s="88" t="n">
        <f aca="false">WEEKDAY(A68)</f>
        <v>7</v>
      </c>
      <c r="E68" s="89" t="n">
        <v>11231</v>
      </c>
      <c r="F68" s="89" t="n">
        <v>10669.75</v>
      </c>
      <c r="G68" s="89" t="n">
        <v>9600.125</v>
      </c>
      <c r="H68" s="89"/>
      <c r="J68" s="0"/>
      <c r="K68" s="0"/>
      <c r="L68" s="0"/>
      <c r="M68" s="0"/>
      <c r="N68" s="0"/>
    </row>
    <row r="69" customFormat="false" ht="12.75" hidden="false" customHeight="false" outlineLevel="0" collapsed="false">
      <c r="A69" s="87" t="n">
        <v>35498</v>
      </c>
      <c r="B69" s="83" t="n">
        <v>35490</v>
      </c>
      <c r="C69" s="88" t="n">
        <f aca="false">WEEKDAY(A69)</f>
        <v>1</v>
      </c>
      <c r="E69" s="89" t="n">
        <v>11681</v>
      </c>
      <c r="F69" s="89" t="n">
        <v>10556</v>
      </c>
      <c r="G69" s="89" t="n">
        <v>9300.75</v>
      </c>
      <c r="H69" s="89"/>
      <c r="J69" s="0"/>
      <c r="K69" s="0"/>
      <c r="L69" s="0"/>
      <c r="M69" s="0"/>
      <c r="N69" s="0"/>
    </row>
    <row r="70" customFormat="false" ht="12.75" hidden="false" customHeight="false" outlineLevel="0" collapsed="false">
      <c r="A70" s="87" t="n">
        <v>35499</v>
      </c>
      <c r="B70" s="83" t="n">
        <v>35490</v>
      </c>
      <c r="C70" s="88" t="s">
        <v>175</v>
      </c>
      <c r="E70" s="89" t="n">
        <v>12753</v>
      </c>
      <c r="F70" s="89" t="n">
        <v>11977.25</v>
      </c>
      <c r="G70" s="89" t="n">
        <v>9695.375</v>
      </c>
      <c r="H70" s="89"/>
      <c r="J70" s="0"/>
      <c r="K70" s="0"/>
      <c r="L70" s="0"/>
      <c r="M70" s="0"/>
      <c r="N70" s="0"/>
    </row>
    <row r="71" customFormat="false" ht="12.75" hidden="false" customHeight="false" outlineLevel="0" collapsed="false">
      <c r="A71" s="87" t="n">
        <v>35500</v>
      </c>
      <c r="B71" s="83" t="n">
        <v>35490</v>
      </c>
      <c r="C71" s="88" t="s">
        <v>175</v>
      </c>
      <c r="E71" s="89" t="n">
        <v>12671</v>
      </c>
      <c r="F71" s="89" t="n">
        <v>12015.1875</v>
      </c>
      <c r="G71" s="89" t="n">
        <v>10001.5</v>
      </c>
      <c r="H71" s="89"/>
      <c r="J71" s="0"/>
      <c r="K71" s="0"/>
      <c r="L71" s="0"/>
      <c r="M71" s="0"/>
      <c r="N71" s="0"/>
    </row>
    <row r="72" customFormat="false" ht="12.75" hidden="false" customHeight="false" outlineLevel="0" collapsed="false">
      <c r="A72" s="87" t="n">
        <v>35501</v>
      </c>
      <c r="B72" s="83" t="n">
        <v>35490</v>
      </c>
      <c r="C72" s="88" t="s">
        <v>175</v>
      </c>
      <c r="E72" s="89" t="n">
        <v>12511</v>
      </c>
      <c r="F72" s="89" t="n">
        <v>11883.5</v>
      </c>
      <c r="G72" s="89" t="n">
        <v>9962.25</v>
      </c>
      <c r="H72" s="89"/>
      <c r="J72" s="0"/>
      <c r="K72" s="0"/>
      <c r="L72" s="0"/>
      <c r="M72" s="0"/>
      <c r="N72" s="0"/>
    </row>
    <row r="73" customFormat="false" ht="12.75" hidden="false" customHeight="false" outlineLevel="0" collapsed="false">
      <c r="A73" s="87" t="n">
        <v>35502</v>
      </c>
      <c r="B73" s="83" t="n">
        <v>35490</v>
      </c>
      <c r="C73" s="88" t="s">
        <v>175</v>
      </c>
      <c r="E73" s="89" t="n">
        <v>12539</v>
      </c>
      <c r="F73" s="89" t="n">
        <v>11987.375</v>
      </c>
      <c r="G73" s="89" t="n">
        <v>10051.375</v>
      </c>
      <c r="H73" s="89"/>
      <c r="J73" s="0"/>
      <c r="K73" s="0"/>
      <c r="L73" s="0"/>
      <c r="M73" s="0"/>
      <c r="N73" s="0"/>
    </row>
    <row r="74" customFormat="false" ht="12.75" hidden="false" customHeight="false" outlineLevel="0" collapsed="false">
      <c r="A74" s="87" t="n">
        <v>35503</v>
      </c>
      <c r="B74" s="83" t="n">
        <v>35490</v>
      </c>
      <c r="C74" s="88" t="s">
        <v>175</v>
      </c>
      <c r="E74" s="89" t="n">
        <v>12271</v>
      </c>
      <c r="F74" s="89" t="n">
        <v>11945.1875</v>
      </c>
      <c r="G74" s="89" t="n">
        <v>10024.125</v>
      </c>
      <c r="H74" s="89"/>
      <c r="J74" s="0"/>
      <c r="K74" s="0"/>
      <c r="L74" s="0"/>
      <c r="M74" s="0"/>
      <c r="N74" s="0"/>
    </row>
    <row r="75" customFormat="false" ht="12.75" hidden="false" customHeight="false" outlineLevel="0" collapsed="false">
      <c r="A75" s="87" t="n">
        <v>35504</v>
      </c>
      <c r="B75" s="83" t="n">
        <v>35490</v>
      </c>
      <c r="C75" s="88" t="n">
        <f aca="false">WEEKDAY(A75)</f>
        <v>7</v>
      </c>
      <c r="E75" s="89" t="n">
        <v>11536</v>
      </c>
      <c r="F75" s="89" t="n">
        <v>10957.625</v>
      </c>
      <c r="G75" s="89" t="n">
        <v>10050</v>
      </c>
      <c r="H75" s="89"/>
      <c r="J75" s="0"/>
      <c r="K75" s="0"/>
      <c r="L75" s="0"/>
      <c r="M75" s="0"/>
      <c r="N75" s="0"/>
    </row>
    <row r="76" customFormat="false" ht="12.75" hidden="false" customHeight="false" outlineLevel="0" collapsed="false">
      <c r="A76" s="87" t="n">
        <v>35505</v>
      </c>
      <c r="B76" s="83" t="n">
        <v>35490</v>
      </c>
      <c r="C76" s="88" t="n">
        <f aca="false">WEEKDAY(A76)</f>
        <v>1</v>
      </c>
      <c r="E76" s="89" t="n">
        <v>11740</v>
      </c>
      <c r="F76" s="89" t="n">
        <v>10898.4375</v>
      </c>
      <c r="G76" s="89" t="n">
        <v>10058.5</v>
      </c>
      <c r="H76" s="89"/>
      <c r="J76" s="0"/>
      <c r="K76" s="0"/>
      <c r="L76" s="0"/>
      <c r="M76" s="0"/>
      <c r="N76" s="0"/>
    </row>
    <row r="77" customFormat="false" ht="12.75" hidden="false" customHeight="false" outlineLevel="0" collapsed="false">
      <c r="A77" s="87" t="n">
        <v>35506</v>
      </c>
      <c r="B77" s="83" t="n">
        <v>35490</v>
      </c>
      <c r="C77" s="88" t="s">
        <v>175</v>
      </c>
      <c r="E77" s="89" t="n">
        <v>12336</v>
      </c>
      <c r="F77" s="89" t="n">
        <v>11832</v>
      </c>
      <c r="G77" s="89" t="n">
        <v>10063.25</v>
      </c>
      <c r="H77" s="89"/>
      <c r="J77" s="0"/>
      <c r="K77" s="0"/>
      <c r="L77" s="0"/>
      <c r="M77" s="0"/>
      <c r="N77" s="0"/>
    </row>
    <row r="78" customFormat="false" ht="12.75" hidden="false" customHeight="false" outlineLevel="0" collapsed="false">
      <c r="A78" s="87" t="n">
        <v>35507</v>
      </c>
      <c r="B78" s="83" t="n">
        <v>35490</v>
      </c>
      <c r="C78" s="88" t="s">
        <v>175</v>
      </c>
      <c r="E78" s="89" t="n">
        <v>12730</v>
      </c>
      <c r="F78" s="89" t="n">
        <v>12114.125</v>
      </c>
      <c r="G78" s="89" t="n">
        <v>10048</v>
      </c>
      <c r="H78" s="89"/>
      <c r="J78" s="0"/>
      <c r="K78" s="0"/>
      <c r="L78" s="0"/>
      <c r="M78" s="0"/>
      <c r="N78" s="0"/>
    </row>
    <row r="79" customFormat="false" ht="12.75" hidden="false" customHeight="false" outlineLevel="0" collapsed="false">
      <c r="A79" s="87" t="n">
        <v>35508</v>
      </c>
      <c r="B79" s="83" t="n">
        <v>35490</v>
      </c>
      <c r="C79" s="88" t="s">
        <v>175</v>
      </c>
      <c r="E79" s="89" t="n">
        <v>12735</v>
      </c>
      <c r="F79" s="89" t="n">
        <v>12129.9375</v>
      </c>
      <c r="G79" s="89" t="n">
        <v>10231.125</v>
      </c>
      <c r="H79" s="89"/>
      <c r="J79" s="0"/>
      <c r="K79" s="0"/>
      <c r="L79" s="0"/>
      <c r="M79" s="0"/>
      <c r="N79" s="0"/>
    </row>
    <row r="80" customFormat="false" ht="12.75" hidden="false" customHeight="false" outlineLevel="0" collapsed="false">
      <c r="A80" s="87" t="n">
        <v>35509</v>
      </c>
      <c r="B80" s="83" t="n">
        <v>35490</v>
      </c>
      <c r="C80" s="88" t="s">
        <v>175</v>
      </c>
      <c r="E80" s="89" t="n">
        <v>12306</v>
      </c>
      <c r="F80" s="89" t="n">
        <v>11903.375</v>
      </c>
      <c r="G80" s="89" t="n">
        <v>10369.5</v>
      </c>
      <c r="H80" s="89"/>
      <c r="J80" s="0"/>
      <c r="K80" s="0"/>
      <c r="L80" s="0"/>
      <c r="M80" s="0"/>
      <c r="N80" s="0"/>
    </row>
    <row r="81" customFormat="false" ht="12.75" hidden="false" customHeight="false" outlineLevel="0" collapsed="false">
      <c r="A81" s="87" t="n">
        <v>35510</v>
      </c>
      <c r="B81" s="83" t="n">
        <v>35490</v>
      </c>
      <c r="C81" s="88" t="s">
        <v>175</v>
      </c>
      <c r="E81" s="89" t="n">
        <v>12017</v>
      </c>
      <c r="F81" s="89" t="n">
        <v>11761.5625</v>
      </c>
      <c r="G81" s="89" t="n">
        <v>10181.125</v>
      </c>
      <c r="H81" s="89"/>
      <c r="J81" s="0"/>
      <c r="K81" s="0"/>
      <c r="L81" s="0"/>
      <c r="M81" s="0"/>
      <c r="N81" s="0"/>
    </row>
    <row r="82" customFormat="false" ht="12.75" hidden="false" customHeight="false" outlineLevel="0" collapsed="false">
      <c r="A82" s="87" t="n">
        <v>35511</v>
      </c>
      <c r="B82" s="83" t="n">
        <v>35490</v>
      </c>
      <c r="C82" s="88" t="n">
        <f aca="false">WEEKDAY(A82)</f>
        <v>7</v>
      </c>
      <c r="E82" s="89" t="n">
        <v>11939</v>
      </c>
      <c r="F82" s="89" t="n">
        <v>11170.875</v>
      </c>
      <c r="G82" s="89" t="n">
        <v>9697</v>
      </c>
      <c r="H82" s="89"/>
      <c r="J82" s="0"/>
      <c r="K82" s="0"/>
      <c r="L82" s="0"/>
      <c r="M82" s="0"/>
      <c r="N82" s="0"/>
    </row>
    <row r="83" customFormat="false" ht="12.75" hidden="false" customHeight="false" outlineLevel="0" collapsed="false">
      <c r="A83" s="87" t="n">
        <v>35512</v>
      </c>
      <c r="B83" s="83" t="n">
        <v>35490</v>
      </c>
      <c r="C83" s="88" t="n">
        <f aca="false">WEEKDAY(A83)</f>
        <v>1</v>
      </c>
      <c r="E83" s="89" t="n">
        <v>11701</v>
      </c>
      <c r="F83" s="89" t="n">
        <v>10697.625</v>
      </c>
      <c r="G83" s="89" t="n">
        <v>9555.875</v>
      </c>
      <c r="H83" s="89"/>
      <c r="J83" s="0"/>
      <c r="K83" s="0"/>
      <c r="L83" s="0"/>
      <c r="M83" s="0"/>
      <c r="N83" s="0"/>
    </row>
    <row r="84" customFormat="false" ht="12.75" hidden="false" customHeight="false" outlineLevel="0" collapsed="false">
      <c r="A84" s="87" t="n">
        <v>35513</v>
      </c>
      <c r="B84" s="83" t="n">
        <v>35490</v>
      </c>
      <c r="C84" s="88" t="s">
        <v>175</v>
      </c>
      <c r="E84" s="89" t="n">
        <v>12566</v>
      </c>
      <c r="F84" s="89" t="n">
        <v>11816</v>
      </c>
      <c r="G84" s="89" t="n">
        <v>9679.5</v>
      </c>
      <c r="H84" s="89"/>
      <c r="J84" s="0"/>
      <c r="K84" s="0"/>
      <c r="L84" s="0"/>
      <c r="M84" s="0"/>
      <c r="N84" s="0"/>
    </row>
    <row r="85" customFormat="false" ht="12.75" hidden="false" customHeight="false" outlineLevel="0" collapsed="false">
      <c r="A85" s="87" t="n">
        <v>35514</v>
      </c>
      <c r="B85" s="83" t="n">
        <v>35490</v>
      </c>
      <c r="C85" s="88" t="s">
        <v>175</v>
      </c>
      <c r="E85" s="89" t="n">
        <v>12867</v>
      </c>
      <c r="F85" s="89" t="n">
        <v>12282.75</v>
      </c>
      <c r="G85" s="89" t="n">
        <v>9980</v>
      </c>
      <c r="H85" s="89"/>
      <c r="J85" s="0"/>
      <c r="K85" s="0"/>
      <c r="L85" s="0"/>
      <c r="M85" s="0"/>
      <c r="N85" s="0"/>
    </row>
    <row r="86" customFormat="false" ht="12.75" hidden="false" customHeight="false" outlineLevel="0" collapsed="false">
      <c r="A86" s="87" t="n">
        <v>35515</v>
      </c>
      <c r="B86" s="83" t="n">
        <v>35490</v>
      </c>
      <c r="C86" s="88" t="s">
        <v>175</v>
      </c>
      <c r="E86" s="89" t="n">
        <v>12482</v>
      </c>
      <c r="F86" s="89" t="n">
        <v>11992.0625</v>
      </c>
      <c r="G86" s="89" t="n">
        <v>10102.125</v>
      </c>
      <c r="H86" s="89"/>
      <c r="J86" s="0"/>
      <c r="K86" s="0"/>
      <c r="L86" s="0"/>
      <c r="M86" s="0"/>
      <c r="N86" s="0"/>
    </row>
    <row r="87" customFormat="false" ht="12.75" hidden="false" customHeight="false" outlineLevel="0" collapsed="false">
      <c r="A87" s="87" t="n">
        <v>35516</v>
      </c>
      <c r="B87" s="83" t="n">
        <v>35490</v>
      </c>
      <c r="C87" s="88" t="s">
        <v>175</v>
      </c>
      <c r="E87" s="89" t="n">
        <v>12396</v>
      </c>
      <c r="F87" s="89" t="n">
        <v>11929.3125</v>
      </c>
      <c r="G87" s="89" t="n">
        <v>10052.875</v>
      </c>
      <c r="H87" s="89"/>
      <c r="J87" s="0"/>
      <c r="K87" s="0"/>
      <c r="L87" s="0"/>
      <c r="M87" s="0"/>
      <c r="N87" s="0"/>
    </row>
    <row r="88" customFormat="false" ht="12.75" hidden="false" customHeight="false" outlineLevel="0" collapsed="false">
      <c r="A88" s="87" t="n">
        <v>35517</v>
      </c>
      <c r="B88" s="83" t="n">
        <v>35490</v>
      </c>
      <c r="C88" s="88" t="s">
        <v>175</v>
      </c>
      <c r="E88" s="89" t="n">
        <v>12899</v>
      </c>
      <c r="F88" s="89" t="n">
        <v>12131.1875</v>
      </c>
      <c r="G88" s="89" t="n">
        <v>10123</v>
      </c>
      <c r="H88" s="89"/>
      <c r="J88" s="0"/>
      <c r="K88" s="0"/>
      <c r="L88" s="0"/>
      <c r="M88" s="0"/>
      <c r="N88" s="0"/>
    </row>
    <row r="89" customFormat="false" ht="12.75" hidden="false" customHeight="false" outlineLevel="0" collapsed="false">
      <c r="A89" s="87" t="n">
        <v>35518</v>
      </c>
      <c r="B89" s="83" t="n">
        <v>35490</v>
      </c>
      <c r="C89" s="88" t="n">
        <f aca="false">WEEKDAY(A89)</f>
        <v>7</v>
      </c>
      <c r="E89" s="89" t="n">
        <v>12494</v>
      </c>
      <c r="F89" s="89" t="n">
        <v>11717.625</v>
      </c>
      <c r="G89" s="89" t="n">
        <v>10061.75</v>
      </c>
      <c r="H89" s="89"/>
      <c r="J89" s="0"/>
      <c r="K89" s="0"/>
      <c r="L89" s="0"/>
      <c r="M89" s="0"/>
      <c r="N89" s="0"/>
    </row>
    <row r="90" customFormat="false" ht="12.75" hidden="false" customHeight="false" outlineLevel="0" collapsed="false">
      <c r="A90" s="87" t="n">
        <v>35519</v>
      </c>
      <c r="B90" s="83" t="n">
        <v>35490</v>
      </c>
      <c r="C90" s="88" t="n">
        <f aca="false">WEEKDAY(A90)</f>
        <v>1</v>
      </c>
      <c r="E90" s="89" t="n">
        <v>11094</v>
      </c>
      <c r="F90" s="89" t="n">
        <v>10507.8125</v>
      </c>
      <c r="G90" s="89" t="n">
        <v>9775.875</v>
      </c>
      <c r="H90" s="89"/>
      <c r="J90" s="0"/>
      <c r="K90" s="0"/>
      <c r="L90" s="0"/>
      <c r="M90" s="0"/>
      <c r="N90" s="0"/>
    </row>
    <row r="91" customFormat="false" ht="12.75" hidden="false" customHeight="false" outlineLevel="0" collapsed="false">
      <c r="A91" s="87" t="n">
        <v>35520</v>
      </c>
      <c r="B91" s="83" t="n">
        <v>35490</v>
      </c>
      <c r="C91" s="88" t="s">
        <v>175</v>
      </c>
      <c r="E91" s="89" t="n">
        <v>12005</v>
      </c>
      <c r="F91" s="89" t="n">
        <v>11336.9375</v>
      </c>
      <c r="G91" s="89" t="n">
        <v>9430.25</v>
      </c>
      <c r="H91" s="89"/>
      <c r="J91" s="0"/>
      <c r="K91" s="0"/>
      <c r="L91" s="0"/>
      <c r="M91" s="0"/>
      <c r="N91" s="0"/>
    </row>
    <row r="92" customFormat="false" ht="12.75" hidden="false" customHeight="false" outlineLevel="0" collapsed="false">
      <c r="A92" s="87" t="n">
        <v>35521</v>
      </c>
      <c r="B92" s="83" t="n">
        <v>35521</v>
      </c>
      <c r="C92" s="88" t="s">
        <v>175</v>
      </c>
      <c r="E92" s="89" t="n">
        <v>12092</v>
      </c>
      <c r="F92" s="89" t="n">
        <v>11377.5625</v>
      </c>
      <c r="G92" s="89" t="n">
        <v>9599.875</v>
      </c>
      <c r="H92" s="89"/>
      <c r="J92" s="0"/>
      <c r="K92" s="0"/>
      <c r="L92" s="0"/>
      <c r="M92" s="0"/>
      <c r="N92" s="0"/>
    </row>
    <row r="93" customFormat="false" ht="12.75" hidden="false" customHeight="false" outlineLevel="0" collapsed="false">
      <c r="A93" s="87" t="n">
        <v>35522</v>
      </c>
      <c r="B93" s="83" t="n">
        <v>35521</v>
      </c>
      <c r="C93" s="88" t="s">
        <v>175</v>
      </c>
      <c r="E93" s="89" t="n">
        <v>12268</v>
      </c>
      <c r="F93" s="89" t="n">
        <v>11594.25</v>
      </c>
      <c r="G93" s="89" t="n">
        <v>9641.5</v>
      </c>
      <c r="H93" s="89"/>
      <c r="J93" s="0"/>
      <c r="K93" s="0"/>
      <c r="L93" s="0"/>
      <c r="M93" s="0"/>
      <c r="N93" s="0"/>
    </row>
    <row r="94" customFormat="false" ht="12.75" hidden="false" customHeight="false" outlineLevel="0" collapsed="false">
      <c r="A94" s="87" t="n">
        <v>35523</v>
      </c>
      <c r="B94" s="83" t="n">
        <v>35521</v>
      </c>
      <c r="C94" s="88" t="s">
        <v>175</v>
      </c>
      <c r="E94" s="89" t="n">
        <v>12384</v>
      </c>
      <c r="F94" s="89" t="n">
        <v>11673.1875</v>
      </c>
      <c r="G94" s="89" t="n">
        <v>9771.375</v>
      </c>
      <c r="H94" s="89"/>
      <c r="J94" s="0"/>
      <c r="K94" s="0"/>
      <c r="L94" s="0"/>
      <c r="M94" s="0"/>
      <c r="N94" s="0"/>
    </row>
    <row r="95" customFormat="false" ht="12.75" hidden="false" customHeight="false" outlineLevel="0" collapsed="false">
      <c r="A95" s="87" t="n">
        <v>35524</v>
      </c>
      <c r="B95" s="83" t="n">
        <v>35521</v>
      </c>
      <c r="C95" s="88" t="s">
        <v>175</v>
      </c>
      <c r="E95" s="89" t="n">
        <v>12371</v>
      </c>
      <c r="F95" s="89" t="n">
        <v>12042.0625</v>
      </c>
      <c r="G95" s="89" t="n">
        <v>10057</v>
      </c>
      <c r="H95" s="89"/>
      <c r="J95" s="0"/>
      <c r="K95" s="0"/>
      <c r="L95" s="0"/>
      <c r="M95" s="0"/>
      <c r="N95" s="0"/>
    </row>
    <row r="96" customFormat="false" ht="12.75" hidden="false" customHeight="false" outlineLevel="0" collapsed="false">
      <c r="A96" s="87" t="n">
        <v>35525</v>
      </c>
      <c r="B96" s="83" t="n">
        <v>35521</v>
      </c>
      <c r="C96" s="88" t="n">
        <f aca="false">WEEKDAY(A96)</f>
        <v>7</v>
      </c>
      <c r="E96" s="89" t="n">
        <v>11593</v>
      </c>
      <c r="F96" s="89" t="n">
        <v>11056.625</v>
      </c>
      <c r="G96" s="89" t="n">
        <v>9948.375</v>
      </c>
      <c r="H96" s="89"/>
      <c r="J96" s="0"/>
      <c r="K96" s="0"/>
      <c r="L96" s="0"/>
      <c r="M96" s="0"/>
      <c r="N96" s="0"/>
    </row>
    <row r="97" customFormat="false" ht="12.75" hidden="false" customHeight="false" outlineLevel="0" collapsed="false">
      <c r="A97" s="87" t="n">
        <v>35526</v>
      </c>
      <c r="B97" s="83" t="n">
        <v>35521</v>
      </c>
      <c r="C97" s="88" t="n">
        <f aca="false">WEEKDAY(A97)</f>
        <v>1</v>
      </c>
      <c r="E97" s="89" t="n">
        <v>11982</v>
      </c>
      <c r="F97" s="89" t="n">
        <v>10780.4375</v>
      </c>
      <c r="G97" s="89" t="n">
        <v>9561.1875</v>
      </c>
      <c r="H97" s="89"/>
      <c r="J97" s="0"/>
      <c r="K97" s="0"/>
      <c r="L97" s="0"/>
      <c r="M97" s="0"/>
      <c r="N97" s="0"/>
    </row>
    <row r="98" customFormat="false" ht="12.75" hidden="false" customHeight="false" outlineLevel="0" collapsed="false">
      <c r="A98" s="87" t="n">
        <v>35527</v>
      </c>
      <c r="B98" s="83" t="n">
        <v>35521</v>
      </c>
      <c r="C98" s="88" t="s">
        <v>175</v>
      </c>
      <c r="E98" s="89" t="n">
        <v>12195</v>
      </c>
      <c r="F98" s="89" t="n">
        <v>11514.0625</v>
      </c>
      <c r="G98" s="89" t="n">
        <v>9703.75</v>
      </c>
      <c r="H98" s="89"/>
      <c r="J98" s="0"/>
      <c r="K98" s="0"/>
      <c r="L98" s="0"/>
      <c r="M98" s="0"/>
      <c r="N98" s="0"/>
    </row>
    <row r="99" customFormat="false" ht="12.75" hidden="false" customHeight="false" outlineLevel="0" collapsed="false">
      <c r="A99" s="87" t="n">
        <v>35528</v>
      </c>
      <c r="B99" s="83" t="n">
        <v>35521</v>
      </c>
      <c r="C99" s="88" t="s">
        <v>175</v>
      </c>
      <c r="E99" s="89" t="n">
        <v>11753</v>
      </c>
      <c r="F99" s="89" t="n">
        <v>11308.1875</v>
      </c>
      <c r="G99" s="89" t="n">
        <v>9689.125</v>
      </c>
      <c r="H99" s="89"/>
      <c r="J99" s="0"/>
      <c r="K99" s="0"/>
      <c r="L99" s="0"/>
      <c r="M99" s="0"/>
      <c r="N99" s="0"/>
    </row>
    <row r="100" customFormat="false" ht="12.75" hidden="false" customHeight="false" outlineLevel="0" collapsed="false">
      <c r="A100" s="87" t="n">
        <v>35529</v>
      </c>
      <c r="B100" s="83" t="n">
        <v>35521</v>
      </c>
      <c r="C100" s="88" t="s">
        <v>175</v>
      </c>
      <c r="E100" s="89" t="n">
        <v>12191</v>
      </c>
      <c r="F100" s="89" t="n">
        <v>11600.6875</v>
      </c>
      <c r="G100" s="89" t="n">
        <v>9797.125</v>
      </c>
      <c r="H100" s="89"/>
      <c r="J100" s="0"/>
      <c r="K100" s="0"/>
      <c r="L100" s="0"/>
      <c r="M100" s="0"/>
      <c r="N100" s="0"/>
    </row>
    <row r="101" customFormat="false" ht="12.75" hidden="false" customHeight="false" outlineLevel="0" collapsed="false">
      <c r="A101" s="87" t="n">
        <v>35530</v>
      </c>
      <c r="B101" s="83" t="n">
        <v>35521</v>
      </c>
      <c r="C101" s="88" t="s">
        <v>175</v>
      </c>
      <c r="E101" s="89" t="n">
        <v>12157</v>
      </c>
      <c r="F101" s="89" t="n">
        <v>11645.6875</v>
      </c>
      <c r="G101" s="89" t="n">
        <v>9903.75</v>
      </c>
      <c r="H101" s="89"/>
      <c r="J101" s="0"/>
      <c r="K101" s="0"/>
      <c r="L101" s="0"/>
      <c r="M101" s="0"/>
      <c r="N101" s="0"/>
    </row>
    <row r="102" customFormat="false" ht="12.75" hidden="false" customHeight="false" outlineLevel="0" collapsed="false">
      <c r="A102" s="87" t="n">
        <v>35531</v>
      </c>
      <c r="B102" s="83" t="n">
        <v>35521</v>
      </c>
      <c r="C102" s="88" t="s">
        <v>175</v>
      </c>
      <c r="E102" s="89" t="n">
        <v>11866</v>
      </c>
      <c r="F102" s="89" t="n">
        <v>11607.875</v>
      </c>
      <c r="G102" s="89" t="n">
        <v>9897.375</v>
      </c>
      <c r="H102" s="89"/>
      <c r="J102" s="0"/>
      <c r="K102" s="0"/>
      <c r="L102" s="0"/>
      <c r="M102" s="0"/>
      <c r="N102" s="0"/>
    </row>
    <row r="103" customFormat="false" ht="12.75" hidden="false" customHeight="false" outlineLevel="0" collapsed="false">
      <c r="A103" s="87" t="n">
        <v>35532</v>
      </c>
      <c r="B103" s="83" t="n">
        <v>35521</v>
      </c>
      <c r="C103" s="88" t="n">
        <f aca="false">WEEKDAY(A103)</f>
        <v>7</v>
      </c>
      <c r="E103" s="89" t="n">
        <v>11414</v>
      </c>
      <c r="F103" s="89" t="n">
        <v>10904.625</v>
      </c>
      <c r="G103" s="89" t="n">
        <v>9645.875</v>
      </c>
      <c r="H103" s="89"/>
      <c r="J103" s="0"/>
      <c r="K103" s="0"/>
      <c r="L103" s="0"/>
      <c r="M103" s="0"/>
      <c r="N103" s="0"/>
    </row>
    <row r="104" customFormat="false" ht="12.75" hidden="false" customHeight="false" outlineLevel="0" collapsed="false">
      <c r="A104" s="87" t="n">
        <v>35533</v>
      </c>
      <c r="B104" s="83" t="n">
        <v>35521</v>
      </c>
      <c r="C104" s="88" t="n">
        <f aca="false">WEEKDAY(A104)</f>
        <v>1</v>
      </c>
      <c r="E104" s="89" t="n">
        <v>11322</v>
      </c>
      <c r="F104" s="89" t="n">
        <v>10421</v>
      </c>
      <c r="G104" s="89" t="n">
        <v>9705.375</v>
      </c>
      <c r="H104" s="89"/>
      <c r="J104" s="0"/>
      <c r="K104" s="0"/>
      <c r="L104" s="0"/>
      <c r="M104" s="0"/>
      <c r="N104" s="0"/>
    </row>
    <row r="105" customFormat="false" ht="12.75" hidden="false" customHeight="false" outlineLevel="0" collapsed="false">
      <c r="A105" s="87" t="n">
        <v>35534</v>
      </c>
      <c r="B105" s="83" t="n">
        <v>35521</v>
      </c>
      <c r="C105" s="88" t="s">
        <v>175</v>
      </c>
      <c r="E105" s="89" t="n">
        <v>12122</v>
      </c>
      <c r="F105" s="89" t="n">
        <v>11570.6875</v>
      </c>
      <c r="G105" s="89" t="n">
        <v>9886.375</v>
      </c>
      <c r="H105" s="89"/>
      <c r="J105" s="0"/>
      <c r="K105" s="0"/>
      <c r="L105" s="0"/>
      <c r="M105" s="0"/>
      <c r="N105" s="0"/>
    </row>
    <row r="106" customFormat="false" ht="12.75" hidden="false" customHeight="false" outlineLevel="0" collapsed="false">
      <c r="A106" s="87" t="n">
        <v>35535</v>
      </c>
      <c r="B106" s="83" t="n">
        <v>35521</v>
      </c>
      <c r="C106" s="88" t="s">
        <v>175</v>
      </c>
      <c r="E106" s="89" t="n">
        <v>11972</v>
      </c>
      <c r="F106" s="89" t="n">
        <v>11338.1875</v>
      </c>
      <c r="G106" s="89" t="n">
        <v>9895.75</v>
      </c>
      <c r="H106" s="89"/>
      <c r="J106" s="0"/>
      <c r="K106" s="0"/>
      <c r="L106" s="0"/>
      <c r="M106" s="0"/>
      <c r="N106" s="0"/>
    </row>
    <row r="107" customFormat="false" ht="12.75" hidden="false" customHeight="false" outlineLevel="0" collapsed="false">
      <c r="A107" s="87" t="n">
        <v>35536</v>
      </c>
      <c r="B107" s="83" t="n">
        <v>35521</v>
      </c>
      <c r="C107" s="88" t="s">
        <v>175</v>
      </c>
      <c r="E107" s="89" t="n">
        <v>12010</v>
      </c>
      <c r="F107" s="89" t="n">
        <v>11548.25</v>
      </c>
      <c r="G107" s="89" t="n">
        <v>9698.875</v>
      </c>
      <c r="H107" s="89"/>
      <c r="J107" s="0"/>
      <c r="K107" s="0"/>
      <c r="L107" s="0"/>
      <c r="M107" s="0"/>
      <c r="N107" s="0"/>
    </row>
    <row r="108" customFormat="false" ht="12.75" hidden="false" customHeight="false" outlineLevel="0" collapsed="false">
      <c r="A108" s="87" t="n">
        <v>35537</v>
      </c>
      <c r="B108" s="83" t="n">
        <v>35521</v>
      </c>
      <c r="C108" s="88" t="s">
        <v>175</v>
      </c>
      <c r="E108" s="89" t="n">
        <v>11879</v>
      </c>
      <c r="F108" s="89" t="n">
        <v>11456.625</v>
      </c>
      <c r="G108" s="89" t="n">
        <v>9732.625</v>
      </c>
      <c r="H108" s="89"/>
      <c r="J108" s="0"/>
      <c r="K108" s="0"/>
      <c r="L108" s="0"/>
      <c r="M108" s="0"/>
      <c r="N108" s="0"/>
    </row>
    <row r="109" customFormat="false" ht="12.75" hidden="false" customHeight="false" outlineLevel="0" collapsed="false">
      <c r="A109" s="87" t="n">
        <v>35538</v>
      </c>
      <c r="B109" s="83" t="n">
        <v>35521</v>
      </c>
      <c r="C109" s="88" t="s">
        <v>175</v>
      </c>
      <c r="E109" s="89" t="n">
        <v>11867</v>
      </c>
      <c r="F109" s="89" t="n">
        <v>11384.125</v>
      </c>
      <c r="G109" s="89" t="n">
        <v>9870</v>
      </c>
      <c r="H109" s="89"/>
      <c r="J109" s="0"/>
      <c r="K109" s="0"/>
      <c r="L109" s="0"/>
      <c r="M109" s="0"/>
      <c r="N109" s="0"/>
    </row>
    <row r="110" customFormat="false" ht="12.75" hidden="false" customHeight="false" outlineLevel="0" collapsed="false">
      <c r="A110" s="87" t="n">
        <v>35539</v>
      </c>
      <c r="B110" s="83" t="n">
        <v>35521</v>
      </c>
      <c r="C110" s="88" t="n">
        <f aca="false">WEEKDAY(A110)</f>
        <v>7</v>
      </c>
      <c r="E110" s="89" t="n">
        <v>11388</v>
      </c>
      <c r="F110" s="89" t="n">
        <v>10787.3125</v>
      </c>
      <c r="G110" s="89" t="n">
        <v>9590.375</v>
      </c>
      <c r="H110" s="89"/>
      <c r="J110" s="0"/>
      <c r="K110" s="0"/>
      <c r="L110" s="0"/>
      <c r="M110" s="0"/>
      <c r="N110" s="0"/>
    </row>
    <row r="111" customFormat="false" ht="12.75" hidden="false" customHeight="false" outlineLevel="0" collapsed="false">
      <c r="A111" s="87" t="n">
        <v>35540</v>
      </c>
      <c r="B111" s="83" t="n">
        <v>35521</v>
      </c>
      <c r="C111" s="88" t="n">
        <f aca="false">WEEKDAY(A111)</f>
        <v>1</v>
      </c>
      <c r="E111" s="89" t="n">
        <v>12130</v>
      </c>
      <c r="F111" s="89" t="n">
        <v>10933.9375</v>
      </c>
      <c r="G111" s="89" t="n">
        <v>9577</v>
      </c>
      <c r="H111" s="89"/>
      <c r="J111" s="0"/>
      <c r="K111" s="0"/>
      <c r="L111" s="0"/>
      <c r="M111" s="0"/>
      <c r="N111" s="0"/>
    </row>
    <row r="112" customFormat="false" ht="12.75" hidden="false" customHeight="false" outlineLevel="0" collapsed="false">
      <c r="A112" s="87" t="n">
        <v>35541</v>
      </c>
      <c r="B112" s="83" t="n">
        <v>35521</v>
      </c>
      <c r="C112" s="88" t="s">
        <v>175</v>
      </c>
      <c r="E112" s="89" t="n">
        <v>13739</v>
      </c>
      <c r="F112" s="89" t="n">
        <v>12789.25</v>
      </c>
      <c r="G112" s="89" t="n">
        <v>10119.375</v>
      </c>
      <c r="H112" s="89"/>
      <c r="J112" s="0"/>
      <c r="K112" s="0"/>
      <c r="L112" s="0"/>
      <c r="M112" s="0"/>
      <c r="N112" s="0"/>
    </row>
    <row r="113" customFormat="false" ht="12.75" hidden="false" customHeight="false" outlineLevel="0" collapsed="false">
      <c r="A113" s="87" t="n">
        <v>35542</v>
      </c>
      <c r="B113" s="83" t="n">
        <v>35521</v>
      </c>
      <c r="C113" s="88" t="s">
        <v>175</v>
      </c>
      <c r="E113" s="89" t="n">
        <v>12756</v>
      </c>
      <c r="F113" s="89" t="n">
        <v>12364.125</v>
      </c>
      <c r="G113" s="89" t="n">
        <v>10374.25</v>
      </c>
      <c r="H113" s="89"/>
      <c r="J113" s="0"/>
      <c r="K113" s="0"/>
      <c r="L113" s="0"/>
      <c r="M113" s="0"/>
      <c r="N113" s="0"/>
    </row>
    <row r="114" customFormat="false" ht="12.75" hidden="false" customHeight="false" outlineLevel="0" collapsed="false">
      <c r="A114" s="87" t="n">
        <v>35543</v>
      </c>
      <c r="B114" s="83" t="n">
        <v>35521</v>
      </c>
      <c r="C114" s="88" t="s">
        <v>175</v>
      </c>
      <c r="E114" s="89" t="n">
        <v>12195</v>
      </c>
      <c r="F114" s="89" t="n">
        <v>11715.875</v>
      </c>
      <c r="G114" s="89" t="n">
        <v>9847.5</v>
      </c>
      <c r="H114" s="89"/>
      <c r="J114" s="0"/>
      <c r="K114" s="0"/>
      <c r="L114" s="0"/>
      <c r="M114" s="0"/>
      <c r="N114" s="0"/>
    </row>
    <row r="115" customFormat="false" ht="12.75" hidden="false" customHeight="false" outlineLevel="0" collapsed="false">
      <c r="A115" s="87" t="n">
        <v>35544</v>
      </c>
      <c r="B115" s="83" t="n">
        <v>35521</v>
      </c>
      <c r="C115" s="88" t="s">
        <v>175</v>
      </c>
      <c r="E115" s="89" t="n">
        <v>12208</v>
      </c>
      <c r="F115" s="89" t="n">
        <v>11639.9375</v>
      </c>
      <c r="G115" s="89" t="n">
        <v>9893.5</v>
      </c>
      <c r="H115" s="89"/>
      <c r="J115" s="0"/>
      <c r="K115" s="0"/>
      <c r="L115" s="0"/>
      <c r="M115" s="0"/>
      <c r="N115" s="0"/>
    </row>
    <row r="116" customFormat="false" ht="12.75" hidden="false" customHeight="false" outlineLevel="0" collapsed="false">
      <c r="A116" s="87" t="n">
        <v>35545</v>
      </c>
      <c r="B116" s="83" t="n">
        <v>35521</v>
      </c>
      <c r="C116" s="88" t="s">
        <v>175</v>
      </c>
      <c r="D116" s="84" t="n">
        <v>19.81</v>
      </c>
      <c r="E116" s="89" t="n">
        <v>11628</v>
      </c>
      <c r="F116" s="89" t="n">
        <v>11399.375</v>
      </c>
      <c r="G116" s="89" t="n">
        <v>9777.875</v>
      </c>
      <c r="H116" s="89"/>
      <c r="J116" s="0"/>
      <c r="K116" s="0"/>
      <c r="L116" s="0"/>
      <c r="M116" s="0"/>
      <c r="N116" s="0"/>
    </row>
    <row r="117" customFormat="false" ht="12.75" hidden="false" customHeight="false" outlineLevel="0" collapsed="false">
      <c r="A117" s="87" t="n">
        <v>35546</v>
      </c>
      <c r="B117" s="83" t="n">
        <v>35521</v>
      </c>
      <c r="C117" s="88" t="n">
        <f aca="false">WEEKDAY(A117)</f>
        <v>7</v>
      </c>
      <c r="E117" s="89" t="n">
        <v>11246</v>
      </c>
      <c r="F117" s="89" t="n">
        <v>10743</v>
      </c>
      <c r="G117" s="89" t="n">
        <v>9582.875</v>
      </c>
      <c r="H117" s="89"/>
      <c r="J117" s="0"/>
      <c r="K117" s="0"/>
      <c r="L117" s="0"/>
      <c r="M117" s="0"/>
      <c r="N117" s="0"/>
    </row>
    <row r="118" customFormat="false" ht="12.75" hidden="false" customHeight="false" outlineLevel="0" collapsed="false">
      <c r="A118" s="87" t="n">
        <v>35547</v>
      </c>
      <c r="B118" s="83" t="n">
        <v>35521</v>
      </c>
      <c r="C118" s="88" t="n">
        <f aca="false">WEEKDAY(A118)</f>
        <v>1</v>
      </c>
      <c r="E118" s="89" t="n">
        <v>11554</v>
      </c>
      <c r="F118" s="89" t="n">
        <v>10761.375</v>
      </c>
      <c r="G118" s="89" t="n">
        <v>9641</v>
      </c>
      <c r="H118" s="89"/>
      <c r="J118" s="0"/>
      <c r="K118" s="0"/>
      <c r="L118" s="0"/>
      <c r="M118" s="0"/>
      <c r="N118" s="0"/>
    </row>
    <row r="119" customFormat="false" ht="12.75" hidden="false" customHeight="false" outlineLevel="0" collapsed="false">
      <c r="A119" s="87" t="n">
        <v>35548</v>
      </c>
      <c r="B119" s="83" t="n">
        <v>35521</v>
      </c>
      <c r="C119" s="88" t="s">
        <v>175</v>
      </c>
      <c r="E119" s="89" t="n">
        <v>11925</v>
      </c>
      <c r="F119" s="89" t="n">
        <v>11557.9375</v>
      </c>
      <c r="G119" s="89" t="n">
        <v>9752.875</v>
      </c>
      <c r="H119" s="89"/>
      <c r="J119" s="0"/>
      <c r="K119" s="0"/>
      <c r="L119" s="0"/>
      <c r="M119" s="0"/>
      <c r="N119" s="0"/>
    </row>
    <row r="120" customFormat="false" ht="12.75" hidden="false" customHeight="false" outlineLevel="0" collapsed="false">
      <c r="A120" s="87" t="n">
        <v>35549</v>
      </c>
      <c r="B120" s="83" t="n">
        <v>35521</v>
      </c>
      <c r="C120" s="88" t="s">
        <v>175</v>
      </c>
      <c r="E120" s="89" t="n">
        <v>12519</v>
      </c>
      <c r="F120" s="89" t="n">
        <v>11797</v>
      </c>
      <c r="G120" s="89" t="n">
        <v>9938.5</v>
      </c>
      <c r="H120" s="89"/>
      <c r="J120" s="0"/>
      <c r="K120" s="0"/>
      <c r="L120" s="0"/>
      <c r="M120" s="0"/>
      <c r="N120" s="0"/>
    </row>
    <row r="121" customFormat="false" ht="12.75" hidden="false" customHeight="false" outlineLevel="0" collapsed="false">
      <c r="A121" s="87" t="n">
        <v>35550</v>
      </c>
      <c r="B121" s="83" t="n">
        <v>35521</v>
      </c>
      <c r="C121" s="88" t="s">
        <v>175</v>
      </c>
      <c r="E121" s="89" t="n">
        <v>13392</v>
      </c>
      <c r="F121" s="89" t="n">
        <v>12613.625</v>
      </c>
      <c r="G121" s="89" t="n">
        <v>10243.875</v>
      </c>
      <c r="H121" s="89"/>
      <c r="J121" s="0"/>
      <c r="K121" s="0"/>
      <c r="L121" s="0"/>
      <c r="M121" s="0"/>
      <c r="N121" s="0"/>
    </row>
    <row r="122" customFormat="false" ht="12.75" hidden="false" customHeight="false" outlineLevel="0" collapsed="false">
      <c r="A122" s="87" t="n">
        <v>35551</v>
      </c>
      <c r="B122" s="83" t="n">
        <v>35551</v>
      </c>
      <c r="C122" s="88" t="s">
        <v>175</v>
      </c>
      <c r="E122" s="89" t="n">
        <v>13677</v>
      </c>
      <c r="F122" s="89" t="n">
        <v>12676.75</v>
      </c>
      <c r="G122" s="89" t="n">
        <v>10391.5</v>
      </c>
      <c r="H122" s="89"/>
      <c r="J122" s="0"/>
      <c r="K122" s="0"/>
      <c r="L122" s="0"/>
      <c r="M122" s="0"/>
      <c r="N122" s="0"/>
    </row>
    <row r="123" customFormat="false" ht="12.75" hidden="false" customHeight="false" outlineLevel="0" collapsed="false">
      <c r="A123" s="87" t="n">
        <v>35552</v>
      </c>
      <c r="B123" s="83" t="n">
        <v>35551</v>
      </c>
      <c r="C123" s="88" t="s">
        <v>175</v>
      </c>
      <c r="E123" s="89" t="n">
        <v>13542</v>
      </c>
      <c r="F123" s="89" t="n">
        <v>12899.75</v>
      </c>
      <c r="G123" s="89" t="n">
        <v>10592.875</v>
      </c>
      <c r="H123" s="89"/>
      <c r="J123" s="0"/>
      <c r="K123" s="0"/>
      <c r="L123" s="0"/>
      <c r="M123" s="0"/>
      <c r="N123" s="0"/>
    </row>
    <row r="124" customFormat="false" ht="12.75" hidden="false" customHeight="false" outlineLevel="0" collapsed="false">
      <c r="A124" s="87" t="n">
        <v>35553</v>
      </c>
      <c r="B124" s="83" t="n">
        <v>35551</v>
      </c>
      <c r="C124" s="88" t="n">
        <f aca="false">WEEKDAY(A124)</f>
        <v>7</v>
      </c>
      <c r="E124" s="89" t="n">
        <v>11799</v>
      </c>
      <c r="F124" s="89" t="n">
        <v>11199.25</v>
      </c>
      <c r="G124" s="89" t="n">
        <v>10186.625</v>
      </c>
      <c r="H124" s="89"/>
      <c r="J124" s="0"/>
      <c r="K124" s="0"/>
      <c r="L124" s="0"/>
      <c r="M124" s="0"/>
      <c r="N124" s="0"/>
    </row>
    <row r="125" customFormat="false" ht="12.75" hidden="false" customHeight="false" outlineLevel="0" collapsed="false">
      <c r="A125" s="87" t="n">
        <v>35554</v>
      </c>
      <c r="B125" s="83" t="n">
        <v>35551</v>
      </c>
      <c r="C125" s="88" t="n">
        <f aca="false">WEEKDAY(A125)</f>
        <v>1</v>
      </c>
      <c r="E125" s="89" t="n">
        <v>11520</v>
      </c>
      <c r="F125" s="89" t="n">
        <v>10614.625</v>
      </c>
      <c r="G125" s="89" t="n">
        <v>9443.625</v>
      </c>
      <c r="H125" s="89"/>
      <c r="J125" s="0"/>
      <c r="K125" s="0"/>
      <c r="L125" s="0"/>
      <c r="M125" s="0"/>
      <c r="N125" s="0"/>
    </row>
    <row r="126" customFormat="false" ht="12.75" hidden="false" customHeight="false" outlineLevel="0" collapsed="false">
      <c r="A126" s="87" t="n">
        <v>35555</v>
      </c>
      <c r="B126" s="83" t="n">
        <v>35551</v>
      </c>
      <c r="C126" s="88" t="s">
        <v>175</v>
      </c>
      <c r="E126" s="89" t="n">
        <v>12402</v>
      </c>
      <c r="F126" s="89" t="n">
        <v>11823.625</v>
      </c>
      <c r="G126" s="89" t="n">
        <v>9596.625</v>
      </c>
      <c r="H126" s="89"/>
      <c r="J126" s="0"/>
      <c r="K126" s="0"/>
      <c r="L126" s="0"/>
      <c r="M126" s="0"/>
      <c r="N126" s="0"/>
    </row>
    <row r="127" customFormat="false" ht="12.75" hidden="false" customHeight="false" outlineLevel="0" collapsed="false">
      <c r="A127" s="87" t="n">
        <v>35556</v>
      </c>
      <c r="B127" s="83" t="n">
        <v>35551</v>
      </c>
      <c r="C127" s="88" t="s">
        <v>175</v>
      </c>
      <c r="E127" s="89" t="n">
        <v>13462</v>
      </c>
      <c r="F127" s="89" t="n">
        <v>12448.4375</v>
      </c>
      <c r="G127" s="89" t="n">
        <v>10003.125</v>
      </c>
      <c r="H127" s="89"/>
      <c r="J127" s="0"/>
      <c r="K127" s="0"/>
      <c r="L127" s="0"/>
      <c r="M127" s="0"/>
      <c r="N127" s="0"/>
    </row>
    <row r="128" customFormat="false" ht="12.75" hidden="false" customHeight="false" outlineLevel="0" collapsed="false">
      <c r="A128" s="87" t="n">
        <v>35557</v>
      </c>
      <c r="B128" s="83" t="n">
        <v>35551</v>
      </c>
      <c r="C128" s="88" t="s">
        <v>175</v>
      </c>
      <c r="E128" s="89" t="n">
        <v>13869</v>
      </c>
      <c r="F128" s="89" t="n">
        <v>12719.125</v>
      </c>
      <c r="G128" s="89" t="n">
        <v>10197.375</v>
      </c>
      <c r="H128" s="89"/>
      <c r="J128" s="0"/>
      <c r="K128" s="0"/>
      <c r="L128" s="0"/>
      <c r="M128" s="0"/>
      <c r="N128" s="0"/>
    </row>
    <row r="129" customFormat="false" ht="12.75" hidden="false" customHeight="false" outlineLevel="0" collapsed="false">
      <c r="A129" s="87" t="n">
        <v>35558</v>
      </c>
      <c r="B129" s="83" t="n">
        <v>35551</v>
      </c>
      <c r="C129" s="88" t="s">
        <v>175</v>
      </c>
      <c r="E129" s="89" t="n">
        <v>14482</v>
      </c>
      <c r="F129" s="89" t="n">
        <v>13315.5625</v>
      </c>
      <c r="G129" s="89" t="n">
        <v>10618</v>
      </c>
      <c r="H129" s="89"/>
      <c r="J129" s="0"/>
      <c r="K129" s="0"/>
      <c r="L129" s="0"/>
      <c r="M129" s="0"/>
      <c r="N129" s="0"/>
    </row>
    <row r="130" customFormat="false" ht="12.75" hidden="false" customHeight="false" outlineLevel="0" collapsed="false">
      <c r="A130" s="87" t="n">
        <v>35559</v>
      </c>
      <c r="B130" s="83" t="n">
        <v>35551</v>
      </c>
      <c r="C130" s="88" t="s">
        <v>175</v>
      </c>
      <c r="D130" s="84" t="n">
        <v>17.43</v>
      </c>
      <c r="E130" s="89" t="n">
        <v>13585</v>
      </c>
      <c r="F130" s="89" t="n">
        <v>12713.75</v>
      </c>
      <c r="G130" s="89" t="n">
        <v>10559.375</v>
      </c>
      <c r="H130" s="89"/>
      <c r="J130" s="0"/>
      <c r="K130" s="0"/>
      <c r="L130" s="0"/>
      <c r="M130" s="0"/>
      <c r="N130" s="0"/>
    </row>
    <row r="131" customFormat="false" ht="12.75" hidden="false" customHeight="false" outlineLevel="0" collapsed="false">
      <c r="A131" s="87" t="n">
        <v>35560</v>
      </c>
      <c r="B131" s="83" t="n">
        <v>35551</v>
      </c>
      <c r="C131" s="88" t="n">
        <f aca="false">WEEKDAY(A131)</f>
        <v>7</v>
      </c>
      <c r="E131" s="89" t="n">
        <v>11147</v>
      </c>
      <c r="F131" s="89" t="n">
        <v>10669.5625</v>
      </c>
      <c r="G131" s="89" t="n">
        <v>9757.375</v>
      </c>
      <c r="H131" s="89"/>
      <c r="J131" s="0"/>
      <c r="K131" s="0"/>
      <c r="L131" s="0"/>
      <c r="M131" s="0"/>
      <c r="N131" s="0"/>
    </row>
    <row r="132" customFormat="false" ht="12.75" hidden="false" customHeight="false" outlineLevel="0" collapsed="false">
      <c r="A132" s="87" t="n">
        <v>35561</v>
      </c>
      <c r="B132" s="83" t="n">
        <v>35551</v>
      </c>
      <c r="C132" s="88" t="n">
        <f aca="false">WEEKDAY(A132)</f>
        <v>1</v>
      </c>
      <c r="D132" s="84" t="n">
        <v>14.5</v>
      </c>
      <c r="E132" s="89" t="n">
        <v>11500</v>
      </c>
      <c r="F132" s="89" t="n">
        <v>10483.375</v>
      </c>
      <c r="G132" s="89" t="n">
        <v>9336.375</v>
      </c>
      <c r="H132" s="89"/>
      <c r="J132" s="0"/>
      <c r="K132" s="0"/>
      <c r="L132" s="0"/>
      <c r="M132" s="0"/>
      <c r="N132" s="0"/>
    </row>
    <row r="133" customFormat="false" ht="12.75" hidden="false" customHeight="false" outlineLevel="0" collapsed="false">
      <c r="A133" s="87" t="n">
        <v>35562</v>
      </c>
      <c r="B133" s="83" t="n">
        <v>35551</v>
      </c>
      <c r="C133" s="88" t="s">
        <v>175</v>
      </c>
      <c r="E133" s="89" t="n">
        <v>13005</v>
      </c>
      <c r="F133" s="89" t="n">
        <v>12194.875</v>
      </c>
      <c r="G133" s="89" t="n">
        <v>9806.875</v>
      </c>
      <c r="H133" s="89"/>
      <c r="J133" s="0"/>
      <c r="K133" s="0"/>
      <c r="L133" s="0"/>
      <c r="M133" s="0"/>
      <c r="N133" s="0"/>
    </row>
    <row r="134" customFormat="false" ht="12.75" hidden="false" customHeight="false" outlineLevel="0" collapsed="false">
      <c r="A134" s="87" t="n">
        <v>35563</v>
      </c>
      <c r="B134" s="83" t="n">
        <v>35551</v>
      </c>
      <c r="C134" s="88" t="s">
        <v>175</v>
      </c>
      <c r="E134" s="89" t="n">
        <v>13422</v>
      </c>
      <c r="F134" s="89" t="n">
        <v>12379.3125</v>
      </c>
      <c r="G134" s="89" t="n">
        <v>10086</v>
      </c>
      <c r="H134" s="89"/>
      <c r="J134" s="0"/>
      <c r="K134" s="0"/>
      <c r="L134" s="0"/>
      <c r="M134" s="0"/>
      <c r="N134" s="0"/>
    </row>
    <row r="135" customFormat="false" ht="12.75" hidden="false" customHeight="false" outlineLevel="0" collapsed="false">
      <c r="A135" s="87" t="n">
        <v>35564</v>
      </c>
      <c r="B135" s="83" t="n">
        <v>35551</v>
      </c>
      <c r="C135" s="88" t="s">
        <v>175</v>
      </c>
      <c r="E135" s="89" t="n">
        <v>14469</v>
      </c>
      <c r="F135" s="89" t="n">
        <v>13101.0625</v>
      </c>
      <c r="G135" s="89" t="n">
        <v>10312</v>
      </c>
      <c r="H135" s="89"/>
      <c r="J135" s="0"/>
      <c r="K135" s="0"/>
      <c r="L135" s="0"/>
      <c r="M135" s="0"/>
      <c r="N135" s="0"/>
    </row>
    <row r="136" customFormat="false" ht="12.75" hidden="false" customHeight="false" outlineLevel="0" collapsed="false">
      <c r="A136" s="87" t="n">
        <v>35565</v>
      </c>
      <c r="B136" s="83" t="n">
        <v>35551</v>
      </c>
      <c r="C136" s="88" t="s">
        <v>175</v>
      </c>
      <c r="E136" s="89" t="n">
        <v>14305</v>
      </c>
      <c r="F136" s="89" t="n">
        <v>13059.6875</v>
      </c>
      <c r="G136" s="89" t="n">
        <v>10580.25</v>
      </c>
      <c r="H136" s="89"/>
      <c r="J136" s="0"/>
      <c r="K136" s="0"/>
      <c r="L136" s="0"/>
      <c r="M136" s="0"/>
      <c r="N136" s="0"/>
    </row>
    <row r="137" customFormat="false" ht="12.75" hidden="false" customHeight="false" outlineLevel="0" collapsed="false">
      <c r="A137" s="87" t="n">
        <v>35566</v>
      </c>
      <c r="B137" s="83" t="n">
        <v>35551</v>
      </c>
      <c r="C137" s="88" t="s">
        <v>175</v>
      </c>
      <c r="D137" s="84" t="n">
        <v>16.6</v>
      </c>
      <c r="E137" s="89" t="n">
        <v>13758</v>
      </c>
      <c r="F137" s="89" t="n">
        <v>12708.5</v>
      </c>
      <c r="G137" s="89" t="n">
        <v>10321.625</v>
      </c>
      <c r="H137" s="89"/>
      <c r="J137" s="0"/>
      <c r="K137" s="0"/>
      <c r="L137" s="0"/>
      <c r="M137" s="0"/>
      <c r="N137" s="0"/>
    </row>
    <row r="138" customFormat="false" ht="12.75" hidden="false" customHeight="false" outlineLevel="0" collapsed="false">
      <c r="A138" s="87" t="n">
        <v>35567</v>
      </c>
      <c r="B138" s="83" t="n">
        <v>35551</v>
      </c>
      <c r="C138" s="88" t="n">
        <f aca="false">WEEKDAY(A138)</f>
        <v>7</v>
      </c>
      <c r="D138" s="84" t="n">
        <v>16</v>
      </c>
      <c r="E138" s="89" t="n">
        <v>13893</v>
      </c>
      <c r="F138" s="89" t="n">
        <v>12506.5</v>
      </c>
      <c r="G138" s="89" t="n">
        <v>10173.25</v>
      </c>
      <c r="H138" s="89"/>
      <c r="J138" s="0"/>
      <c r="K138" s="0"/>
      <c r="L138" s="0"/>
      <c r="M138" s="0"/>
      <c r="N138" s="0"/>
    </row>
    <row r="139" customFormat="false" ht="12.75" hidden="false" customHeight="false" outlineLevel="0" collapsed="false">
      <c r="A139" s="87" t="n">
        <v>35568</v>
      </c>
      <c r="B139" s="83" t="n">
        <v>35551</v>
      </c>
      <c r="C139" s="88" t="n">
        <f aca="false">WEEKDAY(A139)</f>
        <v>1</v>
      </c>
      <c r="D139" s="84" t="n">
        <v>16</v>
      </c>
      <c r="E139" s="89" t="n">
        <v>13936</v>
      </c>
      <c r="F139" s="89" t="n">
        <v>12754</v>
      </c>
      <c r="G139" s="89" t="n">
        <v>10689.5</v>
      </c>
      <c r="H139" s="89"/>
      <c r="J139" s="0"/>
      <c r="K139" s="0"/>
      <c r="L139" s="0"/>
      <c r="M139" s="0"/>
      <c r="N139" s="0"/>
    </row>
    <row r="140" customFormat="false" ht="12.75" hidden="false" customHeight="false" outlineLevel="0" collapsed="false">
      <c r="A140" s="87" t="n">
        <v>35569</v>
      </c>
      <c r="B140" s="83" t="n">
        <v>35551</v>
      </c>
      <c r="C140" s="88" t="s">
        <v>175</v>
      </c>
      <c r="E140" s="89" t="n">
        <v>14870</v>
      </c>
      <c r="F140" s="89" t="n">
        <v>13951.6875</v>
      </c>
      <c r="G140" s="89" t="n">
        <v>11140.125</v>
      </c>
      <c r="H140" s="89"/>
      <c r="J140" s="0"/>
      <c r="K140" s="0"/>
      <c r="L140" s="0"/>
      <c r="M140" s="0"/>
      <c r="N140" s="0"/>
    </row>
    <row r="141" customFormat="false" ht="12.75" hidden="false" customHeight="false" outlineLevel="0" collapsed="false">
      <c r="A141" s="87" t="n">
        <v>35570</v>
      </c>
      <c r="B141" s="83" t="n">
        <v>35551</v>
      </c>
      <c r="C141" s="88" t="s">
        <v>175</v>
      </c>
      <c r="E141" s="89" t="n">
        <v>14752</v>
      </c>
      <c r="F141" s="89" t="n">
        <v>13722.8125</v>
      </c>
      <c r="G141" s="89" t="n">
        <v>11192.5</v>
      </c>
      <c r="H141" s="89"/>
      <c r="J141" s="0"/>
      <c r="K141" s="0"/>
      <c r="L141" s="0"/>
      <c r="M141" s="0"/>
      <c r="N141" s="0"/>
    </row>
    <row r="142" customFormat="false" ht="12.75" hidden="false" customHeight="false" outlineLevel="0" collapsed="false">
      <c r="A142" s="87" t="n">
        <v>35571</v>
      </c>
      <c r="B142" s="83" t="n">
        <v>35551</v>
      </c>
      <c r="C142" s="88" t="s">
        <v>175</v>
      </c>
      <c r="E142" s="89" t="n">
        <v>13944</v>
      </c>
      <c r="F142" s="89" t="n">
        <v>13163.375</v>
      </c>
      <c r="G142" s="89" t="n">
        <v>10969.5</v>
      </c>
      <c r="H142" s="89"/>
      <c r="J142" s="0"/>
      <c r="K142" s="0"/>
      <c r="L142" s="0"/>
      <c r="M142" s="0"/>
      <c r="N142" s="0"/>
    </row>
    <row r="143" customFormat="false" ht="12.75" hidden="false" customHeight="false" outlineLevel="0" collapsed="false">
      <c r="A143" s="87" t="n">
        <v>35572</v>
      </c>
      <c r="B143" s="83" t="n">
        <v>35551</v>
      </c>
      <c r="C143" s="88" t="s">
        <v>175</v>
      </c>
      <c r="E143" s="89" t="n">
        <v>13832</v>
      </c>
      <c r="F143" s="89" t="n">
        <v>12893.875</v>
      </c>
      <c r="G143" s="89" t="n">
        <v>10648.875</v>
      </c>
      <c r="H143" s="89"/>
      <c r="J143" s="0"/>
      <c r="K143" s="0"/>
      <c r="L143" s="0"/>
      <c r="M143" s="0"/>
      <c r="N143" s="0"/>
    </row>
    <row r="144" customFormat="false" ht="12.75" hidden="false" customHeight="false" outlineLevel="0" collapsed="false">
      <c r="A144" s="87" t="n">
        <v>35573</v>
      </c>
      <c r="B144" s="83" t="n">
        <v>35551</v>
      </c>
      <c r="C144" s="88" t="s">
        <v>175</v>
      </c>
      <c r="D144" s="84" t="n">
        <v>17.18</v>
      </c>
      <c r="E144" s="89" t="n">
        <v>14162</v>
      </c>
      <c r="F144" s="89" t="n">
        <v>13233.25</v>
      </c>
      <c r="G144" s="89" t="n">
        <v>10824.25</v>
      </c>
      <c r="H144" s="89"/>
      <c r="J144" s="0"/>
      <c r="K144" s="0"/>
      <c r="L144" s="0"/>
      <c r="M144" s="0"/>
      <c r="N144" s="0"/>
    </row>
    <row r="145" customFormat="false" ht="12.75" hidden="false" customHeight="false" outlineLevel="0" collapsed="false">
      <c r="A145" s="87" t="n">
        <v>35574</v>
      </c>
      <c r="B145" s="83" t="n">
        <v>35551</v>
      </c>
      <c r="C145" s="88" t="n">
        <f aca="false">WEEKDAY(A145)</f>
        <v>7</v>
      </c>
      <c r="E145" s="89" t="n">
        <v>12868</v>
      </c>
      <c r="F145" s="89" t="n">
        <v>12009.5</v>
      </c>
      <c r="G145" s="89" t="n">
        <v>10585.25</v>
      </c>
      <c r="H145" s="89"/>
      <c r="J145" s="0"/>
      <c r="K145" s="0"/>
      <c r="L145" s="0"/>
      <c r="M145" s="0"/>
      <c r="N145" s="0"/>
    </row>
    <row r="146" customFormat="false" ht="12.75" hidden="false" customHeight="false" outlineLevel="0" collapsed="false">
      <c r="A146" s="87" t="n">
        <v>35575</v>
      </c>
      <c r="B146" s="83" t="n">
        <v>35551</v>
      </c>
      <c r="C146" s="88" t="n">
        <f aca="false">WEEKDAY(A146)</f>
        <v>1</v>
      </c>
      <c r="E146" s="89" t="n">
        <v>13674</v>
      </c>
      <c r="F146" s="89" t="n">
        <v>12300.9375</v>
      </c>
      <c r="G146" s="89" t="n">
        <v>10476.5</v>
      </c>
      <c r="H146" s="89"/>
      <c r="J146" s="0"/>
      <c r="K146" s="0"/>
      <c r="L146" s="0"/>
      <c r="M146" s="0"/>
      <c r="N146" s="0"/>
    </row>
    <row r="147" customFormat="false" ht="12.75" hidden="false" customHeight="false" outlineLevel="0" collapsed="false">
      <c r="A147" s="87" t="n">
        <v>35576</v>
      </c>
      <c r="B147" s="83" t="n">
        <v>35551</v>
      </c>
      <c r="C147" s="88" t="s">
        <v>175</v>
      </c>
      <c r="E147" s="89" t="n">
        <v>15721</v>
      </c>
      <c r="F147" s="89" t="n">
        <v>14180.75</v>
      </c>
      <c r="G147" s="89" t="n">
        <v>11418.125</v>
      </c>
      <c r="H147" s="89"/>
      <c r="J147" s="0"/>
      <c r="K147" s="0"/>
      <c r="L147" s="0"/>
      <c r="M147" s="0"/>
      <c r="N147" s="0"/>
    </row>
    <row r="148" customFormat="false" ht="12.75" hidden="false" customHeight="false" outlineLevel="0" collapsed="false">
      <c r="A148" s="87" t="n">
        <v>35577</v>
      </c>
      <c r="B148" s="83" t="n">
        <v>35551</v>
      </c>
      <c r="C148" s="88" t="s">
        <v>175</v>
      </c>
      <c r="E148" s="89" t="n">
        <v>17145</v>
      </c>
      <c r="F148" s="89" t="n">
        <v>15308.875</v>
      </c>
      <c r="G148" s="89" t="n">
        <v>11893.125</v>
      </c>
      <c r="H148" s="89"/>
      <c r="J148" s="0"/>
      <c r="K148" s="0"/>
      <c r="L148" s="0"/>
      <c r="M148" s="0"/>
      <c r="N148" s="0"/>
    </row>
    <row r="149" customFormat="false" ht="12.75" hidden="false" customHeight="false" outlineLevel="0" collapsed="false">
      <c r="A149" s="87" t="n">
        <v>35578</v>
      </c>
      <c r="B149" s="83" t="n">
        <v>35551</v>
      </c>
      <c r="C149" s="88" t="s">
        <v>175</v>
      </c>
      <c r="E149" s="89" t="n">
        <v>15067</v>
      </c>
      <c r="F149" s="89" t="n">
        <v>13969.5</v>
      </c>
      <c r="G149" s="89" t="n">
        <v>11634.375</v>
      </c>
      <c r="H149" s="89"/>
      <c r="J149" s="0"/>
      <c r="K149" s="0"/>
      <c r="L149" s="0"/>
      <c r="M149" s="0"/>
      <c r="N149" s="0"/>
    </row>
    <row r="150" customFormat="false" ht="12.75" hidden="false" customHeight="false" outlineLevel="0" collapsed="false">
      <c r="A150" s="87" t="n">
        <v>35579</v>
      </c>
      <c r="B150" s="83" t="n">
        <v>35551</v>
      </c>
      <c r="C150" s="88" t="s">
        <v>175</v>
      </c>
      <c r="E150" s="89" t="n">
        <v>15052</v>
      </c>
      <c r="F150" s="89" t="n">
        <v>13804.875</v>
      </c>
      <c r="G150" s="89" t="n">
        <v>11212.25</v>
      </c>
      <c r="H150" s="89"/>
      <c r="J150" s="0"/>
      <c r="K150" s="0"/>
      <c r="L150" s="0"/>
      <c r="M150" s="0"/>
      <c r="N150" s="0"/>
    </row>
    <row r="151" customFormat="false" ht="12.75" hidden="false" customHeight="false" outlineLevel="0" collapsed="false">
      <c r="A151" s="87" t="n">
        <v>35580</v>
      </c>
      <c r="B151" s="83" t="n">
        <v>35551</v>
      </c>
      <c r="C151" s="88" t="s">
        <v>175</v>
      </c>
      <c r="E151" s="89" t="n">
        <v>14739</v>
      </c>
      <c r="F151" s="89" t="n">
        <v>13677.375</v>
      </c>
      <c r="G151" s="89" t="n">
        <v>11245</v>
      </c>
      <c r="H151" s="89"/>
      <c r="J151" s="0"/>
      <c r="K151" s="0"/>
      <c r="L151" s="0"/>
      <c r="M151" s="0"/>
      <c r="N151" s="0"/>
    </row>
    <row r="152" customFormat="false" ht="12.75" hidden="false" customHeight="false" outlineLevel="0" collapsed="false">
      <c r="A152" s="87" t="n">
        <v>35581</v>
      </c>
      <c r="B152" s="83" t="n">
        <v>35551</v>
      </c>
      <c r="C152" s="88" t="n">
        <f aca="false">WEEKDAY(A152)</f>
        <v>7</v>
      </c>
      <c r="D152" s="84" t="n">
        <v>15.75</v>
      </c>
      <c r="E152" s="89" t="n">
        <v>12733</v>
      </c>
      <c r="F152" s="89" t="n">
        <v>12086</v>
      </c>
      <c r="G152" s="89" t="n">
        <v>10781.75</v>
      </c>
      <c r="H152" s="89"/>
      <c r="J152" s="0"/>
      <c r="K152" s="0"/>
      <c r="L152" s="0"/>
      <c r="M152" s="0"/>
      <c r="N152" s="0"/>
    </row>
    <row r="153" customFormat="false" ht="12.75" hidden="false" customHeight="false" outlineLevel="0" collapsed="false">
      <c r="A153" s="87" t="n">
        <v>35582</v>
      </c>
      <c r="B153" s="83" t="n">
        <v>35582</v>
      </c>
      <c r="C153" s="88" t="n">
        <f aca="false">WEEKDAY(A153)</f>
        <v>1</v>
      </c>
      <c r="E153" s="89" t="n">
        <v>12873</v>
      </c>
      <c r="F153" s="89" t="n">
        <v>11705.5</v>
      </c>
      <c r="G153" s="89" t="n">
        <v>10043.375</v>
      </c>
      <c r="H153" s="89"/>
      <c r="J153" s="0"/>
      <c r="K153" s="0"/>
      <c r="L153" s="0"/>
      <c r="M153" s="0"/>
      <c r="N153" s="0"/>
    </row>
    <row r="154" customFormat="false" ht="12.75" hidden="false" customHeight="false" outlineLevel="0" collapsed="false">
      <c r="A154" s="87" t="n">
        <v>35583</v>
      </c>
      <c r="B154" s="83" t="n">
        <v>35582</v>
      </c>
      <c r="C154" s="88" t="s">
        <v>175</v>
      </c>
      <c r="D154" s="84" t="n">
        <v>18.75</v>
      </c>
      <c r="E154" s="89" t="n">
        <v>14286</v>
      </c>
      <c r="F154" s="89" t="n">
        <v>13127.5625</v>
      </c>
      <c r="G154" s="89" t="n">
        <v>10379.5</v>
      </c>
      <c r="H154" s="89"/>
      <c r="J154" s="0"/>
      <c r="K154" s="0"/>
      <c r="L154" s="0"/>
      <c r="M154" s="0"/>
      <c r="N154" s="0"/>
    </row>
    <row r="155" customFormat="false" ht="12.75" hidden="false" customHeight="false" outlineLevel="0" collapsed="false">
      <c r="A155" s="87" t="n">
        <v>35584</v>
      </c>
      <c r="B155" s="83" t="n">
        <v>35582</v>
      </c>
      <c r="C155" s="88" t="s">
        <v>175</v>
      </c>
      <c r="D155" s="84" t="n">
        <v>18.02</v>
      </c>
      <c r="E155" s="89" t="n">
        <v>15177</v>
      </c>
      <c r="F155" s="89" t="n">
        <v>13636.0625</v>
      </c>
      <c r="G155" s="89" t="n">
        <v>10710</v>
      </c>
      <c r="H155" s="89"/>
      <c r="J155" s="0"/>
      <c r="K155" s="0"/>
      <c r="L155" s="0"/>
      <c r="M155" s="0"/>
      <c r="N155" s="0"/>
    </row>
    <row r="156" customFormat="false" ht="12.75" hidden="false" customHeight="false" outlineLevel="0" collapsed="false">
      <c r="A156" s="87" t="n">
        <v>35585</v>
      </c>
      <c r="B156" s="83" t="n">
        <v>35582</v>
      </c>
      <c r="C156" s="88" t="s">
        <v>175</v>
      </c>
      <c r="D156" s="84" t="n">
        <v>18.21</v>
      </c>
      <c r="E156" s="89" t="n">
        <v>15018</v>
      </c>
      <c r="F156" s="89" t="n">
        <v>13782.75</v>
      </c>
      <c r="G156" s="89" t="n">
        <v>10927.875</v>
      </c>
      <c r="H156" s="89"/>
      <c r="J156" s="0"/>
      <c r="K156" s="0"/>
      <c r="L156" s="0"/>
      <c r="M156" s="0"/>
      <c r="N156" s="0"/>
    </row>
    <row r="157" customFormat="false" ht="12.75" hidden="false" customHeight="false" outlineLevel="0" collapsed="false">
      <c r="A157" s="87" t="n">
        <v>35586</v>
      </c>
      <c r="B157" s="83" t="n">
        <v>35582</v>
      </c>
      <c r="C157" s="88" t="s">
        <v>175</v>
      </c>
      <c r="D157" s="84" t="n">
        <v>18.08</v>
      </c>
      <c r="E157" s="89" t="n">
        <v>14912</v>
      </c>
      <c r="F157" s="89" t="n">
        <v>13645.8125</v>
      </c>
      <c r="G157" s="89" t="n">
        <v>11140</v>
      </c>
      <c r="H157" s="89"/>
      <c r="J157" s="0"/>
      <c r="K157" s="0"/>
      <c r="L157" s="0"/>
      <c r="M157" s="0"/>
      <c r="N157" s="0"/>
    </row>
    <row r="158" customFormat="false" ht="12.75" hidden="false" customHeight="false" outlineLevel="0" collapsed="false">
      <c r="A158" s="87" t="n">
        <v>35587</v>
      </c>
      <c r="B158" s="83" t="n">
        <v>35582</v>
      </c>
      <c r="C158" s="88" t="s">
        <v>175</v>
      </c>
      <c r="D158" s="84" t="n">
        <v>17.84</v>
      </c>
      <c r="E158" s="89" t="n">
        <v>15302</v>
      </c>
      <c r="F158" s="89" t="n">
        <v>13894.875</v>
      </c>
      <c r="G158" s="89" t="n">
        <v>11141.375</v>
      </c>
      <c r="H158" s="89"/>
      <c r="J158" s="0"/>
      <c r="K158" s="0"/>
      <c r="L158" s="0"/>
      <c r="M158" s="0"/>
      <c r="N158" s="0"/>
    </row>
    <row r="159" customFormat="false" ht="12.75" hidden="false" customHeight="false" outlineLevel="0" collapsed="false">
      <c r="A159" s="87" t="n">
        <v>35588</v>
      </c>
      <c r="B159" s="83" t="n">
        <v>35582</v>
      </c>
      <c r="C159" s="88" t="n">
        <f aca="false">WEEKDAY(A159)</f>
        <v>7</v>
      </c>
      <c r="E159" s="89" t="n">
        <v>14134</v>
      </c>
      <c r="F159" s="89" t="n">
        <v>13028.1875</v>
      </c>
      <c r="G159" s="89" t="n">
        <v>11114.125</v>
      </c>
      <c r="H159" s="89"/>
      <c r="J159" s="0"/>
      <c r="K159" s="0"/>
      <c r="L159" s="0"/>
      <c r="M159" s="0"/>
      <c r="N159" s="0"/>
    </row>
    <row r="160" customFormat="false" ht="12.75" hidden="false" customHeight="false" outlineLevel="0" collapsed="false">
      <c r="A160" s="87" t="n">
        <v>35589</v>
      </c>
      <c r="B160" s="83" t="n">
        <v>35582</v>
      </c>
      <c r="C160" s="88" t="n">
        <f aca="false">WEEKDAY(A160)</f>
        <v>1</v>
      </c>
      <c r="E160" s="89" t="n">
        <v>13963</v>
      </c>
      <c r="F160" s="89" t="n">
        <v>12877.8125</v>
      </c>
      <c r="G160" s="89" t="n">
        <v>11000.75</v>
      </c>
      <c r="H160" s="89"/>
      <c r="J160" s="0"/>
      <c r="K160" s="0"/>
      <c r="L160" s="0"/>
      <c r="M160" s="0"/>
      <c r="N160" s="0"/>
    </row>
    <row r="161" customFormat="false" ht="12.75" hidden="false" customHeight="false" outlineLevel="0" collapsed="false">
      <c r="A161" s="87" t="n">
        <v>35590</v>
      </c>
      <c r="B161" s="83" t="n">
        <v>35582</v>
      </c>
      <c r="C161" s="88" t="s">
        <v>175</v>
      </c>
      <c r="D161" s="84" t="n">
        <v>18.01</v>
      </c>
      <c r="E161" s="89" t="n">
        <v>14989</v>
      </c>
      <c r="F161" s="89" t="n">
        <v>13905.0625</v>
      </c>
      <c r="G161" s="89" t="n">
        <v>11206</v>
      </c>
      <c r="H161" s="89"/>
      <c r="J161" s="0"/>
      <c r="K161" s="0"/>
      <c r="L161" s="0"/>
      <c r="M161" s="0"/>
      <c r="N161" s="0"/>
    </row>
    <row r="162" customFormat="false" ht="12.75" hidden="false" customHeight="false" outlineLevel="0" collapsed="false">
      <c r="A162" s="87" t="n">
        <v>35591</v>
      </c>
      <c r="B162" s="83" t="n">
        <v>35582</v>
      </c>
      <c r="C162" s="88" t="s">
        <v>175</v>
      </c>
      <c r="D162" s="84" t="n">
        <v>17.47</v>
      </c>
      <c r="E162" s="89" t="n">
        <v>15063</v>
      </c>
      <c r="F162" s="89" t="n">
        <v>13850.125</v>
      </c>
      <c r="G162" s="89" t="n">
        <v>11335.875</v>
      </c>
      <c r="H162" s="89"/>
      <c r="J162" s="0"/>
      <c r="K162" s="0"/>
      <c r="L162" s="0"/>
      <c r="M162" s="0"/>
      <c r="N162" s="0"/>
    </row>
    <row r="163" customFormat="false" ht="12.75" hidden="false" customHeight="false" outlineLevel="0" collapsed="false">
      <c r="A163" s="87" t="n">
        <v>35592</v>
      </c>
      <c r="B163" s="83" t="n">
        <v>35582</v>
      </c>
      <c r="C163" s="88" t="s">
        <v>175</v>
      </c>
      <c r="D163" s="84" t="n">
        <v>17.55</v>
      </c>
      <c r="E163" s="89" t="n">
        <v>15700</v>
      </c>
      <c r="F163" s="89" t="n">
        <v>14343.5625</v>
      </c>
      <c r="G163" s="89" t="n">
        <v>11541.5</v>
      </c>
      <c r="H163" s="89"/>
      <c r="J163" s="0"/>
      <c r="K163" s="0"/>
      <c r="L163" s="0"/>
      <c r="M163" s="0"/>
      <c r="N163" s="0"/>
    </row>
    <row r="164" customFormat="false" ht="12.75" hidden="false" customHeight="false" outlineLevel="0" collapsed="false">
      <c r="A164" s="87" t="n">
        <v>35593</v>
      </c>
      <c r="B164" s="83" t="n">
        <v>35582</v>
      </c>
      <c r="C164" s="88" t="s">
        <v>175</v>
      </c>
      <c r="D164" s="84" t="n">
        <v>17.42</v>
      </c>
      <c r="E164" s="89" t="n">
        <v>16336</v>
      </c>
      <c r="F164" s="89" t="n">
        <v>14865.875</v>
      </c>
      <c r="G164" s="89" t="n">
        <v>11776.875</v>
      </c>
      <c r="H164" s="89"/>
      <c r="J164" s="0"/>
      <c r="K164" s="0"/>
      <c r="L164" s="0"/>
      <c r="M164" s="0"/>
      <c r="N164" s="0"/>
    </row>
    <row r="165" customFormat="false" ht="12.75" hidden="false" customHeight="false" outlineLevel="0" collapsed="false">
      <c r="A165" s="87" t="n">
        <v>35594</v>
      </c>
      <c r="B165" s="83" t="n">
        <v>35582</v>
      </c>
      <c r="C165" s="88" t="s">
        <v>175</v>
      </c>
      <c r="D165" s="84" t="n">
        <v>18.53</v>
      </c>
      <c r="E165" s="89" t="n">
        <v>17031</v>
      </c>
      <c r="F165" s="89" t="n">
        <v>15409.3125</v>
      </c>
      <c r="G165" s="89" t="n">
        <v>12235.25</v>
      </c>
      <c r="H165" s="89"/>
      <c r="J165" s="0"/>
      <c r="K165" s="0"/>
      <c r="L165" s="0"/>
      <c r="M165" s="0"/>
      <c r="N165" s="0"/>
    </row>
    <row r="166" customFormat="false" ht="12.75" hidden="false" customHeight="false" outlineLevel="0" collapsed="false">
      <c r="A166" s="87" t="n">
        <v>35595</v>
      </c>
      <c r="B166" s="83" t="n">
        <v>35582</v>
      </c>
      <c r="C166" s="88" t="n">
        <f aca="false">WEEKDAY(A166)</f>
        <v>7</v>
      </c>
      <c r="E166" s="89" t="n">
        <v>16470</v>
      </c>
      <c r="F166" s="89" t="n">
        <v>14963.6875</v>
      </c>
      <c r="G166" s="89" t="n">
        <v>12406.5</v>
      </c>
      <c r="H166" s="89"/>
      <c r="J166" s="0"/>
      <c r="K166" s="0"/>
      <c r="L166" s="0"/>
      <c r="M166" s="0"/>
      <c r="N166" s="0"/>
    </row>
    <row r="167" customFormat="false" ht="12.75" hidden="false" customHeight="false" outlineLevel="0" collapsed="false">
      <c r="A167" s="87" t="n">
        <v>35596</v>
      </c>
      <c r="B167" s="83" t="n">
        <v>35582</v>
      </c>
      <c r="C167" s="88" t="n">
        <f aca="false">WEEKDAY(A167)</f>
        <v>1</v>
      </c>
      <c r="E167" s="89" t="n">
        <v>15934</v>
      </c>
      <c r="F167" s="89" t="n">
        <v>14453.0625</v>
      </c>
      <c r="G167" s="89" t="n">
        <v>12305.25</v>
      </c>
      <c r="H167" s="89"/>
      <c r="J167" s="0"/>
      <c r="K167" s="0"/>
      <c r="L167" s="0"/>
      <c r="M167" s="0"/>
      <c r="N167" s="0"/>
    </row>
    <row r="168" customFormat="false" ht="12.75" hidden="false" customHeight="false" outlineLevel="0" collapsed="false">
      <c r="A168" s="87" t="n">
        <v>35597</v>
      </c>
      <c r="B168" s="83" t="n">
        <v>35582</v>
      </c>
      <c r="C168" s="88" t="s">
        <v>175</v>
      </c>
      <c r="D168" s="84" t="n">
        <v>19.05</v>
      </c>
      <c r="E168" s="89" t="n">
        <v>16945</v>
      </c>
      <c r="F168" s="89" t="n">
        <v>15588.875</v>
      </c>
      <c r="G168" s="89" t="n">
        <v>12519.625</v>
      </c>
      <c r="H168" s="89"/>
      <c r="J168" s="0"/>
      <c r="K168" s="0"/>
      <c r="L168" s="0"/>
      <c r="M168" s="0"/>
      <c r="N168" s="0"/>
    </row>
    <row r="169" customFormat="false" ht="12.75" hidden="false" customHeight="false" outlineLevel="0" collapsed="false">
      <c r="A169" s="87" t="n">
        <v>35598</v>
      </c>
      <c r="B169" s="83" t="n">
        <v>35582</v>
      </c>
      <c r="C169" s="88" t="s">
        <v>175</v>
      </c>
      <c r="D169" s="84" t="n">
        <v>20.3</v>
      </c>
      <c r="E169" s="89" t="n">
        <v>14334</v>
      </c>
      <c r="F169" s="89" t="n">
        <v>13917.0625</v>
      </c>
      <c r="G169" s="89" t="n">
        <v>12383.875</v>
      </c>
      <c r="H169" s="89"/>
      <c r="J169" s="0"/>
      <c r="K169" s="0"/>
      <c r="L169" s="0"/>
      <c r="M169" s="0"/>
      <c r="N169" s="0"/>
    </row>
    <row r="170" customFormat="false" ht="12.75" hidden="false" customHeight="false" outlineLevel="0" collapsed="false">
      <c r="A170" s="87" t="n">
        <v>35599</v>
      </c>
      <c r="B170" s="83" t="n">
        <v>35582</v>
      </c>
      <c r="C170" s="88" t="s">
        <v>175</v>
      </c>
      <c r="D170" s="84" t="n">
        <v>19.98</v>
      </c>
      <c r="E170" s="89" t="n">
        <v>16396</v>
      </c>
      <c r="F170" s="89" t="n">
        <v>14603.3125</v>
      </c>
      <c r="G170" s="89" t="n">
        <v>11696.875</v>
      </c>
      <c r="H170" s="89"/>
      <c r="J170" s="0"/>
      <c r="K170" s="0"/>
      <c r="L170" s="0"/>
      <c r="M170" s="0"/>
      <c r="N170" s="0"/>
    </row>
    <row r="171" customFormat="false" ht="12.75" hidden="false" customHeight="false" outlineLevel="0" collapsed="false">
      <c r="A171" s="87" t="n">
        <v>35600</v>
      </c>
      <c r="B171" s="83" t="n">
        <v>35582</v>
      </c>
      <c r="C171" s="88" t="s">
        <v>175</v>
      </c>
      <c r="D171" s="84" t="n">
        <v>22.79</v>
      </c>
      <c r="E171" s="89" t="n">
        <v>16488</v>
      </c>
      <c r="F171" s="89" t="n">
        <v>15116.4375</v>
      </c>
      <c r="G171" s="89" t="n">
        <v>11973.75</v>
      </c>
      <c r="H171" s="89"/>
      <c r="J171" s="0"/>
      <c r="K171" s="0"/>
      <c r="L171" s="0"/>
      <c r="M171" s="0"/>
      <c r="N171" s="0"/>
    </row>
    <row r="172" customFormat="false" ht="12.75" hidden="false" customHeight="false" outlineLevel="0" collapsed="false">
      <c r="A172" s="87" t="n">
        <v>35601</v>
      </c>
      <c r="B172" s="83" t="n">
        <v>35582</v>
      </c>
      <c r="C172" s="88" t="s">
        <v>175</v>
      </c>
      <c r="D172" s="84" t="n">
        <v>24.91</v>
      </c>
      <c r="E172" s="89" t="n">
        <v>17726</v>
      </c>
      <c r="F172" s="89" t="n">
        <v>15891.9375</v>
      </c>
      <c r="G172" s="89" t="n">
        <v>12446.875</v>
      </c>
      <c r="H172" s="89"/>
      <c r="J172" s="0"/>
      <c r="K172" s="0"/>
      <c r="L172" s="0"/>
      <c r="M172" s="0"/>
      <c r="N172" s="0"/>
    </row>
    <row r="173" customFormat="false" ht="12.75" hidden="false" customHeight="false" outlineLevel="0" collapsed="false">
      <c r="A173" s="87" t="n">
        <v>35602</v>
      </c>
      <c r="B173" s="83" t="n">
        <v>35582</v>
      </c>
      <c r="C173" s="88" t="n">
        <f aca="false">WEEKDAY(A173)</f>
        <v>7</v>
      </c>
      <c r="E173" s="89" t="n">
        <v>16923</v>
      </c>
      <c r="F173" s="89" t="n">
        <v>15340.125</v>
      </c>
      <c r="G173" s="89" t="n">
        <v>12741.625</v>
      </c>
      <c r="H173" s="89"/>
      <c r="J173" s="0"/>
      <c r="K173" s="0"/>
      <c r="L173" s="0"/>
      <c r="M173" s="0"/>
      <c r="N173" s="0"/>
    </row>
    <row r="174" customFormat="false" ht="12.75" hidden="false" customHeight="false" outlineLevel="0" collapsed="false">
      <c r="A174" s="87" t="n">
        <v>35603</v>
      </c>
      <c r="B174" s="83" t="n">
        <v>35582</v>
      </c>
      <c r="C174" s="88" t="n">
        <f aca="false">WEEKDAY(A174)</f>
        <v>1</v>
      </c>
      <c r="E174" s="89" t="n">
        <v>16759</v>
      </c>
      <c r="F174" s="89" t="n">
        <v>15033.125</v>
      </c>
      <c r="G174" s="89" t="n">
        <v>12505.75</v>
      </c>
      <c r="H174" s="89"/>
      <c r="J174" s="0"/>
      <c r="K174" s="0"/>
      <c r="L174" s="0"/>
      <c r="M174" s="0"/>
      <c r="N174" s="0"/>
    </row>
    <row r="175" customFormat="false" ht="12.75" hidden="false" customHeight="false" outlineLevel="0" collapsed="false">
      <c r="A175" s="87" t="n">
        <v>35604</v>
      </c>
      <c r="B175" s="83" t="n">
        <v>35582</v>
      </c>
      <c r="C175" s="88" t="s">
        <v>175</v>
      </c>
      <c r="D175" s="84" t="n">
        <v>28.06</v>
      </c>
      <c r="E175" s="89" t="n">
        <v>18266</v>
      </c>
      <c r="F175" s="89" t="n">
        <v>16430</v>
      </c>
      <c r="G175" s="89" t="n">
        <v>12788.25</v>
      </c>
      <c r="H175" s="89"/>
      <c r="J175" s="0"/>
      <c r="K175" s="0"/>
      <c r="L175" s="0"/>
      <c r="M175" s="0"/>
      <c r="N175" s="0"/>
    </row>
    <row r="176" customFormat="false" ht="12.75" hidden="false" customHeight="false" outlineLevel="0" collapsed="false">
      <c r="A176" s="87" t="n">
        <v>35605</v>
      </c>
      <c r="B176" s="83" t="n">
        <v>35582</v>
      </c>
      <c r="C176" s="88" t="s">
        <v>175</v>
      </c>
      <c r="D176" s="84" t="n">
        <v>52.21</v>
      </c>
      <c r="E176" s="89" t="n">
        <v>18140</v>
      </c>
      <c r="F176" s="89" t="n">
        <v>16276.625</v>
      </c>
      <c r="G176" s="89" t="n">
        <v>12768.875</v>
      </c>
      <c r="H176" s="89"/>
      <c r="J176" s="0"/>
      <c r="K176" s="0"/>
      <c r="L176" s="0"/>
      <c r="M176" s="0"/>
      <c r="N176" s="0"/>
    </row>
    <row r="177" customFormat="false" ht="12.75" hidden="false" customHeight="false" outlineLevel="0" collapsed="false">
      <c r="A177" s="87" t="n">
        <v>35606</v>
      </c>
      <c r="B177" s="83" t="n">
        <v>35582</v>
      </c>
      <c r="C177" s="88" t="s">
        <v>175</v>
      </c>
      <c r="D177" s="84" t="n">
        <v>65</v>
      </c>
      <c r="E177" s="89" t="n">
        <v>16759</v>
      </c>
      <c r="F177" s="89" t="n">
        <v>15362.25</v>
      </c>
      <c r="G177" s="89" t="n">
        <v>12707.875</v>
      </c>
      <c r="H177" s="89"/>
      <c r="J177" s="0"/>
      <c r="K177" s="0"/>
      <c r="L177" s="0"/>
      <c r="M177" s="0"/>
      <c r="N177" s="0"/>
    </row>
    <row r="178" customFormat="false" ht="12.75" hidden="false" customHeight="false" outlineLevel="0" collapsed="false">
      <c r="A178" s="87" t="n">
        <v>35607</v>
      </c>
      <c r="B178" s="83" t="n">
        <v>35582</v>
      </c>
      <c r="C178" s="88" t="s">
        <v>175</v>
      </c>
      <c r="D178" s="84" t="n">
        <v>41.17</v>
      </c>
      <c r="E178" s="89" t="n">
        <v>17282</v>
      </c>
      <c r="F178" s="89" t="n">
        <v>15663.4375</v>
      </c>
      <c r="G178" s="89" t="n">
        <v>12451.875</v>
      </c>
      <c r="H178" s="89"/>
      <c r="J178" s="0"/>
      <c r="K178" s="0"/>
      <c r="L178" s="0"/>
      <c r="M178" s="0"/>
      <c r="N178" s="0"/>
    </row>
    <row r="179" customFormat="false" ht="12.75" hidden="false" customHeight="false" outlineLevel="0" collapsed="false">
      <c r="A179" s="87" t="n">
        <v>35608</v>
      </c>
      <c r="B179" s="83" t="n">
        <v>35582</v>
      </c>
      <c r="C179" s="88" t="s">
        <v>175</v>
      </c>
      <c r="D179" s="84" t="n">
        <v>29.94</v>
      </c>
      <c r="E179" s="89" t="n">
        <v>17628</v>
      </c>
      <c r="F179" s="89" t="n">
        <v>15908.4375</v>
      </c>
      <c r="G179" s="89" t="n">
        <v>12639.625</v>
      </c>
      <c r="H179" s="89"/>
      <c r="J179" s="0"/>
      <c r="K179" s="0"/>
      <c r="L179" s="0"/>
      <c r="M179" s="0"/>
      <c r="N179" s="0"/>
    </row>
    <row r="180" customFormat="false" ht="12.75" hidden="false" customHeight="false" outlineLevel="0" collapsed="false">
      <c r="A180" s="87" t="n">
        <v>35609</v>
      </c>
      <c r="B180" s="83" t="n">
        <v>35582</v>
      </c>
      <c r="C180" s="88" t="n">
        <f aca="false">WEEKDAY(A180)</f>
        <v>7</v>
      </c>
      <c r="E180" s="89" t="n">
        <v>16023</v>
      </c>
      <c r="F180" s="89" t="n">
        <v>14588.8125</v>
      </c>
      <c r="G180" s="89" t="n">
        <v>12316.25</v>
      </c>
      <c r="H180" s="89"/>
      <c r="J180" s="0"/>
      <c r="K180" s="0"/>
      <c r="L180" s="0"/>
      <c r="M180" s="0"/>
      <c r="N180" s="0"/>
    </row>
    <row r="181" customFormat="false" ht="12.75" hidden="false" customHeight="false" outlineLevel="0" collapsed="false">
      <c r="A181" s="87" t="n">
        <v>35610</v>
      </c>
      <c r="B181" s="83" t="n">
        <v>35582</v>
      </c>
      <c r="C181" s="88" t="n">
        <f aca="false">WEEKDAY(A181)</f>
        <v>1</v>
      </c>
      <c r="E181" s="89" t="n">
        <v>15341</v>
      </c>
      <c r="F181" s="89" t="n">
        <v>14058.875</v>
      </c>
      <c r="G181" s="89" t="n">
        <v>11915.25</v>
      </c>
      <c r="H181" s="89"/>
      <c r="J181" s="0"/>
      <c r="K181" s="0"/>
      <c r="L181" s="0"/>
      <c r="M181" s="0"/>
      <c r="N181" s="0"/>
    </row>
    <row r="182" customFormat="false" ht="12.75" hidden="false" customHeight="false" outlineLevel="0" collapsed="false">
      <c r="A182" s="87" t="n">
        <v>35611</v>
      </c>
      <c r="B182" s="83" t="n">
        <v>35582</v>
      </c>
      <c r="C182" s="88" t="s">
        <v>175</v>
      </c>
      <c r="D182" s="84" t="n">
        <v>40.04</v>
      </c>
      <c r="E182" s="89" t="n">
        <v>17771</v>
      </c>
      <c r="F182" s="89" t="n">
        <v>16040.8125</v>
      </c>
      <c r="G182" s="89" t="n">
        <v>12447.625</v>
      </c>
      <c r="H182" s="89"/>
      <c r="J182" s="0"/>
      <c r="K182" s="0"/>
      <c r="L182" s="0"/>
      <c r="M182" s="0"/>
      <c r="N182" s="0"/>
    </row>
    <row r="183" customFormat="false" ht="12.75" hidden="false" customHeight="false" outlineLevel="0" collapsed="false">
      <c r="A183" s="87" t="n">
        <v>35612</v>
      </c>
      <c r="B183" s="83" t="n">
        <v>35612</v>
      </c>
      <c r="C183" s="88" t="s">
        <v>175</v>
      </c>
      <c r="D183" s="84" t="n">
        <v>33.02</v>
      </c>
      <c r="E183" s="89" t="n">
        <v>18534</v>
      </c>
      <c r="F183" s="89" t="n">
        <v>16740.4375</v>
      </c>
      <c r="G183" s="89" t="n">
        <v>13070.875</v>
      </c>
      <c r="H183" s="89"/>
      <c r="J183" s="0"/>
      <c r="K183" s="0"/>
      <c r="L183" s="0"/>
      <c r="M183" s="0"/>
      <c r="N183" s="0"/>
    </row>
    <row r="184" customFormat="false" ht="12.75" hidden="false" customHeight="false" outlineLevel="0" collapsed="false">
      <c r="A184" s="87" t="n">
        <v>35613</v>
      </c>
      <c r="B184" s="83" t="n">
        <v>35612</v>
      </c>
      <c r="C184" s="88" t="s">
        <v>175</v>
      </c>
      <c r="D184" s="84" t="n">
        <v>31.07</v>
      </c>
      <c r="E184" s="89" t="n">
        <v>19233</v>
      </c>
      <c r="F184" s="89" t="n">
        <v>17219.75</v>
      </c>
      <c r="G184" s="89" t="n">
        <v>13476.875</v>
      </c>
      <c r="H184" s="89"/>
      <c r="J184" s="0"/>
      <c r="K184" s="0"/>
      <c r="L184" s="0"/>
      <c r="M184" s="0"/>
      <c r="N184" s="0"/>
    </row>
    <row r="185" customFormat="false" ht="12.75" hidden="false" customHeight="false" outlineLevel="0" collapsed="false">
      <c r="A185" s="87" t="n">
        <v>35614</v>
      </c>
      <c r="B185" s="83" t="n">
        <v>35612</v>
      </c>
      <c r="C185" s="88" t="s">
        <v>175</v>
      </c>
      <c r="D185" s="84" t="n">
        <v>29.28</v>
      </c>
      <c r="E185" s="89" t="n">
        <v>19254</v>
      </c>
      <c r="F185" s="89" t="n">
        <v>17278.8125</v>
      </c>
      <c r="G185" s="89" t="n">
        <v>13690.5</v>
      </c>
      <c r="H185" s="89"/>
      <c r="J185" s="0"/>
      <c r="K185" s="0"/>
      <c r="L185" s="0"/>
      <c r="M185" s="0"/>
      <c r="N185" s="0"/>
    </row>
    <row r="186" customFormat="false" ht="12.75" hidden="false" customHeight="false" outlineLevel="0" collapsed="false">
      <c r="A186" s="87" t="n">
        <v>35615</v>
      </c>
      <c r="B186" s="83" t="n">
        <v>35612</v>
      </c>
      <c r="C186" s="88" t="s">
        <v>175</v>
      </c>
      <c r="E186" s="89" t="n">
        <v>17162</v>
      </c>
      <c r="F186" s="89" t="n">
        <v>15517.4375</v>
      </c>
      <c r="G186" s="89" t="n">
        <v>13344.125</v>
      </c>
      <c r="H186" s="89"/>
      <c r="J186" s="0"/>
      <c r="K186" s="0"/>
      <c r="L186" s="0"/>
      <c r="M186" s="0"/>
      <c r="N186" s="0"/>
    </row>
    <row r="187" customFormat="false" ht="12.75" hidden="false" customHeight="false" outlineLevel="0" collapsed="false">
      <c r="A187" s="87" t="n">
        <v>35616</v>
      </c>
      <c r="B187" s="83" t="n">
        <v>35612</v>
      </c>
      <c r="C187" s="88" t="n">
        <f aca="false">WEEKDAY(A187)</f>
        <v>7</v>
      </c>
      <c r="E187" s="89" t="n">
        <v>15774</v>
      </c>
      <c r="F187" s="89" t="n">
        <v>14314.0625</v>
      </c>
      <c r="G187" s="89" t="n">
        <v>12226.5</v>
      </c>
      <c r="H187" s="89"/>
      <c r="J187" s="0"/>
      <c r="K187" s="0"/>
      <c r="L187" s="0"/>
      <c r="M187" s="0"/>
      <c r="N187" s="0"/>
    </row>
    <row r="188" customFormat="false" ht="12.75" hidden="false" customHeight="false" outlineLevel="0" collapsed="false">
      <c r="A188" s="87" t="n">
        <v>35617</v>
      </c>
      <c r="B188" s="83" t="n">
        <v>35612</v>
      </c>
      <c r="C188" s="88" t="n">
        <f aca="false">WEEKDAY(A188)</f>
        <v>1</v>
      </c>
      <c r="E188" s="89" t="n">
        <v>15266</v>
      </c>
      <c r="F188" s="89" t="n">
        <v>13838.8125</v>
      </c>
      <c r="G188" s="89" t="n">
        <v>11571.25</v>
      </c>
      <c r="H188" s="89"/>
      <c r="J188" s="0"/>
      <c r="K188" s="0"/>
      <c r="L188" s="0"/>
      <c r="M188" s="0"/>
      <c r="N188" s="0"/>
    </row>
    <row r="189" customFormat="false" ht="12.75" hidden="false" customHeight="false" outlineLevel="0" collapsed="false">
      <c r="A189" s="87" t="n">
        <v>35618</v>
      </c>
      <c r="B189" s="83" t="n">
        <v>35612</v>
      </c>
      <c r="C189" s="88" t="s">
        <v>175</v>
      </c>
      <c r="D189" s="84" t="n">
        <v>27.07</v>
      </c>
      <c r="E189" s="89" t="n">
        <v>16736</v>
      </c>
      <c r="F189" s="89" t="n">
        <v>15347.9375</v>
      </c>
      <c r="G189" s="89" t="n">
        <v>12023.125</v>
      </c>
      <c r="H189" s="89"/>
      <c r="J189" s="0"/>
      <c r="K189" s="0"/>
      <c r="L189" s="0"/>
      <c r="M189" s="0"/>
      <c r="N189" s="0"/>
    </row>
    <row r="190" customFormat="false" ht="12.75" hidden="false" customHeight="false" outlineLevel="0" collapsed="false">
      <c r="A190" s="87" t="n">
        <v>35619</v>
      </c>
      <c r="B190" s="83" t="n">
        <v>35612</v>
      </c>
      <c r="C190" s="88" t="s">
        <v>175</v>
      </c>
      <c r="D190" s="84" t="n">
        <v>25.34</v>
      </c>
      <c r="E190" s="89" t="n">
        <v>16631</v>
      </c>
      <c r="F190" s="89" t="n">
        <v>15168.5</v>
      </c>
      <c r="G190" s="89" t="n">
        <v>12216</v>
      </c>
      <c r="H190" s="89"/>
      <c r="J190" s="0"/>
      <c r="K190" s="0"/>
      <c r="L190" s="0"/>
      <c r="M190" s="0"/>
      <c r="N190" s="0"/>
    </row>
    <row r="191" customFormat="false" ht="12.75" hidden="false" customHeight="false" outlineLevel="0" collapsed="false">
      <c r="A191" s="87" t="n">
        <v>35620</v>
      </c>
      <c r="B191" s="83" t="n">
        <v>35612</v>
      </c>
      <c r="C191" s="88" t="s">
        <v>175</v>
      </c>
      <c r="D191" s="84" t="n">
        <v>23.1</v>
      </c>
      <c r="E191" s="89" t="n">
        <v>17434</v>
      </c>
      <c r="F191" s="89" t="n">
        <v>15687.9375</v>
      </c>
      <c r="G191" s="89" t="n">
        <v>12206.125</v>
      </c>
      <c r="H191" s="89"/>
      <c r="J191" s="0"/>
      <c r="K191" s="0"/>
      <c r="L191" s="0"/>
      <c r="M191" s="0"/>
      <c r="N191" s="0"/>
    </row>
    <row r="192" customFormat="false" ht="12.75" hidden="false" customHeight="false" outlineLevel="0" collapsed="false">
      <c r="A192" s="87" t="n">
        <v>35621</v>
      </c>
      <c r="B192" s="83" t="n">
        <v>35612</v>
      </c>
      <c r="C192" s="88" t="s">
        <v>175</v>
      </c>
      <c r="D192" s="84" t="n">
        <v>22.97</v>
      </c>
      <c r="E192" s="89" t="n">
        <v>18113</v>
      </c>
      <c r="F192" s="89" t="n">
        <v>16213.25</v>
      </c>
      <c r="G192" s="89" t="n">
        <v>12515.5</v>
      </c>
      <c r="H192" s="89"/>
      <c r="J192" s="0"/>
      <c r="K192" s="0"/>
      <c r="L192" s="0"/>
      <c r="M192" s="0"/>
      <c r="N192" s="0"/>
    </row>
    <row r="193" customFormat="false" ht="12.75" hidden="false" customHeight="false" outlineLevel="0" collapsed="false">
      <c r="A193" s="87" t="n">
        <v>35622</v>
      </c>
      <c r="B193" s="83" t="n">
        <v>35612</v>
      </c>
      <c r="C193" s="88" t="s">
        <v>175</v>
      </c>
      <c r="D193" s="84" t="n">
        <v>22.94</v>
      </c>
      <c r="E193" s="89" t="n">
        <v>18308</v>
      </c>
      <c r="F193" s="89" t="n">
        <v>16458.6875</v>
      </c>
      <c r="G193" s="89" t="n">
        <v>13012</v>
      </c>
      <c r="H193" s="89"/>
      <c r="J193" s="0"/>
      <c r="K193" s="0"/>
      <c r="L193" s="0"/>
      <c r="M193" s="0"/>
      <c r="N193" s="0"/>
    </row>
    <row r="194" customFormat="false" ht="12.75" hidden="false" customHeight="false" outlineLevel="0" collapsed="false">
      <c r="A194" s="87" t="n">
        <v>35623</v>
      </c>
      <c r="B194" s="83" t="n">
        <v>35612</v>
      </c>
      <c r="C194" s="88" t="n">
        <f aca="false">WEEKDAY(A194)</f>
        <v>7</v>
      </c>
      <c r="E194" s="89" t="n">
        <v>17780</v>
      </c>
      <c r="F194" s="89" t="n">
        <v>15972.6875</v>
      </c>
      <c r="G194" s="89" t="n">
        <v>12995.875</v>
      </c>
      <c r="H194" s="89"/>
      <c r="J194" s="0"/>
      <c r="K194" s="0"/>
      <c r="L194" s="0"/>
      <c r="M194" s="0"/>
      <c r="N194" s="0"/>
    </row>
    <row r="195" customFormat="false" ht="12.75" hidden="false" customHeight="false" outlineLevel="0" collapsed="false">
      <c r="A195" s="87" t="n">
        <v>35624</v>
      </c>
      <c r="B195" s="83" t="n">
        <v>35612</v>
      </c>
      <c r="C195" s="88" t="n">
        <f aca="false">WEEKDAY(A195)</f>
        <v>1</v>
      </c>
      <c r="E195" s="89" t="n">
        <v>17055</v>
      </c>
      <c r="F195" s="89" t="n">
        <v>15205.125</v>
      </c>
      <c r="G195" s="89" t="n">
        <v>12729.625</v>
      </c>
      <c r="H195" s="89"/>
      <c r="J195" s="0"/>
      <c r="K195" s="0"/>
      <c r="L195" s="0"/>
      <c r="M195" s="0"/>
      <c r="N195" s="0"/>
    </row>
    <row r="196" customFormat="false" ht="12.75" hidden="false" customHeight="false" outlineLevel="0" collapsed="false">
      <c r="A196" s="87" t="n">
        <v>35625</v>
      </c>
      <c r="B196" s="83" t="n">
        <v>35612</v>
      </c>
      <c r="C196" s="88" t="s">
        <v>175</v>
      </c>
      <c r="D196" s="84" t="n">
        <v>35.36</v>
      </c>
      <c r="E196" s="89" t="n">
        <v>18483</v>
      </c>
      <c r="F196" s="89" t="n">
        <v>16474.5625</v>
      </c>
      <c r="G196" s="89" t="n">
        <v>12611.25</v>
      </c>
      <c r="H196" s="89"/>
      <c r="J196" s="0"/>
      <c r="K196" s="0"/>
      <c r="L196" s="0"/>
      <c r="M196" s="0"/>
      <c r="N196" s="0"/>
    </row>
    <row r="197" customFormat="false" ht="12.75" hidden="false" customHeight="false" outlineLevel="0" collapsed="false">
      <c r="A197" s="87" t="n">
        <v>35626</v>
      </c>
      <c r="B197" s="83" t="n">
        <v>35612</v>
      </c>
      <c r="C197" s="88" t="s">
        <v>175</v>
      </c>
      <c r="D197" s="84" t="n">
        <v>67.11</v>
      </c>
      <c r="E197" s="89" t="n">
        <v>18522</v>
      </c>
      <c r="F197" s="89" t="n">
        <v>16528.5625</v>
      </c>
      <c r="G197" s="89" t="n">
        <v>13036.25</v>
      </c>
      <c r="H197" s="89"/>
      <c r="J197" s="0"/>
      <c r="K197" s="0"/>
      <c r="L197" s="0"/>
      <c r="M197" s="0"/>
      <c r="N197" s="0"/>
    </row>
    <row r="198" customFormat="false" ht="12.75" hidden="false" customHeight="false" outlineLevel="0" collapsed="false">
      <c r="A198" s="87" t="n">
        <v>35627</v>
      </c>
      <c r="B198" s="83" t="n">
        <v>35612</v>
      </c>
      <c r="C198" s="88" t="s">
        <v>175</v>
      </c>
      <c r="D198" s="84" t="n">
        <v>137.5</v>
      </c>
      <c r="E198" s="89" t="n">
        <v>18224</v>
      </c>
      <c r="F198" s="89" t="n">
        <v>16484.0625</v>
      </c>
      <c r="G198" s="89" t="n">
        <v>13020.5</v>
      </c>
      <c r="H198" s="89"/>
      <c r="J198" s="0"/>
      <c r="K198" s="0"/>
      <c r="L198" s="0"/>
      <c r="M198" s="0"/>
      <c r="N198" s="0"/>
    </row>
    <row r="199" customFormat="false" ht="12.75" hidden="false" customHeight="false" outlineLevel="0" collapsed="false">
      <c r="A199" s="87" t="n">
        <v>35628</v>
      </c>
      <c r="B199" s="83" t="n">
        <v>35612</v>
      </c>
      <c r="C199" s="88" t="s">
        <v>175</v>
      </c>
      <c r="D199" s="84" t="n">
        <v>199.06</v>
      </c>
      <c r="E199" s="89" t="n">
        <v>18010</v>
      </c>
      <c r="F199" s="89" t="n">
        <v>16128.375</v>
      </c>
      <c r="G199" s="89" t="n">
        <v>12845.875</v>
      </c>
      <c r="H199" s="89"/>
      <c r="J199" s="0"/>
      <c r="K199" s="0"/>
      <c r="L199" s="0"/>
      <c r="M199" s="0"/>
      <c r="N199" s="0"/>
    </row>
    <row r="200" customFormat="false" ht="12.75" hidden="false" customHeight="false" outlineLevel="0" collapsed="false">
      <c r="A200" s="87" t="n">
        <v>35629</v>
      </c>
      <c r="B200" s="83" t="n">
        <v>35612</v>
      </c>
      <c r="C200" s="88" t="s">
        <v>175</v>
      </c>
      <c r="D200" s="84" t="n">
        <v>144.69</v>
      </c>
      <c r="E200" s="89" t="n">
        <v>17800</v>
      </c>
      <c r="F200" s="89" t="n">
        <v>16040.625</v>
      </c>
      <c r="G200" s="89" t="n">
        <v>12875.75</v>
      </c>
      <c r="H200" s="89"/>
      <c r="J200" s="0"/>
      <c r="K200" s="0"/>
      <c r="L200" s="0"/>
      <c r="M200" s="0"/>
      <c r="N200" s="0"/>
    </row>
    <row r="201" customFormat="false" ht="12.75" hidden="false" customHeight="false" outlineLevel="0" collapsed="false">
      <c r="A201" s="87" t="n">
        <v>35630</v>
      </c>
      <c r="B201" s="83" t="n">
        <v>35612</v>
      </c>
      <c r="C201" s="88" t="n">
        <f aca="false">WEEKDAY(A201)</f>
        <v>7</v>
      </c>
      <c r="E201" s="89" t="n">
        <v>17618</v>
      </c>
      <c r="F201" s="89" t="n">
        <v>15737.75</v>
      </c>
      <c r="G201" s="89" t="n">
        <v>12763.25</v>
      </c>
      <c r="H201" s="89"/>
      <c r="J201" s="0"/>
      <c r="K201" s="0"/>
      <c r="L201" s="0"/>
      <c r="M201" s="0"/>
      <c r="N201" s="0"/>
    </row>
    <row r="202" customFormat="false" ht="12.75" hidden="false" customHeight="false" outlineLevel="0" collapsed="false">
      <c r="A202" s="87" t="n">
        <v>35631</v>
      </c>
      <c r="B202" s="83" t="n">
        <v>35612</v>
      </c>
      <c r="C202" s="88" t="n">
        <f aca="false">WEEKDAY(A202)</f>
        <v>1</v>
      </c>
      <c r="E202" s="89" t="n">
        <v>17468</v>
      </c>
      <c r="F202" s="89" t="n">
        <v>15509.75</v>
      </c>
      <c r="G202" s="89" t="n">
        <v>12773.125</v>
      </c>
      <c r="H202" s="89"/>
      <c r="J202" s="0"/>
      <c r="K202" s="0"/>
      <c r="L202" s="0"/>
      <c r="M202" s="0"/>
      <c r="N202" s="0"/>
    </row>
    <row r="203" customFormat="false" ht="12.75" hidden="false" customHeight="false" outlineLevel="0" collapsed="false">
      <c r="A203" s="87" t="n">
        <v>35632</v>
      </c>
      <c r="B203" s="83" t="n">
        <v>35612</v>
      </c>
      <c r="C203" s="88" t="s">
        <v>175</v>
      </c>
      <c r="D203" s="84" t="n">
        <v>41.5</v>
      </c>
      <c r="E203" s="89" t="n">
        <v>19067</v>
      </c>
      <c r="F203" s="89" t="n">
        <v>16964.1875</v>
      </c>
      <c r="G203" s="89" t="n">
        <v>12961.75</v>
      </c>
      <c r="H203" s="89"/>
      <c r="J203" s="0"/>
      <c r="K203" s="0"/>
      <c r="L203" s="0"/>
      <c r="M203" s="0"/>
      <c r="N203" s="0"/>
    </row>
    <row r="204" customFormat="false" ht="12.75" hidden="false" customHeight="false" outlineLevel="0" collapsed="false">
      <c r="A204" s="87" t="n">
        <v>35633</v>
      </c>
      <c r="B204" s="83" t="n">
        <v>35612</v>
      </c>
      <c r="C204" s="88" t="s">
        <v>175</v>
      </c>
      <c r="D204" s="84" t="n">
        <v>30.73</v>
      </c>
      <c r="E204" s="89" t="n">
        <v>18817</v>
      </c>
      <c r="F204" s="89" t="n">
        <v>16964.1875</v>
      </c>
      <c r="G204" s="89" t="n">
        <v>13439.875</v>
      </c>
      <c r="H204" s="89"/>
      <c r="J204" s="0"/>
      <c r="K204" s="0"/>
      <c r="L204" s="0"/>
      <c r="M204" s="0"/>
      <c r="N204" s="0"/>
    </row>
    <row r="205" customFormat="false" ht="12.75" hidden="false" customHeight="false" outlineLevel="0" collapsed="false">
      <c r="A205" s="87" t="n">
        <v>35634</v>
      </c>
      <c r="B205" s="83" t="n">
        <v>35612</v>
      </c>
      <c r="C205" s="88" t="s">
        <v>175</v>
      </c>
      <c r="D205" s="84" t="n">
        <v>30.99</v>
      </c>
      <c r="E205" s="89" t="n">
        <v>18667</v>
      </c>
      <c r="F205" s="89" t="n">
        <v>16843.125</v>
      </c>
      <c r="G205" s="89" t="n">
        <v>13203.875</v>
      </c>
      <c r="H205" s="89"/>
      <c r="J205" s="0"/>
      <c r="K205" s="0"/>
      <c r="L205" s="0"/>
      <c r="M205" s="0"/>
      <c r="N205" s="0"/>
    </row>
    <row r="206" customFormat="false" ht="12.75" hidden="false" customHeight="false" outlineLevel="0" collapsed="false">
      <c r="A206" s="87" t="n">
        <v>35635</v>
      </c>
      <c r="B206" s="83" t="n">
        <v>35612</v>
      </c>
      <c r="C206" s="88" t="s">
        <v>175</v>
      </c>
      <c r="D206" s="84" t="n">
        <v>40.83</v>
      </c>
      <c r="E206" s="89" t="n">
        <v>19200</v>
      </c>
      <c r="F206" s="89" t="n">
        <v>17112.5</v>
      </c>
      <c r="G206" s="89" t="n">
        <v>13315.125</v>
      </c>
      <c r="H206" s="89"/>
      <c r="J206" s="0"/>
      <c r="K206" s="0"/>
      <c r="L206" s="0"/>
      <c r="M206" s="0"/>
      <c r="N206" s="0"/>
    </row>
    <row r="207" customFormat="false" ht="12.75" hidden="false" customHeight="false" outlineLevel="0" collapsed="false">
      <c r="A207" s="87" t="n">
        <v>35636</v>
      </c>
      <c r="B207" s="83" t="n">
        <v>35612</v>
      </c>
      <c r="C207" s="88" t="s">
        <v>175</v>
      </c>
      <c r="D207" s="84" t="n">
        <v>68.27</v>
      </c>
      <c r="E207" s="89" t="n">
        <v>18778</v>
      </c>
      <c r="F207" s="89" t="n">
        <v>17170.3125</v>
      </c>
      <c r="G207" s="89" t="n">
        <v>13808</v>
      </c>
      <c r="H207" s="89"/>
      <c r="J207" s="0"/>
      <c r="K207" s="0"/>
      <c r="L207" s="0"/>
      <c r="M207" s="0"/>
      <c r="N207" s="0"/>
    </row>
    <row r="208" customFormat="false" ht="12.75" hidden="false" customHeight="false" outlineLevel="0" collapsed="false">
      <c r="A208" s="87" t="n">
        <v>35637</v>
      </c>
      <c r="B208" s="83" t="n">
        <v>35612</v>
      </c>
      <c r="C208" s="88" t="n">
        <f aca="false">WEEKDAY(A208)</f>
        <v>7</v>
      </c>
      <c r="D208" s="84" t="n">
        <v>57.5</v>
      </c>
      <c r="E208" s="89" t="n">
        <v>18723</v>
      </c>
      <c r="F208" s="89" t="n">
        <v>16836.625</v>
      </c>
      <c r="G208" s="89" t="n">
        <v>13723.375</v>
      </c>
      <c r="H208" s="89"/>
      <c r="J208" s="0"/>
      <c r="K208" s="0"/>
      <c r="L208" s="0"/>
      <c r="M208" s="0"/>
      <c r="N208" s="0"/>
    </row>
    <row r="209" customFormat="false" ht="12.75" hidden="false" customHeight="false" outlineLevel="0" collapsed="false">
      <c r="A209" s="87" t="n">
        <v>35638</v>
      </c>
      <c r="B209" s="83" t="n">
        <v>35612</v>
      </c>
      <c r="C209" s="88" t="n">
        <f aca="false">WEEKDAY(A209)</f>
        <v>1</v>
      </c>
      <c r="D209" s="84" t="n">
        <v>57.5</v>
      </c>
      <c r="E209" s="89" t="n">
        <v>18187</v>
      </c>
      <c r="F209" s="89" t="n">
        <v>16425.8125</v>
      </c>
      <c r="G209" s="89" t="n">
        <v>13723.625</v>
      </c>
      <c r="H209" s="89"/>
      <c r="J209" s="0"/>
      <c r="K209" s="0"/>
      <c r="L209" s="0"/>
      <c r="M209" s="0"/>
      <c r="N209" s="0"/>
    </row>
    <row r="210" customFormat="false" ht="12.75" hidden="false" customHeight="false" outlineLevel="0" collapsed="false">
      <c r="A210" s="87" t="n">
        <v>35639</v>
      </c>
      <c r="B210" s="83" t="n">
        <v>35612</v>
      </c>
      <c r="C210" s="88" t="s">
        <v>175</v>
      </c>
      <c r="D210" s="84" t="n">
        <v>45</v>
      </c>
      <c r="E210" s="89" t="n">
        <v>19041</v>
      </c>
      <c r="F210" s="89" t="n">
        <v>17355.25</v>
      </c>
      <c r="G210" s="89" t="n">
        <v>13806.125</v>
      </c>
      <c r="H210" s="89"/>
      <c r="J210" s="0"/>
      <c r="K210" s="0"/>
      <c r="L210" s="0"/>
      <c r="M210" s="0"/>
      <c r="N210" s="0"/>
    </row>
    <row r="211" customFormat="false" ht="12.75" hidden="false" customHeight="false" outlineLevel="0" collapsed="false">
      <c r="A211" s="87" t="n">
        <v>35640</v>
      </c>
      <c r="B211" s="83" t="n">
        <v>35612</v>
      </c>
      <c r="C211" s="88" t="s">
        <v>175</v>
      </c>
      <c r="D211" s="84" t="n">
        <v>40.47</v>
      </c>
      <c r="E211" s="89" t="n">
        <v>18785</v>
      </c>
      <c r="F211" s="89" t="n">
        <v>16732.6875</v>
      </c>
      <c r="G211" s="89" t="n">
        <v>13535.875</v>
      </c>
      <c r="H211" s="89"/>
      <c r="J211" s="0"/>
      <c r="K211" s="0"/>
      <c r="L211" s="0"/>
      <c r="M211" s="0"/>
      <c r="N211" s="0"/>
    </row>
    <row r="212" customFormat="false" ht="12.75" hidden="false" customHeight="false" outlineLevel="0" collapsed="false">
      <c r="A212" s="87" t="n">
        <v>35641</v>
      </c>
      <c r="B212" s="83" t="n">
        <v>35612</v>
      </c>
      <c r="C212" s="88" t="s">
        <v>175</v>
      </c>
      <c r="D212" s="84" t="n">
        <v>28.51</v>
      </c>
      <c r="E212" s="89" t="n">
        <v>17559</v>
      </c>
      <c r="F212" s="89" t="n">
        <v>15901.25</v>
      </c>
      <c r="G212" s="89" t="n">
        <v>12899.75</v>
      </c>
      <c r="H212" s="89"/>
      <c r="J212" s="0"/>
      <c r="K212" s="0"/>
      <c r="L212" s="0"/>
      <c r="M212" s="0"/>
      <c r="N212" s="0"/>
    </row>
    <row r="213" customFormat="false" ht="12.75" hidden="false" customHeight="false" outlineLevel="0" collapsed="false">
      <c r="A213" s="87" t="n">
        <v>35642</v>
      </c>
      <c r="B213" s="83" t="n">
        <v>35612</v>
      </c>
      <c r="C213" s="88" t="s">
        <v>175</v>
      </c>
      <c r="D213" s="84" t="n">
        <v>23.69</v>
      </c>
      <c r="E213" s="89" t="n">
        <v>17786</v>
      </c>
      <c r="F213" s="89" t="n">
        <v>16021.8125</v>
      </c>
      <c r="G213" s="89" t="n">
        <v>12936.5</v>
      </c>
      <c r="H213" s="89"/>
      <c r="J213" s="0"/>
      <c r="K213" s="0"/>
      <c r="L213" s="0"/>
      <c r="M213" s="0"/>
      <c r="N213" s="0"/>
    </row>
    <row r="214" customFormat="false" ht="12.75" hidden="false" customHeight="false" outlineLevel="0" collapsed="false">
      <c r="A214" s="87" t="n">
        <v>35643</v>
      </c>
      <c r="B214" s="83" t="n">
        <v>35643</v>
      </c>
      <c r="C214" s="88" t="s">
        <v>175</v>
      </c>
      <c r="D214" s="84" t="n">
        <v>27.16</v>
      </c>
      <c r="E214" s="89" t="n">
        <v>16193</v>
      </c>
      <c r="F214" s="89" t="n">
        <v>14825.125</v>
      </c>
      <c r="G214" s="89" t="n">
        <v>12616.125</v>
      </c>
      <c r="H214" s="89"/>
      <c r="J214" s="0"/>
      <c r="K214" s="0"/>
      <c r="L214" s="0"/>
      <c r="M214" s="0"/>
      <c r="N214" s="0"/>
    </row>
    <row r="215" customFormat="false" ht="12.75" hidden="false" customHeight="false" outlineLevel="0" collapsed="false">
      <c r="A215" s="87" t="n">
        <v>35644</v>
      </c>
      <c r="B215" s="83" t="n">
        <v>35643</v>
      </c>
      <c r="C215" s="88" t="n">
        <f aca="false">WEEKDAY(A215)</f>
        <v>7</v>
      </c>
      <c r="E215" s="89" t="n">
        <v>16569</v>
      </c>
      <c r="F215" s="89" t="n">
        <v>14712.0625</v>
      </c>
      <c r="G215" s="89" t="n">
        <v>12027.875</v>
      </c>
      <c r="H215" s="89"/>
      <c r="J215" s="0"/>
      <c r="K215" s="0"/>
      <c r="L215" s="0"/>
      <c r="M215" s="0"/>
      <c r="N215" s="0"/>
    </row>
    <row r="216" customFormat="false" ht="12.75" hidden="false" customHeight="false" outlineLevel="0" collapsed="false">
      <c r="A216" s="87" t="n">
        <v>35645</v>
      </c>
      <c r="B216" s="83" t="n">
        <v>35643</v>
      </c>
      <c r="C216" s="88" t="n">
        <f aca="false">WEEKDAY(A216)</f>
        <v>1</v>
      </c>
      <c r="E216" s="89" t="n">
        <v>16582</v>
      </c>
      <c r="F216" s="89" t="n">
        <v>14716.1875</v>
      </c>
      <c r="G216" s="89" t="n">
        <v>12121.75</v>
      </c>
      <c r="H216" s="89"/>
      <c r="J216" s="0"/>
      <c r="K216" s="0"/>
      <c r="L216" s="0"/>
      <c r="M216" s="0"/>
      <c r="N216" s="0"/>
    </row>
    <row r="217" customFormat="false" ht="12.75" hidden="false" customHeight="false" outlineLevel="0" collapsed="false">
      <c r="A217" s="87" t="n">
        <v>35646</v>
      </c>
      <c r="B217" s="83" t="n">
        <v>35643</v>
      </c>
      <c r="C217" s="88" t="s">
        <v>175</v>
      </c>
      <c r="D217" s="84" t="n">
        <v>28.37</v>
      </c>
      <c r="E217" s="89" t="n">
        <v>18804</v>
      </c>
      <c r="F217" s="89" t="n">
        <v>16589.25</v>
      </c>
      <c r="G217" s="89" t="n">
        <v>12719.5</v>
      </c>
      <c r="H217" s="89"/>
      <c r="J217" s="0"/>
      <c r="K217" s="0"/>
      <c r="L217" s="0"/>
      <c r="M217" s="0"/>
      <c r="N217" s="0"/>
    </row>
    <row r="218" customFormat="false" ht="12.75" hidden="false" customHeight="false" outlineLevel="0" collapsed="false">
      <c r="A218" s="87" t="n">
        <v>35647</v>
      </c>
      <c r="B218" s="83" t="n">
        <v>35643</v>
      </c>
      <c r="C218" s="88" t="s">
        <v>175</v>
      </c>
      <c r="D218" s="84" t="n">
        <v>21.98</v>
      </c>
      <c r="E218" s="89" t="n">
        <v>18924</v>
      </c>
      <c r="F218" s="89" t="n">
        <v>16882.0625</v>
      </c>
      <c r="G218" s="89" t="n">
        <v>13247</v>
      </c>
      <c r="H218" s="89"/>
      <c r="J218" s="0"/>
      <c r="K218" s="0"/>
      <c r="L218" s="0"/>
      <c r="M218" s="0"/>
      <c r="N218" s="0"/>
    </row>
    <row r="219" customFormat="false" ht="12.75" hidden="false" customHeight="false" outlineLevel="0" collapsed="false">
      <c r="A219" s="87" t="n">
        <v>35648</v>
      </c>
      <c r="B219" s="83" t="n">
        <v>35643</v>
      </c>
      <c r="C219" s="88" t="s">
        <v>175</v>
      </c>
      <c r="D219" s="84" t="n">
        <v>21.1</v>
      </c>
      <c r="E219" s="89" t="n">
        <v>17937</v>
      </c>
      <c r="F219" s="89" t="n">
        <v>16081.5625</v>
      </c>
      <c r="G219" s="89" t="n">
        <v>13071.25</v>
      </c>
      <c r="H219" s="89"/>
      <c r="J219" s="0"/>
      <c r="K219" s="0"/>
      <c r="L219" s="0"/>
      <c r="M219" s="0"/>
      <c r="N219" s="0"/>
    </row>
    <row r="220" customFormat="false" ht="12.75" hidden="false" customHeight="false" outlineLevel="0" collapsed="false">
      <c r="A220" s="87" t="n">
        <v>35649</v>
      </c>
      <c r="B220" s="83" t="n">
        <v>35643</v>
      </c>
      <c r="C220" s="88" t="s">
        <v>175</v>
      </c>
      <c r="D220" s="84" t="n">
        <v>21.36</v>
      </c>
      <c r="E220" s="89" t="n">
        <v>16223</v>
      </c>
      <c r="F220" s="89" t="n">
        <v>14939.75</v>
      </c>
      <c r="G220" s="89" t="n">
        <v>12572</v>
      </c>
      <c r="H220" s="89"/>
      <c r="J220" s="0"/>
      <c r="K220" s="0"/>
      <c r="L220" s="0"/>
      <c r="M220" s="0"/>
      <c r="N220" s="0"/>
    </row>
    <row r="221" customFormat="false" ht="12.75" hidden="false" customHeight="false" outlineLevel="0" collapsed="false">
      <c r="A221" s="87" t="n">
        <v>35650</v>
      </c>
      <c r="B221" s="83" t="n">
        <v>35643</v>
      </c>
      <c r="C221" s="88" t="s">
        <v>175</v>
      </c>
      <c r="D221" s="84" t="n">
        <v>21.02</v>
      </c>
      <c r="E221" s="89" t="n">
        <v>14606</v>
      </c>
      <c r="F221" s="89" t="n">
        <v>14019.3125</v>
      </c>
      <c r="G221" s="89" t="n">
        <v>12077.25</v>
      </c>
      <c r="H221" s="89"/>
      <c r="J221" s="0"/>
      <c r="K221" s="0"/>
      <c r="L221" s="0"/>
      <c r="M221" s="0"/>
      <c r="N221" s="0"/>
    </row>
    <row r="222" customFormat="false" ht="12.75" hidden="false" customHeight="false" outlineLevel="0" collapsed="false">
      <c r="A222" s="87" t="n">
        <v>35651</v>
      </c>
      <c r="B222" s="83" t="n">
        <v>35643</v>
      </c>
      <c r="C222" s="88" t="n">
        <f aca="false">WEEKDAY(A222)</f>
        <v>7</v>
      </c>
      <c r="D222" s="84" t="n">
        <v>20.5</v>
      </c>
      <c r="E222" s="89" t="n">
        <v>15099</v>
      </c>
      <c r="F222" s="89" t="n">
        <v>14013.5625</v>
      </c>
      <c r="G222" s="89" t="n">
        <v>11905.25</v>
      </c>
      <c r="H222" s="89"/>
      <c r="J222" s="0"/>
      <c r="K222" s="0"/>
      <c r="L222" s="0"/>
      <c r="M222" s="0"/>
      <c r="N222" s="0"/>
    </row>
    <row r="223" customFormat="false" ht="12.75" hidden="false" customHeight="false" outlineLevel="0" collapsed="false">
      <c r="A223" s="87" t="n">
        <v>35652</v>
      </c>
      <c r="B223" s="83" t="n">
        <v>35643</v>
      </c>
      <c r="C223" s="88" t="n">
        <f aca="false">WEEKDAY(A223)</f>
        <v>1</v>
      </c>
      <c r="D223" s="84" t="n">
        <v>17.5</v>
      </c>
      <c r="E223" s="89" t="n">
        <v>16510</v>
      </c>
      <c r="F223" s="89" t="n">
        <v>14899.8125</v>
      </c>
      <c r="G223" s="89" t="n">
        <v>12445.875</v>
      </c>
      <c r="H223" s="89"/>
      <c r="J223" s="0"/>
      <c r="K223" s="0"/>
      <c r="L223" s="0"/>
      <c r="M223" s="0"/>
      <c r="N223" s="0"/>
    </row>
    <row r="224" customFormat="false" ht="12.75" hidden="false" customHeight="false" outlineLevel="0" collapsed="false">
      <c r="A224" s="87" t="n">
        <v>35653</v>
      </c>
      <c r="B224" s="83" t="n">
        <v>35643</v>
      </c>
      <c r="C224" s="88" t="s">
        <v>175</v>
      </c>
      <c r="D224" s="84" t="n">
        <v>25.7</v>
      </c>
      <c r="E224" s="89" t="n">
        <v>18385</v>
      </c>
      <c r="F224" s="89" t="n">
        <v>16597.875</v>
      </c>
      <c r="G224" s="89" t="n">
        <v>12966</v>
      </c>
      <c r="H224" s="89"/>
      <c r="J224" s="0"/>
      <c r="K224" s="0"/>
      <c r="L224" s="0"/>
      <c r="M224" s="0"/>
      <c r="N224" s="0"/>
    </row>
    <row r="225" customFormat="false" ht="12.75" hidden="false" customHeight="false" outlineLevel="0" collapsed="false">
      <c r="A225" s="87" t="n">
        <v>35654</v>
      </c>
      <c r="B225" s="83" t="n">
        <v>35643</v>
      </c>
      <c r="C225" s="88" t="s">
        <v>175</v>
      </c>
      <c r="D225" s="84" t="n">
        <v>22.97</v>
      </c>
      <c r="E225" s="89" t="n">
        <v>18857</v>
      </c>
      <c r="F225" s="89" t="n">
        <v>17014.8125</v>
      </c>
      <c r="G225" s="89" t="n">
        <v>13333.125</v>
      </c>
      <c r="H225" s="89"/>
      <c r="J225" s="0"/>
      <c r="K225" s="0"/>
      <c r="L225" s="0"/>
      <c r="M225" s="0"/>
      <c r="N225" s="0"/>
    </row>
    <row r="226" customFormat="false" ht="12.75" hidden="false" customHeight="false" outlineLevel="0" collapsed="false">
      <c r="A226" s="87" t="n">
        <v>35655</v>
      </c>
      <c r="B226" s="83" t="n">
        <v>35643</v>
      </c>
      <c r="C226" s="88" t="s">
        <v>175</v>
      </c>
      <c r="D226" s="84" t="n">
        <v>24.76</v>
      </c>
      <c r="E226" s="89" t="n">
        <v>18590</v>
      </c>
      <c r="F226" s="89" t="n">
        <v>16964.375</v>
      </c>
      <c r="G226" s="89" t="n">
        <v>13450.5</v>
      </c>
      <c r="H226" s="89"/>
      <c r="J226" s="0"/>
      <c r="K226" s="0"/>
      <c r="L226" s="0"/>
      <c r="M226" s="0"/>
      <c r="N226" s="0"/>
    </row>
    <row r="227" customFormat="false" ht="12.75" hidden="false" customHeight="false" outlineLevel="0" collapsed="false">
      <c r="A227" s="87" t="n">
        <v>35656</v>
      </c>
      <c r="B227" s="83" t="n">
        <v>35643</v>
      </c>
      <c r="C227" s="88" t="s">
        <v>175</v>
      </c>
      <c r="D227" s="84" t="n">
        <v>25.99</v>
      </c>
      <c r="E227" s="89" t="n">
        <v>18721</v>
      </c>
      <c r="F227" s="89" t="n">
        <v>16952.1875</v>
      </c>
      <c r="G227" s="89" t="n">
        <v>13445.375</v>
      </c>
      <c r="H227" s="89"/>
      <c r="J227" s="0"/>
      <c r="K227" s="0"/>
      <c r="L227" s="0"/>
      <c r="M227" s="0"/>
      <c r="N227" s="0"/>
    </row>
    <row r="228" customFormat="false" ht="12.75" hidden="false" customHeight="false" outlineLevel="0" collapsed="false">
      <c r="A228" s="87" t="n">
        <v>35657</v>
      </c>
      <c r="B228" s="83" t="n">
        <v>35643</v>
      </c>
      <c r="C228" s="88" t="s">
        <v>175</v>
      </c>
      <c r="D228" s="84" t="n">
        <v>22.33</v>
      </c>
      <c r="E228" s="89" t="n">
        <v>19159</v>
      </c>
      <c r="F228" s="89" t="n">
        <v>17391.8125</v>
      </c>
      <c r="G228" s="89" t="n">
        <v>13820.125</v>
      </c>
      <c r="H228" s="89"/>
      <c r="J228" s="0"/>
      <c r="K228" s="0"/>
      <c r="L228" s="0"/>
      <c r="M228" s="0"/>
      <c r="N228" s="0"/>
    </row>
    <row r="229" customFormat="false" ht="12.75" hidden="false" customHeight="false" outlineLevel="0" collapsed="false">
      <c r="A229" s="87" t="n">
        <v>35658</v>
      </c>
      <c r="B229" s="83" t="n">
        <v>35643</v>
      </c>
      <c r="C229" s="88" t="n">
        <f aca="false">WEEKDAY(A229)</f>
        <v>7</v>
      </c>
      <c r="E229" s="89" t="n">
        <v>18595</v>
      </c>
      <c r="F229" s="89" t="n">
        <v>16855.6875</v>
      </c>
      <c r="G229" s="89" t="n">
        <v>13917.375</v>
      </c>
      <c r="H229" s="89"/>
      <c r="J229" s="0"/>
      <c r="K229" s="0"/>
      <c r="L229" s="0"/>
      <c r="M229" s="0"/>
      <c r="N229" s="0"/>
    </row>
    <row r="230" customFormat="false" ht="12.75" hidden="false" customHeight="false" outlineLevel="0" collapsed="false">
      <c r="A230" s="87" t="n">
        <v>35659</v>
      </c>
      <c r="B230" s="83" t="n">
        <v>35643</v>
      </c>
      <c r="C230" s="88" t="n">
        <f aca="false">WEEKDAY(A230)</f>
        <v>1</v>
      </c>
      <c r="E230" s="89" t="n">
        <v>17622</v>
      </c>
      <c r="F230" s="89" t="n">
        <v>16168.875</v>
      </c>
      <c r="G230" s="89" t="n">
        <v>13675.75</v>
      </c>
      <c r="H230" s="89"/>
      <c r="J230" s="0"/>
      <c r="K230" s="0"/>
      <c r="L230" s="0"/>
      <c r="M230" s="0"/>
      <c r="N230" s="0"/>
    </row>
    <row r="231" customFormat="false" ht="12.75" hidden="false" customHeight="false" outlineLevel="0" collapsed="false">
      <c r="A231" s="87" t="n">
        <v>35660</v>
      </c>
      <c r="B231" s="83" t="n">
        <v>35643</v>
      </c>
      <c r="C231" s="88" t="s">
        <v>175</v>
      </c>
      <c r="D231" s="84" t="n">
        <v>33.73</v>
      </c>
      <c r="E231" s="89" t="n">
        <v>18562</v>
      </c>
      <c r="F231" s="89" t="n">
        <v>16967.5625</v>
      </c>
      <c r="G231" s="89" t="n">
        <v>13287.875</v>
      </c>
      <c r="H231" s="89"/>
      <c r="J231" s="0"/>
      <c r="K231" s="0"/>
      <c r="L231" s="0"/>
      <c r="M231" s="0"/>
      <c r="N231" s="0"/>
    </row>
    <row r="232" customFormat="false" ht="12.75" hidden="false" customHeight="false" outlineLevel="0" collapsed="false">
      <c r="A232" s="87" t="n">
        <v>35661</v>
      </c>
      <c r="B232" s="83" t="n">
        <v>35643</v>
      </c>
      <c r="C232" s="88" t="s">
        <v>175</v>
      </c>
      <c r="D232" s="84" t="n">
        <v>17.5</v>
      </c>
      <c r="E232" s="89" t="n">
        <v>19550</v>
      </c>
      <c r="F232" s="89" t="n">
        <v>17563.625</v>
      </c>
      <c r="G232" s="89" t="n">
        <v>13632.75</v>
      </c>
      <c r="H232" s="89"/>
      <c r="J232" s="0"/>
      <c r="K232" s="0"/>
      <c r="L232" s="0"/>
      <c r="M232" s="0"/>
      <c r="N232" s="0"/>
    </row>
    <row r="233" customFormat="false" ht="12.75" hidden="false" customHeight="false" outlineLevel="0" collapsed="false">
      <c r="A233" s="87" t="n">
        <v>35662</v>
      </c>
      <c r="B233" s="83" t="n">
        <v>35643</v>
      </c>
      <c r="C233" s="88" t="s">
        <v>175</v>
      </c>
      <c r="D233" s="84" t="n">
        <v>29.96</v>
      </c>
      <c r="E233" s="89" t="n">
        <v>19492</v>
      </c>
      <c r="F233" s="89" t="n">
        <v>17581.5625</v>
      </c>
      <c r="G233" s="89" t="n">
        <v>13840.75</v>
      </c>
      <c r="H233" s="89"/>
      <c r="J233" s="0"/>
      <c r="K233" s="0"/>
      <c r="L233" s="0"/>
      <c r="M233" s="0"/>
      <c r="N233" s="0"/>
    </row>
    <row r="234" customFormat="false" ht="12.75" hidden="false" customHeight="false" outlineLevel="0" collapsed="false">
      <c r="A234" s="87" t="n">
        <v>35663</v>
      </c>
      <c r="B234" s="83" t="n">
        <v>35643</v>
      </c>
      <c r="C234" s="88" t="s">
        <v>175</v>
      </c>
      <c r="D234" s="84" t="n">
        <v>28.43</v>
      </c>
      <c r="E234" s="89" t="n">
        <v>18663</v>
      </c>
      <c r="F234" s="89" t="n">
        <v>16586.75</v>
      </c>
      <c r="G234" s="89" t="n">
        <v>13067.5</v>
      </c>
      <c r="H234" s="89"/>
      <c r="J234" s="0"/>
      <c r="K234" s="0"/>
      <c r="L234" s="0"/>
      <c r="M234" s="0"/>
      <c r="N234" s="0"/>
    </row>
    <row r="235" customFormat="false" ht="12.75" hidden="false" customHeight="false" outlineLevel="0" collapsed="false">
      <c r="A235" s="87" t="n">
        <v>35664</v>
      </c>
      <c r="B235" s="83" t="n">
        <v>35643</v>
      </c>
      <c r="C235" s="88" t="s">
        <v>175</v>
      </c>
      <c r="D235" s="84" t="n">
        <v>22.78</v>
      </c>
      <c r="E235" s="89" t="n">
        <v>16392</v>
      </c>
      <c r="F235" s="89" t="n">
        <v>14990.5625</v>
      </c>
      <c r="G235" s="89" t="n">
        <v>12248.625</v>
      </c>
      <c r="H235" s="89"/>
      <c r="J235" s="0"/>
      <c r="K235" s="0"/>
      <c r="L235" s="0"/>
      <c r="M235" s="0"/>
      <c r="N235" s="0"/>
    </row>
    <row r="236" customFormat="false" ht="12.75" hidden="false" customHeight="false" outlineLevel="0" collapsed="false">
      <c r="A236" s="87" t="n">
        <v>35665</v>
      </c>
      <c r="B236" s="83" t="n">
        <v>35643</v>
      </c>
      <c r="C236" s="88" t="n">
        <f aca="false">WEEKDAY(A236)</f>
        <v>7</v>
      </c>
      <c r="E236" s="89" t="n">
        <v>15473</v>
      </c>
      <c r="F236" s="89" t="n">
        <v>13855.375</v>
      </c>
      <c r="G236" s="89" t="n">
        <v>11511.125</v>
      </c>
      <c r="H236" s="89"/>
      <c r="J236" s="0"/>
      <c r="K236" s="0"/>
      <c r="L236" s="0"/>
      <c r="M236" s="0"/>
      <c r="N236" s="0"/>
    </row>
    <row r="237" customFormat="false" ht="12.75" hidden="false" customHeight="false" outlineLevel="0" collapsed="false">
      <c r="A237" s="87" t="n">
        <v>35666</v>
      </c>
      <c r="B237" s="83" t="n">
        <v>35643</v>
      </c>
      <c r="C237" s="88" t="n">
        <f aca="false">WEEKDAY(A237)</f>
        <v>1</v>
      </c>
      <c r="E237" s="89" t="n">
        <v>15599</v>
      </c>
      <c r="F237" s="89" t="n">
        <v>13714.9375</v>
      </c>
      <c r="G237" s="89" t="n">
        <v>11147.875</v>
      </c>
      <c r="H237" s="89"/>
      <c r="J237" s="0"/>
      <c r="K237" s="0"/>
      <c r="L237" s="0"/>
      <c r="M237" s="0"/>
      <c r="N237" s="0"/>
    </row>
    <row r="238" customFormat="false" ht="12.75" hidden="false" customHeight="false" outlineLevel="0" collapsed="false">
      <c r="A238" s="87" t="n">
        <v>35667</v>
      </c>
      <c r="B238" s="83" t="n">
        <v>35643</v>
      </c>
      <c r="C238" s="88" t="s">
        <v>175</v>
      </c>
      <c r="E238" s="89" t="n">
        <v>17559</v>
      </c>
      <c r="F238" s="89" t="n">
        <v>15422.375</v>
      </c>
      <c r="G238" s="89" t="n">
        <v>11635.875</v>
      </c>
      <c r="H238" s="89"/>
      <c r="J238" s="0"/>
      <c r="K238" s="0"/>
      <c r="L238" s="0"/>
      <c r="M238" s="0"/>
      <c r="N238" s="0"/>
    </row>
    <row r="239" customFormat="false" ht="12.75" hidden="false" customHeight="false" outlineLevel="0" collapsed="false">
      <c r="A239" s="87" t="n">
        <v>35668</v>
      </c>
      <c r="B239" s="83" t="n">
        <v>35643</v>
      </c>
      <c r="C239" s="88" t="s">
        <v>175</v>
      </c>
      <c r="D239" s="84" t="n">
        <v>24.35</v>
      </c>
      <c r="E239" s="89" t="n">
        <v>18196</v>
      </c>
      <c r="F239" s="89" t="n">
        <v>16060.5625</v>
      </c>
      <c r="G239" s="89" t="n">
        <v>12210.75</v>
      </c>
      <c r="H239" s="89"/>
      <c r="J239" s="0"/>
      <c r="K239" s="0"/>
      <c r="L239" s="0"/>
      <c r="M239" s="0"/>
      <c r="N239" s="0"/>
    </row>
    <row r="240" customFormat="false" ht="12.75" hidden="false" customHeight="false" outlineLevel="0" collapsed="false">
      <c r="A240" s="87" t="n">
        <v>35669</v>
      </c>
      <c r="B240" s="83" t="n">
        <v>35643</v>
      </c>
      <c r="C240" s="88" t="s">
        <v>175</v>
      </c>
      <c r="D240" s="84" t="n">
        <v>23.64</v>
      </c>
      <c r="E240" s="89" t="n">
        <v>18706</v>
      </c>
      <c r="F240" s="89" t="n">
        <v>16459.5625</v>
      </c>
      <c r="G240" s="89" t="n">
        <v>12536.75</v>
      </c>
      <c r="H240" s="89"/>
      <c r="J240" s="0"/>
      <c r="K240" s="0"/>
      <c r="L240" s="0"/>
      <c r="M240" s="0"/>
      <c r="N240" s="0"/>
    </row>
    <row r="241" customFormat="false" ht="12.75" hidden="false" customHeight="false" outlineLevel="0" collapsed="false">
      <c r="A241" s="87" t="n">
        <v>35670</v>
      </c>
      <c r="B241" s="83" t="n">
        <v>35643</v>
      </c>
      <c r="C241" s="88" t="s">
        <v>175</v>
      </c>
      <c r="D241" s="84" t="n">
        <v>24.39</v>
      </c>
      <c r="E241" s="89" t="n">
        <v>18929</v>
      </c>
      <c r="F241" s="89" t="n">
        <v>16625.6875</v>
      </c>
      <c r="G241" s="89" t="n">
        <v>12895</v>
      </c>
      <c r="H241" s="89"/>
      <c r="J241" s="0"/>
      <c r="K241" s="0"/>
      <c r="L241" s="0"/>
      <c r="M241" s="0"/>
      <c r="N241" s="0"/>
    </row>
    <row r="242" customFormat="false" ht="12.75" hidden="false" customHeight="false" outlineLevel="0" collapsed="false">
      <c r="A242" s="87" t="n">
        <v>35671</v>
      </c>
      <c r="B242" s="83" t="n">
        <v>35643</v>
      </c>
      <c r="C242" s="88" t="s">
        <v>175</v>
      </c>
      <c r="D242" s="84" t="n">
        <v>24.39</v>
      </c>
      <c r="E242" s="89" t="n">
        <v>18780</v>
      </c>
      <c r="F242" s="89" t="n">
        <v>16724.0625</v>
      </c>
      <c r="G242" s="89" t="n">
        <v>12967.125</v>
      </c>
      <c r="H242" s="89"/>
      <c r="J242" s="0"/>
      <c r="K242" s="0"/>
      <c r="L242" s="0"/>
      <c r="M242" s="0"/>
      <c r="N242" s="0"/>
    </row>
    <row r="243" customFormat="false" ht="12.75" hidden="false" customHeight="false" outlineLevel="0" collapsed="false">
      <c r="A243" s="87" t="n">
        <v>35672</v>
      </c>
      <c r="B243" s="83" t="n">
        <v>35643</v>
      </c>
      <c r="C243" s="88" t="n">
        <f aca="false">WEEKDAY(A243)</f>
        <v>7</v>
      </c>
      <c r="E243" s="89" t="n">
        <v>17852</v>
      </c>
      <c r="F243" s="89" t="n">
        <v>15860.8125</v>
      </c>
      <c r="G243" s="89" t="n">
        <v>12912.875</v>
      </c>
      <c r="H243" s="89"/>
      <c r="J243" s="0"/>
      <c r="K243" s="0"/>
      <c r="L243" s="0"/>
      <c r="M243" s="0"/>
      <c r="N243" s="0"/>
    </row>
    <row r="244" customFormat="false" ht="12.75" hidden="false" customHeight="false" outlineLevel="0" collapsed="false">
      <c r="A244" s="87" t="n">
        <v>35673</v>
      </c>
      <c r="B244" s="83" t="n">
        <v>35643</v>
      </c>
      <c r="C244" s="88" t="n">
        <f aca="false">WEEKDAY(A244)</f>
        <v>1</v>
      </c>
      <c r="E244" s="89" t="n">
        <v>16970</v>
      </c>
      <c r="F244" s="89" t="n">
        <v>15062.6875</v>
      </c>
      <c r="G244" s="89" t="n">
        <v>12609.5</v>
      </c>
      <c r="H244" s="89"/>
      <c r="J244" s="0"/>
      <c r="K244" s="0"/>
      <c r="L244" s="0"/>
      <c r="M244" s="0"/>
      <c r="N244" s="0"/>
    </row>
    <row r="245" customFormat="false" ht="12.75" hidden="false" customHeight="false" outlineLevel="0" collapsed="false">
      <c r="A245" s="87" t="n">
        <v>35674</v>
      </c>
      <c r="B245" s="83" t="n">
        <v>35674</v>
      </c>
      <c r="C245" s="88" t="s">
        <v>175</v>
      </c>
      <c r="E245" s="89" t="n">
        <v>17334</v>
      </c>
      <c r="F245" s="89" t="n">
        <v>15344.5625</v>
      </c>
      <c r="G245" s="89" t="n">
        <v>12085.125</v>
      </c>
      <c r="H245" s="89"/>
      <c r="J245" s="0"/>
      <c r="K245" s="0"/>
      <c r="L245" s="0"/>
      <c r="M245" s="0"/>
      <c r="N245" s="0"/>
    </row>
    <row r="246" customFormat="false" ht="12.75" hidden="false" customHeight="false" outlineLevel="0" collapsed="false">
      <c r="A246" s="87" t="n">
        <v>35675</v>
      </c>
      <c r="B246" s="83" t="n">
        <v>35674</v>
      </c>
      <c r="C246" s="88" t="s">
        <v>175</v>
      </c>
      <c r="D246" s="84" t="n">
        <v>28.57</v>
      </c>
      <c r="E246" s="89" t="n">
        <v>18776</v>
      </c>
      <c r="F246" s="89" t="n">
        <v>16881.6875</v>
      </c>
      <c r="G246" s="89" t="n">
        <v>12784.625</v>
      </c>
      <c r="H246" s="89"/>
      <c r="J246" s="0"/>
      <c r="K246" s="0"/>
      <c r="L246" s="0"/>
      <c r="M246" s="0"/>
      <c r="N246" s="0"/>
    </row>
    <row r="247" customFormat="false" ht="12.75" hidden="false" customHeight="false" outlineLevel="0" collapsed="false">
      <c r="A247" s="87" t="n">
        <v>35676</v>
      </c>
      <c r="B247" s="83" t="n">
        <v>35674</v>
      </c>
      <c r="C247" s="88" t="s">
        <v>175</v>
      </c>
      <c r="D247" s="84" t="n">
        <v>21.91</v>
      </c>
      <c r="E247" s="89" t="n">
        <v>18122</v>
      </c>
      <c r="F247" s="89" t="n">
        <v>16461.0625</v>
      </c>
      <c r="G247" s="89" t="n">
        <v>12891.375</v>
      </c>
      <c r="H247" s="89"/>
      <c r="J247" s="0"/>
      <c r="K247" s="0"/>
      <c r="L247" s="0"/>
      <c r="M247" s="0"/>
      <c r="N247" s="0"/>
    </row>
    <row r="248" customFormat="false" ht="12.75" hidden="false" customHeight="false" outlineLevel="0" collapsed="false">
      <c r="A248" s="87" t="n">
        <v>35677</v>
      </c>
      <c r="B248" s="83" t="n">
        <v>35674</v>
      </c>
      <c r="C248" s="88" t="s">
        <v>175</v>
      </c>
      <c r="D248" s="84" t="n">
        <v>19.99</v>
      </c>
      <c r="E248" s="89" t="n">
        <v>16412</v>
      </c>
      <c r="F248" s="89" t="n">
        <v>14961.6875</v>
      </c>
      <c r="G248" s="89" t="n">
        <v>12371.625</v>
      </c>
      <c r="H248" s="89"/>
      <c r="J248" s="0"/>
      <c r="K248" s="0"/>
      <c r="L248" s="0"/>
      <c r="M248" s="0"/>
      <c r="N248" s="0"/>
    </row>
    <row r="249" customFormat="false" ht="12.75" hidden="false" customHeight="false" outlineLevel="0" collapsed="false">
      <c r="A249" s="87" t="n">
        <v>35678</v>
      </c>
      <c r="B249" s="83" t="n">
        <v>35674</v>
      </c>
      <c r="C249" s="88" t="s">
        <v>175</v>
      </c>
      <c r="D249" s="84" t="n">
        <v>18.6</v>
      </c>
      <c r="E249" s="89" t="n">
        <v>16525</v>
      </c>
      <c r="F249" s="89" t="n">
        <v>14797.125</v>
      </c>
      <c r="G249" s="89" t="n">
        <v>11621</v>
      </c>
      <c r="H249" s="89"/>
      <c r="J249" s="0"/>
      <c r="K249" s="0"/>
      <c r="L249" s="0"/>
      <c r="M249" s="0"/>
      <c r="N249" s="0"/>
    </row>
    <row r="250" customFormat="false" ht="12.75" hidden="false" customHeight="false" outlineLevel="0" collapsed="false">
      <c r="A250" s="87" t="n">
        <v>35679</v>
      </c>
      <c r="B250" s="83" t="n">
        <v>35674</v>
      </c>
      <c r="C250" s="88" t="n">
        <f aca="false">WEEKDAY(A250)</f>
        <v>7</v>
      </c>
      <c r="E250" s="89" t="n">
        <v>16095</v>
      </c>
      <c r="F250" s="89" t="n">
        <v>14510.125</v>
      </c>
      <c r="G250" s="89" t="n">
        <v>11843.75</v>
      </c>
      <c r="H250" s="89"/>
      <c r="J250" s="0"/>
      <c r="K250" s="0"/>
      <c r="L250" s="0"/>
      <c r="M250" s="0"/>
      <c r="N250" s="0"/>
    </row>
    <row r="251" customFormat="false" ht="12.75" hidden="false" customHeight="false" outlineLevel="0" collapsed="false">
      <c r="A251" s="87" t="n">
        <v>35680</v>
      </c>
      <c r="B251" s="83" t="n">
        <v>35674</v>
      </c>
      <c r="C251" s="88" t="n">
        <f aca="false">WEEKDAY(A251)</f>
        <v>1</v>
      </c>
      <c r="E251" s="89" t="n">
        <v>16628</v>
      </c>
      <c r="F251" s="89" t="n">
        <v>14711</v>
      </c>
      <c r="G251" s="89" t="n">
        <v>11960.5</v>
      </c>
      <c r="H251" s="89"/>
      <c r="J251" s="0"/>
      <c r="K251" s="0"/>
      <c r="L251" s="0"/>
      <c r="M251" s="0"/>
      <c r="N251" s="0"/>
    </row>
    <row r="252" customFormat="false" ht="12.75" hidden="false" customHeight="false" outlineLevel="0" collapsed="false">
      <c r="A252" s="87" t="n">
        <v>35681</v>
      </c>
      <c r="B252" s="83" t="n">
        <v>35674</v>
      </c>
      <c r="C252" s="88" t="s">
        <v>175</v>
      </c>
      <c r="D252" s="84" t="n">
        <v>20.8</v>
      </c>
      <c r="E252" s="89" t="n">
        <v>17521</v>
      </c>
      <c r="F252" s="89" t="n">
        <v>15774.4375</v>
      </c>
      <c r="G252" s="89" t="n">
        <v>12241.125</v>
      </c>
      <c r="H252" s="89"/>
      <c r="J252" s="0"/>
      <c r="K252" s="0"/>
      <c r="L252" s="0"/>
      <c r="M252" s="0"/>
      <c r="N252" s="0"/>
    </row>
    <row r="253" customFormat="false" ht="12.75" hidden="false" customHeight="false" outlineLevel="0" collapsed="false">
      <c r="A253" s="87" t="n">
        <v>35682</v>
      </c>
      <c r="B253" s="83" t="n">
        <v>35674</v>
      </c>
      <c r="C253" s="88" t="s">
        <v>175</v>
      </c>
      <c r="D253" s="84" t="n">
        <v>21.19</v>
      </c>
      <c r="E253" s="89" t="n">
        <v>17146</v>
      </c>
      <c r="F253" s="89" t="n">
        <v>15620.8125</v>
      </c>
      <c r="G253" s="89" t="n">
        <v>12472.25</v>
      </c>
      <c r="H253" s="89"/>
      <c r="J253" s="0"/>
      <c r="K253" s="0"/>
      <c r="L253" s="0"/>
      <c r="M253" s="0"/>
      <c r="N253" s="0"/>
    </row>
    <row r="254" customFormat="false" ht="12.75" hidden="false" customHeight="false" outlineLevel="0" collapsed="false">
      <c r="A254" s="87" t="n">
        <v>35683</v>
      </c>
      <c r="B254" s="83" t="n">
        <v>35674</v>
      </c>
      <c r="C254" s="88" t="s">
        <v>175</v>
      </c>
      <c r="D254" s="84" t="n">
        <v>20.98</v>
      </c>
      <c r="E254" s="89" t="n">
        <v>17490</v>
      </c>
      <c r="F254" s="89" t="n">
        <v>15506.6875</v>
      </c>
      <c r="G254" s="89" t="n">
        <v>12029.375</v>
      </c>
      <c r="H254" s="89"/>
      <c r="J254" s="0"/>
      <c r="K254" s="0"/>
      <c r="L254" s="0"/>
      <c r="M254" s="0"/>
      <c r="N254" s="0"/>
    </row>
    <row r="255" customFormat="false" ht="12.75" hidden="false" customHeight="false" outlineLevel="0" collapsed="false">
      <c r="A255" s="87" t="n">
        <v>35684</v>
      </c>
      <c r="B255" s="83" t="n">
        <v>35674</v>
      </c>
      <c r="C255" s="88" t="s">
        <v>175</v>
      </c>
      <c r="D255" s="84" t="n">
        <v>20.02</v>
      </c>
      <c r="E255" s="89" t="n">
        <v>16418</v>
      </c>
      <c r="F255" s="89" t="n">
        <v>14680.9375</v>
      </c>
      <c r="G255" s="89" t="n">
        <v>11612</v>
      </c>
      <c r="H255" s="89"/>
      <c r="J255" s="0"/>
      <c r="K255" s="0"/>
      <c r="L255" s="0"/>
      <c r="M255" s="0"/>
      <c r="N255" s="0"/>
    </row>
    <row r="256" customFormat="false" ht="12.75" hidden="false" customHeight="false" outlineLevel="0" collapsed="false">
      <c r="A256" s="87" t="n">
        <v>35685</v>
      </c>
      <c r="B256" s="83" t="n">
        <v>35674</v>
      </c>
      <c r="C256" s="88" t="s">
        <v>175</v>
      </c>
      <c r="D256" s="84" t="n">
        <v>19.27</v>
      </c>
      <c r="E256" s="89" t="n">
        <v>16520</v>
      </c>
      <c r="F256" s="89" t="n">
        <v>14568.75</v>
      </c>
      <c r="G256" s="89" t="n">
        <v>11272.75</v>
      </c>
      <c r="H256" s="89"/>
      <c r="J256" s="0"/>
      <c r="K256" s="0"/>
      <c r="L256" s="0"/>
      <c r="M256" s="0"/>
      <c r="N256" s="0"/>
    </row>
    <row r="257" customFormat="false" ht="12.75" hidden="false" customHeight="false" outlineLevel="0" collapsed="false">
      <c r="A257" s="87" t="n">
        <v>35686</v>
      </c>
      <c r="B257" s="83" t="n">
        <v>35674</v>
      </c>
      <c r="C257" s="88" t="n">
        <f aca="false">WEEKDAY(A257)</f>
        <v>7</v>
      </c>
      <c r="E257" s="89" t="n">
        <v>16133</v>
      </c>
      <c r="F257" s="89" t="n">
        <v>14295.25</v>
      </c>
      <c r="G257" s="89" t="n">
        <v>11485.125</v>
      </c>
      <c r="H257" s="89"/>
      <c r="J257" s="0"/>
      <c r="K257" s="0"/>
      <c r="L257" s="0"/>
      <c r="M257" s="0"/>
      <c r="N257" s="0"/>
    </row>
    <row r="258" customFormat="false" ht="12.75" hidden="false" customHeight="false" outlineLevel="0" collapsed="false">
      <c r="A258" s="87" t="n">
        <v>35687</v>
      </c>
      <c r="B258" s="83" t="n">
        <v>35674</v>
      </c>
      <c r="C258" s="88" t="n">
        <f aca="false">WEEKDAY(A258)</f>
        <v>1</v>
      </c>
      <c r="E258" s="89" t="n">
        <v>16259</v>
      </c>
      <c r="F258" s="89" t="n">
        <v>14403.3125</v>
      </c>
      <c r="G258" s="89" t="n">
        <v>11754.25</v>
      </c>
      <c r="H258" s="89"/>
      <c r="J258" s="0"/>
      <c r="K258" s="0"/>
      <c r="L258" s="0"/>
      <c r="M258" s="0"/>
      <c r="N258" s="0"/>
    </row>
    <row r="259" customFormat="false" ht="12.75" hidden="false" customHeight="false" outlineLevel="0" collapsed="false">
      <c r="A259" s="87" t="n">
        <v>35688</v>
      </c>
      <c r="B259" s="83" t="n">
        <v>35674</v>
      </c>
      <c r="C259" s="88" t="s">
        <v>175</v>
      </c>
      <c r="D259" s="84" t="n">
        <v>21.05</v>
      </c>
      <c r="E259" s="89" t="n">
        <v>18263</v>
      </c>
      <c r="F259" s="89" t="n">
        <v>16095.125</v>
      </c>
      <c r="G259" s="89" t="n">
        <v>12185.125</v>
      </c>
      <c r="H259" s="89"/>
      <c r="J259" s="0"/>
      <c r="K259" s="0"/>
      <c r="L259" s="0"/>
      <c r="M259" s="0"/>
      <c r="N259" s="0"/>
    </row>
    <row r="260" customFormat="false" ht="12.75" hidden="false" customHeight="false" outlineLevel="0" collapsed="false">
      <c r="A260" s="87" t="n">
        <v>35689</v>
      </c>
      <c r="B260" s="83" t="n">
        <v>35674</v>
      </c>
      <c r="C260" s="88" t="s">
        <v>175</v>
      </c>
      <c r="D260" s="84" t="n">
        <v>28.32</v>
      </c>
      <c r="E260" s="89" t="n">
        <v>18573</v>
      </c>
      <c r="F260" s="89" t="n">
        <v>16417.125</v>
      </c>
      <c r="G260" s="89" t="n">
        <v>12615.875</v>
      </c>
      <c r="H260" s="89"/>
      <c r="J260" s="0"/>
      <c r="K260" s="0"/>
      <c r="L260" s="0"/>
      <c r="M260" s="0"/>
      <c r="N260" s="0"/>
    </row>
    <row r="261" customFormat="false" ht="12.75" hidden="false" customHeight="false" outlineLevel="0" collapsed="false">
      <c r="A261" s="87" t="n">
        <v>35690</v>
      </c>
      <c r="B261" s="83" t="n">
        <v>35674</v>
      </c>
      <c r="C261" s="88" t="s">
        <v>175</v>
      </c>
      <c r="D261" s="84" t="n">
        <v>31.33</v>
      </c>
      <c r="E261" s="89" t="n">
        <v>17901</v>
      </c>
      <c r="F261" s="89" t="n">
        <v>16086.125</v>
      </c>
      <c r="G261" s="89" t="n">
        <v>12523.375</v>
      </c>
      <c r="H261" s="89"/>
      <c r="J261" s="0"/>
      <c r="K261" s="0"/>
      <c r="L261" s="0"/>
      <c r="M261" s="0"/>
      <c r="N261" s="0"/>
    </row>
    <row r="262" customFormat="false" ht="12.75" hidden="false" customHeight="false" outlineLevel="0" collapsed="false">
      <c r="A262" s="87" t="n">
        <v>35691</v>
      </c>
      <c r="B262" s="83" t="n">
        <v>35674</v>
      </c>
      <c r="C262" s="88" t="s">
        <v>175</v>
      </c>
      <c r="D262" s="84" t="n">
        <v>32.64</v>
      </c>
      <c r="E262" s="89" t="n">
        <v>18433</v>
      </c>
      <c r="F262" s="89" t="n">
        <v>16413.625</v>
      </c>
      <c r="G262" s="89" t="n">
        <v>12666.125</v>
      </c>
      <c r="H262" s="89"/>
      <c r="J262" s="0"/>
      <c r="K262" s="0"/>
      <c r="L262" s="0"/>
      <c r="M262" s="0"/>
      <c r="N262" s="0"/>
    </row>
    <row r="263" customFormat="false" ht="12.75" hidden="false" customHeight="false" outlineLevel="0" collapsed="false">
      <c r="A263" s="87" t="n">
        <v>35692</v>
      </c>
      <c r="B263" s="83" t="n">
        <v>35674</v>
      </c>
      <c r="C263" s="88" t="s">
        <v>175</v>
      </c>
      <c r="D263" s="84" t="n">
        <v>37</v>
      </c>
      <c r="E263" s="89" t="n">
        <v>18690</v>
      </c>
      <c r="F263" s="89" t="n">
        <v>16614.8125</v>
      </c>
      <c r="G263" s="89" t="n">
        <v>12783.25</v>
      </c>
      <c r="H263" s="89"/>
      <c r="J263" s="0"/>
      <c r="K263" s="0"/>
      <c r="L263" s="0"/>
      <c r="M263" s="0"/>
      <c r="N263" s="0"/>
    </row>
    <row r="264" customFormat="false" ht="12.75" hidden="false" customHeight="false" outlineLevel="0" collapsed="false">
      <c r="A264" s="87" t="n">
        <v>35693</v>
      </c>
      <c r="B264" s="83" t="n">
        <v>35674</v>
      </c>
      <c r="C264" s="88" t="n">
        <f aca="false">WEEKDAY(A264)</f>
        <v>7</v>
      </c>
      <c r="E264" s="89" t="n">
        <v>17627</v>
      </c>
      <c r="F264" s="89" t="n">
        <v>15648.6875</v>
      </c>
      <c r="G264" s="89" t="n">
        <v>12591</v>
      </c>
      <c r="H264" s="89"/>
      <c r="J264" s="0"/>
      <c r="K264" s="0"/>
      <c r="L264" s="0"/>
      <c r="M264" s="0"/>
      <c r="N264" s="0"/>
    </row>
    <row r="265" customFormat="false" ht="12.75" hidden="false" customHeight="false" outlineLevel="0" collapsed="false">
      <c r="A265" s="87" t="n">
        <v>35694</v>
      </c>
      <c r="B265" s="83" t="n">
        <v>35674</v>
      </c>
      <c r="C265" s="88" t="n">
        <f aca="false">WEEKDAY(A265)</f>
        <v>1</v>
      </c>
      <c r="E265" s="89" t="n">
        <v>16212</v>
      </c>
      <c r="F265" s="89" t="n">
        <v>14489.75</v>
      </c>
      <c r="G265" s="89" t="n">
        <v>12204.5</v>
      </c>
      <c r="H265" s="89"/>
      <c r="J265" s="0"/>
      <c r="K265" s="0"/>
      <c r="L265" s="0"/>
      <c r="M265" s="0"/>
      <c r="N265" s="0"/>
    </row>
    <row r="266" customFormat="false" ht="12.75" hidden="false" customHeight="false" outlineLevel="0" collapsed="false">
      <c r="A266" s="87" t="n">
        <v>35695</v>
      </c>
      <c r="B266" s="83" t="n">
        <v>35674</v>
      </c>
      <c r="C266" s="88" t="s">
        <v>175</v>
      </c>
      <c r="D266" s="84" t="n">
        <v>20.03</v>
      </c>
      <c r="E266" s="89" t="n">
        <v>16968</v>
      </c>
      <c r="F266" s="89" t="n">
        <v>15410.8125</v>
      </c>
      <c r="G266" s="89" t="n">
        <v>12186.625</v>
      </c>
      <c r="H266" s="89"/>
      <c r="J266" s="0"/>
      <c r="K266" s="0"/>
      <c r="L266" s="0"/>
      <c r="M266" s="0"/>
      <c r="N266" s="0"/>
    </row>
    <row r="267" customFormat="false" ht="12.75" hidden="false" customHeight="false" outlineLevel="0" collapsed="false">
      <c r="A267" s="87" t="n">
        <v>35696</v>
      </c>
      <c r="B267" s="83" t="n">
        <v>35674</v>
      </c>
      <c r="C267" s="88" t="s">
        <v>175</v>
      </c>
      <c r="D267" s="84" t="n">
        <v>21.24</v>
      </c>
      <c r="E267" s="89" t="n">
        <v>15241</v>
      </c>
      <c r="F267" s="89" t="n">
        <v>14699.4375</v>
      </c>
      <c r="G267" s="89" t="n">
        <v>12262.875</v>
      </c>
      <c r="H267" s="89"/>
      <c r="J267" s="0"/>
      <c r="K267" s="0"/>
      <c r="L267" s="0"/>
      <c r="M267" s="0"/>
      <c r="N267" s="0"/>
    </row>
    <row r="268" customFormat="false" ht="12.75" hidden="false" customHeight="false" outlineLevel="0" collapsed="false">
      <c r="A268" s="87" t="n">
        <v>35697</v>
      </c>
      <c r="B268" s="83" t="n">
        <v>35674</v>
      </c>
      <c r="C268" s="88" t="s">
        <v>175</v>
      </c>
      <c r="D268" s="84" t="n">
        <v>20.72</v>
      </c>
      <c r="E268" s="89" t="n">
        <v>14999</v>
      </c>
      <c r="F268" s="89" t="n">
        <v>14382.375</v>
      </c>
      <c r="G268" s="89" t="n">
        <v>11980</v>
      </c>
      <c r="H268" s="89"/>
      <c r="J268" s="0"/>
      <c r="K268" s="0"/>
      <c r="L268" s="0"/>
      <c r="M268" s="0"/>
      <c r="N268" s="0"/>
    </row>
    <row r="269" customFormat="false" ht="12.75" hidden="false" customHeight="false" outlineLevel="0" collapsed="false">
      <c r="A269" s="87" t="n">
        <v>35698</v>
      </c>
      <c r="B269" s="83" t="n">
        <v>35674</v>
      </c>
      <c r="C269" s="88" t="s">
        <v>175</v>
      </c>
      <c r="D269" s="84" t="n">
        <v>20.73</v>
      </c>
      <c r="E269" s="89" t="n">
        <v>13131</v>
      </c>
      <c r="F269" s="89" t="n">
        <v>12761.3125</v>
      </c>
      <c r="G269" s="89" t="n">
        <v>11181.875</v>
      </c>
      <c r="H269" s="89"/>
      <c r="J269" s="0"/>
      <c r="K269" s="0"/>
      <c r="L269" s="0"/>
      <c r="M269" s="0"/>
      <c r="N269" s="0"/>
    </row>
    <row r="270" customFormat="false" ht="12.75" hidden="false" customHeight="false" outlineLevel="0" collapsed="false">
      <c r="A270" s="87" t="n">
        <v>35699</v>
      </c>
      <c r="B270" s="83" t="n">
        <v>35674</v>
      </c>
      <c r="C270" s="88" t="s">
        <v>175</v>
      </c>
      <c r="D270" s="84" t="n">
        <v>21.04</v>
      </c>
      <c r="E270" s="89" t="n">
        <v>14377</v>
      </c>
      <c r="F270" s="89" t="n">
        <v>13150.875</v>
      </c>
      <c r="G270" s="89" t="n">
        <v>10591.375</v>
      </c>
      <c r="H270" s="89"/>
      <c r="J270" s="0"/>
      <c r="K270" s="0"/>
      <c r="L270" s="0"/>
      <c r="M270" s="0"/>
      <c r="N270" s="0"/>
    </row>
    <row r="271" customFormat="false" ht="12.75" hidden="false" customHeight="false" outlineLevel="0" collapsed="false">
      <c r="A271" s="87" t="n">
        <v>35700</v>
      </c>
      <c r="B271" s="83" t="n">
        <v>35674</v>
      </c>
      <c r="C271" s="88" t="n">
        <f aca="false">WEEKDAY(A271)</f>
        <v>7</v>
      </c>
      <c r="E271" s="89" t="n">
        <v>14068</v>
      </c>
      <c r="F271" s="89" t="n">
        <v>12699.3125</v>
      </c>
      <c r="G271" s="89" t="n">
        <v>10522.625</v>
      </c>
      <c r="H271" s="89"/>
      <c r="J271" s="0"/>
      <c r="K271" s="0"/>
      <c r="L271" s="0"/>
      <c r="M271" s="0"/>
      <c r="N271" s="0"/>
    </row>
    <row r="272" customFormat="false" ht="12.75" hidden="false" customHeight="false" outlineLevel="0" collapsed="false">
      <c r="A272" s="87" t="n">
        <v>35701</v>
      </c>
      <c r="B272" s="83" t="n">
        <v>35674</v>
      </c>
      <c r="C272" s="88" t="n">
        <f aca="false">WEEKDAY(A272)</f>
        <v>1</v>
      </c>
      <c r="E272" s="89" t="n">
        <v>14995</v>
      </c>
      <c r="F272" s="89" t="n">
        <v>13160.6875</v>
      </c>
      <c r="G272" s="89" t="n">
        <v>10716.125</v>
      </c>
      <c r="H272" s="89"/>
      <c r="J272" s="0"/>
      <c r="K272" s="0"/>
      <c r="L272" s="0"/>
      <c r="M272" s="0"/>
      <c r="N272" s="0"/>
    </row>
    <row r="273" customFormat="false" ht="12.75" hidden="false" customHeight="false" outlineLevel="0" collapsed="false">
      <c r="A273" s="87" t="n">
        <v>35702</v>
      </c>
      <c r="B273" s="83" t="n">
        <v>35674</v>
      </c>
      <c r="C273" s="88" t="s">
        <v>175</v>
      </c>
      <c r="D273" s="84" t="n">
        <v>21.38</v>
      </c>
      <c r="E273" s="89" t="n">
        <v>16436</v>
      </c>
      <c r="F273" s="89" t="n">
        <v>14505.0625</v>
      </c>
      <c r="G273" s="89" t="n">
        <v>11054.125</v>
      </c>
      <c r="H273" s="89"/>
      <c r="J273" s="0"/>
      <c r="K273" s="0"/>
      <c r="L273" s="0"/>
      <c r="M273" s="0"/>
      <c r="N273" s="0"/>
    </row>
    <row r="274" customFormat="false" ht="12.75" hidden="false" customHeight="false" outlineLevel="0" collapsed="false">
      <c r="A274" s="87" t="n">
        <v>35703</v>
      </c>
      <c r="B274" s="83" t="n">
        <v>35674</v>
      </c>
      <c r="C274" s="88" t="s">
        <v>175</v>
      </c>
      <c r="D274" s="84" t="n">
        <v>22.06</v>
      </c>
      <c r="E274" s="89" t="n">
        <v>17310</v>
      </c>
      <c r="F274" s="89" t="n">
        <v>15192.25</v>
      </c>
      <c r="G274" s="89" t="n">
        <v>11541.375</v>
      </c>
      <c r="H274" s="89"/>
      <c r="J274" s="0"/>
      <c r="K274" s="0"/>
      <c r="L274" s="0"/>
      <c r="M274" s="0"/>
      <c r="N274" s="0"/>
    </row>
    <row r="275" customFormat="false" ht="12.75" hidden="false" customHeight="false" outlineLevel="0" collapsed="false">
      <c r="A275" s="87" t="n">
        <v>35704</v>
      </c>
      <c r="B275" s="83" t="n">
        <v>35704</v>
      </c>
      <c r="C275" s="88" t="s">
        <v>175</v>
      </c>
      <c r="D275" s="84" t="n">
        <v>21.38</v>
      </c>
      <c r="E275" s="89" t="n">
        <v>16564</v>
      </c>
      <c r="F275" s="89" t="n">
        <v>14868.1875</v>
      </c>
      <c r="G275" s="89" t="n">
        <v>11612.75</v>
      </c>
      <c r="H275" s="89"/>
      <c r="J275" s="0"/>
      <c r="K275" s="0"/>
      <c r="L275" s="0"/>
      <c r="M275" s="0"/>
      <c r="N275" s="0"/>
    </row>
    <row r="276" customFormat="false" ht="12.75" hidden="false" customHeight="false" outlineLevel="0" collapsed="false">
      <c r="A276" s="87" t="n">
        <v>35705</v>
      </c>
      <c r="B276" s="83" t="n">
        <v>35704</v>
      </c>
      <c r="C276" s="88" t="s">
        <v>175</v>
      </c>
      <c r="D276" s="84" t="n">
        <v>23.69</v>
      </c>
      <c r="E276" s="89" t="n">
        <v>15237</v>
      </c>
      <c r="F276" s="89" t="n">
        <v>13664.0625</v>
      </c>
      <c r="G276" s="89" t="n">
        <v>10927.125</v>
      </c>
      <c r="H276" s="89"/>
      <c r="J276" s="0"/>
      <c r="K276" s="0"/>
      <c r="L276" s="0"/>
      <c r="M276" s="0"/>
      <c r="N276" s="0"/>
    </row>
    <row r="277" customFormat="false" ht="12.75" hidden="false" customHeight="false" outlineLevel="0" collapsed="false">
      <c r="A277" s="87" t="n">
        <v>35706</v>
      </c>
      <c r="B277" s="83" t="n">
        <v>35704</v>
      </c>
      <c r="C277" s="88" t="s">
        <v>175</v>
      </c>
      <c r="D277" s="84" t="n">
        <v>23.82</v>
      </c>
      <c r="E277" s="89" t="n">
        <v>15062</v>
      </c>
      <c r="F277" s="89" t="n">
        <v>13410.75</v>
      </c>
      <c r="G277" s="89" t="n">
        <v>10533.25</v>
      </c>
      <c r="H277" s="89"/>
      <c r="J277" s="0"/>
      <c r="K277" s="0"/>
      <c r="L277" s="0"/>
      <c r="M277" s="0"/>
      <c r="N277" s="0"/>
    </row>
    <row r="278" customFormat="false" ht="12.75" hidden="false" customHeight="false" outlineLevel="0" collapsed="false">
      <c r="A278" s="87" t="n">
        <v>35707</v>
      </c>
      <c r="B278" s="83" t="n">
        <v>35704</v>
      </c>
      <c r="C278" s="88" t="n">
        <f aca="false">WEEKDAY(A278)</f>
        <v>7</v>
      </c>
      <c r="E278" s="89" t="n">
        <v>14785</v>
      </c>
      <c r="F278" s="89" t="n">
        <v>13055.75</v>
      </c>
      <c r="G278" s="89" t="n">
        <v>10493.25</v>
      </c>
      <c r="H278" s="89"/>
      <c r="J278" s="0"/>
      <c r="K278" s="0"/>
      <c r="L278" s="0"/>
      <c r="M278" s="0"/>
      <c r="N278" s="0"/>
    </row>
    <row r="279" customFormat="false" ht="12.75" hidden="false" customHeight="false" outlineLevel="0" collapsed="false">
      <c r="A279" s="87" t="n">
        <v>35708</v>
      </c>
      <c r="B279" s="83" t="n">
        <v>35704</v>
      </c>
      <c r="C279" s="88" t="n">
        <f aca="false">WEEKDAY(A279)</f>
        <v>1</v>
      </c>
      <c r="E279" s="89" t="n">
        <v>14961</v>
      </c>
      <c r="F279" s="89" t="n">
        <v>13375.0625</v>
      </c>
      <c r="G279" s="89" t="n">
        <v>10957.875</v>
      </c>
      <c r="H279" s="89"/>
      <c r="J279" s="0"/>
      <c r="K279" s="0"/>
      <c r="L279" s="0"/>
      <c r="M279" s="0"/>
      <c r="N279" s="0"/>
    </row>
    <row r="280" customFormat="false" ht="12.75" hidden="false" customHeight="false" outlineLevel="0" collapsed="false">
      <c r="A280" s="87" t="n">
        <v>35709</v>
      </c>
      <c r="B280" s="83" t="n">
        <v>35704</v>
      </c>
      <c r="C280" s="88" t="s">
        <v>175</v>
      </c>
      <c r="D280" s="84" t="n">
        <v>27.39</v>
      </c>
      <c r="E280" s="89" t="n">
        <v>16376</v>
      </c>
      <c r="F280" s="89" t="n">
        <v>14784.375</v>
      </c>
      <c r="G280" s="89" t="n">
        <v>11397.125</v>
      </c>
      <c r="H280" s="89"/>
      <c r="J280" s="0"/>
      <c r="K280" s="0"/>
      <c r="L280" s="0"/>
      <c r="M280" s="0"/>
      <c r="N280" s="0"/>
    </row>
    <row r="281" customFormat="false" ht="12.75" hidden="false" customHeight="false" outlineLevel="0" collapsed="false">
      <c r="A281" s="87" t="n">
        <v>35710</v>
      </c>
      <c r="B281" s="83" t="n">
        <v>35704</v>
      </c>
      <c r="C281" s="88" t="s">
        <v>175</v>
      </c>
      <c r="D281" s="84" t="n">
        <v>38.61</v>
      </c>
      <c r="E281" s="89" t="n">
        <v>15457</v>
      </c>
      <c r="F281" s="89" t="n">
        <v>14477.3125</v>
      </c>
      <c r="G281" s="89" t="n">
        <v>11793.125</v>
      </c>
      <c r="H281" s="89"/>
      <c r="J281" s="0"/>
      <c r="K281" s="0"/>
      <c r="L281" s="0"/>
      <c r="M281" s="0"/>
      <c r="N281" s="0"/>
    </row>
    <row r="282" customFormat="false" ht="12.75" hidden="false" customHeight="false" outlineLevel="0" collapsed="false">
      <c r="A282" s="87" t="n">
        <v>35711</v>
      </c>
      <c r="B282" s="83" t="n">
        <v>35704</v>
      </c>
      <c r="C282" s="88" t="s">
        <v>175</v>
      </c>
      <c r="D282" s="84" t="n">
        <v>45.6</v>
      </c>
      <c r="E282" s="89" t="n">
        <v>16167</v>
      </c>
      <c r="F282" s="89" t="n">
        <v>14911.4375</v>
      </c>
      <c r="G282" s="89" t="n">
        <v>11867.25</v>
      </c>
      <c r="H282" s="89"/>
      <c r="J282" s="0"/>
      <c r="K282" s="0"/>
      <c r="L282" s="0"/>
      <c r="M282" s="0"/>
      <c r="N282" s="0"/>
    </row>
    <row r="283" customFormat="false" ht="12.75" hidden="false" customHeight="false" outlineLevel="0" collapsed="false">
      <c r="A283" s="87" t="n">
        <v>35712</v>
      </c>
      <c r="B283" s="83" t="n">
        <v>35704</v>
      </c>
      <c r="C283" s="88" t="s">
        <v>175</v>
      </c>
      <c r="D283" s="84" t="n">
        <v>28.56</v>
      </c>
      <c r="E283" s="89" t="n">
        <v>15669</v>
      </c>
      <c r="F283" s="89" t="n">
        <v>14774.375</v>
      </c>
      <c r="G283" s="89" t="n">
        <v>12115.25</v>
      </c>
      <c r="H283" s="89"/>
      <c r="J283" s="0"/>
      <c r="K283" s="0"/>
      <c r="L283" s="0"/>
      <c r="M283" s="0"/>
      <c r="N283" s="0"/>
    </row>
    <row r="284" customFormat="false" ht="12.75" hidden="false" customHeight="false" outlineLevel="0" collapsed="false">
      <c r="A284" s="87" t="n">
        <v>35713</v>
      </c>
      <c r="B284" s="83" t="n">
        <v>35704</v>
      </c>
      <c r="C284" s="88" t="s">
        <v>175</v>
      </c>
      <c r="D284" s="84" t="n">
        <v>28.02</v>
      </c>
      <c r="E284" s="89" t="n">
        <v>15398</v>
      </c>
      <c r="F284" s="89" t="n">
        <v>14504.9375</v>
      </c>
      <c r="G284" s="89" t="n">
        <v>11964.25</v>
      </c>
      <c r="H284" s="89"/>
      <c r="J284" s="0"/>
      <c r="K284" s="0"/>
      <c r="L284" s="0"/>
      <c r="M284" s="0"/>
      <c r="N284" s="0"/>
    </row>
    <row r="285" customFormat="false" ht="12.75" hidden="false" customHeight="false" outlineLevel="0" collapsed="false">
      <c r="A285" s="87" t="n">
        <v>35714</v>
      </c>
      <c r="B285" s="83" t="n">
        <v>35704</v>
      </c>
      <c r="C285" s="88" t="n">
        <f aca="false">WEEKDAY(A285)</f>
        <v>7</v>
      </c>
      <c r="E285" s="89" t="n">
        <v>15031</v>
      </c>
      <c r="F285" s="89" t="n">
        <v>13833.9375</v>
      </c>
      <c r="G285" s="89" t="n">
        <v>11540.5</v>
      </c>
      <c r="H285" s="89"/>
      <c r="J285" s="0"/>
      <c r="K285" s="0"/>
      <c r="L285" s="0"/>
      <c r="M285" s="0"/>
      <c r="N285" s="0"/>
    </row>
    <row r="286" customFormat="false" ht="12.75" hidden="false" customHeight="false" outlineLevel="0" collapsed="false">
      <c r="A286" s="87" t="n">
        <v>35715</v>
      </c>
      <c r="B286" s="83" t="n">
        <v>35704</v>
      </c>
      <c r="C286" s="88" t="n">
        <f aca="false">WEEKDAY(A286)</f>
        <v>1</v>
      </c>
      <c r="E286" s="89" t="n">
        <v>14908</v>
      </c>
      <c r="F286" s="89" t="n">
        <v>13646.5625</v>
      </c>
      <c r="G286" s="89" t="n">
        <v>11444.125</v>
      </c>
      <c r="H286" s="89"/>
      <c r="J286" s="0"/>
      <c r="K286" s="0"/>
      <c r="L286" s="0"/>
      <c r="M286" s="0"/>
      <c r="N286" s="0"/>
    </row>
    <row r="287" customFormat="false" ht="12.75" hidden="false" customHeight="false" outlineLevel="0" collapsed="false">
      <c r="A287" s="87" t="n">
        <v>35716</v>
      </c>
      <c r="B287" s="83" t="n">
        <v>35704</v>
      </c>
      <c r="C287" s="88" t="s">
        <v>175</v>
      </c>
      <c r="D287" s="84" t="n">
        <v>29.22</v>
      </c>
      <c r="E287" s="89" t="n">
        <v>13835</v>
      </c>
      <c r="F287" s="89" t="n">
        <v>13053.5625</v>
      </c>
      <c r="G287" s="89" t="n">
        <v>11352.875</v>
      </c>
      <c r="H287" s="89"/>
      <c r="J287" s="0"/>
      <c r="K287" s="0"/>
      <c r="L287" s="0"/>
      <c r="M287" s="0"/>
      <c r="N287" s="0"/>
    </row>
    <row r="288" customFormat="false" ht="12.75" hidden="false" customHeight="false" outlineLevel="0" collapsed="false">
      <c r="A288" s="87" t="n">
        <v>35717</v>
      </c>
      <c r="B288" s="83" t="n">
        <v>35704</v>
      </c>
      <c r="C288" s="88" t="s">
        <v>175</v>
      </c>
      <c r="D288" s="84" t="n">
        <v>25.16</v>
      </c>
      <c r="E288" s="89" t="n">
        <v>12021</v>
      </c>
      <c r="F288" s="89" t="n">
        <v>11473.75</v>
      </c>
      <c r="G288" s="89" t="n">
        <v>9755.25</v>
      </c>
      <c r="H288" s="89"/>
      <c r="J288" s="0"/>
      <c r="K288" s="0"/>
      <c r="L288" s="0"/>
      <c r="M288" s="0"/>
      <c r="N288" s="0"/>
    </row>
    <row r="289" customFormat="false" ht="12.75" hidden="false" customHeight="false" outlineLevel="0" collapsed="false">
      <c r="A289" s="87" t="n">
        <v>35718</v>
      </c>
      <c r="B289" s="83" t="n">
        <v>35704</v>
      </c>
      <c r="C289" s="88" t="s">
        <v>175</v>
      </c>
      <c r="D289" s="84" t="n">
        <v>23.19</v>
      </c>
      <c r="E289" s="89" t="n">
        <v>12086</v>
      </c>
      <c r="F289" s="89" t="n">
        <v>11511.1875</v>
      </c>
      <c r="G289" s="89" t="n">
        <v>9641</v>
      </c>
      <c r="H289" s="89"/>
      <c r="J289" s="0"/>
      <c r="K289" s="0"/>
      <c r="L289" s="0"/>
      <c r="M289" s="0"/>
      <c r="N289" s="0"/>
    </row>
    <row r="290" customFormat="false" ht="12.75" hidden="false" customHeight="false" outlineLevel="0" collapsed="false">
      <c r="A290" s="87" t="n">
        <v>35719</v>
      </c>
      <c r="B290" s="83" t="n">
        <v>35704</v>
      </c>
      <c r="C290" s="88" t="s">
        <v>175</v>
      </c>
      <c r="D290" s="84" t="n">
        <v>23.7</v>
      </c>
      <c r="E290" s="89" t="n">
        <v>12137</v>
      </c>
      <c r="F290" s="89" t="n">
        <v>11494.875</v>
      </c>
      <c r="G290" s="89" t="n">
        <v>9653.625</v>
      </c>
      <c r="H290" s="89"/>
      <c r="J290" s="0"/>
      <c r="K290" s="0"/>
      <c r="L290" s="0"/>
      <c r="M290" s="0"/>
      <c r="N290" s="0"/>
    </row>
    <row r="291" customFormat="false" ht="12.75" hidden="false" customHeight="false" outlineLevel="0" collapsed="false">
      <c r="A291" s="87" t="n">
        <v>35720</v>
      </c>
      <c r="B291" s="83" t="n">
        <v>35704</v>
      </c>
      <c r="C291" s="88" t="s">
        <v>175</v>
      </c>
      <c r="D291" s="84" t="n">
        <v>23.43</v>
      </c>
      <c r="E291" s="89" t="n">
        <v>11681</v>
      </c>
      <c r="F291" s="89" t="n">
        <v>11419.375</v>
      </c>
      <c r="G291" s="89" t="n">
        <v>9689.625</v>
      </c>
      <c r="H291" s="89"/>
      <c r="J291" s="0"/>
      <c r="K291" s="0"/>
      <c r="L291" s="0"/>
      <c r="M291" s="0"/>
      <c r="N291" s="0"/>
    </row>
    <row r="292" customFormat="false" ht="12.75" hidden="false" customHeight="false" outlineLevel="0" collapsed="false">
      <c r="A292" s="87" t="n">
        <v>35721</v>
      </c>
      <c r="B292" s="83" t="n">
        <v>35704</v>
      </c>
      <c r="C292" s="88" t="n">
        <f aca="false">WEEKDAY(A292)</f>
        <v>7</v>
      </c>
      <c r="D292" s="84" t="n">
        <v>22</v>
      </c>
      <c r="E292" s="89" t="n">
        <v>11134</v>
      </c>
      <c r="F292" s="89" t="n">
        <v>10585.4375</v>
      </c>
      <c r="G292" s="89" t="n">
        <v>9495.75</v>
      </c>
      <c r="H292" s="89"/>
      <c r="J292" s="0"/>
      <c r="K292" s="0"/>
      <c r="L292" s="0"/>
      <c r="M292" s="0"/>
      <c r="N292" s="0"/>
    </row>
    <row r="293" customFormat="false" ht="12.75" hidden="false" customHeight="false" outlineLevel="0" collapsed="false">
      <c r="A293" s="87" t="n">
        <v>35722</v>
      </c>
      <c r="B293" s="83" t="n">
        <v>35704</v>
      </c>
      <c r="C293" s="88" t="n">
        <f aca="false">WEEKDAY(A293)</f>
        <v>1</v>
      </c>
      <c r="D293" s="84" t="n">
        <v>22</v>
      </c>
      <c r="E293" s="89" t="n">
        <v>11538</v>
      </c>
      <c r="F293" s="89" t="n">
        <v>10589.625</v>
      </c>
      <c r="G293" s="89" t="n">
        <v>9368.5</v>
      </c>
      <c r="H293" s="89"/>
      <c r="J293" s="0"/>
      <c r="K293" s="0"/>
      <c r="L293" s="0"/>
      <c r="M293" s="0"/>
      <c r="N293" s="0"/>
    </row>
    <row r="294" customFormat="false" ht="12.75" hidden="false" customHeight="false" outlineLevel="0" collapsed="false">
      <c r="A294" s="87" t="n">
        <v>35723</v>
      </c>
      <c r="B294" s="83" t="n">
        <v>35704</v>
      </c>
      <c r="C294" s="88" t="s">
        <v>175</v>
      </c>
      <c r="D294" s="84" t="n">
        <v>23.21</v>
      </c>
      <c r="E294" s="89" t="n">
        <v>12960</v>
      </c>
      <c r="F294" s="89" t="n">
        <v>12105.3125</v>
      </c>
      <c r="G294" s="89" t="n">
        <v>9632.5</v>
      </c>
      <c r="H294" s="89"/>
      <c r="J294" s="0"/>
      <c r="K294" s="0"/>
      <c r="L294" s="0"/>
      <c r="M294" s="0"/>
      <c r="N294" s="0"/>
    </row>
    <row r="295" customFormat="false" ht="12.75" hidden="false" customHeight="false" outlineLevel="0" collapsed="false">
      <c r="A295" s="87" t="n">
        <v>35724</v>
      </c>
      <c r="B295" s="83" t="n">
        <v>35704</v>
      </c>
      <c r="C295" s="88" t="s">
        <v>175</v>
      </c>
      <c r="D295" s="84" t="n">
        <v>23.5</v>
      </c>
      <c r="E295" s="89" t="n">
        <v>12952</v>
      </c>
      <c r="F295" s="89" t="n">
        <v>12254.75</v>
      </c>
      <c r="G295" s="89" t="n">
        <v>9953.25</v>
      </c>
      <c r="H295" s="89"/>
      <c r="J295" s="0"/>
      <c r="K295" s="0"/>
      <c r="L295" s="0"/>
      <c r="M295" s="0"/>
      <c r="N295" s="0"/>
    </row>
    <row r="296" customFormat="false" ht="12.75" hidden="false" customHeight="false" outlineLevel="0" collapsed="false">
      <c r="A296" s="87" t="n">
        <v>35725</v>
      </c>
      <c r="B296" s="83" t="n">
        <v>35704</v>
      </c>
      <c r="C296" s="88" t="s">
        <v>175</v>
      </c>
      <c r="D296" s="84" t="n">
        <v>27.78</v>
      </c>
      <c r="E296" s="89" t="n">
        <v>12116</v>
      </c>
      <c r="F296" s="89" t="n">
        <v>11620.5625</v>
      </c>
      <c r="G296" s="89" t="n">
        <v>9867.125</v>
      </c>
      <c r="H296" s="89"/>
      <c r="J296" s="0"/>
      <c r="K296" s="0"/>
      <c r="L296" s="0"/>
      <c r="M296" s="0"/>
      <c r="N296" s="0"/>
    </row>
    <row r="297" customFormat="false" ht="12.75" hidden="false" customHeight="false" outlineLevel="0" collapsed="false">
      <c r="A297" s="87" t="n">
        <v>35726</v>
      </c>
      <c r="B297" s="83" t="n">
        <v>35704</v>
      </c>
      <c r="C297" s="88" t="s">
        <v>175</v>
      </c>
      <c r="D297" s="84" t="n">
        <v>23.93</v>
      </c>
      <c r="E297" s="89" t="n">
        <v>12673</v>
      </c>
      <c r="F297" s="89" t="n">
        <v>11976.75</v>
      </c>
      <c r="G297" s="89" t="n">
        <v>10057</v>
      </c>
      <c r="H297" s="89"/>
      <c r="J297" s="0"/>
      <c r="K297" s="0"/>
      <c r="L297" s="0"/>
      <c r="M297" s="0"/>
      <c r="N297" s="0"/>
    </row>
    <row r="298" customFormat="false" ht="12.75" hidden="false" customHeight="false" outlineLevel="0" collapsed="false">
      <c r="A298" s="87" t="n">
        <v>35727</v>
      </c>
      <c r="B298" s="83" t="n">
        <v>35704</v>
      </c>
      <c r="C298" s="88" t="s">
        <v>175</v>
      </c>
      <c r="D298" s="84" t="n">
        <v>23.81</v>
      </c>
      <c r="E298" s="89" t="n">
        <v>13524</v>
      </c>
      <c r="F298" s="89" t="n">
        <v>12814.8125</v>
      </c>
      <c r="G298" s="89" t="n">
        <v>10481.375</v>
      </c>
      <c r="H298" s="89"/>
      <c r="J298" s="0"/>
      <c r="K298" s="0"/>
      <c r="L298" s="0"/>
      <c r="M298" s="0"/>
      <c r="N298" s="0"/>
    </row>
    <row r="299" customFormat="false" ht="12.75" hidden="false" customHeight="false" outlineLevel="0" collapsed="false">
      <c r="A299" s="87" t="n">
        <v>35728</v>
      </c>
      <c r="B299" s="83" t="n">
        <v>35704</v>
      </c>
      <c r="C299" s="88" t="n">
        <f aca="false">WEEKDAY(A299)</f>
        <v>7</v>
      </c>
      <c r="E299" s="89" t="n">
        <v>13377</v>
      </c>
      <c r="F299" s="89" t="n">
        <v>12650.9375</v>
      </c>
      <c r="G299" s="89" t="n">
        <v>10873.25</v>
      </c>
      <c r="H299" s="89"/>
      <c r="J299" s="0"/>
      <c r="K299" s="0"/>
      <c r="L299" s="0"/>
      <c r="M299" s="0"/>
      <c r="N299" s="0"/>
    </row>
    <row r="300" customFormat="false" ht="12.75" hidden="false" customHeight="false" outlineLevel="0" collapsed="false">
      <c r="A300" s="87" t="n">
        <v>35729</v>
      </c>
      <c r="B300" s="83" t="n">
        <v>35704</v>
      </c>
      <c r="C300" s="88" t="n">
        <f aca="false">WEEKDAY(A300)</f>
        <v>1</v>
      </c>
      <c r="E300" s="89" t="n">
        <v>11597</v>
      </c>
      <c r="F300" s="89" t="n">
        <v>10839.4375</v>
      </c>
      <c r="G300" s="89" t="n">
        <v>10171.25</v>
      </c>
      <c r="H300" s="89"/>
      <c r="J300" s="0"/>
      <c r="K300" s="0"/>
      <c r="L300" s="0"/>
      <c r="M300" s="0"/>
      <c r="N300" s="0"/>
    </row>
    <row r="301" customFormat="false" ht="12.75" hidden="false" customHeight="false" outlineLevel="0" collapsed="false">
      <c r="A301" s="87" t="n">
        <v>35730</v>
      </c>
      <c r="B301" s="83" t="n">
        <v>35704</v>
      </c>
      <c r="C301" s="88" t="s">
        <v>175</v>
      </c>
      <c r="D301" s="84" t="n">
        <v>22.87</v>
      </c>
      <c r="E301" s="89" t="n">
        <v>12593</v>
      </c>
      <c r="F301" s="89" t="n">
        <v>11795</v>
      </c>
      <c r="G301" s="89" t="n">
        <v>9834.875</v>
      </c>
      <c r="H301" s="89"/>
      <c r="J301" s="0"/>
      <c r="K301" s="0"/>
      <c r="L301" s="0"/>
      <c r="M301" s="0"/>
      <c r="N301" s="0"/>
    </row>
    <row r="302" customFormat="false" ht="12.75" hidden="false" customHeight="false" outlineLevel="0" collapsed="false">
      <c r="A302" s="87" t="n">
        <v>35731</v>
      </c>
      <c r="B302" s="83" t="n">
        <v>35704</v>
      </c>
      <c r="C302" s="88" t="s">
        <v>175</v>
      </c>
      <c r="D302" s="84" t="n">
        <v>23.25</v>
      </c>
      <c r="E302" s="89" t="n">
        <v>12506</v>
      </c>
      <c r="F302" s="89" t="n">
        <v>11869.875</v>
      </c>
      <c r="G302" s="89" t="n">
        <v>10253.125</v>
      </c>
      <c r="H302" s="89"/>
      <c r="J302" s="0"/>
      <c r="K302" s="0"/>
      <c r="L302" s="0"/>
      <c r="M302" s="0"/>
      <c r="N302" s="0"/>
    </row>
    <row r="303" customFormat="false" ht="12.75" hidden="false" customHeight="false" outlineLevel="0" collapsed="false">
      <c r="A303" s="87" t="n">
        <v>35732</v>
      </c>
      <c r="B303" s="83" t="n">
        <v>35704</v>
      </c>
      <c r="C303" s="88" t="s">
        <v>175</v>
      </c>
      <c r="D303" s="84" t="n">
        <v>24.63</v>
      </c>
      <c r="E303" s="89" t="n">
        <v>12135</v>
      </c>
      <c r="F303" s="89" t="n">
        <v>11544.4375</v>
      </c>
      <c r="G303" s="89" t="n">
        <v>9991.5</v>
      </c>
      <c r="H303" s="89"/>
      <c r="J303" s="0"/>
      <c r="K303" s="0"/>
      <c r="L303" s="0"/>
      <c r="M303" s="0"/>
      <c r="N303" s="0"/>
    </row>
    <row r="304" customFormat="false" ht="12.75" hidden="false" customHeight="false" outlineLevel="0" collapsed="false">
      <c r="A304" s="87" t="n">
        <v>35733</v>
      </c>
      <c r="B304" s="83" t="n">
        <v>35704</v>
      </c>
      <c r="C304" s="88" t="s">
        <v>175</v>
      </c>
      <c r="D304" s="84" t="n">
        <v>25.41</v>
      </c>
      <c r="E304" s="89" t="n">
        <v>12310</v>
      </c>
      <c r="F304" s="89" t="n">
        <v>11631.6875</v>
      </c>
      <c r="G304" s="89" t="n">
        <v>9706.375</v>
      </c>
      <c r="H304" s="89"/>
      <c r="J304" s="0"/>
      <c r="K304" s="0"/>
      <c r="L304" s="0"/>
      <c r="M304" s="0"/>
      <c r="N304" s="0"/>
    </row>
    <row r="305" customFormat="false" ht="12.75" hidden="false" customHeight="false" outlineLevel="0" collapsed="false">
      <c r="A305" s="87" t="n">
        <v>35734</v>
      </c>
      <c r="B305" s="83" t="n">
        <v>35704</v>
      </c>
      <c r="C305" s="88" t="s">
        <v>175</v>
      </c>
      <c r="D305" s="84" t="n">
        <v>24.78</v>
      </c>
      <c r="E305" s="89" t="n">
        <v>12625</v>
      </c>
      <c r="F305" s="89" t="n">
        <v>12084.0625</v>
      </c>
      <c r="G305" s="89" t="n">
        <v>9801.5</v>
      </c>
      <c r="H305" s="89"/>
      <c r="J305" s="0"/>
      <c r="K305" s="0"/>
      <c r="L305" s="0"/>
      <c r="M305" s="0"/>
      <c r="N305" s="0"/>
    </row>
    <row r="306" customFormat="false" ht="12.75" hidden="false" customHeight="false" outlineLevel="0" collapsed="false">
      <c r="A306" s="87" t="n">
        <v>35735</v>
      </c>
      <c r="B306" s="83" t="n">
        <v>35735</v>
      </c>
      <c r="C306" s="88" t="n">
        <f aca="false">WEEKDAY(A306)</f>
        <v>7</v>
      </c>
      <c r="E306" s="89" t="n">
        <v>12209</v>
      </c>
      <c r="F306" s="89" t="n">
        <v>11537.0625</v>
      </c>
      <c r="G306" s="89" t="n">
        <v>9844.75</v>
      </c>
      <c r="H306" s="89"/>
      <c r="J306" s="0"/>
      <c r="K306" s="0"/>
      <c r="L306" s="0"/>
      <c r="M306" s="0"/>
      <c r="N306" s="0"/>
    </row>
    <row r="307" customFormat="false" ht="12.75" hidden="false" customHeight="false" outlineLevel="0" collapsed="false">
      <c r="A307" s="87" t="n">
        <v>35736</v>
      </c>
      <c r="B307" s="83" t="n">
        <v>35735</v>
      </c>
      <c r="C307" s="88" t="n">
        <f aca="false">WEEKDAY(A307)</f>
        <v>1</v>
      </c>
      <c r="E307" s="89" t="n">
        <v>11450</v>
      </c>
      <c r="F307" s="89" t="n">
        <v>10519.25</v>
      </c>
      <c r="G307" s="89" t="n">
        <v>9354.5</v>
      </c>
      <c r="H307" s="89"/>
      <c r="J307" s="0"/>
      <c r="K307" s="0"/>
      <c r="L307" s="0"/>
      <c r="M307" s="0"/>
      <c r="N307" s="0"/>
    </row>
    <row r="308" customFormat="false" ht="12.75" hidden="false" customHeight="false" outlineLevel="0" collapsed="false">
      <c r="A308" s="87" t="n">
        <v>35737</v>
      </c>
      <c r="B308" s="83" t="n">
        <v>35735</v>
      </c>
      <c r="C308" s="88" t="s">
        <v>175</v>
      </c>
      <c r="D308" s="84" t="n">
        <v>27.48</v>
      </c>
      <c r="E308" s="89" t="n">
        <v>12362</v>
      </c>
      <c r="F308" s="89" t="n">
        <v>11701.8125</v>
      </c>
      <c r="G308" s="89" t="n">
        <v>9735.875</v>
      </c>
      <c r="H308" s="89"/>
      <c r="J308" s="0"/>
      <c r="K308" s="0"/>
      <c r="L308" s="0"/>
      <c r="M308" s="0"/>
      <c r="N308" s="0"/>
    </row>
    <row r="309" customFormat="false" ht="12.75" hidden="false" customHeight="false" outlineLevel="0" collapsed="false">
      <c r="A309" s="87" t="n">
        <v>35738</v>
      </c>
      <c r="B309" s="83" t="n">
        <v>35735</v>
      </c>
      <c r="C309" s="88" t="s">
        <v>175</v>
      </c>
      <c r="D309" s="84" t="n">
        <v>28.17</v>
      </c>
      <c r="E309" s="89" t="n">
        <v>12347</v>
      </c>
      <c r="F309" s="89" t="n">
        <v>11750.875</v>
      </c>
      <c r="G309" s="89" t="n">
        <v>10123.625</v>
      </c>
      <c r="H309" s="89"/>
      <c r="J309" s="0"/>
      <c r="K309" s="0"/>
      <c r="L309" s="0"/>
      <c r="M309" s="0"/>
      <c r="N309" s="0"/>
    </row>
    <row r="310" customFormat="false" ht="12.75" hidden="false" customHeight="false" outlineLevel="0" collapsed="false">
      <c r="A310" s="87" t="n">
        <v>35739</v>
      </c>
      <c r="B310" s="83" t="n">
        <v>35735</v>
      </c>
      <c r="C310" s="88" t="s">
        <v>175</v>
      </c>
      <c r="D310" s="84" t="n">
        <v>29.56</v>
      </c>
      <c r="E310" s="89" t="n">
        <v>12566</v>
      </c>
      <c r="F310" s="89" t="n">
        <v>11838.5</v>
      </c>
      <c r="G310" s="89" t="n">
        <v>9996.125</v>
      </c>
      <c r="H310" s="89"/>
      <c r="J310" s="0"/>
      <c r="K310" s="0"/>
      <c r="L310" s="0"/>
      <c r="M310" s="0"/>
      <c r="N310" s="0"/>
    </row>
    <row r="311" customFormat="false" ht="12.75" hidden="false" customHeight="false" outlineLevel="0" collapsed="false">
      <c r="A311" s="87" t="n">
        <v>35740</v>
      </c>
      <c r="B311" s="83" t="n">
        <v>35735</v>
      </c>
      <c r="C311" s="88" t="s">
        <v>175</v>
      </c>
      <c r="D311" s="84" t="n">
        <v>26.08</v>
      </c>
      <c r="E311" s="89" t="n">
        <v>12660</v>
      </c>
      <c r="F311" s="89" t="n">
        <v>11914.875</v>
      </c>
      <c r="G311" s="89" t="n">
        <v>10031.5</v>
      </c>
      <c r="H311" s="89"/>
      <c r="J311" s="0"/>
      <c r="K311" s="0"/>
      <c r="L311" s="0"/>
      <c r="M311" s="0"/>
      <c r="N311" s="0"/>
    </row>
    <row r="312" customFormat="false" ht="12.75" hidden="false" customHeight="false" outlineLevel="0" collapsed="false">
      <c r="A312" s="87" t="n">
        <v>35741</v>
      </c>
      <c r="B312" s="83" t="n">
        <v>35735</v>
      </c>
      <c r="C312" s="88" t="s">
        <v>175</v>
      </c>
      <c r="D312" s="84" t="n">
        <v>23.38</v>
      </c>
      <c r="E312" s="89" t="n">
        <v>12319</v>
      </c>
      <c r="F312" s="89" t="n">
        <v>11928</v>
      </c>
      <c r="G312" s="89" t="n">
        <v>10334.625</v>
      </c>
      <c r="H312" s="89"/>
      <c r="J312" s="0"/>
      <c r="K312" s="0"/>
      <c r="L312" s="0"/>
      <c r="M312" s="0"/>
      <c r="N312" s="0"/>
    </row>
    <row r="313" customFormat="false" ht="12.75" hidden="false" customHeight="false" outlineLevel="0" collapsed="false">
      <c r="A313" s="87" t="n">
        <v>35742</v>
      </c>
      <c r="B313" s="83" t="n">
        <v>35735</v>
      </c>
      <c r="C313" s="88" t="n">
        <f aca="false">WEEKDAY(A313)</f>
        <v>7</v>
      </c>
      <c r="D313" s="84" t="n">
        <v>24.25</v>
      </c>
      <c r="E313" s="89" t="n">
        <v>11553</v>
      </c>
      <c r="F313" s="89" t="n">
        <v>10988.25</v>
      </c>
      <c r="G313" s="89" t="n">
        <v>10226.875</v>
      </c>
      <c r="H313" s="89"/>
      <c r="J313" s="0"/>
      <c r="K313" s="0"/>
      <c r="L313" s="0"/>
      <c r="M313" s="0"/>
      <c r="N313" s="0"/>
    </row>
    <row r="314" customFormat="false" ht="12.75" hidden="false" customHeight="false" outlineLevel="0" collapsed="false">
      <c r="A314" s="87" t="n">
        <v>35743</v>
      </c>
      <c r="B314" s="83" t="n">
        <v>35735</v>
      </c>
      <c r="C314" s="88" t="n">
        <f aca="false">WEEKDAY(A314)</f>
        <v>1</v>
      </c>
      <c r="D314" s="84" t="n">
        <v>24.25</v>
      </c>
      <c r="E314" s="89" t="n">
        <v>11536</v>
      </c>
      <c r="F314" s="89" t="n">
        <v>10786</v>
      </c>
      <c r="G314" s="89" t="n">
        <v>10044.875</v>
      </c>
      <c r="H314" s="89"/>
      <c r="J314" s="0"/>
      <c r="K314" s="0"/>
      <c r="L314" s="0"/>
      <c r="M314" s="0"/>
      <c r="N314" s="0"/>
    </row>
    <row r="315" customFormat="false" ht="12.75" hidden="false" customHeight="false" outlineLevel="0" collapsed="false">
      <c r="A315" s="87" t="n">
        <v>35744</v>
      </c>
      <c r="B315" s="83" t="n">
        <v>35735</v>
      </c>
      <c r="C315" s="88" t="s">
        <v>175</v>
      </c>
      <c r="D315" s="84" t="n">
        <v>26.78</v>
      </c>
      <c r="E315" s="89" t="n">
        <v>13632</v>
      </c>
      <c r="F315" s="89" t="n">
        <v>12876.0625</v>
      </c>
      <c r="G315" s="89" t="n">
        <v>10671.875</v>
      </c>
      <c r="H315" s="89"/>
      <c r="J315" s="0"/>
      <c r="K315" s="0"/>
      <c r="L315" s="0"/>
      <c r="M315" s="0"/>
      <c r="N315" s="0"/>
    </row>
    <row r="316" customFormat="false" ht="12.75" hidden="false" customHeight="false" outlineLevel="0" collapsed="false">
      <c r="A316" s="87" t="n">
        <v>35745</v>
      </c>
      <c r="B316" s="83" t="n">
        <v>35735</v>
      </c>
      <c r="C316" s="88" t="s">
        <v>175</v>
      </c>
      <c r="D316" s="84" t="n">
        <v>29.91</v>
      </c>
      <c r="E316" s="89" t="n">
        <v>12506</v>
      </c>
      <c r="F316" s="89" t="n">
        <v>11890.1875</v>
      </c>
      <c r="G316" s="89" t="n">
        <v>10103.75</v>
      </c>
      <c r="H316" s="89"/>
      <c r="J316" s="0"/>
      <c r="K316" s="0"/>
      <c r="L316" s="0"/>
      <c r="M316" s="0"/>
      <c r="N316" s="0"/>
    </row>
    <row r="317" customFormat="false" ht="12.75" hidden="false" customHeight="false" outlineLevel="0" collapsed="false">
      <c r="A317" s="87" t="n">
        <v>35746</v>
      </c>
      <c r="B317" s="83" t="n">
        <v>35735</v>
      </c>
      <c r="C317" s="88" t="s">
        <v>175</v>
      </c>
      <c r="D317" s="84" t="n">
        <v>31.6</v>
      </c>
      <c r="E317" s="89" t="n">
        <v>14908</v>
      </c>
      <c r="F317" s="89" t="n">
        <v>13646.5625</v>
      </c>
      <c r="G317" s="89" t="n">
        <v>11444.125</v>
      </c>
      <c r="H317" s="89"/>
      <c r="J317" s="0"/>
      <c r="K317" s="0"/>
      <c r="L317" s="0"/>
      <c r="M317" s="0"/>
      <c r="N317" s="0"/>
    </row>
    <row r="318" customFormat="false" ht="12.75" hidden="false" customHeight="false" outlineLevel="0" collapsed="false">
      <c r="A318" s="87" t="n">
        <v>35747</v>
      </c>
      <c r="B318" s="83" t="n">
        <v>35735</v>
      </c>
      <c r="C318" s="88" t="s">
        <v>175</v>
      </c>
      <c r="D318" s="84" t="n">
        <v>30.16</v>
      </c>
      <c r="E318" s="89" t="n">
        <v>12837</v>
      </c>
      <c r="F318" s="89" t="n">
        <v>12258.4375</v>
      </c>
      <c r="G318" s="89" t="n">
        <v>10286.375</v>
      </c>
      <c r="H318" s="89"/>
      <c r="J318" s="0"/>
      <c r="K318" s="0"/>
      <c r="L318" s="0"/>
      <c r="M318" s="0"/>
      <c r="N318" s="0"/>
    </row>
    <row r="319" customFormat="false" ht="12.75" hidden="false" customHeight="false" outlineLevel="0" collapsed="false">
      <c r="A319" s="87" t="n">
        <v>35748</v>
      </c>
      <c r="B319" s="83" t="n">
        <v>35735</v>
      </c>
      <c r="C319" s="88" t="s">
        <v>175</v>
      </c>
      <c r="D319" s="84" t="n">
        <v>31.02</v>
      </c>
      <c r="E319" s="89" t="n">
        <v>12241</v>
      </c>
      <c r="F319" s="89" t="n">
        <v>11939.9375</v>
      </c>
      <c r="G319" s="89" t="n">
        <v>10254.25</v>
      </c>
      <c r="H319" s="89"/>
      <c r="J319" s="0"/>
      <c r="K319" s="0"/>
      <c r="L319" s="0"/>
      <c r="M319" s="0"/>
      <c r="N319" s="0"/>
    </row>
    <row r="320" customFormat="false" ht="12.75" hidden="false" customHeight="false" outlineLevel="0" collapsed="false">
      <c r="A320" s="87" t="n">
        <v>35749</v>
      </c>
      <c r="B320" s="83" t="n">
        <v>35735</v>
      </c>
      <c r="C320" s="88" t="n">
        <f aca="false">WEEKDAY(A320)</f>
        <v>7</v>
      </c>
      <c r="D320" s="84" t="n">
        <v>33</v>
      </c>
      <c r="E320" s="89" t="n">
        <v>12545</v>
      </c>
      <c r="F320" s="89" t="n">
        <v>11772.25</v>
      </c>
      <c r="G320" s="89" t="n">
        <v>10416.5</v>
      </c>
      <c r="H320" s="89"/>
      <c r="J320" s="0"/>
      <c r="K320" s="0"/>
      <c r="L320" s="0"/>
      <c r="M320" s="0"/>
      <c r="N320" s="0"/>
    </row>
    <row r="321" customFormat="false" ht="12.75" hidden="false" customHeight="false" outlineLevel="0" collapsed="false">
      <c r="A321" s="87" t="n">
        <v>35750</v>
      </c>
      <c r="B321" s="83" t="n">
        <v>35735</v>
      </c>
      <c r="C321" s="88" t="n">
        <f aca="false">WEEKDAY(A321)</f>
        <v>1</v>
      </c>
      <c r="D321" s="84" t="n">
        <v>33</v>
      </c>
      <c r="E321" s="89" t="n">
        <v>12716</v>
      </c>
      <c r="F321" s="89" t="n">
        <v>11758.125</v>
      </c>
      <c r="G321" s="89" t="n">
        <v>11155.25</v>
      </c>
      <c r="H321" s="89"/>
      <c r="J321" s="0"/>
      <c r="K321" s="0"/>
      <c r="L321" s="0"/>
      <c r="M321" s="0"/>
      <c r="N321" s="0"/>
    </row>
    <row r="322" customFormat="false" ht="12.75" hidden="false" customHeight="false" outlineLevel="0" collapsed="false">
      <c r="A322" s="87" t="n">
        <v>35751</v>
      </c>
      <c r="B322" s="83" t="n">
        <v>35735</v>
      </c>
      <c r="C322" s="88" t="s">
        <v>175</v>
      </c>
      <c r="D322" s="84" t="n">
        <v>34.5</v>
      </c>
      <c r="E322" s="89" t="n">
        <v>14033</v>
      </c>
      <c r="F322" s="89" t="n">
        <v>12952.25</v>
      </c>
      <c r="G322" s="89" t="n">
        <v>11535.75</v>
      </c>
      <c r="H322" s="89"/>
      <c r="J322" s="0"/>
      <c r="K322" s="0"/>
      <c r="L322" s="0"/>
      <c r="M322" s="0"/>
      <c r="N322" s="0"/>
    </row>
    <row r="323" customFormat="false" ht="12.75" hidden="false" customHeight="false" outlineLevel="0" collapsed="false">
      <c r="A323" s="87" t="n">
        <v>35752</v>
      </c>
      <c r="B323" s="83" t="n">
        <v>35735</v>
      </c>
      <c r="C323" s="88" t="s">
        <v>175</v>
      </c>
      <c r="D323" s="84" t="n">
        <v>37.21</v>
      </c>
      <c r="E323" s="89" t="n">
        <v>13244</v>
      </c>
      <c r="F323" s="89" t="n">
        <v>12576.5</v>
      </c>
      <c r="G323" s="89" t="n">
        <v>10739.875</v>
      </c>
      <c r="H323" s="89"/>
      <c r="J323" s="0"/>
      <c r="K323" s="0"/>
      <c r="L323" s="0"/>
      <c r="M323" s="0"/>
      <c r="N323" s="0"/>
    </row>
    <row r="324" customFormat="false" ht="12.75" hidden="false" customHeight="false" outlineLevel="0" collapsed="false">
      <c r="A324" s="87" t="n">
        <v>35753</v>
      </c>
      <c r="B324" s="83" t="n">
        <v>35735</v>
      </c>
      <c r="C324" s="88" t="s">
        <v>175</v>
      </c>
      <c r="D324" s="84" t="n">
        <v>29.22</v>
      </c>
      <c r="E324" s="89" t="n">
        <v>12737</v>
      </c>
      <c r="F324" s="89" t="n">
        <v>12168.4375</v>
      </c>
      <c r="G324" s="89" t="n">
        <v>10618.375</v>
      </c>
      <c r="H324" s="89"/>
      <c r="J324" s="0"/>
      <c r="K324" s="0"/>
      <c r="L324" s="0"/>
      <c r="M324" s="0"/>
      <c r="N324" s="0"/>
    </row>
    <row r="325" customFormat="false" ht="12.75" hidden="false" customHeight="false" outlineLevel="0" collapsed="false">
      <c r="A325" s="87" t="n">
        <v>35754</v>
      </c>
      <c r="B325" s="83" t="n">
        <v>35735</v>
      </c>
      <c r="C325" s="88" t="s">
        <v>175</v>
      </c>
      <c r="D325" s="84" t="n">
        <v>24.44</v>
      </c>
      <c r="E325" s="89" t="n">
        <v>12442</v>
      </c>
      <c r="F325" s="89" t="n">
        <v>11947</v>
      </c>
      <c r="G325" s="89" t="n">
        <v>10370</v>
      </c>
      <c r="H325" s="89"/>
      <c r="J325" s="0"/>
      <c r="K325" s="0"/>
      <c r="L325" s="0"/>
      <c r="M325" s="0"/>
      <c r="N325" s="0"/>
    </row>
    <row r="326" customFormat="false" ht="12.75" hidden="false" customHeight="false" outlineLevel="0" collapsed="false">
      <c r="A326" s="87" t="n">
        <v>35755</v>
      </c>
      <c r="B326" s="83" t="n">
        <v>35735</v>
      </c>
      <c r="C326" s="88" t="s">
        <v>175</v>
      </c>
      <c r="D326" s="84" t="n">
        <v>23.71</v>
      </c>
      <c r="E326" s="89" t="n">
        <v>12224</v>
      </c>
      <c r="F326" s="89" t="n">
        <v>11762.1875</v>
      </c>
      <c r="G326" s="89" t="n">
        <v>9854.125</v>
      </c>
      <c r="H326" s="89"/>
      <c r="J326" s="0"/>
      <c r="K326" s="0"/>
      <c r="L326" s="0"/>
      <c r="M326" s="0"/>
      <c r="N326" s="0"/>
    </row>
    <row r="327" customFormat="false" ht="12.75" hidden="false" customHeight="false" outlineLevel="0" collapsed="false">
      <c r="A327" s="87" t="n">
        <v>35756</v>
      </c>
      <c r="B327" s="83" t="n">
        <v>35735</v>
      </c>
      <c r="C327" s="88" t="n">
        <f aca="false">WEEKDAY(A327)</f>
        <v>7</v>
      </c>
      <c r="D327" s="84" t="n">
        <v>21.75</v>
      </c>
      <c r="E327" s="89" t="n">
        <v>11582</v>
      </c>
      <c r="F327" s="89" t="n">
        <v>11012.5</v>
      </c>
      <c r="G327" s="89" t="n">
        <v>9961</v>
      </c>
      <c r="H327" s="89"/>
      <c r="J327" s="0"/>
      <c r="K327" s="0"/>
      <c r="L327" s="0"/>
      <c r="M327" s="0"/>
      <c r="N327" s="0"/>
    </row>
    <row r="328" customFormat="false" ht="12.75" hidden="false" customHeight="false" outlineLevel="0" collapsed="false">
      <c r="A328" s="87" t="n">
        <v>35757</v>
      </c>
      <c r="B328" s="83" t="n">
        <v>35735</v>
      </c>
      <c r="C328" s="88" t="n">
        <f aca="false">WEEKDAY(A328)</f>
        <v>1</v>
      </c>
      <c r="D328" s="84" t="n">
        <v>20.75</v>
      </c>
      <c r="E328" s="89" t="n">
        <v>11599</v>
      </c>
      <c r="F328" s="89" t="n">
        <v>10895.625</v>
      </c>
      <c r="G328" s="89" t="n">
        <v>10037.625</v>
      </c>
      <c r="H328" s="89"/>
      <c r="J328" s="0"/>
      <c r="K328" s="0"/>
      <c r="L328" s="0"/>
      <c r="M328" s="0"/>
      <c r="N328" s="0"/>
    </row>
    <row r="329" customFormat="false" ht="12.75" hidden="false" customHeight="false" outlineLevel="0" collapsed="false">
      <c r="A329" s="87" t="n">
        <v>35758</v>
      </c>
      <c r="B329" s="83" t="n">
        <v>35735</v>
      </c>
      <c r="C329" s="88" t="s">
        <v>175</v>
      </c>
      <c r="D329" s="84" t="n">
        <v>25.05</v>
      </c>
      <c r="E329" s="89" t="n">
        <v>12446</v>
      </c>
      <c r="F329" s="89" t="n">
        <v>11829.25</v>
      </c>
      <c r="G329" s="89" t="n">
        <v>10323.25</v>
      </c>
      <c r="H329" s="89"/>
      <c r="J329" s="0"/>
      <c r="K329" s="0"/>
      <c r="L329" s="0"/>
      <c r="M329" s="0"/>
      <c r="N329" s="0"/>
    </row>
    <row r="330" customFormat="false" ht="12.75" hidden="false" customHeight="false" outlineLevel="0" collapsed="false">
      <c r="A330" s="87" t="n">
        <v>35759</v>
      </c>
      <c r="B330" s="83" t="n">
        <v>35735</v>
      </c>
      <c r="C330" s="88" t="s">
        <v>175</v>
      </c>
      <c r="D330" s="84" t="n">
        <v>24.05</v>
      </c>
      <c r="E330" s="89" t="n">
        <v>12071</v>
      </c>
      <c r="F330" s="89" t="n">
        <v>11634.625</v>
      </c>
      <c r="G330" s="89" t="n">
        <v>10118</v>
      </c>
      <c r="H330" s="89"/>
      <c r="J330" s="0"/>
      <c r="K330" s="0"/>
      <c r="L330" s="0"/>
      <c r="M330" s="0"/>
      <c r="N330" s="0"/>
    </row>
    <row r="331" customFormat="false" ht="12.75" hidden="false" customHeight="false" outlineLevel="0" collapsed="false">
      <c r="A331" s="87" t="n">
        <v>35760</v>
      </c>
      <c r="B331" s="83" t="n">
        <v>35735</v>
      </c>
      <c r="C331" s="88" t="s">
        <v>175</v>
      </c>
      <c r="D331" s="84" t="n">
        <v>20.6</v>
      </c>
      <c r="E331" s="89" t="n">
        <v>11981</v>
      </c>
      <c r="F331" s="89" t="n">
        <v>11538.1875</v>
      </c>
      <c r="G331" s="89" t="n">
        <v>9804.375</v>
      </c>
      <c r="H331" s="89"/>
      <c r="J331" s="0"/>
      <c r="K331" s="0"/>
      <c r="L331" s="0"/>
      <c r="M331" s="0"/>
      <c r="N331" s="0"/>
    </row>
    <row r="332" customFormat="false" ht="12.75" hidden="false" customHeight="false" outlineLevel="0" collapsed="false">
      <c r="A332" s="87" t="n">
        <v>35761</v>
      </c>
      <c r="B332" s="83" t="n">
        <v>35735</v>
      </c>
      <c r="C332" s="88" t="s">
        <v>175</v>
      </c>
      <c r="E332" s="89" t="n">
        <v>10833</v>
      </c>
      <c r="F332" s="89" t="n">
        <v>10129.4375</v>
      </c>
      <c r="G332" s="89" t="n">
        <v>9307.75</v>
      </c>
      <c r="H332" s="89"/>
      <c r="J332" s="0"/>
      <c r="K332" s="0"/>
      <c r="L332" s="0"/>
      <c r="M332" s="0"/>
      <c r="N332" s="0"/>
    </row>
    <row r="333" customFormat="false" ht="12.75" hidden="false" customHeight="false" outlineLevel="0" collapsed="false">
      <c r="A333" s="87" t="n">
        <v>35762</v>
      </c>
      <c r="B333" s="83" t="n">
        <v>35735</v>
      </c>
      <c r="C333" s="88" t="s">
        <v>175</v>
      </c>
      <c r="D333" s="84" t="n">
        <v>20.42</v>
      </c>
      <c r="E333" s="89" t="n">
        <v>11411</v>
      </c>
      <c r="F333" s="89" t="n">
        <v>10637.125</v>
      </c>
      <c r="G333" s="89" t="n">
        <v>9153</v>
      </c>
      <c r="H333" s="89"/>
      <c r="J333" s="0"/>
      <c r="K333" s="0"/>
      <c r="L333" s="0"/>
      <c r="M333" s="0"/>
      <c r="N333" s="0"/>
    </row>
    <row r="334" customFormat="false" ht="12.75" hidden="false" customHeight="false" outlineLevel="0" collapsed="false">
      <c r="A334" s="87" t="n">
        <v>35763</v>
      </c>
      <c r="B334" s="83" t="n">
        <v>35735</v>
      </c>
      <c r="C334" s="88" t="n">
        <f aca="false">WEEKDAY(A334)</f>
        <v>7</v>
      </c>
      <c r="D334" s="84" t="n">
        <v>20.6</v>
      </c>
      <c r="E334" s="89" t="n">
        <v>11178</v>
      </c>
      <c r="F334" s="89" t="n">
        <v>10530.75</v>
      </c>
      <c r="G334" s="89" t="n">
        <v>9378.375</v>
      </c>
      <c r="H334" s="89"/>
      <c r="J334" s="0"/>
      <c r="K334" s="0"/>
      <c r="L334" s="0"/>
      <c r="M334" s="0"/>
      <c r="N334" s="0"/>
    </row>
    <row r="335" customFormat="false" ht="12.75" hidden="false" customHeight="false" outlineLevel="0" collapsed="false">
      <c r="A335" s="87" t="n">
        <v>35764</v>
      </c>
      <c r="B335" s="83" t="n">
        <v>35735</v>
      </c>
      <c r="C335" s="88" t="n">
        <f aca="false">WEEKDAY(A335)</f>
        <v>1</v>
      </c>
      <c r="D335" s="84" t="n">
        <v>20.6</v>
      </c>
      <c r="E335" s="89" t="n">
        <v>11420</v>
      </c>
      <c r="F335" s="89" t="n">
        <v>10450.25</v>
      </c>
      <c r="G335" s="89" t="n">
        <v>9280.5</v>
      </c>
      <c r="H335" s="89"/>
      <c r="J335" s="0"/>
      <c r="K335" s="0"/>
      <c r="L335" s="0"/>
      <c r="M335" s="0"/>
      <c r="N335" s="0"/>
    </row>
    <row r="336" customFormat="false" ht="12.75" hidden="false" customHeight="false" outlineLevel="0" collapsed="false">
      <c r="A336" s="87" t="n">
        <v>35765</v>
      </c>
      <c r="B336" s="83" t="n">
        <v>35765</v>
      </c>
      <c r="C336" s="88" t="s">
        <v>175</v>
      </c>
      <c r="D336" s="84" t="n">
        <v>23.87</v>
      </c>
      <c r="E336" s="89" t="n">
        <v>12549</v>
      </c>
      <c r="F336" s="89" t="n">
        <v>11822.1875</v>
      </c>
      <c r="G336" s="89" t="n">
        <v>9837.125</v>
      </c>
      <c r="H336" s="89"/>
      <c r="J336" s="0"/>
      <c r="K336" s="0"/>
      <c r="L336" s="0"/>
      <c r="M336" s="0"/>
      <c r="N336" s="0"/>
    </row>
    <row r="337" customFormat="false" ht="12.75" hidden="false" customHeight="false" outlineLevel="0" collapsed="false">
      <c r="A337" s="87" t="n">
        <v>35766</v>
      </c>
      <c r="B337" s="83" t="n">
        <v>35765</v>
      </c>
      <c r="C337" s="88" t="s">
        <v>175</v>
      </c>
      <c r="D337" s="84" t="n">
        <v>23.92</v>
      </c>
      <c r="E337" s="89" t="n">
        <v>12536</v>
      </c>
      <c r="F337" s="89" t="n">
        <v>11941.125</v>
      </c>
      <c r="G337" s="89" t="n">
        <v>10130.5</v>
      </c>
      <c r="H337" s="89"/>
      <c r="J337" s="0"/>
      <c r="K337" s="0"/>
      <c r="L337" s="0"/>
      <c r="M337" s="0"/>
      <c r="N337" s="0"/>
    </row>
    <row r="338" customFormat="false" ht="12.75" hidden="false" customHeight="false" outlineLevel="0" collapsed="false">
      <c r="A338" s="87" t="n">
        <v>35767</v>
      </c>
      <c r="B338" s="83" t="n">
        <v>35765</v>
      </c>
      <c r="C338" s="88" t="s">
        <v>175</v>
      </c>
      <c r="D338" s="84" t="n">
        <v>24.38</v>
      </c>
      <c r="E338" s="89" t="n">
        <v>13557</v>
      </c>
      <c r="F338" s="89" t="n">
        <v>12721.3125</v>
      </c>
      <c r="G338" s="89" t="n">
        <v>10811.75</v>
      </c>
      <c r="H338" s="89"/>
      <c r="J338" s="0"/>
      <c r="K338" s="0"/>
      <c r="L338" s="0"/>
      <c r="M338" s="0"/>
      <c r="N338" s="0"/>
    </row>
    <row r="339" customFormat="false" ht="12.75" hidden="false" customHeight="false" outlineLevel="0" collapsed="false">
      <c r="A339" s="87" t="n">
        <v>35768</v>
      </c>
      <c r="B339" s="83" t="n">
        <v>35765</v>
      </c>
      <c r="C339" s="88" t="s">
        <v>175</v>
      </c>
      <c r="D339" s="84" t="n">
        <v>23.95</v>
      </c>
      <c r="E339" s="89" t="n">
        <v>12957</v>
      </c>
      <c r="F339" s="89" t="n">
        <v>12200.6875</v>
      </c>
      <c r="G339" s="89" t="n">
        <v>10536.5</v>
      </c>
      <c r="H339" s="89"/>
      <c r="J339" s="0"/>
      <c r="K339" s="0"/>
      <c r="L339" s="0"/>
      <c r="M339" s="0"/>
      <c r="N339" s="0"/>
    </row>
    <row r="340" customFormat="false" ht="12.75" hidden="false" customHeight="false" outlineLevel="0" collapsed="false">
      <c r="A340" s="87" t="n">
        <v>35769</v>
      </c>
      <c r="B340" s="83" t="n">
        <v>35765</v>
      </c>
      <c r="C340" s="88" t="s">
        <v>175</v>
      </c>
      <c r="D340" s="84" t="n">
        <v>25.37</v>
      </c>
      <c r="E340" s="89" t="n">
        <v>13505</v>
      </c>
      <c r="F340" s="89" t="n">
        <v>12513.25</v>
      </c>
      <c r="G340" s="89" t="n">
        <v>11253.625</v>
      </c>
      <c r="H340" s="89"/>
      <c r="J340" s="0"/>
      <c r="K340" s="0"/>
      <c r="L340" s="0"/>
      <c r="M340" s="0"/>
      <c r="N340" s="0"/>
    </row>
    <row r="341" customFormat="false" ht="12.75" hidden="false" customHeight="false" outlineLevel="0" collapsed="false">
      <c r="A341" s="87" t="n">
        <v>35770</v>
      </c>
      <c r="B341" s="83" t="n">
        <v>35765</v>
      </c>
      <c r="C341" s="88" t="n">
        <f aca="false">WEEKDAY(A341)</f>
        <v>7</v>
      </c>
      <c r="E341" s="89" t="n">
        <v>12698</v>
      </c>
      <c r="F341" s="89" t="n">
        <v>12028.8125</v>
      </c>
      <c r="G341" s="89" t="n">
        <v>11437.875</v>
      </c>
      <c r="H341" s="89"/>
      <c r="J341" s="0"/>
      <c r="K341" s="0"/>
      <c r="L341" s="0"/>
      <c r="M341" s="0"/>
      <c r="N341" s="0"/>
    </row>
    <row r="342" customFormat="false" ht="12.75" hidden="false" customHeight="false" outlineLevel="0" collapsed="false">
      <c r="A342" s="87" t="n">
        <v>35771</v>
      </c>
      <c r="B342" s="83" t="n">
        <v>35765</v>
      </c>
      <c r="C342" s="88" t="n">
        <f aca="false">WEEKDAY(A342)</f>
        <v>1</v>
      </c>
      <c r="E342" s="89" t="n">
        <v>12891</v>
      </c>
      <c r="F342" s="89" t="n">
        <v>12135.875</v>
      </c>
      <c r="G342" s="89" t="n">
        <v>11097.75</v>
      </c>
      <c r="H342" s="89"/>
      <c r="J342" s="0"/>
      <c r="K342" s="0"/>
      <c r="L342" s="0"/>
      <c r="M342" s="0"/>
      <c r="N342" s="0"/>
    </row>
    <row r="343" customFormat="false" ht="12.75" hidden="false" customHeight="false" outlineLevel="0" collapsed="false">
      <c r="A343" s="87" t="n">
        <v>35772</v>
      </c>
      <c r="B343" s="83" t="n">
        <v>35765</v>
      </c>
      <c r="C343" s="88" t="s">
        <v>175</v>
      </c>
      <c r="D343" s="84" t="n">
        <v>25.37</v>
      </c>
      <c r="E343" s="89" t="n">
        <v>13034</v>
      </c>
      <c r="F343" s="89" t="n">
        <v>12524.75</v>
      </c>
      <c r="G343" s="89" t="n">
        <v>10784.625</v>
      </c>
      <c r="H343" s="89"/>
      <c r="J343" s="0"/>
      <c r="K343" s="0"/>
      <c r="L343" s="0"/>
      <c r="M343" s="0"/>
      <c r="N343" s="0"/>
    </row>
    <row r="344" customFormat="false" ht="12.75" hidden="false" customHeight="false" outlineLevel="0" collapsed="false">
      <c r="A344" s="87" t="n">
        <v>35773</v>
      </c>
      <c r="B344" s="83" t="n">
        <v>35765</v>
      </c>
      <c r="C344" s="88" t="s">
        <v>175</v>
      </c>
      <c r="D344" s="84" t="n">
        <v>23.72</v>
      </c>
      <c r="E344" s="89" t="n">
        <v>12961</v>
      </c>
      <c r="F344" s="89" t="n">
        <v>12078</v>
      </c>
      <c r="G344" s="89" t="n">
        <v>10106.75</v>
      </c>
      <c r="H344" s="89"/>
      <c r="J344" s="0"/>
      <c r="K344" s="0"/>
      <c r="L344" s="0"/>
      <c r="M344" s="0"/>
      <c r="N344" s="0"/>
    </row>
    <row r="345" customFormat="false" ht="12.75" hidden="false" customHeight="false" outlineLevel="0" collapsed="false">
      <c r="A345" s="87" t="n">
        <v>35774</v>
      </c>
      <c r="B345" s="83" t="n">
        <v>35765</v>
      </c>
      <c r="C345" s="88" t="s">
        <v>175</v>
      </c>
      <c r="D345" s="84" t="n">
        <v>22.2</v>
      </c>
      <c r="E345" s="89" t="n">
        <v>12552</v>
      </c>
      <c r="F345" s="89" t="n">
        <v>11827.875</v>
      </c>
      <c r="G345" s="89" t="n">
        <v>10122.75</v>
      </c>
      <c r="H345" s="89"/>
      <c r="J345" s="0"/>
      <c r="K345" s="0"/>
      <c r="L345" s="0"/>
      <c r="M345" s="0"/>
      <c r="N345" s="0"/>
    </row>
    <row r="346" customFormat="false" ht="12.75" hidden="false" customHeight="false" outlineLevel="0" collapsed="false">
      <c r="A346" s="87" t="n">
        <v>35775</v>
      </c>
      <c r="B346" s="83" t="n">
        <v>35765</v>
      </c>
      <c r="C346" s="88" t="s">
        <v>175</v>
      </c>
      <c r="D346" s="84" t="n">
        <v>22.28</v>
      </c>
      <c r="E346" s="89" t="n">
        <v>14175</v>
      </c>
      <c r="F346" s="89" t="n">
        <v>13344.625</v>
      </c>
      <c r="G346" s="89" t="n">
        <v>11170.5</v>
      </c>
      <c r="H346" s="89"/>
      <c r="J346" s="0"/>
      <c r="K346" s="0"/>
      <c r="L346" s="0"/>
      <c r="M346" s="0"/>
      <c r="N346" s="0"/>
    </row>
    <row r="347" customFormat="false" ht="12.75" hidden="false" customHeight="false" outlineLevel="0" collapsed="false">
      <c r="A347" s="87" t="n">
        <v>35776</v>
      </c>
      <c r="B347" s="83" t="n">
        <v>35765</v>
      </c>
      <c r="C347" s="88" t="s">
        <v>175</v>
      </c>
      <c r="D347" s="84" t="n">
        <v>23.8</v>
      </c>
      <c r="E347" s="89" t="n">
        <v>13908</v>
      </c>
      <c r="F347" s="89" t="n">
        <v>13406.4375</v>
      </c>
      <c r="G347" s="89" t="n">
        <v>11683.75</v>
      </c>
      <c r="H347" s="89"/>
      <c r="J347" s="0"/>
      <c r="K347" s="0"/>
      <c r="L347" s="0"/>
      <c r="M347" s="0"/>
      <c r="N347" s="0"/>
    </row>
    <row r="348" customFormat="false" ht="12.75" hidden="false" customHeight="false" outlineLevel="0" collapsed="false">
      <c r="A348" s="87" t="n">
        <v>35777</v>
      </c>
      <c r="B348" s="83" t="n">
        <v>35765</v>
      </c>
      <c r="C348" s="88" t="n">
        <f aca="false">WEEKDAY(A348)</f>
        <v>7</v>
      </c>
      <c r="E348" s="89" t="n">
        <v>13349</v>
      </c>
      <c r="F348" s="89" t="n">
        <v>12687.1875</v>
      </c>
      <c r="G348" s="89" t="n">
        <v>11584.25</v>
      </c>
      <c r="H348" s="89"/>
      <c r="J348" s="0"/>
      <c r="K348" s="0"/>
      <c r="L348" s="0"/>
      <c r="M348" s="0"/>
      <c r="N348" s="0"/>
    </row>
    <row r="349" customFormat="false" ht="12.75" hidden="false" customHeight="false" outlineLevel="0" collapsed="false">
      <c r="A349" s="87" t="n">
        <v>35778</v>
      </c>
      <c r="B349" s="83" t="n">
        <v>35765</v>
      </c>
      <c r="C349" s="88" t="n">
        <f aca="false">WEEKDAY(A349)</f>
        <v>1</v>
      </c>
      <c r="E349" s="89" t="n">
        <v>13353</v>
      </c>
      <c r="F349" s="89" t="n">
        <v>12510.3125</v>
      </c>
      <c r="G349" s="89" t="n">
        <v>11632.625</v>
      </c>
      <c r="H349" s="89"/>
      <c r="J349" s="0"/>
      <c r="K349" s="0"/>
      <c r="L349" s="0"/>
      <c r="M349" s="0"/>
      <c r="N349" s="0"/>
    </row>
    <row r="350" customFormat="false" ht="12.75" hidden="false" customHeight="false" outlineLevel="0" collapsed="false">
      <c r="A350" s="87" t="n">
        <v>35779</v>
      </c>
      <c r="B350" s="83" t="n">
        <v>35765</v>
      </c>
      <c r="C350" s="88" t="s">
        <v>175</v>
      </c>
      <c r="D350" s="84" t="n">
        <v>21.58</v>
      </c>
      <c r="E350" s="89" t="n">
        <v>14342</v>
      </c>
      <c r="F350" s="89" t="n">
        <v>12965.375</v>
      </c>
      <c r="G350" s="89" t="n">
        <v>11882.25</v>
      </c>
      <c r="H350" s="89"/>
      <c r="J350" s="0"/>
      <c r="K350" s="0"/>
      <c r="L350" s="0"/>
      <c r="M350" s="0"/>
      <c r="N350" s="0"/>
    </row>
    <row r="351" customFormat="false" ht="12.75" hidden="false" customHeight="false" outlineLevel="0" collapsed="false">
      <c r="A351" s="87" t="n">
        <v>35780</v>
      </c>
      <c r="B351" s="83" t="n">
        <v>35765</v>
      </c>
      <c r="C351" s="88" t="s">
        <v>175</v>
      </c>
      <c r="D351" s="84" t="n">
        <v>22.43</v>
      </c>
      <c r="E351" s="89" t="n">
        <v>14040</v>
      </c>
      <c r="F351" s="89" t="n">
        <v>12491.25</v>
      </c>
      <c r="G351" s="89" t="n">
        <v>11577.125</v>
      </c>
      <c r="H351" s="89"/>
      <c r="J351" s="0"/>
      <c r="K351" s="0"/>
      <c r="L351" s="0"/>
      <c r="M351" s="0"/>
      <c r="N351" s="0"/>
    </row>
    <row r="352" customFormat="false" ht="12.75" hidden="false" customHeight="false" outlineLevel="0" collapsed="false">
      <c r="A352" s="87" t="n">
        <v>35781</v>
      </c>
      <c r="B352" s="83" t="n">
        <v>35765</v>
      </c>
      <c r="C352" s="88" t="s">
        <v>175</v>
      </c>
      <c r="D352" s="84" t="n">
        <v>22.26</v>
      </c>
      <c r="E352" s="89" t="n">
        <v>13291</v>
      </c>
      <c r="F352" s="89" t="n">
        <v>12225.125</v>
      </c>
      <c r="G352" s="89" t="n">
        <v>10991.875</v>
      </c>
      <c r="H352" s="89"/>
      <c r="J352" s="0"/>
      <c r="K352" s="0"/>
      <c r="L352" s="0"/>
      <c r="M352" s="0"/>
      <c r="N352" s="0"/>
    </row>
    <row r="353" customFormat="false" ht="12.75" hidden="false" customHeight="false" outlineLevel="0" collapsed="false">
      <c r="A353" s="87" t="n">
        <v>35782</v>
      </c>
      <c r="B353" s="83" t="n">
        <v>35765</v>
      </c>
      <c r="C353" s="88" t="s">
        <v>175</v>
      </c>
      <c r="D353" s="84" t="n">
        <v>21.89</v>
      </c>
      <c r="E353" s="89" t="n">
        <v>13362</v>
      </c>
      <c r="F353" s="89" t="n">
        <v>12137.6875</v>
      </c>
      <c r="G353" s="89" t="n">
        <v>10955</v>
      </c>
      <c r="H353" s="89"/>
      <c r="J353" s="0"/>
      <c r="K353" s="0"/>
      <c r="L353" s="0"/>
      <c r="M353" s="0"/>
      <c r="N353" s="0"/>
    </row>
    <row r="354" customFormat="false" ht="12.75" hidden="false" customHeight="false" outlineLevel="0" collapsed="false">
      <c r="A354" s="87" t="n">
        <v>35783</v>
      </c>
      <c r="B354" s="83" t="n">
        <v>35765</v>
      </c>
      <c r="C354" s="88" t="s">
        <v>175</v>
      </c>
      <c r="D354" s="84" t="n">
        <v>21.18</v>
      </c>
      <c r="E354" s="89" t="n">
        <v>12685</v>
      </c>
      <c r="F354" s="89" t="n">
        <v>11821.1875</v>
      </c>
      <c r="G354" s="89" t="n">
        <v>10538.625</v>
      </c>
      <c r="H354" s="89"/>
      <c r="J354" s="0"/>
      <c r="K354" s="0"/>
      <c r="L354" s="0"/>
      <c r="M354" s="0"/>
      <c r="N354" s="0"/>
    </row>
    <row r="355" customFormat="false" ht="12.75" hidden="false" customHeight="false" outlineLevel="0" collapsed="false">
      <c r="A355" s="87" t="n">
        <v>35784</v>
      </c>
      <c r="B355" s="83" t="n">
        <v>35765</v>
      </c>
      <c r="C355" s="88" t="n">
        <f aca="false">WEEKDAY(A355)</f>
        <v>7</v>
      </c>
      <c r="E355" s="89" t="n">
        <v>11796</v>
      </c>
      <c r="F355" s="89" t="n">
        <v>11057.875</v>
      </c>
      <c r="G355" s="89" t="n">
        <v>9862.75</v>
      </c>
      <c r="H355" s="89"/>
      <c r="J355" s="0"/>
      <c r="K355" s="0"/>
      <c r="L355" s="0"/>
      <c r="M355" s="0"/>
      <c r="N355" s="0"/>
    </row>
    <row r="356" customFormat="false" ht="12.75" hidden="false" customHeight="false" outlineLevel="0" collapsed="false">
      <c r="A356" s="87" t="n">
        <v>35785</v>
      </c>
      <c r="B356" s="83" t="n">
        <v>35765</v>
      </c>
      <c r="C356" s="88" t="n">
        <f aca="false">WEEKDAY(A356)</f>
        <v>1</v>
      </c>
      <c r="E356" s="89" t="n">
        <v>11706</v>
      </c>
      <c r="F356" s="89" t="n">
        <v>10949.8125</v>
      </c>
      <c r="G356" s="89" t="n">
        <v>9796.5</v>
      </c>
      <c r="H356" s="89"/>
      <c r="J356" s="0"/>
      <c r="K356" s="0"/>
      <c r="L356" s="0"/>
      <c r="M356" s="0"/>
      <c r="N356" s="0"/>
    </row>
    <row r="357" customFormat="false" ht="12.75" hidden="false" customHeight="false" outlineLevel="0" collapsed="false">
      <c r="A357" s="87" t="n">
        <v>35786</v>
      </c>
      <c r="B357" s="83" t="n">
        <v>35765</v>
      </c>
      <c r="C357" s="88" t="s">
        <v>175</v>
      </c>
      <c r="D357" s="84" t="n">
        <v>20.62</v>
      </c>
      <c r="E357" s="89" t="n">
        <v>12316</v>
      </c>
      <c r="F357" s="89" t="n">
        <v>11750.4375</v>
      </c>
      <c r="G357" s="89" t="n">
        <v>10080.125</v>
      </c>
      <c r="H357" s="89"/>
      <c r="J357" s="0"/>
      <c r="K357" s="0"/>
      <c r="L357" s="0"/>
      <c r="M357" s="0"/>
      <c r="N357" s="0"/>
    </row>
    <row r="358" customFormat="false" ht="12.75" hidden="false" customHeight="false" outlineLevel="0" collapsed="false">
      <c r="A358" s="87" t="n">
        <v>35787</v>
      </c>
      <c r="B358" s="83" t="n">
        <v>35765</v>
      </c>
      <c r="C358" s="88" t="s">
        <v>175</v>
      </c>
      <c r="D358" s="84" t="n">
        <v>20.07</v>
      </c>
      <c r="E358" s="89" t="n">
        <v>12567</v>
      </c>
      <c r="F358" s="89" t="n">
        <v>11919.4375</v>
      </c>
      <c r="G358" s="89" t="n">
        <v>9995.625</v>
      </c>
      <c r="H358" s="89"/>
      <c r="J358" s="0"/>
      <c r="K358" s="0"/>
      <c r="L358" s="0"/>
      <c r="M358" s="0"/>
      <c r="N358" s="0"/>
    </row>
    <row r="359" customFormat="false" ht="12.75" hidden="false" customHeight="false" outlineLevel="0" collapsed="false">
      <c r="A359" s="87" t="n">
        <v>35788</v>
      </c>
      <c r="B359" s="83" t="n">
        <v>35765</v>
      </c>
      <c r="C359" s="88" t="s">
        <v>175</v>
      </c>
      <c r="D359" s="84" t="n">
        <v>18.8</v>
      </c>
      <c r="E359" s="89" t="n">
        <v>11248</v>
      </c>
      <c r="F359" s="89" t="n">
        <v>10752.5</v>
      </c>
      <c r="G359" s="89" t="n">
        <v>9787.25</v>
      </c>
      <c r="H359" s="89"/>
      <c r="J359" s="0"/>
      <c r="K359" s="0"/>
      <c r="L359" s="0"/>
      <c r="M359" s="0"/>
      <c r="N359" s="0"/>
    </row>
    <row r="360" customFormat="false" ht="12.75" hidden="false" customHeight="false" outlineLevel="0" collapsed="false">
      <c r="A360" s="87" t="n">
        <v>35789</v>
      </c>
      <c r="B360" s="83" t="n">
        <v>35765</v>
      </c>
      <c r="C360" s="88" t="s">
        <v>175</v>
      </c>
      <c r="E360" s="89" t="n">
        <v>10893</v>
      </c>
      <c r="F360" s="89" t="n">
        <v>10100.8125</v>
      </c>
      <c r="G360" s="89" t="n">
        <v>9643.375</v>
      </c>
      <c r="H360" s="89"/>
      <c r="J360" s="0"/>
      <c r="K360" s="0"/>
      <c r="L360" s="0"/>
      <c r="M360" s="0"/>
      <c r="N360" s="0"/>
    </row>
    <row r="361" customFormat="false" ht="12.75" hidden="false" customHeight="false" outlineLevel="0" collapsed="false">
      <c r="A361" s="87" t="n">
        <v>35790</v>
      </c>
      <c r="B361" s="83" t="n">
        <v>35765</v>
      </c>
      <c r="C361" s="88" t="s">
        <v>175</v>
      </c>
      <c r="D361" s="84" t="n">
        <v>18.74</v>
      </c>
      <c r="E361" s="89" t="n">
        <v>12438</v>
      </c>
      <c r="F361" s="89" t="n">
        <v>11483.5</v>
      </c>
      <c r="G361" s="89" t="n">
        <v>9707.5</v>
      </c>
      <c r="H361" s="89"/>
      <c r="J361" s="0"/>
      <c r="K361" s="0"/>
      <c r="L361" s="0"/>
      <c r="M361" s="0"/>
      <c r="N361" s="0"/>
    </row>
    <row r="362" customFormat="false" ht="12.75" hidden="false" customHeight="false" outlineLevel="0" collapsed="false">
      <c r="A362" s="87" t="n">
        <v>35791</v>
      </c>
      <c r="B362" s="83" t="n">
        <v>35765</v>
      </c>
      <c r="C362" s="88" t="n">
        <f aca="false">WEEKDAY(A362)</f>
        <v>7</v>
      </c>
      <c r="E362" s="89" t="n">
        <v>12371</v>
      </c>
      <c r="F362" s="89" t="n">
        <v>11513.75</v>
      </c>
      <c r="G362" s="89" t="n">
        <v>10652.25</v>
      </c>
      <c r="H362" s="89"/>
      <c r="J362" s="0"/>
      <c r="K362" s="0"/>
      <c r="L362" s="0"/>
      <c r="M362" s="0"/>
      <c r="N362" s="0"/>
    </row>
    <row r="363" customFormat="false" ht="12.75" hidden="false" customHeight="false" outlineLevel="0" collapsed="false">
      <c r="A363" s="87" t="n">
        <v>35792</v>
      </c>
      <c r="B363" s="83" t="n">
        <v>35765</v>
      </c>
      <c r="C363" s="88" t="n">
        <f aca="false">WEEKDAY(A363)</f>
        <v>1</v>
      </c>
      <c r="E363" s="89" t="n">
        <v>12323</v>
      </c>
      <c r="F363" s="89" t="n">
        <v>11708.1875</v>
      </c>
      <c r="G363" s="89" t="n">
        <v>11111</v>
      </c>
      <c r="H363" s="89"/>
      <c r="J363" s="0"/>
      <c r="K363" s="0"/>
      <c r="L363" s="0"/>
      <c r="M363" s="0"/>
      <c r="N363" s="0"/>
    </row>
    <row r="364" customFormat="false" ht="12.75" hidden="false" customHeight="false" outlineLevel="0" collapsed="false">
      <c r="A364" s="87" t="n">
        <v>35793</v>
      </c>
      <c r="B364" s="83" t="n">
        <v>35765</v>
      </c>
      <c r="C364" s="88" t="s">
        <v>175</v>
      </c>
      <c r="D364" s="84" t="n">
        <v>18.74</v>
      </c>
      <c r="E364" s="89" t="n">
        <v>13181</v>
      </c>
      <c r="F364" s="89" t="n">
        <v>12604.5625</v>
      </c>
      <c r="G364" s="89" t="n">
        <v>10956.625</v>
      </c>
      <c r="H364" s="89"/>
      <c r="J364" s="0"/>
      <c r="K364" s="0"/>
      <c r="L364" s="0"/>
      <c r="M364" s="0"/>
      <c r="N364" s="0"/>
    </row>
    <row r="365" customFormat="false" ht="12.75" hidden="false" customHeight="false" outlineLevel="0" collapsed="false">
      <c r="A365" s="87" t="n">
        <v>35794</v>
      </c>
      <c r="B365" s="83" t="n">
        <v>35765</v>
      </c>
      <c r="C365" s="88" t="s">
        <v>175</v>
      </c>
      <c r="D365" s="84" t="n">
        <v>21.88</v>
      </c>
      <c r="E365" s="89" t="n">
        <v>13114</v>
      </c>
      <c r="F365" s="89" t="n">
        <v>12152.625</v>
      </c>
      <c r="G365" s="89" t="n">
        <v>11074.625</v>
      </c>
      <c r="H365" s="89"/>
      <c r="J365" s="0"/>
      <c r="K365" s="0"/>
      <c r="L365" s="0"/>
      <c r="M365" s="0"/>
      <c r="N365" s="0"/>
    </row>
    <row r="366" customFormat="false" ht="12.75" hidden="false" customHeight="false" outlineLevel="0" collapsed="false">
      <c r="A366" s="87" t="n">
        <v>35795</v>
      </c>
      <c r="B366" s="83" t="n">
        <v>35765</v>
      </c>
      <c r="C366" s="88" t="s">
        <v>175</v>
      </c>
      <c r="D366" s="84" t="n">
        <v>21.8</v>
      </c>
      <c r="E366" s="89" t="n">
        <v>12433</v>
      </c>
      <c r="F366" s="89" t="n">
        <v>11830.4375</v>
      </c>
      <c r="G366" s="89" t="n">
        <v>10612</v>
      </c>
      <c r="H366" s="89"/>
      <c r="J366" s="0"/>
      <c r="K366" s="0"/>
      <c r="L366" s="0"/>
      <c r="M366" s="0"/>
      <c r="N366" s="0"/>
    </row>
    <row r="367" customFormat="false" ht="12.75" hidden="false" customHeight="false" outlineLevel="0" collapsed="false">
      <c r="A367" s="87" t="n">
        <v>35796</v>
      </c>
      <c r="B367" s="83" t="n">
        <v>35796</v>
      </c>
      <c r="C367" s="88" t="s">
        <v>175</v>
      </c>
      <c r="E367" s="89" t="n">
        <v>12217</v>
      </c>
      <c r="F367" s="89" t="n">
        <v>11657.25</v>
      </c>
      <c r="G367" s="89" t="n">
        <v>11507.875</v>
      </c>
      <c r="H367" s="89"/>
      <c r="J367" s="0"/>
      <c r="K367" s="0"/>
      <c r="L367" s="0"/>
      <c r="M367" s="0"/>
      <c r="N367" s="0"/>
    </row>
    <row r="368" customFormat="false" ht="12.75" hidden="false" customHeight="false" outlineLevel="0" collapsed="false">
      <c r="A368" s="87" t="n">
        <v>35797</v>
      </c>
      <c r="B368" s="83" t="n">
        <v>35796</v>
      </c>
      <c r="C368" s="88" t="s">
        <v>175</v>
      </c>
      <c r="D368" s="84" t="n">
        <v>21.28</v>
      </c>
      <c r="E368" s="89" t="n">
        <v>12382</v>
      </c>
      <c r="F368" s="89" t="n">
        <v>11942.4375</v>
      </c>
      <c r="G368" s="89" t="n">
        <v>10576.625</v>
      </c>
      <c r="H368" s="89"/>
      <c r="J368" s="0"/>
      <c r="K368" s="0"/>
      <c r="L368" s="0"/>
      <c r="M368" s="0"/>
      <c r="N368" s="0"/>
    </row>
    <row r="369" customFormat="false" ht="12.75" hidden="false" customHeight="false" outlineLevel="0" collapsed="false">
      <c r="A369" s="87" t="n">
        <v>35798</v>
      </c>
      <c r="B369" s="83" t="n">
        <v>35796</v>
      </c>
      <c r="C369" s="88" t="n">
        <f aca="false">WEEKDAY(A369)</f>
        <v>7</v>
      </c>
      <c r="E369" s="89" t="n">
        <v>11967</v>
      </c>
      <c r="F369" s="89" t="n">
        <v>11241.0625</v>
      </c>
      <c r="G369" s="89" t="n">
        <v>10158</v>
      </c>
      <c r="H369" s="89"/>
      <c r="J369" s="0"/>
      <c r="K369" s="0"/>
      <c r="L369" s="0"/>
      <c r="M369" s="0"/>
      <c r="N369" s="0"/>
    </row>
    <row r="370" customFormat="false" ht="12.75" hidden="false" customHeight="false" outlineLevel="0" collapsed="false">
      <c r="A370" s="87" t="n">
        <v>35799</v>
      </c>
      <c r="B370" s="83" t="n">
        <v>35796</v>
      </c>
      <c r="C370" s="88" t="n">
        <f aca="false">WEEKDAY(A370)</f>
        <v>1</v>
      </c>
      <c r="E370" s="89" t="n">
        <v>12013</v>
      </c>
      <c r="F370" s="89" t="n">
        <v>11014.1875</v>
      </c>
      <c r="G370" s="89" t="n">
        <v>9803</v>
      </c>
      <c r="H370" s="89"/>
      <c r="J370" s="0"/>
      <c r="K370" s="0"/>
      <c r="L370" s="0"/>
      <c r="M370" s="0"/>
      <c r="N370" s="0"/>
    </row>
    <row r="371" customFormat="false" ht="12.75" hidden="false" customHeight="false" outlineLevel="0" collapsed="false">
      <c r="A371" s="87" t="n">
        <v>35800</v>
      </c>
      <c r="B371" s="83" t="n">
        <v>35796</v>
      </c>
      <c r="C371" s="88" t="s">
        <v>175</v>
      </c>
      <c r="D371" s="84" t="n">
        <v>20.98</v>
      </c>
      <c r="E371" s="89" t="n">
        <v>13013</v>
      </c>
      <c r="F371" s="89" t="n">
        <v>12302.875</v>
      </c>
      <c r="G371" s="89" t="n">
        <v>10052.75</v>
      </c>
      <c r="H371" s="89"/>
      <c r="J371" s="0"/>
      <c r="K371" s="0"/>
      <c r="L371" s="0"/>
      <c r="M371" s="0"/>
      <c r="N371" s="0"/>
    </row>
    <row r="372" customFormat="false" ht="12.75" hidden="false" customHeight="false" outlineLevel="0" collapsed="false">
      <c r="A372" s="87" t="n">
        <v>35801</v>
      </c>
      <c r="B372" s="83" t="n">
        <v>35796</v>
      </c>
      <c r="C372" s="88" t="s">
        <v>175</v>
      </c>
      <c r="D372" s="84" t="n">
        <v>19.06</v>
      </c>
      <c r="E372" s="89" t="n">
        <v>12987</v>
      </c>
      <c r="F372" s="89" t="n">
        <v>12262.125</v>
      </c>
      <c r="G372" s="89" t="n">
        <v>10178.875</v>
      </c>
      <c r="H372" s="89"/>
      <c r="J372" s="0"/>
      <c r="K372" s="0"/>
      <c r="L372" s="0"/>
      <c r="M372" s="0"/>
      <c r="N372" s="0"/>
    </row>
    <row r="373" customFormat="false" ht="12.75" hidden="false" customHeight="false" outlineLevel="0" collapsed="false">
      <c r="A373" s="87" t="n">
        <v>35802</v>
      </c>
      <c r="B373" s="83" t="n">
        <v>35796</v>
      </c>
      <c r="C373" s="88" t="s">
        <v>175</v>
      </c>
      <c r="D373" s="84" t="n">
        <v>17.39</v>
      </c>
      <c r="E373" s="89" t="n">
        <v>13691</v>
      </c>
      <c r="F373" s="89" t="n">
        <v>12745.3125</v>
      </c>
      <c r="G373" s="89" t="n">
        <v>10526.125</v>
      </c>
      <c r="H373" s="89"/>
      <c r="J373" s="0"/>
      <c r="K373" s="0"/>
      <c r="L373" s="0"/>
      <c r="M373" s="0"/>
      <c r="N373" s="0"/>
    </row>
    <row r="374" customFormat="false" ht="12.75" hidden="false" customHeight="false" outlineLevel="0" collapsed="false">
      <c r="A374" s="87" t="n">
        <v>35803</v>
      </c>
      <c r="B374" s="83" t="n">
        <v>35796</v>
      </c>
      <c r="C374" s="88" t="s">
        <v>175</v>
      </c>
      <c r="D374" s="84" t="n">
        <v>16.39</v>
      </c>
      <c r="E374" s="89" t="n">
        <v>14114</v>
      </c>
      <c r="F374" s="89" t="n">
        <v>13156.125</v>
      </c>
      <c r="G374" s="89" t="n">
        <v>11088.625</v>
      </c>
      <c r="H374" s="89"/>
      <c r="J374" s="0"/>
      <c r="K374" s="0"/>
      <c r="L374" s="0"/>
      <c r="M374" s="0"/>
      <c r="N374" s="0"/>
    </row>
    <row r="375" customFormat="false" ht="12.75" hidden="false" customHeight="false" outlineLevel="0" collapsed="false">
      <c r="A375" s="87" t="n">
        <v>35804</v>
      </c>
      <c r="B375" s="83" t="n">
        <v>35796</v>
      </c>
      <c r="C375" s="88" t="s">
        <v>175</v>
      </c>
      <c r="D375" s="84" t="n">
        <v>16.12</v>
      </c>
      <c r="E375" s="89" t="n">
        <v>14182</v>
      </c>
      <c r="F375" s="89" t="n">
        <v>12913.125</v>
      </c>
      <c r="G375" s="89" t="n">
        <v>11675.375</v>
      </c>
      <c r="H375" s="89"/>
      <c r="J375" s="0"/>
      <c r="K375" s="0"/>
      <c r="L375" s="0"/>
      <c r="M375" s="0"/>
      <c r="N375" s="0"/>
    </row>
    <row r="376" customFormat="false" ht="12.75" hidden="false" customHeight="false" outlineLevel="0" collapsed="false">
      <c r="A376" s="87" t="n">
        <v>35805</v>
      </c>
      <c r="B376" s="83" t="n">
        <v>35796</v>
      </c>
      <c r="C376" s="88" t="n">
        <f aca="false">WEEKDAY(A376)</f>
        <v>7</v>
      </c>
      <c r="E376" s="89" t="n">
        <v>12727</v>
      </c>
      <c r="F376" s="89" t="n">
        <v>12190.125</v>
      </c>
      <c r="G376" s="89" t="n">
        <v>11286.5</v>
      </c>
      <c r="H376" s="89"/>
      <c r="J376" s="0"/>
      <c r="K376" s="0"/>
      <c r="L376" s="0"/>
      <c r="M376" s="0"/>
      <c r="N376" s="0"/>
    </row>
    <row r="377" customFormat="false" ht="12.75" hidden="false" customHeight="false" outlineLevel="0" collapsed="false">
      <c r="A377" s="87" t="n">
        <v>35806</v>
      </c>
      <c r="B377" s="83" t="n">
        <v>35796</v>
      </c>
      <c r="C377" s="88" t="n">
        <f aca="false">WEEKDAY(A377)</f>
        <v>1</v>
      </c>
      <c r="E377" s="89" t="n">
        <v>12528</v>
      </c>
      <c r="F377" s="89" t="n">
        <v>11714.5625</v>
      </c>
      <c r="G377" s="89" t="n">
        <v>10633.25</v>
      </c>
      <c r="H377" s="89"/>
      <c r="J377" s="0"/>
      <c r="K377" s="0"/>
      <c r="L377" s="0"/>
      <c r="M377" s="0"/>
      <c r="N377" s="0"/>
    </row>
    <row r="378" customFormat="false" ht="12.75" hidden="false" customHeight="false" outlineLevel="0" collapsed="false">
      <c r="A378" s="87" t="n">
        <v>35807</v>
      </c>
      <c r="B378" s="83" t="n">
        <v>35796</v>
      </c>
      <c r="C378" s="88" t="s">
        <v>175</v>
      </c>
      <c r="D378" s="84" t="n">
        <v>19.22</v>
      </c>
      <c r="E378" s="89" t="n">
        <v>13463</v>
      </c>
      <c r="F378" s="89" t="n">
        <v>12811.1875</v>
      </c>
      <c r="G378" s="89" t="n">
        <v>10641.25</v>
      </c>
      <c r="H378" s="89"/>
      <c r="J378" s="0"/>
      <c r="K378" s="0"/>
      <c r="L378" s="0"/>
      <c r="M378" s="0"/>
      <c r="N378" s="0"/>
    </row>
    <row r="379" customFormat="false" ht="12.75" hidden="false" customHeight="false" outlineLevel="0" collapsed="false">
      <c r="A379" s="87" t="n">
        <v>35808</v>
      </c>
      <c r="B379" s="83" t="n">
        <v>35796</v>
      </c>
      <c r="C379" s="88" t="s">
        <v>175</v>
      </c>
      <c r="D379" s="84" t="n">
        <v>18.33</v>
      </c>
      <c r="E379" s="89" t="n">
        <v>13909</v>
      </c>
      <c r="F379" s="89" t="n">
        <v>13097</v>
      </c>
      <c r="G379" s="89" t="n">
        <v>10783.875</v>
      </c>
      <c r="H379" s="89"/>
      <c r="J379" s="0"/>
      <c r="K379" s="0"/>
      <c r="L379" s="0"/>
      <c r="M379" s="0"/>
      <c r="N379" s="0"/>
    </row>
    <row r="380" customFormat="false" ht="12.75" hidden="false" customHeight="false" outlineLevel="0" collapsed="false">
      <c r="A380" s="87" t="n">
        <v>35809</v>
      </c>
      <c r="B380" s="83" t="n">
        <v>35796</v>
      </c>
      <c r="C380" s="88" t="s">
        <v>175</v>
      </c>
      <c r="D380" s="84" t="n">
        <v>17.53</v>
      </c>
      <c r="E380" s="89" t="n">
        <v>13625</v>
      </c>
      <c r="F380" s="89" t="n">
        <v>12967.4375</v>
      </c>
      <c r="G380" s="89" t="n">
        <v>11058.375</v>
      </c>
      <c r="H380" s="89"/>
      <c r="J380" s="0"/>
      <c r="K380" s="0"/>
      <c r="L380" s="0"/>
      <c r="M380" s="0"/>
      <c r="N380" s="0"/>
    </row>
    <row r="381" customFormat="false" ht="12.75" hidden="false" customHeight="false" outlineLevel="0" collapsed="false">
      <c r="A381" s="87" t="n">
        <v>35810</v>
      </c>
      <c r="B381" s="83" t="n">
        <v>35796</v>
      </c>
      <c r="C381" s="88" t="s">
        <v>175</v>
      </c>
      <c r="D381" s="84" t="n">
        <v>18.14</v>
      </c>
      <c r="E381" s="89" t="n">
        <v>14444</v>
      </c>
      <c r="F381" s="89" t="n">
        <v>13458.75</v>
      </c>
      <c r="G381" s="89" t="n">
        <v>11242.125</v>
      </c>
      <c r="H381" s="89"/>
      <c r="J381" s="0"/>
      <c r="K381" s="0"/>
      <c r="L381" s="0"/>
      <c r="M381" s="0"/>
      <c r="N381" s="0"/>
    </row>
    <row r="382" customFormat="false" ht="12.75" hidden="false" customHeight="false" outlineLevel="0" collapsed="false">
      <c r="A382" s="87" t="n">
        <v>35811</v>
      </c>
      <c r="B382" s="83" t="n">
        <v>35796</v>
      </c>
      <c r="C382" s="88" t="s">
        <v>175</v>
      </c>
      <c r="D382" s="84" t="n">
        <v>17.45</v>
      </c>
      <c r="E382" s="89" t="n">
        <v>14747</v>
      </c>
      <c r="F382" s="89" t="n">
        <v>13198</v>
      </c>
      <c r="G382" s="89" t="n">
        <v>12127.125</v>
      </c>
      <c r="H382" s="89"/>
      <c r="J382" s="0"/>
      <c r="K382" s="0"/>
      <c r="L382" s="0"/>
      <c r="M382" s="0"/>
      <c r="N382" s="0"/>
    </row>
    <row r="383" customFormat="false" ht="12.75" hidden="false" customHeight="false" outlineLevel="0" collapsed="false">
      <c r="A383" s="87" t="n">
        <v>35812</v>
      </c>
      <c r="B383" s="83" t="n">
        <v>35796</v>
      </c>
      <c r="C383" s="88" t="n">
        <f aca="false">WEEKDAY(A383)</f>
        <v>7</v>
      </c>
      <c r="E383" s="89" t="n">
        <v>12518</v>
      </c>
      <c r="F383" s="89" t="n">
        <v>11878.0625</v>
      </c>
      <c r="G383" s="89" t="n">
        <v>11113.75</v>
      </c>
      <c r="H383" s="89"/>
      <c r="J383" s="0"/>
      <c r="K383" s="0"/>
      <c r="L383" s="0"/>
      <c r="M383" s="0"/>
      <c r="N383" s="0"/>
    </row>
    <row r="384" customFormat="false" ht="12.75" hidden="false" customHeight="false" outlineLevel="0" collapsed="false">
      <c r="A384" s="87" t="n">
        <v>35813</v>
      </c>
      <c r="B384" s="83" t="n">
        <v>35796</v>
      </c>
      <c r="C384" s="88" t="n">
        <f aca="false">WEEKDAY(A384)</f>
        <v>1</v>
      </c>
      <c r="E384" s="89" t="n">
        <v>12337</v>
      </c>
      <c r="F384" s="89" t="n">
        <v>11635.3125</v>
      </c>
      <c r="G384" s="89" t="n">
        <v>10627.125</v>
      </c>
      <c r="H384" s="89"/>
      <c r="J384" s="0"/>
      <c r="K384" s="0"/>
      <c r="L384" s="0"/>
      <c r="M384" s="0"/>
      <c r="N384" s="0"/>
    </row>
    <row r="385" customFormat="false" ht="12.75" hidden="false" customHeight="false" outlineLevel="0" collapsed="false">
      <c r="A385" s="87" t="n">
        <v>35814</v>
      </c>
      <c r="B385" s="83" t="n">
        <v>35796</v>
      </c>
      <c r="C385" s="88" t="s">
        <v>175</v>
      </c>
      <c r="D385" s="84" t="n">
        <v>16.94</v>
      </c>
      <c r="E385" s="89" t="n">
        <v>13638</v>
      </c>
      <c r="F385" s="89" t="n">
        <v>12799.125</v>
      </c>
      <c r="G385" s="89" t="n">
        <v>10885.625</v>
      </c>
      <c r="H385" s="89"/>
      <c r="J385" s="0"/>
      <c r="K385" s="0"/>
      <c r="L385" s="0"/>
      <c r="M385" s="0"/>
      <c r="N385" s="0"/>
    </row>
    <row r="386" customFormat="false" ht="12.75" hidden="false" customHeight="false" outlineLevel="0" collapsed="false">
      <c r="A386" s="87" t="n">
        <v>35815</v>
      </c>
      <c r="B386" s="83" t="n">
        <v>35796</v>
      </c>
      <c r="C386" s="88" t="s">
        <v>175</v>
      </c>
      <c r="D386" s="84" t="n">
        <v>17.28</v>
      </c>
      <c r="E386" s="89" t="n">
        <v>14211</v>
      </c>
      <c r="F386" s="89" t="n">
        <v>13046.25</v>
      </c>
      <c r="G386" s="89" t="n">
        <v>11588.875</v>
      </c>
      <c r="H386" s="89"/>
      <c r="J386" s="0"/>
      <c r="K386" s="0"/>
      <c r="L386" s="0"/>
      <c r="M386" s="0"/>
      <c r="N386" s="0"/>
    </row>
    <row r="387" customFormat="false" ht="12.75" hidden="false" customHeight="false" outlineLevel="0" collapsed="false">
      <c r="A387" s="87" t="n">
        <v>35816</v>
      </c>
      <c r="B387" s="83" t="n">
        <v>35796</v>
      </c>
      <c r="C387" s="88" t="s">
        <v>175</v>
      </c>
      <c r="D387" s="84" t="n">
        <v>18.09</v>
      </c>
      <c r="E387" s="89" t="n">
        <v>13222</v>
      </c>
      <c r="F387" s="89" t="n">
        <v>12547.1875</v>
      </c>
      <c r="G387" s="89" t="n">
        <v>10802</v>
      </c>
      <c r="H387" s="89"/>
      <c r="J387" s="0"/>
      <c r="K387" s="0"/>
      <c r="L387" s="0"/>
      <c r="M387" s="0"/>
      <c r="N387" s="0"/>
    </row>
    <row r="388" customFormat="false" ht="12.75" hidden="false" customHeight="false" outlineLevel="0" collapsed="false">
      <c r="A388" s="87" t="n">
        <v>35817</v>
      </c>
      <c r="B388" s="83" t="n">
        <v>35796</v>
      </c>
      <c r="C388" s="88" t="s">
        <v>175</v>
      </c>
      <c r="D388" s="84" t="n">
        <v>18.06</v>
      </c>
      <c r="E388" s="89" t="n">
        <v>13854</v>
      </c>
      <c r="F388" s="89" t="n">
        <v>13044.0625</v>
      </c>
      <c r="G388" s="89" t="n">
        <v>10825.75</v>
      </c>
      <c r="H388" s="89"/>
      <c r="J388" s="0"/>
      <c r="K388" s="0"/>
      <c r="L388" s="0"/>
      <c r="M388" s="0"/>
      <c r="N388" s="0"/>
    </row>
    <row r="389" customFormat="false" ht="12.75" hidden="false" customHeight="false" outlineLevel="0" collapsed="false">
      <c r="A389" s="87" t="n">
        <v>35818</v>
      </c>
      <c r="B389" s="83" t="n">
        <v>35796</v>
      </c>
      <c r="C389" s="88" t="s">
        <v>175</v>
      </c>
      <c r="D389" s="84" t="n">
        <v>17.74</v>
      </c>
      <c r="E389" s="89" t="n">
        <v>13974</v>
      </c>
      <c r="F389" s="89" t="n">
        <v>13265.375</v>
      </c>
      <c r="G389" s="89" t="n">
        <v>11582.5</v>
      </c>
      <c r="H389" s="89"/>
      <c r="J389" s="0"/>
      <c r="K389" s="0"/>
      <c r="L389" s="0"/>
      <c r="M389" s="0"/>
      <c r="N389" s="0"/>
    </row>
    <row r="390" customFormat="false" ht="12.75" hidden="false" customHeight="false" outlineLevel="0" collapsed="false">
      <c r="A390" s="87" t="n">
        <v>35819</v>
      </c>
      <c r="B390" s="83" t="n">
        <v>35796</v>
      </c>
      <c r="C390" s="88" t="n">
        <f aca="false">WEEKDAY(A390)</f>
        <v>7</v>
      </c>
      <c r="E390" s="89" t="n">
        <v>13465</v>
      </c>
      <c r="F390" s="89" t="n">
        <v>12493.25</v>
      </c>
      <c r="G390" s="89" t="n">
        <v>11806.75</v>
      </c>
      <c r="H390" s="89"/>
      <c r="J390" s="0"/>
      <c r="K390" s="0"/>
      <c r="L390" s="0"/>
      <c r="M390" s="0"/>
      <c r="N390" s="0"/>
    </row>
    <row r="391" customFormat="false" ht="12.75" hidden="false" customHeight="false" outlineLevel="0" collapsed="false">
      <c r="A391" s="87" t="n">
        <v>35820</v>
      </c>
      <c r="B391" s="83" t="n">
        <v>35796</v>
      </c>
      <c r="C391" s="88" t="n">
        <f aca="false">WEEKDAY(A391)</f>
        <v>1</v>
      </c>
      <c r="E391" s="89" t="n">
        <v>13013</v>
      </c>
      <c r="F391" s="89" t="n">
        <v>12013.8125</v>
      </c>
      <c r="G391" s="89" t="n">
        <v>11471.5</v>
      </c>
      <c r="H391" s="89"/>
      <c r="J391" s="0"/>
      <c r="K391" s="0"/>
      <c r="L391" s="0"/>
      <c r="M391" s="0"/>
      <c r="N391" s="0"/>
    </row>
    <row r="392" customFormat="false" ht="12.75" hidden="false" customHeight="false" outlineLevel="0" collapsed="false">
      <c r="A392" s="87" t="n">
        <v>35821</v>
      </c>
      <c r="B392" s="83" t="n">
        <v>35796</v>
      </c>
      <c r="C392" s="88" t="s">
        <v>175</v>
      </c>
      <c r="D392" s="84" t="n">
        <v>17.3</v>
      </c>
      <c r="E392" s="89" t="n">
        <v>14023</v>
      </c>
      <c r="F392" s="89" t="n">
        <v>13276.6875</v>
      </c>
      <c r="G392" s="89" t="n">
        <v>10978.25</v>
      </c>
      <c r="H392" s="89"/>
      <c r="J392" s="0"/>
      <c r="K392" s="0"/>
      <c r="L392" s="0"/>
      <c r="M392" s="0"/>
      <c r="N392" s="0"/>
    </row>
    <row r="393" customFormat="false" ht="12.75" hidden="false" customHeight="false" outlineLevel="0" collapsed="false">
      <c r="A393" s="87" t="n">
        <v>35822</v>
      </c>
      <c r="B393" s="83" t="n">
        <v>35796</v>
      </c>
      <c r="C393" s="88" t="s">
        <v>175</v>
      </c>
      <c r="D393" s="84" t="n">
        <v>17.23</v>
      </c>
      <c r="E393" s="89" t="n">
        <v>13802</v>
      </c>
      <c r="F393" s="89" t="n">
        <v>13103.3125</v>
      </c>
      <c r="G393" s="89" t="n">
        <v>11494.875</v>
      </c>
      <c r="H393" s="89"/>
      <c r="J393" s="0"/>
      <c r="K393" s="0"/>
      <c r="L393" s="0"/>
      <c r="M393" s="0"/>
      <c r="N393" s="0"/>
    </row>
    <row r="394" customFormat="false" ht="12.75" hidden="false" customHeight="false" outlineLevel="0" collapsed="false">
      <c r="A394" s="87" t="n">
        <v>35823</v>
      </c>
      <c r="B394" s="83" t="n">
        <v>35796</v>
      </c>
      <c r="C394" s="88" t="s">
        <v>175</v>
      </c>
      <c r="D394" s="84" t="n">
        <v>16.7</v>
      </c>
      <c r="E394" s="89" t="n">
        <v>14503</v>
      </c>
      <c r="F394" s="89" t="n">
        <v>12933.4375</v>
      </c>
      <c r="G394" s="89" t="n">
        <v>11740.875</v>
      </c>
      <c r="H394" s="89"/>
      <c r="J394" s="0"/>
      <c r="K394" s="0"/>
      <c r="L394" s="0"/>
      <c r="M394" s="0"/>
      <c r="N394" s="0"/>
    </row>
    <row r="395" customFormat="false" ht="12.75" hidden="false" customHeight="false" outlineLevel="0" collapsed="false">
      <c r="A395" s="87" t="n">
        <v>35824</v>
      </c>
      <c r="B395" s="83" t="n">
        <v>35796</v>
      </c>
      <c r="C395" s="88" t="s">
        <v>175</v>
      </c>
      <c r="D395" s="84" t="n">
        <v>16.37</v>
      </c>
      <c r="E395" s="89" t="n">
        <v>13749</v>
      </c>
      <c r="F395" s="89" t="n">
        <v>12603.0625</v>
      </c>
      <c r="G395" s="89" t="n">
        <v>11270.75</v>
      </c>
      <c r="H395" s="89"/>
      <c r="J395" s="0"/>
      <c r="K395" s="0"/>
      <c r="L395" s="0"/>
      <c r="M395" s="0"/>
      <c r="N395" s="0"/>
    </row>
    <row r="396" customFormat="false" ht="12.75" hidden="false" customHeight="false" outlineLevel="0" collapsed="false">
      <c r="A396" s="87" t="n">
        <v>35825</v>
      </c>
      <c r="B396" s="83" t="n">
        <v>35796</v>
      </c>
      <c r="C396" s="88" t="s">
        <v>175</v>
      </c>
      <c r="D396" s="84" t="n">
        <v>16.2</v>
      </c>
      <c r="E396" s="89" t="n">
        <v>13280</v>
      </c>
      <c r="F396" s="89" t="n">
        <v>12294.4375</v>
      </c>
      <c r="G396" s="89" t="n">
        <v>10908.625</v>
      </c>
      <c r="H396" s="89"/>
      <c r="J396" s="0"/>
      <c r="K396" s="0"/>
      <c r="L396" s="0"/>
      <c r="M396" s="0"/>
      <c r="N396" s="0"/>
    </row>
    <row r="397" customFormat="false" ht="12.75" hidden="false" customHeight="false" outlineLevel="0" collapsed="false">
      <c r="A397" s="87" t="n">
        <v>35826</v>
      </c>
      <c r="B397" s="83" t="n">
        <v>35796</v>
      </c>
      <c r="C397" s="88" t="n">
        <f aca="false">WEEKDAY(A397)</f>
        <v>7</v>
      </c>
      <c r="D397" s="84" t="n">
        <v>16.5</v>
      </c>
      <c r="E397" s="89" t="n">
        <v>12468</v>
      </c>
      <c r="F397" s="89" t="n">
        <v>11775.1875</v>
      </c>
      <c r="G397" s="89" t="n">
        <v>10856.625</v>
      </c>
      <c r="H397" s="89"/>
      <c r="J397" s="0"/>
      <c r="K397" s="0"/>
      <c r="L397" s="0"/>
      <c r="M397" s="0"/>
      <c r="N397" s="0"/>
    </row>
    <row r="398" customFormat="false" ht="12.75" hidden="false" customHeight="false" outlineLevel="0" collapsed="false">
      <c r="A398" s="87" t="n">
        <v>35827</v>
      </c>
      <c r="B398" s="83" t="n">
        <v>35827</v>
      </c>
      <c r="C398" s="88" t="n">
        <f aca="false">WEEKDAY(A398)</f>
        <v>1</v>
      </c>
      <c r="E398" s="89" t="n">
        <v>12450</v>
      </c>
      <c r="F398" s="89" t="n">
        <v>11657.5625</v>
      </c>
      <c r="G398" s="89" t="n">
        <v>10461.875</v>
      </c>
      <c r="H398" s="89"/>
      <c r="J398" s="0"/>
      <c r="K398" s="0"/>
      <c r="L398" s="0"/>
      <c r="M398" s="0"/>
      <c r="N398" s="0"/>
    </row>
    <row r="399" customFormat="false" ht="12.75" hidden="false" customHeight="false" outlineLevel="0" collapsed="false">
      <c r="A399" s="87" t="n">
        <v>35828</v>
      </c>
      <c r="B399" s="83" t="n">
        <v>35827</v>
      </c>
      <c r="C399" s="88" t="s">
        <v>175</v>
      </c>
      <c r="D399" s="84" t="n">
        <v>16.86</v>
      </c>
      <c r="E399" s="89" t="n">
        <v>13678</v>
      </c>
      <c r="F399" s="89" t="n">
        <v>12877.8125</v>
      </c>
      <c r="G399" s="89" t="n">
        <v>10686.375</v>
      </c>
      <c r="H399" s="89"/>
      <c r="J399" s="0"/>
      <c r="K399" s="0"/>
      <c r="L399" s="0"/>
      <c r="M399" s="0"/>
      <c r="N399" s="0"/>
    </row>
    <row r="400" customFormat="false" ht="12.75" hidden="false" customHeight="false" outlineLevel="0" collapsed="false">
      <c r="A400" s="87" t="n">
        <v>35829</v>
      </c>
      <c r="B400" s="83" t="n">
        <v>35827</v>
      </c>
      <c r="C400" s="88" t="s">
        <v>175</v>
      </c>
      <c r="D400" s="84" t="n">
        <v>17.68</v>
      </c>
      <c r="E400" s="89" t="n">
        <v>13271</v>
      </c>
      <c r="F400" s="89" t="n">
        <v>12488.9375</v>
      </c>
      <c r="G400" s="89" t="n">
        <v>10995.5</v>
      </c>
      <c r="H400" s="89"/>
      <c r="J400" s="0"/>
      <c r="K400" s="0"/>
      <c r="L400" s="0"/>
      <c r="M400" s="0"/>
      <c r="N400" s="0"/>
    </row>
    <row r="401" customFormat="false" ht="12.75" hidden="false" customHeight="false" outlineLevel="0" collapsed="false">
      <c r="A401" s="87" t="n">
        <v>35830</v>
      </c>
      <c r="B401" s="83" t="n">
        <v>35827</v>
      </c>
      <c r="C401" s="88" t="s">
        <v>175</v>
      </c>
      <c r="D401" s="84" t="n">
        <v>18.53</v>
      </c>
      <c r="E401" s="89" t="n">
        <v>13688</v>
      </c>
      <c r="F401" s="89" t="n">
        <v>12685.0625</v>
      </c>
      <c r="G401" s="89" t="n">
        <v>11204.75</v>
      </c>
      <c r="H401" s="89"/>
      <c r="J401" s="0"/>
      <c r="K401" s="0"/>
      <c r="L401" s="0"/>
      <c r="M401" s="0"/>
      <c r="N401" s="0"/>
    </row>
    <row r="402" customFormat="false" ht="12.75" hidden="false" customHeight="false" outlineLevel="0" collapsed="false">
      <c r="A402" s="87" t="n">
        <v>35831</v>
      </c>
      <c r="B402" s="83" t="n">
        <v>35827</v>
      </c>
      <c r="C402" s="88" t="s">
        <v>175</v>
      </c>
      <c r="D402" s="84" t="n">
        <v>19.89</v>
      </c>
      <c r="E402" s="89" t="n">
        <v>14128</v>
      </c>
      <c r="F402" s="89" t="n">
        <v>13058.5625</v>
      </c>
      <c r="G402" s="89" t="n">
        <v>11749.125</v>
      </c>
      <c r="H402" s="89"/>
      <c r="J402" s="0"/>
      <c r="K402" s="0"/>
      <c r="L402" s="0"/>
      <c r="M402" s="0"/>
      <c r="N402" s="0"/>
    </row>
    <row r="403" customFormat="false" ht="12.75" hidden="false" customHeight="false" outlineLevel="0" collapsed="false">
      <c r="A403" s="87" t="n">
        <v>35832</v>
      </c>
      <c r="B403" s="83" t="n">
        <v>35827</v>
      </c>
      <c r="C403" s="88" t="s">
        <v>175</v>
      </c>
      <c r="D403" s="84" t="n">
        <v>20.33</v>
      </c>
      <c r="E403" s="89" t="n">
        <v>13772</v>
      </c>
      <c r="F403" s="89" t="n">
        <v>12941.5625</v>
      </c>
      <c r="G403" s="89" t="n">
        <v>11416.75</v>
      </c>
      <c r="H403" s="89"/>
      <c r="J403" s="0"/>
      <c r="K403" s="0"/>
      <c r="L403" s="0"/>
      <c r="M403" s="0"/>
      <c r="N403" s="0"/>
    </row>
    <row r="404" customFormat="false" ht="12.75" hidden="false" customHeight="false" outlineLevel="0" collapsed="false">
      <c r="A404" s="87" t="n">
        <v>35833</v>
      </c>
      <c r="B404" s="83" t="n">
        <v>35827</v>
      </c>
      <c r="C404" s="88" t="n">
        <f aca="false">WEEKDAY(A404)</f>
        <v>7</v>
      </c>
      <c r="E404" s="89" t="n">
        <v>13301</v>
      </c>
      <c r="F404" s="89" t="n">
        <v>12288.125</v>
      </c>
      <c r="G404" s="89" t="n">
        <v>11639.375</v>
      </c>
      <c r="H404" s="89"/>
      <c r="J404" s="0"/>
      <c r="K404" s="0"/>
      <c r="L404" s="0"/>
      <c r="M404" s="0"/>
      <c r="N404" s="0"/>
    </row>
    <row r="405" customFormat="false" ht="12.75" hidden="false" customHeight="false" outlineLevel="0" collapsed="false">
      <c r="A405" s="87" t="n">
        <v>35834</v>
      </c>
      <c r="B405" s="83" t="n">
        <v>35827</v>
      </c>
      <c r="C405" s="88" t="n">
        <f aca="false">WEEKDAY(A405)</f>
        <v>1</v>
      </c>
      <c r="E405" s="89" t="n">
        <v>12560</v>
      </c>
      <c r="F405" s="89" t="n">
        <v>11688.875</v>
      </c>
      <c r="G405" s="89" t="n">
        <v>11118.625</v>
      </c>
      <c r="H405" s="89"/>
      <c r="J405" s="0"/>
      <c r="K405" s="0"/>
      <c r="L405" s="0"/>
      <c r="M405" s="0"/>
      <c r="N405" s="0"/>
    </row>
    <row r="406" customFormat="false" ht="12.75" hidden="false" customHeight="false" outlineLevel="0" collapsed="false">
      <c r="A406" s="87" t="n">
        <v>35835</v>
      </c>
      <c r="B406" s="83" t="n">
        <v>35827</v>
      </c>
      <c r="C406" s="88" t="s">
        <v>175</v>
      </c>
      <c r="D406" s="84" t="n">
        <v>18.84</v>
      </c>
      <c r="E406" s="89" t="n">
        <v>13509</v>
      </c>
      <c r="F406" s="89" t="n">
        <v>12787.875</v>
      </c>
      <c r="G406" s="89" t="n">
        <v>10908.25</v>
      </c>
      <c r="H406" s="89"/>
      <c r="J406" s="0"/>
      <c r="K406" s="0"/>
      <c r="L406" s="0"/>
      <c r="M406" s="0"/>
      <c r="N406" s="0"/>
    </row>
    <row r="407" customFormat="false" ht="12.75" hidden="false" customHeight="false" outlineLevel="0" collapsed="false">
      <c r="A407" s="87" t="n">
        <v>35836</v>
      </c>
      <c r="B407" s="83" t="n">
        <v>35827</v>
      </c>
      <c r="C407" s="88" t="s">
        <v>175</v>
      </c>
      <c r="D407" s="84" t="n">
        <v>18.02</v>
      </c>
      <c r="E407" s="89" t="n">
        <v>12560</v>
      </c>
      <c r="F407" s="89" t="n">
        <v>12184.6875</v>
      </c>
      <c r="G407" s="89" t="n">
        <v>10404.25</v>
      </c>
      <c r="H407" s="89"/>
      <c r="J407" s="0"/>
      <c r="K407" s="0"/>
      <c r="L407" s="0"/>
      <c r="M407" s="0"/>
      <c r="N407" s="0"/>
    </row>
    <row r="408" customFormat="false" ht="12.75" hidden="false" customHeight="false" outlineLevel="0" collapsed="false">
      <c r="A408" s="87" t="n">
        <v>35837</v>
      </c>
      <c r="B408" s="83" t="n">
        <v>35827</v>
      </c>
      <c r="C408" s="88" t="s">
        <v>175</v>
      </c>
      <c r="D408" s="84" t="n">
        <v>18</v>
      </c>
      <c r="E408" s="89" t="n">
        <v>13217</v>
      </c>
      <c r="F408" s="89" t="n">
        <v>12529.9375</v>
      </c>
      <c r="G408" s="89" t="n">
        <v>10587.125</v>
      </c>
      <c r="H408" s="89"/>
      <c r="J408" s="0"/>
      <c r="K408" s="0"/>
      <c r="L408" s="0"/>
      <c r="M408" s="0"/>
      <c r="N408" s="0"/>
    </row>
    <row r="409" customFormat="false" ht="12.75" hidden="false" customHeight="false" outlineLevel="0" collapsed="false">
      <c r="A409" s="87" t="n">
        <v>35838</v>
      </c>
      <c r="B409" s="83" t="n">
        <v>35827</v>
      </c>
      <c r="C409" s="88" t="s">
        <v>175</v>
      </c>
      <c r="D409" s="84" t="n">
        <v>17.67</v>
      </c>
      <c r="E409" s="89" t="n">
        <v>13749</v>
      </c>
      <c r="F409" s="89" t="n">
        <v>12614</v>
      </c>
      <c r="G409" s="89" t="n">
        <v>11244.625</v>
      </c>
      <c r="H409" s="89"/>
      <c r="J409" s="0"/>
      <c r="K409" s="0"/>
      <c r="L409" s="0"/>
      <c r="M409" s="0"/>
      <c r="N409" s="0"/>
    </row>
    <row r="410" customFormat="false" ht="12.75" hidden="false" customHeight="false" outlineLevel="0" collapsed="false">
      <c r="A410" s="87" t="n">
        <v>35839</v>
      </c>
      <c r="B410" s="83" t="n">
        <v>35827</v>
      </c>
      <c r="C410" s="88" t="s">
        <v>175</v>
      </c>
      <c r="D410" s="84" t="n">
        <v>17.64</v>
      </c>
      <c r="E410" s="89" t="n">
        <v>13131</v>
      </c>
      <c r="F410" s="89" t="n">
        <v>12206.6875</v>
      </c>
      <c r="G410" s="89" t="n">
        <v>10912.375</v>
      </c>
      <c r="H410" s="89"/>
      <c r="J410" s="0"/>
      <c r="K410" s="0"/>
      <c r="L410" s="0"/>
      <c r="M410" s="0"/>
      <c r="N410" s="0"/>
    </row>
    <row r="411" customFormat="false" ht="12.75" hidden="false" customHeight="false" outlineLevel="0" collapsed="false">
      <c r="A411" s="87" t="n">
        <v>35840</v>
      </c>
      <c r="B411" s="83" t="n">
        <v>35827</v>
      </c>
      <c r="C411" s="88" t="n">
        <f aca="false">WEEKDAY(A411)</f>
        <v>7</v>
      </c>
      <c r="D411" s="84" t="n">
        <v>15</v>
      </c>
      <c r="E411" s="89" t="n">
        <v>12252</v>
      </c>
      <c r="F411" s="89" t="n">
        <v>11525.25</v>
      </c>
      <c r="G411" s="89" t="n">
        <v>10701.25</v>
      </c>
      <c r="H411" s="89"/>
      <c r="J411" s="0"/>
      <c r="K411" s="0"/>
      <c r="L411" s="0"/>
      <c r="M411" s="0"/>
      <c r="N411" s="0"/>
    </row>
    <row r="412" customFormat="false" ht="12.75" hidden="false" customHeight="false" outlineLevel="0" collapsed="false">
      <c r="A412" s="87" t="n">
        <v>35841</v>
      </c>
      <c r="B412" s="83" t="n">
        <v>35827</v>
      </c>
      <c r="C412" s="88" t="n">
        <f aca="false">WEEKDAY(A412)</f>
        <v>1</v>
      </c>
      <c r="D412" s="84" t="n">
        <v>14.5</v>
      </c>
      <c r="E412" s="89" t="n">
        <v>12829</v>
      </c>
      <c r="F412" s="89" t="n">
        <v>11909.4375</v>
      </c>
      <c r="G412" s="89" t="n">
        <v>10439.25</v>
      </c>
      <c r="H412" s="89"/>
      <c r="J412" s="0"/>
      <c r="K412" s="0"/>
      <c r="L412" s="0"/>
      <c r="M412" s="0"/>
      <c r="N412" s="0"/>
    </row>
    <row r="413" customFormat="false" ht="12.75" hidden="false" customHeight="false" outlineLevel="0" collapsed="false">
      <c r="A413" s="87" t="n">
        <v>35842</v>
      </c>
      <c r="B413" s="83" t="n">
        <v>35827</v>
      </c>
      <c r="C413" s="88" t="s">
        <v>175</v>
      </c>
      <c r="D413" s="84" t="n">
        <v>17.49</v>
      </c>
      <c r="E413" s="89" t="n">
        <v>13519</v>
      </c>
      <c r="F413" s="89" t="n">
        <v>12861.1875</v>
      </c>
      <c r="G413" s="89" t="n">
        <v>10715.25</v>
      </c>
      <c r="H413" s="89"/>
      <c r="J413" s="0"/>
      <c r="K413" s="0"/>
      <c r="L413" s="0"/>
      <c r="M413" s="0"/>
      <c r="N413" s="0"/>
    </row>
    <row r="414" customFormat="false" ht="12.75" hidden="false" customHeight="false" outlineLevel="0" collapsed="false">
      <c r="A414" s="87" t="n">
        <v>35843</v>
      </c>
      <c r="B414" s="83" t="n">
        <v>35827</v>
      </c>
      <c r="C414" s="88" t="s">
        <v>175</v>
      </c>
      <c r="E414" s="89" t="n">
        <v>13488</v>
      </c>
      <c r="F414" s="89" t="n">
        <v>12849.375</v>
      </c>
      <c r="G414" s="89" t="n">
        <v>11018.5</v>
      </c>
      <c r="H414" s="89"/>
      <c r="J414" s="0"/>
      <c r="K414" s="0"/>
      <c r="L414" s="0"/>
      <c r="M414" s="0"/>
      <c r="N414" s="0"/>
    </row>
    <row r="415" customFormat="false" ht="12.75" hidden="false" customHeight="false" outlineLevel="0" collapsed="false">
      <c r="A415" s="87" t="n">
        <v>35844</v>
      </c>
      <c r="B415" s="83" t="n">
        <v>35827</v>
      </c>
      <c r="C415" s="88" t="s">
        <v>175</v>
      </c>
      <c r="D415" s="84" t="n">
        <v>17.49</v>
      </c>
      <c r="E415" s="89" t="n">
        <v>13591</v>
      </c>
      <c r="F415" s="89" t="n">
        <v>12436</v>
      </c>
      <c r="G415" s="89" t="n">
        <v>11163.625</v>
      </c>
      <c r="H415" s="89"/>
      <c r="J415" s="0"/>
      <c r="K415" s="0"/>
      <c r="L415" s="0"/>
      <c r="M415" s="0"/>
      <c r="N415" s="0"/>
    </row>
    <row r="416" customFormat="false" ht="12.75" hidden="false" customHeight="false" outlineLevel="0" collapsed="false">
      <c r="A416" s="87" t="n">
        <v>35845</v>
      </c>
      <c r="B416" s="83" t="n">
        <v>35827</v>
      </c>
      <c r="C416" s="88" t="s">
        <v>175</v>
      </c>
      <c r="D416" s="84" t="n">
        <v>17.71</v>
      </c>
      <c r="E416" s="89" t="n">
        <v>13197</v>
      </c>
      <c r="F416" s="89" t="n">
        <v>12539.375</v>
      </c>
      <c r="G416" s="89" t="n">
        <v>10956.75</v>
      </c>
      <c r="H416" s="89"/>
      <c r="J416" s="0"/>
      <c r="K416" s="0"/>
      <c r="L416" s="0"/>
      <c r="M416" s="0"/>
      <c r="N416" s="0"/>
    </row>
    <row r="417" customFormat="false" ht="12.75" hidden="false" customHeight="false" outlineLevel="0" collapsed="false">
      <c r="A417" s="87" t="n">
        <v>35846</v>
      </c>
      <c r="B417" s="83" t="n">
        <v>35827</v>
      </c>
      <c r="C417" s="88" t="s">
        <v>175</v>
      </c>
      <c r="D417" s="84" t="n">
        <v>18.16</v>
      </c>
      <c r="E417" s="89" t="n">
        <v>13349</v>
      </c>
      <c r="F417" s="89" t="n">
        <v>12160.0625</v>
      </c>
      <c r="G417" s="89" t="n">
        <v>10939.125</v>
      </c>
      <c r="H417" s="89"/>
      <c r="J417" s="0"/>
      <c r="K417" s="0"/>
      <c r="L417" s="0"/>
      <c r="M417" s="0"/>
      <c r="N417" s="0"/>
    </row>
    <row r="418" customFormat="false" ht="12.75" hidden="false" customHeight="false" outlineLevel="0" collapsed="false">
      <c r="A418" s="87" t="n">
        <v>35847</v>
      </c>
      <c r="B418" s="83" t="n">
        <v>35827</v>
      </c>
      <c r="C418" s="88" t="n">
        <f aca="false">WEEKDAY(A418)</f>
        <v>7</v>
      </c>
      <c r="E418" s="89" t="n">
        <v>12293</v>
      </c>
      <c r="F418" s="89" t="n">
        <v>11422.375</v>
      </c>
      <c r="G418" s="89" t="n">
        <v>10663</v>
      </c>
      <c r="H418" s="89"/>
      <c r="J418" s="0"/>
      <c r="K418" s="0"/>
      <c r="L418" s="0"/>
      <c r="M418" s="0"/>
      <c r="N418" s="0"/>
    </row>
    <row r="419" customFormat="false" ht="12.75" hidden="false" customHeight="false" outlineLevel="0" collapsed="false">
      <c r="A419" s="87" t="n">
        <v>35848</v>
      </c>
      <c r="B419" s="83" t="n">
        <v>35827</v>
      </c>
      <c r="C419" s="88" t="n">
        <f aca="false">WEEKDAY(A419)</f>
        <v>1</v>
      </c>
      <c r="E419" s="89" t="n">
        <v>12303</v>
      </c>
      <c r="F419" s="89" t="n">
        <v>11470.6875</v>
      </c>
      <c r="G419" s="89" t="n">
        <v>10139.25</v>
      </c>
      <c r="H419" s="89"/>
      <c r="J419" s="0"/>
      <c r="K419" s="0"/>
      <c r="L419" s="0"/>
      <c r="M419" s="0"/>
      <c r="N419" s="0"/>
    </row>
    <row r="420" customFormat="false" ht="12.75" hidden="false" customHeight="false" outlineLevel="0" collapsed="false">
      <c r="A420" s="87" t="n">
        <v>35849</v>
      </c>
      <c r="B420" s="83" t="n">
        <v>35827</v>
      </c>
      <c r="C420" s="88" t="s">
        <v>175</v>
      </c>
      <c r="D420" s="84" t="n">
        <v>18.64</v>
      </c>
      <c r="E420" s="89" t="n">
        <v>13118</v>
      </c>
      <c r="F420" s="89" t="n">
        <v>12261.125</v>
      </c>
      <c r="G420" s="89" t="n">
        <v>10763.75</v>
      </c>
      <c r="H420" s="89"/>
      <c r="J420" s="0"/>
      <c r="K420" s="0"/>
      <c r="L420" s="0"/>
      <c r="M420" s="0"/>
      <c r="N420" s="0"/>
    </row>
    <row r="421" customFormat="false" ht="12.75" hidden="false" customHeight="false" outlineLevel="0" collapsed="false">
      <c r="A421" s="87" t="n">
        <v>35850</v>
      </c>
      <c r="B421" s="83" t="n">
        <v>35827</v>
      </c>
      <c r="C421" s="88" t="s">
        <v>175</v>
      </c>
      <c r="D421" s="84" t="n">
        <v>18.57</v>
      </c>
      <c r="E421" s="89" t="n">
        <v>12524</v>
      </c>
      <c r="F421" s="89" t="n">
        <v>11742.5625</v>
      </c>
      <c r="G421" s="89" t="n">
        <v>10552</v>
      </c>
      <c r="H421" s="89"/>
      <c r="J421" s="0"/>
      <c r="K421" s="0"/>
      <c r="L421" s="0"/>
      <c r="M421" s="0"/>
      <c r="N421" s="0"/>
    </row>
    <row r="422" customFormat="false" ht="12.75" hidden="false" customHeight="false" outlineLevel="0" collapsed="false">
      <c r="A422" s="87" t="n">
        <v>35851</v>
      </c>
      <c r="B422" s="83" t="n">
        <v>35827</v>
      </c>
      <c r="C422" s="88" t="s">
        <v>175</v>
      </c>
      <c r="D422" s="84" t="n">
        <v>18.2</v>
      </c>
      <c r="E422" s="89" t="n">
        <v>12863</v>
      </c>
      <c r="F422" s="89" t="n">
        <v>12233.75</v>
      </c>
      <c r="G422" s="89" t="n">
        <v>10307</v>
      </c>
      <c r="H422" s="89"/>
      <c r="J422" s="0"/>
      <c r="K422" s="0"/>
      <c r="L422" s="0"/>
      <c r="M422" s="0"/>
      <c r="N422" s="0"/>
    </row>
    <row r="423" customFormat="false" ht="12.75" hidden="false" customHeight="false" outlineLevel="0" collapsed="false">
      <c r="A423" s="87" t="n">
        <v>35852</v>
      </c>
      <c r="B423" s="83" t="n">
        <v>35827</v>
      </c>
      <c r="C423" s="88" t="s">
        <v>175</v>
      </c>
      <c r="D423" s="84" t="n">
        <v>17.32</v>
      </c>
      <c r="E423" s="89" t="n">
        <v>12920</v>
      </c>
      <c r="F423" s="89" t="n">
        <v>12368.8125</v>
      </c>
      <c r="G423" s="89" t="n">
        <v>10469.875</v>
      </c>
      <c r="H423" s="89"/>
      <c r="J423" s="0"/>
      <c r="K423" s="0"/>
      <c r="L423" s="0"/>
      <c r="M423" s="0"/>
      <c r="N423" s="0"/>
    </row>
    <row r="424" customFormat="false" ht="12.75" hidden="false" customHeight="false" outlineLevel="0" collapsed="false">
      <c r="A424" s="87" t="n">
        <v>35853</v>
      </c>
      <c r="B424" s="83" t="n">
        <v>35827</v>
      </c>
      <c r="C424" s="88" t="s">
        <v>175</v>
      </c>
      <c r="D424" s="84" t="n">
        <v>17.1</v>
      </c>
      <c r="E424" s="89" t="n">
        <v>13075</v>
      </c>
      <c r="F424" s="89" t="n">
        <v>12121.4375</v>
      </c>
      <c r="G424" s="89" t="n">
        <v>10693.875</v>
      </c>
      <c r="H424" s="89"/>
      <c r="J424" s="0"/>
      <c r="K424" s="0"/>
      <c r="L424" s="0"/>
      <c r="M424" s="0"/>
      <c r="N424" s="0"/>
    </row>
    <row r="425" customFormat="false" ht="12.75" hidden="false" customHeight="false" outlineLevel="0" collapsed="false">
      <c r="A425" s="87" t="n">
        <v>35854</v>
      </c>
      <c r="B425" s="83" t="n">
        <v>35827</v>
      </c>
      <c r="C425" s="88" t="n">
        <f aca="false">WEEKDAY(A425)</f>
        <v>7</v>
      </c>
      <c r="E425" s="89" t="n">
        <v>12047</v>
      </c>
      <c r="F425" s="89" t="n">
        <v>11450.375</v>
      </c>
      <c r="G425" s="89" t="n">
        <v>10658.375</v>
      </c>
      <c r="H425" s="89"/>
      <c r="J425" s="0"/>
      <c r="K425" s="0"/>
      <c r="L425" s="0"/>
      <c r="M425" s="0"/>
      <c r="N425" s="0"/>
    </row>
    <row r="426" customFormat="false" ht="12.75" hidden="false" customHeight="false" outlineLevel="0" collapsed="false">
      <c r="A426" s="87" t="n">
        <v>35855</v>
      </c>
      <c r="B426" s="83" t="n">
        <v>35855</v>
      </c>
      <c r="C426" s="88" t="n">
        <f aca="false">WEEKDAY(A426)</f>
        <v>1</v>
      </c>
      <c r="E426" s="89" t="n">
        <v>12402</v>
      </c>
      <c r="F426" s="89" t="n">
        <v>11360.625</v>
      </c>
      <c r="G426" s="89" t="n">
        <v>10604.625</v>
      </c>
      <c r="H426" s="89"/>
      <c r="J426" s="0"/>
      <c r="K426" s="0"/>
      <c r="L426" s="0"/>
      <c r="M426" s="0"/>
      <c r="N426" s="0"/>
    </row>
    <row r="427" customFormat="false" ht="12.75" hidden="false" customHeight="false" outlineLevel="0" collapsed="false">
      <c r="A427" s="87" t="n">
        <v>35856</v>
      </c>
      <c r="B427" s="83" t="n">
        <v>35855</v>
      </c>
      <c r="C427" s="88" t="s">
        <v>175</v>
      </c>
      <c r="D427" s="84" t="n">
        <v>20.58</v>
      </c>
      <c r="E427" s="89" t="n">
        <v>13784</v>
      </c>
      <c r="F427" s="89" t="n">
        <v>12778.75</v>
      </c>
      <c r="G427" s="89" t="n">
        <v>11207.875</v>
      </c>
      <c r="H427" s="89"/>
      <c r="J427" s="0"/>
      <c r="K427" s="0"/>
      <c r="L427" s="0"/>
      <c r="M427" s="0"/>
      <c r="N427" s="0"/>
    </row>
    <row r="428" customFormat="false" ht="12.75" hidden="false" customHeight="false" outlineLevel="0" collapsed="false">
      <c r="A428" s="87" t="n">
        <v>35857</v>
      </c>
      <c r="B428" s="83" t="n">
        <v>35855</v>
      </c>
      <c r="C428" s="88" t="s">
        <v>175</v>
      </c>
      <c r="D428" s="84" t="n">
        <v>19.37</v>
      </c>
      <c r="E428" s="89" t="n">
        <v>13808</v>
      </c>
      <c r="F428" s="89" t="n">
        <v>12581.125</v>
      </c>
      <c r="G428" s="89" t="n">
        <v>11340.125</v>
      </c>
      <c r="H428" s="89"/>
      <c r="J428" s="0"/>
      <c r="K428" s="0"/>
      <c r="L428" s="0"/>
      <c r="M428" s="0"/>
      <c r="N428" s="0"/>
    </row>
    <row r="429" customFormat="false" ht="12.75" hidden="false" customHeight="false" outlineLevel="0" collapsed="false">
      <c r="A429" s="87" t="n">
        <v>35858</v>
      </c>
      <c r="B429" s="83" t="n">
        <v>35855</v>
      </c>
      <c r="C429" s="88" t="s">
        <v>175</v>
      </c>
      <c r="D429" s="84" t="n">
        <v>18.78</v>
      </c>
      <c r="E429" s="89" t="n">
        <v>13196</v>
      </c>
      <c r="F429" s="89" t="n">
        <v>12382.875</v>
      </c>
      <c r="G429" s="89" t="n">
        <v>10926.625</v>
      </c>
      <c r="H429" s="89"/>
      <c r="J429" s="0"/>
      <c r="K429" s="0"/>
      <c r="L429" s="0"/>
      <c r="M429" s="0"/>
      <c r="N429" s="0"/>
    </row>
    <row r="430" customFormat="false" ht="12.75" hidden="false" customHeight="false" outlineLevel="0" collapsed="false">
      <c r="A430" s="87" t="n">
        <v>35859</v>
      </c>
      <c r="B430" s="83" t="n">
        <v>35855</v>
      </c>
      <c r="C430" s="88" t="s">
        <v>175</v>
      </c>
      <c r="D430" s="84" t="n">
        <v>18.4</v>
      </c>
      <c r="E430" s="89" t="n">
        <v>13208</v>
      </c>
      <c r="F430" s="89" t="n">
        <v>12526.1875</v>
      </c>
      <c r="G430" s="89" t="n">
        <v>10437.5</v>
      </c>
      <c r="H430" s="89"/>
      <c r="J430" s="0"/>
      <c r="K430" s="0"/>
      <c r="L430" s="0"/>
      <c r="M430" s="0"/>
      <c r="N430" s="0"/>
    </row>
    <row r="431" customFormat="false" ht="12.75" hidden="false" customHeight="false" outlineLevel="0" collapsed="false">
      <c r="A431" s="87" t="n">
        <v>35860</v>
      </c>
      <c r="B431" s="83" t="n">
        <v>35855</v>
      </c>
      <c r="C431" s="88" t="s">
        <v>175</v>
      </c>
      <c r="D431" s="84" t="n">
        <v>17.37</v>
      </c>
      <c r="E431" s="89" t="n">
        <v>12720</v>
      </c>
      <c r="F431" s="89" t="n">
        <v>12405.4375</v>
      </c>
      <c r="G431" s="89" t="n">
        <v>10492.375</v>
      </c>
      <c r="H431" s="89"/>
      <c r="J431" s="0"/>
      <c r="K431" s="0"/>
      <c r="L431" s="0"/>
      <c r="M431" s="0"/>
      <c r="N431" s="0"/>
    </row>
    <row r="432" customFormat="false" ht="12.75" hidden="false" customHeight="false" outlineLevel="0" collapsed="false">
      <c r="A432" s="87" t="n">
        <v>35861</v>
      </c>
      <c r="B432" s="83" t="n">
        <v>35855</v>
      </c>
      <c r="C432" s="88" t="n">
        <f aca="false">WEEKDAY(A432)</f>
        <v>7</v>
      </c>
      <c r="E432" s="89" t="n">
        <v>12376</v>
      </c>
      <c r="F432" s="89" t="n">
        <v>11822.5625</v>
      </c>
      <c r="G432" s="89" t="n">
        <v>10376.125</v>
      </c>
      <c r="H432" s="89"/>
      <c r="J432" s="0"/>
      <c r="K432" s="0"/>
      <c r="L432" s="0"/>
      <c r="M432" s="0"/>
      <c r="N432" s="0"/>
    </row>
    <row r="433" customFormat="false" ht="12.75" hidden="false" customHeight="false" outlineLevel="0" collapsed="false">
      <c r="A433" s="87" t="n">
        <v>35862</v>
      </c>
      <c r="B433" s="83" t="n">
        <v>35855</v>
      </c>
      <c r="C433" s="88" t="n">
        <f aca="false">WEEKDAY(A433)</f>
        <v>1</v>
      </c>
      <c r="E433" s="89" t="n">
        <v>12819</v>
      </c>
      <c r="F433" s="89" t="n">
        <v>11564.125</v>
      </c>
      <c r="G433" s="89" t="n">
        <v>10316.25</v>
      </c>
      <c r="H433" s="89"/>
      <c r="J433" s="0"/>
      <c r="K433" s="0"/>
      <c r="L433" s="0"/>
      <c r="M433" s="0"/>
      <c r="N433" s="0"/>
    </row>
    <row r="434" customFormat="false" ht="12.75" hidden="false" customHeight="false" outlineLevel="0" collapsed="false">
      <c r="A434" s="87" t="n">
        <v>35863</v>
      </c>
      <c r="B434" s="83" t="n">
        <v>35855</v>
      </c>
      <c r="C434" s="88" t="s">
        <v>175</v>
      </c>
      <c r="D434" s="84" t="n">
        <v>18.54</v>
      </c>
      <c r="E434" s="89" t="n">
        <v>14276</v>
      </c>
      <c r="F434" s="89" t="n">
        <v>13582</v>
      </c>
      <c r="G434" s="89" t="n">
        <v>11730.125</v>
      </c>
      <c r="H434" s="89"/>
      <c r="J434" s="0"/>
      <c r="K434" s="0"/>
      <c r="L434" s="0"/>
      <c r="M434" s="0"/>
      <c r="N434" s="0"/>
    </row>
    <row r="435" customFormat="false" ht="12.75" hidden="false" customHeight="false" outlineLevel="0" collapsed="false">
      <c r="A435" s="87" t="n">
        <v>35864</v>
      </c>
      <c r="B435" s="83" t="n">
        <v>35855</v>
      </c>
      <c r="C435" s="88" t="s">
        <v>175</v>
      </c>
      <c r="D435" s="84" t="n">
        <v>25.66</v>
      </c>
      <c r="E435" s="89" t="n">
        <v>14759</v>
      </c>
      <c r="F435" s="89" t="n">
        <v>13671.125</v>
      </c>
      <c r="G435" s="89" t="n">
        <v>12445.625</v>
      </c>
      <c r="H435" s="89"/>
      <c r="J435" s="0"/>
      <c r="K435" s="0"/>
      <c r="L435" s="0"/>
      <c r="M435" s="0"/>
      <c r="N435" s="0"/>
    </row>
    <row r="436" customFormat="false" ht="12.75" hidden="false" customHeight="false" outlineLevel="0" collapsed="false">
      <c r="A436" s="87" t="n">
        <v>35865</v>
      </c>
      <c r="B436" s="83" t="n">
        <v>35855</v>
      </c>
      <c r="C436" s="88" t="s">
        <v>175</v>
      </c>
      <c r="D436" s="84" t="n">
        <v>38.69</v>
      </c>
      <c r="E436" s="89" t="n">
        <v>15008</v>
      </c>
      <c r="F436" s="89" t="n">
        <v>13649.9375</v>
      </c>
      <c r="G436" s="89" t="n">
        <v>12792.125</v>
      </c>
      <c r="H436" s="89"/>
      <c r="J436" s="0"/>
      <c r="K436" s="0"/>
      <c r="L436" s="0"/>
      <c r="M436" s="0"/>
      <c r="N436" s="0"/>
    </row>
    <row r="437" customFormat="false" ht="12.75" hidden="false" customHeight="false" outlineLevel="0" collapsed="false">
      <c r="A437" s="87" t="n">
        <v>35866</v>
      </c>
      <c r="B437" s="83" t="n">
        <v>35855</v>
      </c>
      <c r="C437" s="88" t="s">
        <v>175</v>
      </c>
      <c r="D437" s="84" t="n">
        <v>39.7</v>
      </c>
      <c r="E437" s="89" t="n">
        <v>15079</v>
      </c>
      <c r="F437" s="89" t="n">
        <v>13799.6875</v>
      </c>
      <c r="G437" s="89" t="n">
        <v>12953.375</v>
      </c>
      <c r="H437" s="89"/>
      <c r="J437" s="0"/>
      <c r="K437" s="0"/>
      <c r="L437" s="0"/>
      <c r="M437" s="0"/>
      <c r="N437" s="0"/>
    </row>
    <row r="438" customFormat="false" ht="12.75" hidden="false" customHeight="false" outlineLevel="0" collapsed="false">
      <c r="A438" s="87" t="n">
        <v>35867</v>
      </c>
      <c r="B438" s="83" t="n">
        <v>35855</v>
      </c>
      <c r="C438" s="88" t="s">
        <v>175</v>
      </c>
      <c r="D438" s="84" t="n">
        <v>28.41</v>
      </c>
      <c r="E438" s="89" t="n">
        <v>14103</v>
      </c>
      <c r="F438" s="89" t="n">
        <v>12785.3125</v>
      </c>
      <c r="G438" s="89" t="n">
        <v>11941.875</v>
      </c>
      <c r="H438" s="89"/>
      <c r="J438" s="0"/>
      <c r="K438" s="0"/>
      <c r="L438" s="0"/>
      <c r="M438" s="0"/>
      <c r="N438" s="0"/>
    </row>
    <row r="439" customFormat="false" ht="12.75" hidden="false" customHeight="false" outlineLevel="0" collapsed="false">
      <c r="A439" s="87" t="n">
        <v>35868</v>
      </c>
      <c r="B439" s="83" t="n">
        <v>35855</v>
      </c>
      <c r="C439" s="88" t="n">
        <f aca="false">WEEKDAY(A439)</f>
        <v>7</v>
      </c>
      <c r="E439" s="89" t="n">
        <v>12219</v>
      </c>
      <c r="F439" s="89" t="n">
        <v>11589.4375</v>
      </c>
      <c r="G439" s="89" t="n">
        <v>10801.625</v>
      </c>
      <c r="H439" s="89"/>
      <c r="J439" s="0"/>
      <c r="K439" s="0"/>
      <c r="L439" s="0"/>
      <c r="M439" s="0"/>
      <c r="N439" s="0"/>
    </row>
    <row r="440" customFormat="false" ht="12.75" hidden="false" customHeight="false" outlineLevel="0" collapsed="false">
      <c r="A440" s="87" t="n">
        <v>35869</v>
      </c>
      <c r="B440" s="83" t="n">
        <v>35855</v>
      </c>
      <c r="C440" s="88" t="n">
        <f aca="false">WEEKDAY(A440)</f>
        <v>1</v>
      </c>
      <c r="E440" s="89" t="n">
        <v>12026</v>
      </c>
      <c r="F440" s="89" t="n">
        <v>11196.3125</v>
      </c>
      <c r="G440" s="89" t="n">
        <v>10124.5</v>
      </c>
      <c r="H440" s="89"/>
      <c r="J440" s="0"/>
      <c r="K440" s="0"/>
      <c r="L440" s="0"/>
      <c r="M440" s="0"/>
      <c r="N440" s="0"/>
    </row>
    <row r="441" customFormat="false" ht="12.75" hidden="false" customHeight="false" outlineLevel="0" collapsed="false">
      <c r="A441" s="87" t="n">
        <v>35870</v>
      </c>
      <c r="B441" s="83" t="n">
        <v>35855</v>
      </c>
      <c r="C441" s="88" t="s">
        <v>175</v>
      </c>
      <c r="D441" s="84" t="n">
        <v>22.14</v>
      </c>
      <c r="E441" s="89" t="n">
        <v>13102</v>
      </c>
      <c r="F441" s="89" t="n">
        <v>12587.9375</v>
      </c>
      <c r="G441" s="89" t="n">
        <v>10328.125</v>
      </c>
      <c r="H441" s="89"/>
      <c r="J441" s="0"/>
      <c r="K441" s="0"/>
      <c r="L441" s="0"/>
      <c r="M441" s="0"/>
      <c r="N441" s="0"/>
    </row>
    <row r="442" customFormat="false" ht="12.75" hidden="false" customHeight="false" outlineLevel="0" collapsed="false">
      <c r="A442" s="87" t="n">
        <v>35871</v>
      </c>
      <c r="B442" s="83" t="n">
        <v>35855</v>
      </c>
      <c r="C442" s="88" t="s">
        <v>175</v>
      </c>
      <c r="D442" s="84" t="n">
        <v>18.74</v>
      </c>
      <c r="E442" s="89" t="n">
        <v>12972</v>
      </c>
      <c r="F442" s="89" t="n">
        <v>12260.6875</v>
      </c>
      <c r="G442" s="89" t="n">
        <v>10346.625</v>
      </c>
      <c r="H442" s="89"/>
      <c r="J442" s="0"/>
      <c r="K442" s="0"/>
      <c r="L442" s="0"/>
      <c r="M442" s="0"/>
      <c r="N442" s="0"/>
    </row>
    <row r="443" customFormat="false" ht="12.75" hidden="false" customHeight="false" outlineLevel="0" collapsed="false">
      <c r="A443" s="87" t="n">
        <v>35872</v>
      </c>
      <c r="B443" s="83" t="n">
        <v>35855</v>
      </c>
      <c r="C443" s="88" t="s">
        <v>175</v>
      </c>
      <c r="D443" s="84" t="n">
        <v>17.55</v>
      </c>
      <c r="E443" s="89" t="n">
        <v>12944</v>
      </c>
      <c r="F443" s="89" t="n">
        <v>12269.6875</v>
      </c>
      <c r="G443" s="89" t="n">
        <v>10308.125</v>
      </c>
      <c r="H443" s="89"/>
      <c r="J443" s="0"/>
      <c r="K443" s="0"/>
      <c r="L443" s="0"/>
      <c r="M443" s="0"/>
      <c r="N443" s="0"/>
    </row>
    <row r="444" customFormat="false" ht="12.75" hidden="false" customHeight="false" outlineLevel="0" collapsed="false">
      <c r="A444" s="87" t="n">
        <v>35873</v>
      </c>
      <c r="B444" s="83" t="n">
        <v>35855</v>
      </c>
      <c r="C444" s="88" t="s">
        <v>175</v>
      </c>
      <c r="D444" s="84" t="n">
        <v>17.75</v>
      </c>
      <c r="E444" s="89" t="n">
        <v>13010</v>
      </c>
      <c r="F444" s="89" t="n">
        <v>12300.25</v>
      </c>
      <c r="G444" s="89" t="n">
        <v>10369.25</v>
      </c>
      <c r="H444" s="89"/>
      <c r="J444" s="0"/>
      <c r="K444" s="0"/>
      <c r="L444" s="0"/>
      <c r="M444" s="0"/>
      <c r="N444" s="0"/>
    </row>
    <row r="445" customFormat="false" ht="12.75" hidden="false" customHeight="false" outlineLevel="0" collapsed="false">
      <c r="A445" s="87" t="n">
        <v>35874</v>
      </c>
      <c r="B445" s="83" t="n">
        <v>35855</v>
      </c>
      <c r="C445" s="88" t="s">
        <v>175</v>
      </c>
      <c r="D445" s="84" t="n">
        <v>18.6</v>
      </c>
      <c r="E445" s="89" t="n">
        <v>13216</v>
      </c>
      <c r="F445" s="89" t="n">
        <v>12780.1875</v>
      </c>
      <c r="G445" s="89" t="n">
        <v>10869.875</v>
      </c>
      <c r="H445" s="89"/>
      <c r="J445" s="0"/>
      <c r="K445" s="0"/>
      <c r="L445" s="0"/>
      <c r="M445" s="0"/>
      <c r="N445" s="0"/>
    </row>
    <row r="446" customFormat="false" ht="12.75" hidden="false" customHeight="false" outlineLevel="0" collapsed="false">
      <c r="A446" s="87" t="n">
        <v>35875</v>
      </c>
      <c r="B446" s="83" t="n">
        <v>35855</v>
      </c>
      <c r="C446" s="88" t="n">
        <f aca="false">WEEKDAY(A446)</f>
        <v>7</v>
      </c>
      <c r="E446" s="89" t="n">
        <v>12464</v>
      </c>
      <c r="F446" s="89" t="n">
        <v>11715.1875</v>
      </c>
      <c r="G446" s="89" t="n">
        <v>11176.25</v>
      </c>
      <c r="H446" s="89"/>
      <c r="J446" s="0"/>
      <c r="K446" s="0"/>
      <c r="L446" s="0"/>
      <c r="M446" s="0"/>
      <c r="N446" s="0"/>
    </row>
    <row r="447" customFormat="false" ht="12.75" hidden="false" customHeight="false" outlineLevel="0" collapsed="false">
      <c r="A447" s="87" t="n">
        <v>35876</v>
      </c>
      <c r="B447" s="83" t="n">
        <v>35855</v>
      </c>
      <c r="C447" s="88" t="n">
        <f aca="false">WEEKDAY(A447)</f>
        <v>1</v>
      </c>
      <c r="E447" s="89" t="n">
        <v>11999</v>
      </c>
      <c r="F447" s="89" t="n">
        <v>11316.5625</v>
      </c>
      <c r="G447" s="89" t="n">
        <v>10848.5</v>
      </c>
      <c r="H447" s="89"/>
      <c r="J447" s="0"/>
      <c r="K447" s="0"/>
      <c r="L447" s="0"/>
      <c r="M447" s="0"/>
      <c r="N447" s="0"/>
    </row>
    <row r="448" customFormat="false" ht="12.75" hidden="false" customHeight="false" outlineLevel="0" collapsed="false">
      <c r="A448" s="87" t="n">
        <v>35877</v>
      </c>
      <c r="B448" s="83" t="n">
        <v>35855</v>
      </c>
      <c r="C448" s="88" t="s">
        <v>175</v>
      </c>
      <c r="D448" s="84" t="n">
        <v>21.2</v>
      </c>
      <c r="E448" s="89" t="n">
        <v>12874</v>
      </c>
      <c r="F448" s="89" t="n">
        <v>12322.6875</v>
      </c>
      <c r="G448" s="89" t="n">
        <v>10518.375</v>
      </c>
      <c r="H448" s="89"/>
      <c r="J448" s="0"/>
      <c r="K448" s="0"/>
      <c r="L448" s="0"/>
      <c r="M448" s="0"/>
      <c r="N448" s="0"/>
    </row>
    <row r="449" customFormat="false" ht="12.75" hidden="false" customHeight="false" outlineLevel="0" collapsed="false">
      <c r="A449" s="87" t="n">
        <v>35878</v>
      </c>
      <c r="B449" s="83" t="n">
        <v>35855</v>
      </c>
      <c r="C449" s="88" t="s">
        <v>175</v>
      </c>
      <c r="D449" s="84" t="n">
        <v>18.19</v>
      </c>
      <c r="E449" s="89" t="n">
        <v>12871</v>
      </c>
      <c r="F449" s="89" t="n">
        <v>12229.75</v>
      </c>
      <c r="G449" s="89" t="n">
        <v>10411</v>
      </c>
      <c r="H449" s="89"/>
      <c r="J449" s="0"/>
      <c r="K449" s="0"/>
      <c r="L449" s="0"/>
      <c r="M449" s="0"/>
      <c r="N449" s="0"/>
    </row>
    <row r="450" customFormat="false" ht="12.75" hidden="false" customHeight="false" outlineLevel="0" collapsed="false">
      <c r="A450" s="87" t="n">
        <v>35879</v>
      </c>
      <c r="B450" s="83" t="n">
        <v>35855</v>
      </c>
      <c r="C450" s="88" t="s">
        <v>175</v>
      </c>
      <c r="D450" s="84" t="n">
        <v>18.15</v>
      </c>
      <c r="E450" s="89" t="n">
        <v>13109</v>
      </c>
      <c r="F450" s="89" t="n">
        <v>12299.125</v>
      </c>
      <c r="G450" s="89" t="n">
        <v>10303.25</v>
      </c>
      <c r="H450" s="89"/>
      <c r="J450" s="0"/>
      <c r="K450" s="0"/>
      <c r="L450" s="0"/>
      <c r="M450" s="0"/>
      <c r="N450" s="0"/>
    </row>
    <row r="451" customFormat="false" ht="12.75" hidden="false" customHeight="false" outlineLevel="0" collapsed="false">
      <c r="A451" s="87" t="n">
        <v>35880</v>
      </c>
      <c r="B451" s="83" t="n">
        <v>35855</v>
      </c>
      <c r="C451" s="88" t="s">
        <v>175</v>
      </c>
      <c r="D451" s="84" t="n">
        <v>19.26</v>
      </c>
      <c r="E451" s="89" t="n">
        <v>13403</v>
      </c>
      <c r="F451" s="89" t="n">
        <v>12585.5</v>
      </c>
      <c r="G451" s="89" t="n">
        <v>10342.875</v>
      </c>
      <c r="H451" s="89"/>
      <c r="J451" s="0"/>
      <c r="K451" s="0"/>
      <c r="L451" s="0"/>
      <c r="M451" s="0"/>
      <c r="N451" s="0"/>
    </row>
    <row r="452" customFormat="false" ht="12.75" hidden="false" customHeight="false" outlineLevel="0" collapsed="false">
      <c r="A452" s="87" t="n">
        <v>35881</v>
      </c>
      <c r="B452" s="83" t="n">
        <v>35855</v>
      </c>
      <c r="C452" s="88" t="s">
        <v>175</v>
      </c>
      <c r="D452" s="84" t="n">
        <v>18.85</v>
      </c>
      <c r="E452" s="89" t="n">
        <v>12898</v>
      </c>
      <c r="F452" s="89" t="n">
        <v>12449.0625</v>
      </c>
      <c r="G452" s="89" t="n">
        <v>10471.25</v>
      </c>
      <c r="H452" s="89"/>
      <c r="J452" s="0"/>
      <c r="K452" s="0"/>
      <c r="L452" s="0"/>
      <c r="M452" s="0"/>
      <c r="N452" s="0"/>
    </row>
    <row r="453" customFormat="false" ht="12.75" hidden="false" customHeight="false" outlineLevel="0" collapsed="false">
      <c r="A453" s="87" t="n">
        <v>35882</v>
      </c>
      <c r="B453" s="83" t="n">
        <v>35855</v>
      </c>
      <c r="C453" s="88" t="n">
        <f aca="false">WEEKDAY(A453)</f>
        <v>7</v>
      </c>
      <c r="E453" s="89" t="n">
        <v>12920</v>
      </c>
      <c r="F453" s="89" t="n">
        <v>12139.5625</v>
      </c>
      <c r="G453" s="89" t="n">
        <v>10361.25</v>
      </c>
      <c r="H453" s="89"/>
      <c r="J453" s="0"/>
      <c r="K453" s="0"/>
      <c r="L453" s="0"/>
      <c r="M453" s="0"/>
      <c r="N453" s="0"/>
    </row>
    <row r="454" customFormat="false" ht="12.75" hidden="false" customHeight="false" outlineLevel="0" collapsed="false">
      <c r="A454" s="87" t="n">
        <v>35883</v>
      </c>
      <c r="B454" s="83" t="n">
        <v>35855</v>
      </c>
      <c r="C454" s="88" t="n">
        <f aca="false">WEEKDAY(A454)</f>
        <v>1</v>
      </c>
      <c r="E454" s="89" t="n">
        <v>13282</v>
      </c>
      <c r="F454" s="89" t="n">
        <v>12078.5</v>
      </c>
      <c r="G454" s="89" t="n">
        <v>10371</v>
      </c>
      <c r="H454" s="89"/>
      <c r="J454" s="0"/>
      <c r="K454" s="0"/>
      <c r="L454" s="0"/>
      <c r="M454" s="0"/>
      <c r="N454" s="0"/>
    </row>
    <row r="455" customFormat="false" ht="12.75" hidden="false" customHeight="false" outlineLevel="0" collapsed="false">
      <c r="A455" s="87" t="n">
        <v>35884</v>
      </c>
      <c r="B455" s="83" t="n">
        <v>35855</v>
      </c>
      <c r="C455" s="88" t="s">
        <v>175</v>
      </c>
      <c r="D455" s="84" t="n">
        <v>18.65</v>
      </c>
      <c r="E455" s="89" t="n">
        <v>14412</v>
      </c>
      <c r="F455" s="89" t="n">
        <v>13556.1875</v>
      </c>
      <c r="G455" s="89" t="n">
        <v>10801.125</v>
      </c>
      <c r="H455" s="89"/>
      <c r="J455" s="0"/>
      <c r="K455" s="0"/>
      <c r="L455" s="0"/>
      <c r="M455" s="0"/>
      <c r="N455" s="0"/>
    </row>
    <row r="456" customFormat="false" ht="12.75" hidden="false" customHeight="false" outlineLevel="0" collapsed="false">
      <c r="A456" s="87" t="n">
        <v>35885</v>
      </c>
      <c r="B456" s="83" t="n">
        <v>35855</v>
      </c>
      <c r="C456" s="88" t="s">
        <v>175</v>
      </c>
      <c r="D456" s="84" t="n">
        <v>19.05</v>
      </c>
      <c r="E456" s="89" t="n">
        <v>13084</v>
      </c>
      <c r="F456" s="89" t="n">
        <v>12501.5</v>
      </c>
      <c r="G456" s="89" t="n">
        <v>10971.75</v>
      </c>
      <c r="H456" s="89"/>
      <c r="J456" s="0"/>
      <c r="K456" s="0"/>
      <c r="L456" s="0"/>
      <c r="M456" s="0"/>
      <c r="N456" s="0"/>
    </row>
    <row r="457" customFormat="false" ht="12.75" hidden="false" customHeight="false" outlineLevel="0" collapsed="false">
      <c r="A457" s="87" t="n">
        <v>35886</v>
      </c>
      <c r="B457" s="83" t="n">
        <v>35886</v>
      </c>
      <c r="C457" s="88" t="s">
        <v>175</v>
      </c>
      <c r="D457" s="84" t="n">
        <v>20.13</v>
      </c>
      <c r="E457" s="89" t="n">
        <v>13447</v>
      </c>
      <c r="F457" s="89" t="n">
        <v>12621.9375</v>
      </c>
      <c r="G457" s="89" t="n">
        <v>10551.25</v>
      </c>
      <c r="H457" s="89"/>
      <c r="J457" s="0"/>
      <c r="K457" s="0"/>
      <c r="L457" s="0"/>
      <c r="M457" s="0"/>
      <c r="N457" s="0"/>
    </row>
    <row r="458" customFormat="false" ht="12.75" hidden="false" customHeight="false" outlineLevel="0" collapsed="false">
      <c r="A458" s="87" t="n">
        <v>35887</v>
      </c>
      <c r="B458" s="83" t="n">
        <v>35886</v>
      </c>
      <c r="C458" s="88" t="s">
        <v>175</v>
      </c>
      <c r="D458" s="84" t="n">
        <v>20.13</v>
      </c>
      <c r="E458" s="89" t="n">
        <v>13884</v>
      </c>
      <c r="F458" s="89" t="n">
        <v>12819.0625</v>
      </c>
      <c r="G458" s="89" t="n">
        <v>10725.125</v>
      </c>
      <c r="H458" s="89"/>
      <c r="J458" s="0"/>
      <c r="K458" s="0"/>
      <c r="L458" s="0"/>
      <c r="M458" s="0"/>
      <c r="N458" s="0"/>
    </row>
    <row r="459" customFormat="false" ht="12.75" hidden="false" customHeight="false" outlineLevel="0" collapsed="false">
      <c r="A459" s="87" t="n">
        <v>35888</v>
      </c>
      <c r="B459" s="83" t="n">
        <v>35886</v>
      </c>
      <c r="C459" s="88" t="s">
        <v>175</v>
      </c>
      <c r="D459" s="84" t="n">
        <v>20.21</v>
      </c>
      <c r="E459" s="89" t="n">
        <v>13798</v>
      </c>
      <c r="F459" s="89" t="n">
        <v>13130.0625</v>
      </c>
      <c r="G459" s="89" t="n">
        <v>10938.75</v>
      </c>
      <c r="H459" s="89"/>
      <c r="J459" s="0"/>
      <c r="K459" s="0"/>
      <c r="L459" s="0"/>
      <c r="M459" s="0"/>
      <c r="N459" s="0"/>
    </row>
    <row r="460" customFormat="false" ht="12.75" hidden="false" customHeight="false" outlineLevel="0" collapsed="false">
      <c r="A460" s="87" t="n">
        <v>35889</v>
      </c>
      <c r="B460" s="83" t="n">
        <v>35886</v>
      </c>
      <c r="C460" s="88" t="n">
        <f aca="false">WEEKDAY(A460)</f>
        <v>7</v>
      </c>
      <c r="E460" s="89" t="n">
        <v>12223</v>
      </c>
      <c r="F460" s="89" t="n">
        <v>11389.3125</v>
      </c>
      <c r="G460" s="89" t="n">
        <v>10378.125</v>
      </c>
      <c r="H460" s="89"/>
      <c r="J460" s="0"/>
      <c r="K460" s="0"/>
      <c r="L460" s="0"/>
      <c r="M460" s="0"/>
      <c r="N460" s="0"/>
    </row>
    <row r="461" customFormat="false" ht="12.75" hidden="false" customHeight="false" outlineLevel="0" collapsed="false">
      <c r="A461" s="87" t="n">
        <v>35890</v>
      </c>
      <c r="B461" s="83" t="n">
        <v>35886</v>
      </c>
      <c r="C461" s="88" t="n">
        <f aca="false">WEEKDAY(A461)</f>
        <v>1</v>
      </c>
      <c r="E461" s="89" t="n">
        <v>12128</v>
      </c>
      <c r="F461" s="89" t="n">
        <v>10984.875</v>
      </c>
      <c r="G461" s="89" t="n">
        <v>10068.875</v>
      </c>
      <c r="H461" s="89"/>
      <c r="J461" s="0"/>
      <c r="K461" s="0"/>
      <c r="L461" s="0"/>
      <c r="M461" s="0"/>
      <c r="N461" s="0"/>
    </row>
    <row r="462" customFormat="false" ht="12.75" hidden="false" customHeight="false" outlineLevel="0" collapsed="false">
      <c r="A462" s="87" t="n">
        <v>35891</v>
      </c>
      <c r="B462" s="83" t="n">
        <v>35886</v>
      </c>
      <c r="C462" s="88" t="s">
        <v>175</v>
      </c>
      <c r="D462" s="84" t="n">
        <v>21.38</v>
      </c>
      <c r="E462" s="89" t="n">
        <v>13284</v>
      </c>
      <c r="F462" s="89" t="n">
        <v>12467.5625</v>
      </c>
      <c r="G462" s="89" t="n">
        <v>10508.125</v>
      </c>
      <c r="H462" s="89"/>
      <c r="J462" s="0"/>
      <c r="K462" s="0"/>
      <c r="L462" s="0"/>
      <c r="M462" s="0"/>
      <c r="N462" s="0"/>
    </row>
    <row r="463" customFormat="false" ht="12.75" hidden="false" customHeight="false" outlineLevel="0" collapsed="false">
      <c r="A463" s="87" t="n">
        <v>35892</v>
      </c>
      <c r="B463" s="83" t="n">
        <v>35886</v>
      </c>
      <c r="C463" s="88" t="s">
        <v>175</v>
      </c>
      <c r="D463" s="84" t="n">
        <v>22.88</v>
      </c>
      <c r="E463" s="89" t="n">
        <v>14441</v>
      </c>
      <c r="F463" s="89" t="n">
        <v>13314.8125</v>
      </c>
      <c r="G463" s="89" t="n">
        <v>10769.875</v>
      </c>
      <c r="H463" s="89"/>
      <c r="J463" s="0"/>
      <c r="K463" s="0"/>
      <c r="L463" s="0"/>
      <c r="M463" s="0"/>
      <c r="N463" s="0"/>
    </row>
    <row r="464" customFormat="false" ht="12.75" hidden="false" customHeight="false" outlineLevel="0" collapsed="false">
      <c r="A464" s="87" t="n">
        <v>35893</v>
      </c>
      <c r="B464" s="83" t="n">
        <v>35886</v>
      </c>
      <c r="C464" s="88" t="s">
        <v>175</v>
      </c>
      <c r="D464" s="84" t="n">
        <v>22.03</v>
      </c>
      <c r="E464" s="89" t="n">
        <v>14192</v>
      </c>
      <c r="F464" s="89" t="n">
        <v>13489.8125</v>
      </c>
      <c r="G464" s="89" t="n">
        <v>11178.625</v>
      </c>
      <c r="H464" s="89"/>
      <c r="J464" s="0"/>
      <c r="K464" s="0"/>
      <c r="L464" s="0"/>
      <c r="M464" s="0"/>
      <c r="N464" s="0"/>
    </row>
    <row r="465" customFormat="false" ht="12.75" hidden="false" customHeight="false" outlineLevel="0" collapsed="false">
      <c r="A465" s="87" t="n">
        <v>35894</v>
      </c>
      <c r="B465" s="83" t="n">
        <v>35886</v>
      </c>
      <c r="C465" s="88" t="s">
        <v>175</v>
      </c>
      <c r="D465" s="84" t="n">
        <v>22.56</v>
      </c>
      <c r="E465" s="89" t="n">
        <v>13034</v>
      </c>
      <c r="F465" s="89" t="n">
        <v>12432.875</v>
      </c>
      <c r="G465" s="89" t="n">
        <v>10643.875</v>
      </c>
      <c r="H465" s="89"/>
      <c r="J465" s="0"/>
      <c r="K465" s="0"/>
      <c r="L465" s="0"/>
      <c r="M465" s="0"/>
      <c r="N465" s="0"/>
    </row>
    <row r="466" customFormat="false" ht="12.75" hidden="false" customHeight="false" outlineLevel="0" collapsed="false">
      <c r="A466" s="87" t="n">
        <v>35895</v>
      </c>
      <c r="B466" s="83" t="n">
        <v>35886</v>
      </c>
      <c r="C466" s="88" t="s">
        <v>175</v>
      </c>
      <c r="E466" s="89" t="n">
        <v>12154</v>
      </c>
      <c r="F466" s="89" t="n">
        <v>11665.125</v>
      </c>
      <c r="G466" s="89" t="n">
        <v>10232</v>
      </c>
      <c r="H466" s="89"/>
      <c r="J466" s="0"/>
      <c r="K466" s="0"/>
      <c r="L466" s="0"/>
      <c r="M466" s="0"/>
      <c r="N466" s="0"/>
    </row>
    <row r="467" customFormat="false" ht="12.75" hidden="false" customHeight="false" outlineLevel="0" collapsed="false">
      <c r="A467" s="87" t="n">
        <v>35896</v>
      </c>
      <c r="B467" s="83" t="n">
        <v>35886</v>
      </c>
      <c r="C467" s="88" t="n">
        <f aca="false">WEEKDAY(A467)</f>
        <v>7</v>
      </c>
      <c r="E467" s="89" t="n">
        <v>12346</v>
      </c>
      <c r="F467" s="89" t="n">
        <v>11469.9375</v>
      </c>
      <c r="G467" s="89" t="n">
        <v>10066.75</v>
      </c>
      <c r="H467" s="89"/>
      <c r="J467" s="0"/>
      <c r="K467" s="0"/>
      <c r="L467" s="0"/>
      <c r="M467" s="0"/>
      <c r="N467" s="0"/>
    </row>
    <row r="468" customFormat="false" ht="12.75" hidden="false" customHeight="false" outlineLevel="0" collapsed="false">
      <c r="A468" s="87" t="n">
        <v>35897</v>
      </c>
      <c r="B468" s="83" t="n">
        <v>35886</v>
      </c>
      <c r="C468" s="88" t="n">
        <f aca="false">WEEKDAY(A468)</f>
        <v>1</v>
      </c>
      <c r="E468" s="89" t="n">
        <v>12185</v>
      </c>
      <c r="F468" s="89" t="n">
        <v>11113.5625</v>
      </c>
      <c r="G468" s="89" t="n">
        <v>9956.5</v>
      </c>
      <c r="H468" s="89"/>
      <c r="J468" s="0"/>
      <c r="K468" s="0"/>
      <c r="L468" s="0"/>
      <c r="M468" s="0"/>
      <c r="N468" s="0"/>
    </row>
    <row r="469" customFormat="false" ht="12.75" hidden="false" customHeight="false" outlineLevel="0" collapsed="false">
      <c r="A469" s="87" t="n">
        <v>35898</v>
      </c>
      <c r="B469" s="83" t="n">
        <v>35886</v>
      </c>
      <c r="C469" s="88" t="s">
        <v>175</v>
      </c>
      <c r="D469" s="84" t="n">
        <v>29.34</v>
      </c>
      <c r="E469" s="89" t="n">
        <v>13761</v>
      </c>
      <c r="F469" s="89" t="n">
        <v>12785.875</v>
      </c>
      <c r="G469" s="89" t="n">
        <v>10527.5</v>
      </c>
      <c r="H469" s="89"/>
      <c r="J469" s="0"/>
      <c r="K469" s="0"/>
      <c r="L469" s="0"/>
      <c r="M469" s="0"/>
      <c r="N469" s="0"/>
    </row>
    <row r="470" customFormat="false" ht="12.75" hidden="false" customHeight="false" outlineLevel="0" collapsed="false">
      <c r="A470" s="87" t="n">
        <v>35899</v>
      </c>
      <c r="B470" s="83" t="n">
        <v>35886</v>
      </c>
      <c r="C470" s="88" t="s">
        <v>175</v>
      </c>
      <c r="D470" s="84" t="n">
        <v>22.17</v>
      </c>
      <c r="E470" s="89" t="n">
        <v>14725</v>
      </c>
      <c r="F470" s="89" t="n">
        <v>13807</v>
      </c>
      <c r="G470" s="89" t="n">
        <v>11232</v>
      </c>
      <c r="H470" s="89"/>
      <c r="J470" s="0"/>
      <c r="K470" s="0"/>
      <c r="L470" s="0"/>
      <c r="M470" s="0"/>
      <c r="N470" s="0"/>
    </row>
    <row r="471" customFormat="false" ht="12.75" hidden="false" customHeight="false" outlineLevel="0" collapsed="false">
      <c r="A471" s="87" t="n">
        <v>35900</v>
      </c>
      <c r="B471" s="83" t="n">
        <v>35886</v>
      </c>
      <c r="C471" s="88" t="s">
        <v>175</v>
      </c>
      <c r="D471" s="84" t="n">
        <v>22.3</v>
      </c>
      <c r="E471" s="89" t="n">
        <v>14795</v>
      </c>
      <c r="F471" s="89" t="n">
        <v>13807.625</v>
      </c>
      <c r="G471" s="89" t="n">
        <v>11505.25</v>
      </c>
      <c r="H471" s="89"/>
      <c r="J471" s="0"/>
      <c r="K471" s="0"/>
      <c r="L471" s="0"/>
      <c r="M471" s="0"/>
      <c r="N471" s="0"/>
    </row>
    <row r="472" customFormat="false" ht="12.75" hidden="false" customHeight="false" outlineLevel="0" collapsed="false">
      <c r="A472" s="87" t="n">
        <v>35901</v>
      </c>
      <c r="B472" s="83" t="n">
        <v>35886</v>
      </c>
      <c r="C472" s="88" t="s">
        <v>175</v>
      </c>
      <c r="D472" s="84" t="n">
        <v>24.48</v>
      </c>
      <c r="E472" s="89" t="n">
        <v>14735</v>
      </c>
      <c r="F472" s="89" t="n">
        <v>14093.6875</v>
      </c>
      <c r="G472" s="89" t="n">
        <v>11668.75</v>
      </c>
      <c r="H472" s="89"/>
      <c r="J472" s="0"/>
      <c r="K472" s="0"/>
      <c r="L472" s="0"/>
      <c r="M472" s="0"/>
      <c r="N472" s="0"/>
    </row>
    <row r="473" customFormat="false" ht="12.75" hidden="false" customHeight="false" outlineLevel="0" collapsed="false">
      <c r="A473" s="87" t="n">
        <v>35902</v>
      </c>
      <c r="B473" s="83" t="n">
        <v>35886</v>
      </c>
      <c r="C473" s="88" t="s">
        <v>175</v>
      </c>
      <c r="D473" s="84" t="n">
        <v>25.11</v>
      </c>
      <c r="E473" s="89" t="n">
        <v>12767</v>
      </c>
      <c r="F473" s="89" t="n">
        <v>12478.375</v>
      </c>
      <c r="G473" s="89" t="n">
        <v>11183.25</v>
      </c>
      <c r="H473" s="89"/>
      <c r="J473" s="0"/>
      <c r="K473" s="0"/>
      <c r="L473" s="0"/>
      <c r="M473" s="0"/>
      <c r="N473" s="0"/>
    </row>
    <row r="474" customFormat="false" ht="12.75" hidden="false" customHeight="false" outlineLevel="0" collapsed="false">
      <c r="A474" s="87" t="n">
        <v>35903</v>
      </c>
      <c r="B474" s="83" t="n">
        <v>35886</v>
      </c>
      <c r="C474" s="88" t="n">
        <f aca="false">WEEKDAY(A474)</f>
        <v>7</v>
      </c>
      <c r="D474" s="84" t="n">
        <v>20.33</v>
      </c>
      <c r="E474" s="89" t="n">
        <v>12508</v>
      </c>
      <c r="F474" s="89" t="n">
        <v>12016.375</v>
      </c>
      <c r="G474" s="89" t="n">
        <v>10536.875</v>
      </c>
      <c r="H474" s="89"/>
      <c r="J474" s="0"/>
      <c r="K474" s="0"/>
      <c r="L474" s="0"/>
      <c r="M474" s="0"/>
      <c r="N474" s="0"/>
    </row>
    <row r="475" customFormat="false" ht="12.75" hidden="false" customHeight="false" outlineLevel="0" collapsed="false">
      <c r="A475" s="87" t="n">
        <v>35904</v>
      </c>
      <c r="B475" s="83" t="n">
        <v>35886</v>
      </c>
      <c r="C475" s="88" t="n">
        <f aca="false">WEEKDAY(A475)</f>
        <v>1</v>
      </c>
      <c r="E475" s="89" t="n">
        <v>12236</v>
      </c>
      <c r="F475" s="89" t="n">
        <v>11138.1875</v>
      </c>
      <c r="G475" s="89" t="n">
        <v>10150.25</v>
      </c>
      <c r="H475" s="89"/>
      <c r="J475" s="0"/>
      <c r="K475" s="0"/>
      <c r="L475" s="0"/>
      <c r="M475" s="0"/>
      <c r="N475" s="0"/>
    </row>
    <row r="476" customFormat="false" ht="12.75" hidden="false" customHeight="false" outlineLevel="0" collapsed="false">
      <c r="A476" s="87" t="n">
        <v>35905</v>
      </c>
      <c r="B476" s="83" t="n">
        <v>35886</v>
      </c>
      <c r="C476" s="88" t="s">
        <v>175</v>
      </c>
      <c r="D476" s="84" t="n">
        <v>25.3</v>
      </c>
      <c r="E476" s="89" t="n">
        <v>13298</v>
      </c>
      <c r="F476" s="89" t="n">
        <v>12469.25</v>
      </c>
      <c r="G476" s="89" t="n">
        <v>10359.125</v>
      </c>
      <c r="H476" s="89"/>
      <c r="J476" s="0"/>
      <c r="K476" s="0"/>
      <c r="L476" s="0"/>
      <c r="M476" s="0"/>
      <c r="N476" s="0"/>
    </row>
    <row r="477" customFormat="false" ht="12.75" hidden="false" customHeight="false" outlineLevel="0" collapsed="false">
      <c r="A477" s="87" t="n">
        <v>35906</v>
      </c>
      <c r="B477" s="83" t="n">
        <v>35886</v>
      </c>
      <c r="C477" s="88" t="s">
        <v>175</v>
      </c>
      <c r="D477" s="84" t="n">
        <v>22.31</v>
      </c>
      <c r="E477" s="89" t="n">
        <v>13206</v>
      </c>
      <c r="F477" s="89" t="n">
        <v>12383.9375</v>
      </c>
      <c r="G477" s="89" t="n">
        <v>10470.125</v>
      </c>
      <c r="H477" s="89"/>
      <c r="J477" s="0"/>
      <c r="K477" s="0"/>
      <c r="L477" s="0"/>
      <c r="M477" s="0"/>
      <c r="N477" s="0"/>
    </row>
    <row r="478" customFormat="false" ht="12.75" hidden="false" customHeight="false" outlineLevel="0" collapsed="false">
      <c r="A478" s="87" t="n">
        <v>35907</v>
      </c>
      <c r="B478" s="83" t="n">
        <v>35886</v>
      </c>
      <c r="C478" s="88" t="s">
        <v>175</v>
      </c>
      <c r="D478" s="84" t="n">
        <v>22.41</v>
      </c>
      <c r="E478" s="89" t="n">
        <v>12955</v>
      </c>
      <c r="F478" s="89" t="n">
        <v>12398.9375</v>
      </c>
      <c r="G478" s="89" t="n">
        <v>10675.5</v>
      </c>
      <c r="H478" s="89"/>
      <c r="J478" s="0"/>
      <c r="K478" s="0"/>
      <c r="L478" s="0"/>
      <c r="M478" s="0"/>
      <c r="N478" s="0"/>
    </row>
    <row r="479" customFormat="false" ht="12.75" hidden="false" customHeight="false" outlineLevel="0" collapsed="false">
      <c r="A479" s="87" t="n">
        <v>35908</v>
      </c>
      <c r="B479" s="83" t="n">
        <v>35886</v>
      </c>
      <c r="C479" s="88" t="s">
        <v>175</v>
      </c>
      <c r="D479" s="84" t="n">
        <v>21.26</v>
      </c>
      <c r="E479" s="89" t="n">
        <v>13234</v>
      </c>
      <c r="F479" s="89" t="n">
        <v>12450.5</v>
      </c>
      <c r="G479" s="89" t="n">
        <v>10619</v>
      </c>
      <c r="H479" s="89"/>
      <c r="J479" s="0"/>
      <c r="K479" s="0"/>
      <c r="L479" s="0"/>
      <c r="M479" s="0"/>
      <c r="N479" s="0"/>
    </row>
    <row r="480" customFormat="false" ht="12.75" hidden="false" customHeight="false" outlineLevel="0" collapsed="false">
      <c r="A480" s="87" t="n">
        <v>35909</v>
      </c>
      <c r="B480" s="83" t="n">
        <v>35886</v>
      </c>
      <c r="C480" s="88" t="s">
        <v>175</v>
      </c>
      <c r="D480" s="84" t="n">
        <v>19.99</v>
      </c>
      <c r="E480" s="89" t="n">
        <v>13113</v>
      </c>
      <c r="F480" s="89" t="n">
        <v>12656.5</v>
      </c>
      <c r="G480" s="89" t="n">
        <v>10739.625</v>
      </c>
      <c r="H480" s="89"/>
      <c r="J480" s="0"/>
      <c r="K480" s="0"/>
      <c r="L480" s="0"/>
      <c r="M480" s="0"/>
      <c r="N480" s="0"/>
    </row>
    <row r="481" customFormat="false" ht="12.75" hidden="false" customHeight="false" outlineLevel="0" collapsed="false">
      <c r="A481" s="87" t="n">
        <v>35910</v>
      </c>
      <c r="B481" s="83" t="n">
        <v>35886</v>
      </c>
      <c r="C481" s="88" t="n">
        <f aca="false">WEEKDAY(A481)</f>
        <v>7</v>
      </c>
      <c r="E481" s="89" t="n">
        <v>12712</v>
      </c>
      <c r="F481" s="89" t="n">
        <v>11949</v>
      </c>
      <c r="G481" s="89" t="n">
        <v>10387.75</v>
      </c>
      <c r="H481" s="89"/>
      <c r="J481" s="0"/>
      <c r="K481" s="0"/>
      <c r="L481" s="0"/>
      <c r="M481" s="0"/>
      <c r="N481" s="0"/>
    </row>
    <row r="482" customFormat="false" ht="12.75" hidden="false" customHeight="false" outlineLevel="0" collapsed="false">
      <c r="A482" s="87" t="n">
        <v>35911</v>
      </c>
      <c r="B482" s="83" t="n">
        <v>35886</v>
      </c>
      <c r="C482" s="88" t="n">
        <f aca="false">WEEKDAY(A482)</f>
        <v>1</v>
      </c>
      <c r="E482" s="89" t="n">
        <v>13212</v>
      </c>
      <c r="F482" s="89" t="n">
        <v>11975.125</v>
      </c>
      <c r="G482" s="89" t="n">
        <v>10374.25</v>
      </c>
      <c r="H482" s="89"/>
      <c r="J482" s="0"/>
      <c r="K482" s="0"/>
      <c r="L482" s="0"/>
      <c r="M482" s="0"/>
      <c r="N482" s="0"/>
    </row>
    <row r="483" customFormat="false" ht="12.75" hidden="false" customHeight="false" outlineLevel="0" collapsed="false">
      <c r="A483" s="87" t="n">
        <v>35912</v>
      </c>
      <c r="B483" s="83" t="n">
        <v>35886</v>
      </c>
      <c r="C483" s="88" t="s">
        <v>175</v>
      </c>
      <c r="D483" s="84" t="n">
        <v>21.7</v>
      </c>
      <c r="E483" s="89" t="n">
        <v>14584</v>
      </c>
      <c r="F483" s="89" t="n">
        <v>13769.4375</v>
      </c>
      <c r="G483" s="89" t="n">
        <v>11123.5</v>
      </c>
      <c r="H483" s="89"/>
      <c r="J483" s="0"/>
      <c r="K483" s="0"/>
      <c r="L483" s="0"/>
      <c r="M483" s="0"/>
      <c r="N483" s="0"/>
    </row>
    <row r="484" customFormat="false" ht="12.75" hidden="false" customHeight="false" outlineLevel="0" collapsed="false">
      <c r="A484" s="87" t="n">
        <v>35913</v>
      </c>
      <c r="B484" s="83" t="n">
        <v>35886</v>
      </c>
      <c r="C484" s="88" t="s">
        <v>175</v>
      </c>
      <c r="D484" s="84" t="n">
        <v>21.81</v>
      </c>
      <c r="E484" s="89" t="n">
        <v>13705</v>
      </c>
      <c r="F484" s="89" t="n">
        <v>13105.8125</v>
      </c>
      <c r="G484" s="89" t="n">
        <v>11253.875</v>
      </c>
      <c r="H484" s="89"/>
      <c r="J484" s="0"/>
      <c r="K484" s="0"/>
      <c r="L484" s="0"/>
      <c r="M484" s="0"/>
      <c r="N484" s="0"/>
    </row>
    <row r="485" customFormat="false" ht="12.75" hidden="false" customHeight="false" outlineLevel="0" collapsed="false">
      <c r="A485" s="87" t="n">
        <v>35914</v>
      </c>
      <c r="B485" s="83" t="n">
        <v>35886</v>
      </c>
      <c r="C485" s="88" t="s">
        <v>175</v>
      </c>
      <c r="D485" s="84" t="n">
        <v>22.82</v>
      </c>
      <c r="E485" s="89" t="n">
        <v>13173</v>
      </c>
      <c r="F485" s="89" t="n">
        <v>12554.3125</v>
      </c>
      <c r="G485" s="89" t="n">
        <v>10798.875</v>
      </c>
      <c r="H485" s="89"/>
      <c r="J485" s="0"/>
      <c r="K485" s="0"/>
      <c r="L485" s="0"/>
      <c r="M485" s="0"/>
      <c r="N485" s="0"/>
    </row>
    <row r="486" customFormat="false" ht="12.75" hidden="false" customHeight="false" outlineLevel="0" collapsed="false">
      <c r="A486" s="87" t="n">
        <v>35915</v>
      </c>
      <c r="B486" s="83" t="n">
        <v>35886</v>
      </c>
      <c r="C486" s="88" t="s">
        <v>175</v>
      </c>
      <c r="D486" s="84" t="n">
        <v>23.51</v>
      </c>
      <c r="E486" s="89" t="n">
        <v>13603</v>
      </c>
      <c r="F486" s="89" t="n">
        <v>12964</v>
      </c>
      <c r="G486" s="89" t="n">
        <v>10738</v>
      </c>
      <c r="H486" s="89"/>
      <c r="J486" s="0"/>
      <c r="K486" s="0"/>
      <c r="L486" s="0"/>
      <c r="M486" s="0"/>
      <c r="N486" s="0"/>
    </row>
    <row r="487" customFormat="false" ht="12.75" hidden="false" customHeight="false" outlineLevel="0" collapsed="false">
      <c r="A487" s="87" t="n">
        <v>35916</v>
      </c>
      <c r="B487" s="83" t="n">
        <v>35916</v>
      </c>
      <c r="C487" s="88" t="s">
        <v>175</v>
      </c>
      <c r="D487" s="84" t="n">
        <v>21.95</v>
      </c>
      <c r="E487" s="89" t="n">
        <v>13988</v>
      </c>
      <c r="F487" s="89" t="n">
        <v>13192.3125</v>
      </c>
      <c r="G487" s="89" t="n">
        <v>10818.25</v>
      </c>
      <c r="H487" s="89"/>
      <c r="J487" s="0"/>
      <c r="K487" s="0"/>
      <c r="L487" s="0"/>
      <c r="M487" s="0"/>
      <c r="N487" s="0"/>
    </row>
    <row r="488" customFormat="false" ht="12.75" hidden="false" customHeight="false" outlineLevel="0" collapsed="false">
      <c r="A488" s="87" t="n">
        <v>35917</v>
      </c>
      <c r="B488" s="83" t="n">
        <v>35916</v>
      </c>
      <c r="C488" s="88" t="n">
        <f aca="false">WEEKDAY(A488)</f>
        <v>7</v>
      </c>
      <c r="E488" s="89" t="n">
        <v>13862</v>
      </c>
      <c r="F488" s="89" t="n">
        <v>12925.8125</v>
      </c>
      <c r="G488" s="89" t="n">
        <v>10790.125</v>
      </c>
      <c r="H488" s="89"/>
      <c r="J488" s="0"/>
      <c r="K488" s="0"/>
      <c r="L488" s="0"/>
      <c r="M488" s="0"/>
      <c r="N488" s="0"/>
    </row>
    <row r="489" customFormat="false" ht="12.75" hidden="false" customHeight="false" outlineLevel="0" collapsed="false">
      <c r="A489" s="87" t="n">
        <v>35918</v>
      </c>
      <c r="B489" s="83" t="n">
        <v>35916</v>
      </c>
      <c r="C489" s="88" t="n">
        <f aca="false">WEEKDAY(A489)</f>
        <v>1</v>
      </c>
      <c r="D489" s="84" t="n">
        <v>16.5</v>
      </c>
      <c r="E489" s="89" t="n">
        <v>13909</v>
      </c>
      <c r="F489" s="89" t="n">
        <v>12822.8125</v>
      </c>
      <c r="G489" s="89" t="n">
        <v>10767.25</v>
      </c>
      <c r="H489" s="89"/>
      <c r="J489" s="0"/>
      <c r="K489" s="0"/>
      <c r="L489" s="0"/>
      <c r="M489" s="0"/>
      <c r="N489" s="0"/>
    </row>
    <row r="490" customFormat="false" ht="12.75" hidden="false" customHeight="false" outlineLevel="0" collapsed="false">
      <c r="A490" s="87" t="n">
        <v>35919</v>
      </c>
      <c r="B490" s="83" t="n">
        <v>35916</v>
      </c>
      <c r="C490" s="88" t="s">
        <v>175</v>
      </c>
      <c r="D490" s="84" t="n">
        <v>20.91</v>
      </c>
      <c r="E490" s="89" t="n">
        <v>15417</v>
      </c>
      <c r="F490" s="89" t="n">
        <v>14314.8125</v>
      </c>
      <c r="G490" s="89" t="n">
        <v>11201.5</v>
      </c>
      <c r="H490" s="89"/>
      <c r="J490" s="0"/>
      <c r="K490" s="0"/>
      <c r="L490" s="0"/>
      <c r="M490" s="0"/>
      <c r="N490" s="0"/>
    </row>
    <row r="491" customFormat="false" ht="12.75" hidden="false" customHeight="false" outlineLevel="0" collapsed="false">
      <c r="A491" s="87" t="n">
        <v>35920</v>
      </c>
      <c r="B491" s="83" t="n">
        <v>35916</v>
      </c>
      <c r="C491" s="88" t="s">
        <v>175</v>
      </c>
      <c r="D491" s="84" t="n">
        <v>19.66</v>
      </c>
      <c r="E491" s="89" t="n">
        <v>15310</v>
      </c>
      <c r="F491" s="89" t="n">
        <v>14305.5</v>
      </c>
      <c r="G491" s="89" t="n">
        <v>11412.75</v>
      </c>
      <c r="H491" s="89"/>
      <c r="J491" s="0"/>
      <c r="K491" s="0"/>
      <c r="L491" s="0"/>
      <c r="M491" s="0"/>
      <c r="N491" s="0"/>
    </row>
    <row r="492" customFormat="false" ht="12.75" hidden="false" customHeight="false" outlineLevel="0" collapsed="false">
      <c r="A492" s="87" t="n">
        <v>35921</v>
      </c>
      <c r="B492" s="83" t="n">
        <v>35916</v>
      </c>
      <c r="C492" s="88" t="s">
        <v>175</v>
      </c>
      <c r="D492" s="84" t="n">
        <v>21.16</v>
      </c>
      <c r="E492" s="89" t="n">
        <v>15971</v>
      </c>
      <c r="F492" s="89" t="n">
        <v>14831.125</v>
      </c>
      <c r="G492" s="89" t="n">
        <v>12062.125</v>
      </c>
      <c r="H492" s="89"/>
      <c r="J492" s="0"/>
      <c r="K492" s="0"/>
      <c r="L492" s="0"/>
      <c r="M492" s="0"/>
      <c r="N492" s="0"/>
    </row>
    <row r="493" customFormat="false" ht="12.75" hidden="false" customHeight="false" outlineLevel="0" collapsed="false">
      <c r="A493" s="87" t="n">
        <v>35922</v>
      </c>
      <c r="B493" s="83" t="n">
        <v>35916</v>
      </c>
      <c r="C493" s="88" t="s">
        <v>175</v>
      </c>
      <c r="D493" s="84" t="n">
        <v>23.14</v>
      </c>
      <c r="E493" s="89" t="n">
        <v>17134</v>
      </c>
      <c r="F493" s="89" t="n">
        <v>15682.4375</v>
      </c>
      <c r="G493" s="89" t="n">
        <v>12454.875</v>
      </c>
      <c r="H493" s="89"/>
      <c r="J493" s="0"/>
      <c r="K493" s="0"/>
      <c r="L493" s="0"/>
      <c r="M493" s="0"/>
      <c r="N493" s="0"/>
    </row>
    <row r="494" customFormat="false" ht="12.75" hidden="false" customHeight="false" outlineLevel="0" collapsed="false">
      <c r="A494" s="87" t="n">
        <v>35923</v>
      </c>
      <c r="B494" s="83" t="n">
        <v>35916</v>
      </c>
      <c r="C494" s="88" t="s">
        <v>175</v>
      </c>
      <c r="D494" s="84" t="n">
        <v>23.22</v>
      </c>
      <c r="E494" s="89" t="n">
        <v>17252</v>
      </c>
      <c r="F494" s="89" t="n">
        <v>15729.3125</v>
      </c>
      <c r="G494" s="89" t="n">
        <v>12418.875</v>
      </c>
      <c r="H494" s="89"/>
      <c r="J494" s="0"/>
      <c r="K494" s="0"/>
      <c r="L494" s="0"/>
      <c r="M494" s="0"/>
      <c r="N494" s="0"/>
    </row>
    <row r="495" customFormat="false" ht="12.75" hidden="false" customHeight="false" outlineLevel="0" collapsed="false">
      <c r="A495" s="87" t="n">
        <v>35924</v>
      </c>
      <c r="B495" s="83" t="n">
        <v>35916</v>
      </c>
      <c r="C495" s="88" t="n">
        <f aca="false">WEEKDAY(A495)</f>
        <v>7</v>
      </c>
      <c r="E495" s="89" t="n">
        <v>15523</v>
      </c>
      <c r="F495" s="89" t="n">
        <v>14464.1875</v>
      </c>
      <c r="G495" s="89" t="n">
        <v>11921.25</v>
      </c>
      <c r="H495" s="89"/>
      <c r="J495" s="0"/>
      <c r="K495" s="0"/>
      <c r="L495" s="0"/>
      <c r="M495" s="0"/>
      <c r="N495" s="0"/>
    </row>
    <row r="496" customFormat="false" ht="12.75" hidden="false" customHeight="false" outlineLevel="0" collapsed="false">
      <c r="A496" s="87" t="n">
        <v>35925</v>
      </c>
      <c r="B496" s="83" t="n">
        <v>35916</v>
      </c>
      <c r="C496" s="88" t="n">
        <f aca="false">WEEKDAY(A496)</f>
        <v>1</v>
      </c>
      <c r="E496" s="89" t="n">
        <v>14385</v>
      </c>
      <c r="F496" s="89" t="n">
        <v>13414.375</v>
      </c>
      <c r="G496" s="89" t="n">
        <v>11384.125</v>
      </c>
      <c r="H496" s="89"/>
      <c r="J496" s="0"/>
      <c r="K496" s="0"/>
      <c r="L496" s="0"/>
      <c r="M496" s="0"/>
      <c r="N496" s="0"/>
    </row>
    <row r="497" customFormat="false" ht="12.75" hidden="false" customHeight="false" outlineLevel="0" collapsed="false">
      <c r="A497" s="87" t="n">
        <v>35926</v>
      </c>
      <c r="B497" s="83" t="n">
        <v>35916</v>
      </c>
      <c r="C497" s="88" t="s">
        <v>175</v>
      </c>
      <c r="D497" s="84" t="n">
        <v>21.06</v>
      </c>
      <c r="E497" s="89" t="n">
        <v>16995</v>
      </c>
      <c r="F497" s="89" t="n">
        <v>15231.5</v>
      </c>
      <c r="G497" s="89" t="n">
        <v>11407.25</v>
      </c>
      <c r="H497" s="89"/>
      <c r="J497" s="0"/>
      <c r="K497" s="0"/>
      <c r="L497" s="0"/>
      <c r="M497" s="0"/>
      <c r="N497" s="0"/>
    </row>
    <row r="498" customFormat="false" ht="12.75" hidden="false" customHeight="false" outlineLevel="0" collapsed="false">
      <c r="A498" s="87" t="n">
        <v>35927</v>
      </c>
      <c r="B498" s="83" t="n">
        <v>35916</v>
      </c>
      <c r="C498" s="88" t="s">
        <v>175</v>
      </c>
      <c r="D498" s="84" t="n">
        <v>24.17</v>
      </c>
      <c r="E498" s="89" t="n">
        <v>17615</v>
      </c>
      <c r="F498" s="89" t="n">
        <v>15862.1875</v>
      </c>
      <c r="G498" s="89" t="n">
        <v>12029</v>
      </c>
      <c r="H498" s="89"/>
      <c r="J498" s="0"/>
      <c r="K498" s="0"/>
      <c r="L498" s="0"/>
      <c r="M498" s="0"/>
      <c r="N498" s="0"/>
    </row>
    <row r="499" customFormat="false" ht="12.75" hidden="false" customHeight="false" outlineLevel="0" collapsed="false">
      <c r="A499" s="87" t="n">
        <v>35928</v>
      </c>
      <c r="B499" s="83" t="n">
        <v>35916</v>
      </c>
      <c r="C499" s="88" t="s">
        <v>175</v>
      </c>
      <c r="D499" s="84" t="n">
        <v>33.76</v>
      </c>
      <c r="E499" s="89" t="n">
        <v>17754</v>
      </c>
      <c r="F499" s="89" t="n">
        <v>16051.625</v>
      </c>
      <c r="G499" s="89" t="n">
        <v>12217.125</v>
      </c>
      <c r="H499" s="89"/>
      <c r="J499" s="0"/>
      <c r="K499" s="0"/>
      <c r="L499" s="0"/>
      <c r="M499" s="0"/>
      <c r="N499" s="0"/>
    </row>
    <row r="500" customFormat="false" ht="12.75" hidden="false" customHeight="false" outlineLevel="0" collapsed="false">
      <c r="A500" s="87" t="n">
        <v>35929</v>
      </c>
      <c r="B500" s="83" t="n">
        <v>35916</v>
      </c>
      <c r="C500" s="88" t="s">
        <v>175</v>
      </c>
      <c r="D500" s="84" t="n">
        <v>34.98</v>
      </c>
      <c r="E500" s="89" t="n">
        <v>16842</v>
      </c>
      <c r="F500" s="89" t="n">
        <v>15790.0625</v>
      </c>
      <c r="G500" s="89" t="n">
        <v>12665.375</v>
      </c>
      <c r="H500" s="89"/>
      <c r="J500" s="0"/>
      <c r="K500" s="0"/>
      <c r="L500" s="0"/>
      <c r="M500" s="0"/>
      <c r="N500" s="0"/>
    </row>
    <row r="501" customFormat="false" ht="12.75" hidden="false" customHeight="false" outlineLevel="0" collapsed="false">
      <c r="A501" s="87" t="n">
        <v>35930</v>
      </c>
      <c r="B501" s="83" t="n">
        <v>35916</v>
      </c>
      <c r="C501" s="88" t="s">
        <v>175</v>
      </c>
      <c r="D501" s="84" t="n">
        <v>46.29</v>
      </c>
      <c r="E501" s="89" t="n">
        <v>17588</v>
      </c>
      <c r="F501" s="89" t="n">
        <v>16246.125</v>
      </c>
      <c r="G501" s="89" t="n">
        <v>12888.625</v>
      </c>
      <c r="H501" s="89"/>
      <c r="J501" s="0"/>
      <c r="K501" s="0"/>
      <c r="L501" s="0"/>
      <c r="M501" s="0"/>
      <c r="N501" s="0"/>
    </row>
    <row r="502" customFormat="false" ht="12.75" hidden="false" customHeight="false" outlineLevel="0" collapsed="false">
      <c r="A502" s="87" t="n">
        <v>35931</v>
      </c>
      <c r="B502" s="83" t="n">
        <v>35916</v>
      </c>
      <c r="C502" s="88" t="n">
        <f aca="false">WEEKDAY(A502)</f>
        <v>7</v>
      </c>
      <c r="E502" s="89" t="n">
        <v>17059</v>
      </c>
      <c r="F502" s="89" t="n">
        <v>15553.0625</v>
      </c>
      <c r="G502" s="89" t="n">
        <v>12408.625</v>
      </c>
      <c r="H502" s="89"/>
      <c r="J502" s="0"/>
      <c r="K502" s="0"/>
      <c r="L502" s="0"/>
      <c r="M502" s="0"/>
      <c r="N502" s="0"/>
    </row>
    <row r="503" customFormat="false" ht="12.75" hidden="false" customHeight="false" outlineLevel="0" collapsed="false">
      <c r="A503" s="87" t="n">
        <v>35932</v>
      </c>
      <c r="B503" s="83" t="n">
        <v>35916</v>
      </c>
      <c r="C503" s="88" t="n">
        <f aca="false">WEEKDAY(A503)</f>
        <v>1</v>
      </c>
      <c r="E503" s="89" t="n">
        <v>17134</v>
      </c>
      <c r="F503" s="89" t="n">
        <v>15354.5</v>
      </c>
      <c r="G503" s="89" t="n">
        <v>11898.5</v>
      </c>
      <c r="H503" s="89"/>
      <c r="J503" s="0"/>
      <c r="K503" s="0"/>
      <c r="L503" s="0"/>
      <c r="M503" s="0"/>
      <c r="N503" s="0"/>
    </row>
    <row r="504" customFormat="false" ht="12.75" hidden="false" customHeight="false" outlineLevel="0" collapsed="false">
      <c r="A504" s="87" t="n">
        <v>35933</v>
      </c>
      <c r="B504" s="83" t="n">
        <v>35916</v>
      </c>
      <c r="C504" s="88" t="s">
        <v>175</v>
      </c>
      <c r="D504" s="84" t="n">
        <v>42.42</v>
      </c>
      <c r="E504" s="89" t="n">
        <v>17953</v>
      </c>
      <c r="F504" s="89" t="n">
        <v>16419.0625</v>
      </c>
      <c r="G504" s="89" t="n">
        <v>12354</v>
      </c>
      <c r="H504" s="89"/>
      <c r="J504" s="0"/>
      <c r="K504" s="0"/>
      <c r="L504" s="0"/>
      <c r="M504" s="0"/>
      <c r="N504" s="0"/>
    </row>
    <row r="505" customFormat="false" ht="12.75" hidden="false" customHeight="false" outlineLevel="0" collapsed="false">
      <c r="A505" s="87" t="n">
        <v>35934</v>
      </c>
      <c r="B505" s="83" t="n">
        <v>35916</v>
      </c>
      <c r="C505" s="88" t="s">
        <v>175</v>
      </c>
      <c r="D505" s="84" t="n">
        <v>96.2</v>
      </c>
      <c r="E505" s="89" t="n">
        <v>18068</v>
      </c>
      <c r="F505" s="89" t="n">
        <v>16530.25</v>
      </c>
      <c r="G505" s="89" t="n">
        <v>12405.75</v>
      </c>
      <c r="H505" s="89"/>
      <c r="J505" s="0"/>
      <c r="K505" s="0"/>
      <c r="L505" s="0"/>
      <c r="M505" s="0"/>
      <c r="N505" s="0"/>
    </row>
    <row r="506" customFormat="false" ht="12.75" hidden="false" customHeight="false" outlineLevel="0" collapsed="false">
      <c r="A506" s="87" t="n">
        <v>35935</v>
      </c>
      <c r="B506" s="83" t="n">
        <v>35916</v>
      </c>
      <c r="C506" s="88" t="s">
        <v>175</v>
      </c>
      <c r="D506" s="84" t="n">
        <v>138.24</v>
      </c>
      <c r="E506" s="89" t="n">
        <v>18210</v>
      </c>
      <c r="F506" s="89" t="n">
        <v>16636.625</v>
      </c>
      <c r="G506" s="89" t="n">
        <v>12676.625</v>
      </c>
      <c r="H506" s="89"/>
      <c r="J506" s="0"/>
      <c r="K506" s="0"/>
      <c r="L506" s="0"/>
      <c r="M506" s="0"/>
      <c r="N506" s="0"/>
    </row>
    <row r="507" customFormat="false" ht="12.75" hidden="false" customHeight="false" outlineLevel="0" collapsed="false">
      <c r="A507" s="87" t="n">
        <v>35936</v>
      </c>
      <c r="B507" s="83" t="n">
        <v>35916</v>
      </c>
      <c r="C507" s="88" t="s">
        <v>175</v>
      </c>
      <c r="D507" s="84" t="n">
        <v>70.8</v>
      </c>
      <c r="E507" s="89" t="n">
        <v>18891</v>
      </c>
      <c r="F507" s="89" t="n">
        <v>17001.0625</v>
      </c>
      <c r="G507" s="89" t="n">
        <v>12880.25</v>
      </c>
      <c r="H507" s="89"/>
      <c r="J507" s="0"/>
      <c r="K507" s="0"/>
      <c r="L507" s="0"/>
      <c r="M507" s="0"/>
      <c r="N507" s="0"/>
    </row>
    <row r="508" customFormat="false" ht="12.75" hidden="false" customHeight="false" outlineLevel="0" collapsed="false">
      <c r="A508" s="87" t="n">
        <v>35937</v>
      </c>
      <c r="B508" s="83" t="n">
        <v>35916</v>
      </c>
      <c r="C508" s="88" t="s">
        <v>175</v>
      </c>
      <c r="D508" s="84" t="n">
        <v>44.8</v>
      </c>
      <c r="E508" s="89" t="n">
        <v>18350</v>
      </c>
      <c r="F508" s="89" t="n">
        <v>16701.75</v>
      </c>
      <c r="G508" s="89" t="n">
        <v>13091.375</v>
      </c>
      <c r="H508" s="89"/>
      <c r="J508" s="0"/>
      <c r="K508" s="0"/>
      <c r="L508" s="0"/>
      <c r="M508" s="0"/>
      <c r="N508" s="0"/>
    </row>
    <row r="509" customFormat="false" ht="12.75" hidden="false" customHeight="false" outlineLevel="0" collapsed="false">
      <c r="A509" s="87" t="n">
        <v>35938</v>
      </c>
      <c r="B509" s="83" t="n">
        <v>35916</v>
      </c>
      <c r="C509" s="88" t="n">
        <f aca="false">WEEKDAY(A509)</f>
        <v>7</v>
      </c>
      <c r="E509" s="89" t="n">
        <v>16839</v>
      </c>
      <c r="F509" s="89" t="n">
        <v>15608.875</v>
      </c>
      <c r="G509" s="89" t="n">
        <v>12705.375</v>
      </c>
      <c r="H509" s="89"/>
      <c r="J509" s="0"/>
      <c r="K509" s="0"/>
      <c r="L509" s="0"/>
      <c r="M509" s="0"/>
      <c r="N509" s="0"/>
    </row>
    <row r="510" customFormat="false" ht="12.75" hidden="false" customHeight="false" outlineLevel="0" collapsed="false">
      <c r="A510" s="87" t="n">
        <v>35939</v>
      </c>
      <c r="B510" s="83" t="n">
        <v>35916</v>
      </c>
      <c r="C510" s="88" t="n">
        <f aca="false">WEEKDAY(A510)</f>
        <v>1</v>
      </c>
      <c r="E510" s="89" t="n">
        <v>16825</v>
      </c>
      <c r="F510" s="89" t="n">
        <v>15457.3125</v>
      </c>
      <c r="G510" s="89" t="n">
        <v>12644.625</v>
      </c>
      <c r="H510" s="89"/>
      <c r="J510" s="0"/>
      <c r="K510" s="0"/>
      <c r="L510" s="0"/>
      <c r="M510" s="0"/>
      <c r="N510" s="0"/>
    </row>
    <row r="511" customFormat="false" ht="12.75" hidden="false" customHeight="false" outlineLevel="0" collapsed="false">
      <c r="A511" s="87" t="n">
        <v>35940</v>
      </c>
      <c r="B511" s="83" t="n">
        <v>35916</v>
      </c>
      <c r="C511" s="88" t="s">
        <v>175</v>
      </c>
      <c r="E511" s="89" t="n">
        <v>17646</v>
      </c>
      <c r="F511" s="89" t="n">
        <v>16138.4375</v>
      </c>
      <c r="G511" s="89" t="n">
        <v>12685.375</v>
      </c>
      <c r="H511" s="89"/>
      <c r="J511" s="0"/>
      <c r="K511" s="0"/>
      <c r="L511" s="0"/>
      <c r="M511" s="0"/>
      <c r="N511" s="0"/>
    </row>
    <row r="512" customFormat="false" ht="12.75" hidden="false" customHeight="false" outlineLevel="0" collapsed="false">
      <c r="A512" s="87" t="n">
        <v>35941</v>
      </c>
      <c r="B512" s="83" t="n">
        <v>35916</v>
      </c>
      <c r="C512" s="88" t="s">
        <v>175</v>
      </c>
      <c r="D512" s="84" t="n">
        <v>35.28</v>
      </c>
      <c r="E512" s="89" t="n">
        <v>18059</v>
      </c>
      <c r="F512" s="89" t="n">
        <v>16570.375</v>
      </c>
      <c r="G512" s="89" t="n">
        <v>13032.75</v>
      </c>
      <c r="H512" s="89"/>
      <c r="J512" s="0"/>
      <c r="K512" s="0"/>
      <c r="L512" s="0"/>
      <c r="M512" s="0"/>
      <c r="N512" s="0"/>
    </row>
    <row r="513" customFormat="false" ht="12.75" hidden="false" customHeight="false" outlineLevel="0" collapsed="false">
      <c r="A513" s="87" t="n">
        <v>35942</v>
      </c>
      <c r="B513" s="83" t="n">
        <v>35916</v>
      </c>
      <c r="C513" s="88" t="s">
        <v>175</v>
      </c>
      <c r="D513" s="84" t="n">
        <v>33.21</v>
      </c>
      <c r="E513" s="89" t="n">
        <v>18971</v>
      </c>
      <c r="F513" s="89" t="n">
        <v>17161.6875</v>
      </c>
      <c r="G513" s="89" t="n">
        <v>13068.625</v>
      </c>
      <c r="H513" s="89"/>
      <c r="J513" s="0"/>
      <c r="K513" s="0"/>
      <c r="L513" s="0"/>
      <c r="M513" s="0"/>
      <c r="N513" s="0"/>
    </row>
    <row r="514" customFormat="false" ht="12.75" hidden="false" customHeight="false" outlineLevel="0" collapsed="false">
      <c r="A514" s="87" t="n">
        <v>35943</v>
      </c>
      <c r="B514" s="83" t="n">
        <v>35916</v>
      </c>
      <c r="C514" s="88" t="s">
        <v>175</v>
      </c>
      <c r="D514" s="84" t="n">
        <v>46.23</v>
      </c>
      <c r="E514" s="89" t="n">
        <v>18431</v>
      </c>
      <c r="F514" s="89" t="n">
        <v>16870.5625</v>
      </c>
      <c r="G514" s="89" t="n">
        <v>13357.125</v>
      </c>
      <c r="H514" s="89"/>
      <c r="J514" s="0"/>
      <c r="K514" s="0"/>
      <c r="L514" s="0"/>
      <c r="M514" s="0"/>
      <c r="N514" s="0"/>
    </row>
    <row r="515" customFormat="false" ht="12.75" hidden="false" customHeight="false" outlineLevel="0" collapsed="false">
      <c r="A515" s="87" t="n">
        <v>35944</v>
      </c>
      <c r="B515" s="83" t="n">
        <v>35916</v>
      </c>
      <c r="C515" s="88" t="s">
        <v>175</v>
      </c>
      <c r="D515" s="84" t="n">
        <v>65.33</v>
      </c>
      <c r="E515" s="89" t="n">
        <v>17748</v>
      </c>
      <c r="F515" s="89" t="n">
        <v>16507.625</v>
      </c>
      <c r="G515" s="89" t="n">
        <v>13199.5</v>
      </c>
      <c r="H515" s="89"/>
      <c r="J515" s="0"/>
      <c r="K515" s="0"/>
      <c r="L515" s="0"/>
      <c r="M515" s="0"/>
      <c r="N515" s="0"/>
    </row>
    <row r="516" customFormat="false" ht="12.75" hidden="false" customHeight="false" outlineLevel="0" collapsed="false">
      <c r="A516" s="87" t="n">
        <v>35945</v>
      </c>
      <c r="B516" s="83" t="n">
        <v>35916</v>
      </c>
      <c r="C516" s="88" t="n">
        <f aca="false">WEEKDAY(A516)</f>
        <v>7</v>
      </c>
      <c r="E516" s="89" t="n">
        <v>18986</v>
      </c>
      <c r="F516" s="89" t="n">
        <v>17079.4375</v>
      </c>
      <c r="G516" s="89" t="n">
        <v>12986</v>
      </c>
      <c r="H516" s="89"/>
      <c r="J516" s="0"/>
      <c r="K516" s="0"/>
      <c r="L516" s="0"/>
      <c r="M516" s="0"/>
      <c r="N516" s="0"/>
    </row>
    <row r="517" customFormat="false" ht="12.75" hidden="false" customHeight="false" outlineLevel="0" collapsed="false">
      <c r="A517" s="87" t="n">
        <v>35946</v>
      </c>
      <c r="B517" s="83" t="n">
        <v>35916</v>
      </c>
      <c r="C517" s="88" t="n">
        <f aca="false">WEEKDAY(A517)</f>
        <v>1</v>
      </c>
      <c r="E517" s="89" t="n">
        <v>19634</v>
      </c>
      <c r="F517" s="89" t="n">
        <v>17673.6875</v>
      </c>
      <c r="G517" s="89" t="n">
        <v>13637.375</v>
      </c>
      <c r="H517" s="89"/>
      <c r="J517" s="0"/>
      <c r="K517" s="0"/>
      <c r="L517" s="0"/>
      <c r="M517" s="0"/>
      <c r="N517" s="0"/>
    </row>
    <row r="518" customFormat="false" ht="12.75" hidden="false" customHeight="false" outlineLevel="0" collapsed="false">
      <c r="A518" s="87" t="n">
        <v>35947</v>
      </c>
      <c r="B518" s="83" t="n">
        <v>35947</v>
      </c>
      <c r="C518" s="88" t="s">
        <v>175</v>
      </c>
      <c r="D518" s="84" t="n">
        <v>38.4</v>
      </c>
      <c r="E518" s="89" t="n">
        <v>20785</v>
      </c>
      <c r="F518" s="89" t="n">
        <v>18835</v>
      </c>
      <c r="G518" s="89" t="n">
        <v>14312.875</v>
      </c>
      <c r="H518" s="89"/>
      <c r="J518" s="0"/>
      <c r="K518" s="0"/>
      <c r="L518" s="0"/>
      <c r="M518" s="0"/>
      <c r="N518" s="0"/>
    </row>
    <row r="519" customFormat="false" ht="12.75" hidden="false" customHeight="false" outlineLevel="0" collapsed="false">
      <c r="A519" s="87" t="n">
        <v>35948</v>
      </c>
      <c r="B519" s="83" t="n">
        <v>35947</v>
      </c>
      <c r="C519" s="88" t="s">
        <v>175</v>
      </c>
      <c r="D519" s="84" t="n">
        <v>33.85</v>
      </c>
      <c r="E519" s="89" t="n">
        <v>20684</v>
      </c>
      <c r="F519" s="89" t="n">
        <v>18854.4375</v>
      </c>
      <c r="G519" s="89" t="n">
        <v>14522.75</v>
      </c>
      <c r="H519" s="89"/>
      <c r="J519" s="0"/>
      <c r="K519" s="0"/>
      <c r="L519" s="0"/>
      <c r="M519" s="0"/>
      <c r="N519" s="0"/>
    </row>
    <row r="520" customFormat="false" ht="12.75" hidden="false" customHeight="false" outlineLevel="0" collapsed="false">
      <c r="A520" s="87" t="n">
        <v>35949</v>
      </c>
      <c r="B520" s="83" t="n">
        <v>35947</v>
      </c>
      <c r="C520" s="88" t="s">
        <v>175</v>
      </c>
      <c r="D520" s="84" t="n">
        <v>33.42</v>
      </c>
      <c r="E520" s="89" t="n">
        <v>20593</v>
      </c>
      <c r="F520" s="89" t="n">
        <v>18953.9375</v>
      </c>
      <c r="G520" s="89" t="n">
        <v>14752.375</v>
      </c>
      <c r="H520" s="89"/>
      <c r="J520" s="0"/>
      <c r="K520" s="0"/>
      <c r="L520" s="0"/>
      <c r="M520" s="0"/>
      <c r="N520" s="0"/>
    </row>
    <row r="521" customFormat="false" ht="12.75" hidden="false" customHeight="false" outlineLevel="0" collapsed="false">
      <c r="A521" s="87" t="n">
        <v>35950</v>
      </c>
      <c r="B521" s="83" t="n">
        <v>35947</v>
      </c>
      <c r="C521" s="88" t="s">
        <v>175</v>
      </c>
      <c r="D521" s="84" t="n">
        <v>31.81</v>
      </c>
      <c r="E521" s="89" t="n">
        <v>20142</v>
      </c>
      <c r="F521" s="89" t="n">
        <v>18825.0625</v>
      </c>
      <c r="G521" s="89" t="n">
        <v>15162.5</v>
      </c>
      <c r="H521" s="89"/>
      <c r="J521" s="0"/>
      <c r="K521" s="0"/>
      <c r="L521" s="0"/>
      <c r="M521" s="0"/>
      <c r="N521" s="0"/>
    </row>
    <row r="522" customFormat="false" ht="12.75" hidden="false" customHeight="false" outlineLevel="0" collapsed="false">
      <c r="A522" s="87" t="n">
        <v>35951</v>
      </c>
      <c r="B522" s="83" t="n">
        <v>35947</v>
      </c>
      <c r="C522" s="88" t="s">
        <v>175</v>
      </c>
      <c r="D522" s="84" t="n">
        <v>27.68</v>
      </c>
      <c r="E522" s="89" t="n">
        <v>17801</v>
      </c>
      <c r="F522" s="89" t="n">
        <v>16719.9375</v>
      </c>
      <c r="G522" s="89" t="n">
        <v>13883.125</v>
      </c>
      <c r="H522" s="89"/>
      <c r="J522" s="0"/>
      <c r="K522" s="0"/>
      <c r="L522" s="0"/>
      <c r="M522" s="0"/>
      <c r="N522" s="0"/>
    </row>
    <row r="523" customFormat="false" ht="12.75" hidden="false" customHeight="false" outlineLevel="0" collapsed="false">
      <c r="A523" s="87" t="n">
        <v>35952</v>
      </c>
      <c r="B523" s="83" t="n">
        <v>35947</v>
      </c>
      <c r="C523" s="88" t="n">
        <f aca="false">WEEKDAY(A523)</f>
        <v>7</v>
      </c>
      <c r="E523" s="89" t="n">
        <v>13842</v>
      </c>
      <c r="F523" s="89" t="n">
        <v>13261.375</v>
      </c>
      <c r="G523" s="89" t="n">
        <v>11922</v>
      </c>
      <c r="H523" s="89"/>
      <c r="J523" s="0"/>
      <c r="K523" s="0"/>
      <c r="L523" s="0"/>
      <c r="M523" s="0"/>
      <c r="N523" s="0"/>
    </row>
    <row r="524" customFormat="false" ht="12.75" hidden="false" customHeight="false" outlineLevel="0" collapsed="false">
      <c r="A524" s="87" t="n">
        <v>35953</v>
      </c>
      <c r="B524" s="83" t="n">
        <v>35947</v>
      </c>
      <c r="C524" s="88" t="n">
        <f aca="false">WEEKDAY(A524)</f>
        <v>1</v>
      </c>
      <c r="E524" s="89" t="n">
        <v>15051</v>
      </c>
      <c r="F524" s="89" t="n">
        <v>13555.375</v>
      </c>
      <c r="G524" s="89" t="n">
        <v>11113.25</v>
      </c>
      <c r="H524" s="89"/>
      <c r="J524" s="0"/>
      <c r="K524" s="0"/>
      <c r="L524" s="0"/>
      <c r="M524" s="0"/>
      <c r="N524" s="0"/>
    </row>
    <row r="525" customFormat="false" ht="12.75" hidden="false" customHeight="false" outlineLevel="0" collapsed="false">
      <c r="A525" s="87" t="n">
        <v>35954</v>
      </c>
      <c r="B525" s="83" t="n">
        <v>35947</v>
      </c>
      <c r="C525" s="88" t="s">
        <v>175</v>
      </c>
      <c r="D525" s="84" t="n">
        <v>21.3</v>
      </c>
      <c r="E525" s="89" t="n">
        <v>17578</v>
      </c>
      <c r="F525" s="89" t="n">
        <v>16165.75</v>
      </c>
      <c r="G525" s="89" t="n">
        <v>12348.625</v>
      </c>
      <c r="H525" s="89"/>
      <c r="J525" s="0"/>
      <c r="K525" s="0"/>
      <c r="L525" s="0"/>
      <c r="M525" s="0"/>
      <c r="N525" s="0"/>
    </row>
    <row r="526" customFormat="false" ht="12.75" hidden="false" customHeight="false" outlineLevel="0" collapsed="false">
      <c r="A526" s="87" t="n">
        <v>35955</v>
      </c>
      <c r="B526" s="83" t="n">
        <v>35947</v>
      </c>
      <c r="C526" s="88" t="s">
        <v>175</v>
      </c>
      <c r="D526" s="84" t="n">
        <v>18.07</v>
      </c>
      <c r="E526" s="89" t="n">
        <v>19812</v>
      </c>
      <c r="F526" s="89" t="n">
        <v>18139.625</v>
      </c>
      <c r="G526" s="89" t="n">
        <v>14100.875</v>
      </c>
      <c r="H526" s="89"/>
      <c r="J526" s="0"/>
      <c r="K526" s="0"/>
      <c r="L526" s="0"/>
      <c r="M526" s="0"/>
      <c r="N526" s="0"/>
    </row>
    <row r="527" customFormat="false" ht="12.75" hidden="false" customHeight="false" outlineLevel="0" collapsed="false">
      <c r="A527" s="87" t="n">
        <v>35956</v>
      </c>
      <c r="B527" s="83" t="n">
        <v>35947</v>
      </c>
      <c r="C527" s="88" t="s">
        <v>175</v>
      </c>
      <c r="D527" s="84" t="n">
        <v>20.17</v>
      </c>
      <c r="E527" s="89" t="n">
        <v>20523</v>
      </c>
      <c r="F527" s="89" t="n">
        <v>18579.75</v>
      </c>
      <c r="G527" s="89" t="n">
        <v>14475.375</v>
      </c>
      <c r="H527" s="89"/>
      <c r="J527" s="0"/>
      <c r="K527" s="0"/>
      <c r="L527" s="0"/>
      <c r="M527" s="0"/>
      <c r="N527" s="0"/>
    </row>
    <row r="528" customFormat="false" ht="12.75" hidden="false" customHeight="false" outlineLevel="0" collapsed="false">
      <c r="A528" s="87" t="n">
        <v>35957</v>
      </c>
      <c r="B528" s="83" t="n">
        <v>35947</v>
      </c>
      <c r="C528" s="88" t="s">
        <v>175</v>
      </c>
      <c r="D528" s="84" t="n">
        <v>29.7</v>
      </c>
      <c r="E528" s="89" t="n">
        <v>20042</v>
      </c>
      <c r="F528" s="89" t="n">
        <v>18455.75</v>
      </c>
      <c r="G528" s="89" t="n">
        <v>14604.625</v>
      </c>
      <c r="H528" s="89"/>
      <c r="J528" s="0"/>
      <c r="K528" s="0"/>
      <c r="L528" s="0"/>
      <c r="M528" s="0"/>
      <c r="N528" s="0"/>
    </row>
    <row r="529" customFormat="false" ht="12.75" hidden="false" customHeight="false" outlineLevel="0" collapsed="false">
      <c r="A529" s="87" t="n">
        <v>35958</v>
      </c>
      <c r="B529" s="83" t="n">
        <v>35947</v>
      </c>
      <c r="C529" s="88" t="s">
        <v>175</v>
      </c>
      <c r="D529" s="84" t="n">
        <v>37.64</v>
      </c>
      <c r="E529" s="89" t="n">
        <v>20692</v>
      </c>
      <c r="F529" s="89" t="n">
        <v>18915.75</v>
      </c>
      <c r="G529" s="89" t="n">
        <v>14618</v>
      </c>
      <c r="H529" s="89"/>
      <c r="J529" s="0"/>
      <c r="K529" s="0"/>
      <c r="L529" s="0"/>
      <c r="M529" s="0"/>
      <c r="N529" s="0"/>
    </row>
    <row r="530" customFormat="false" ht="12.75" hidden="false" customHeight="false" outlineLevel="0" collapsed="false">
      <c r="A530" s="87" t="n">
        <v>35959</v>
      </c>
      <c r="B530" s="83" t="n">
        <v>35947</v>
      </c>
      <c r="C530" s="88" t="n">
        <f aca="false">WEEKDAY(A530)</f>
        <v>7</v>
      </c>
      <c r="E530" s="89" t="n">
        <v>20170</v>
      </c>
      <c r="F530" s="89" t="n">
        <v>18306.875</v>
      </c>
      <c r="G530" s="89" t="n">
        <v>14504.625</v>
      </c>
      <c r="H530" s="89"/>
      <c r="J530" s="0"/>
      <c r="K530" s="0"/>
      <c r="L530" s="0"/>
      <c r="M530" s="0"/>
      <c r="N530" s="0"/>
    </row>
    <row r="531" customFormat="false" ht="12.75" hidden="false" customHeight="false" outlineLevel="0" collapsed="false">
      <c r="A531" s="87" t="n">
        <v>35960</v>
      </c>
      <c r="B531" s="83" t="n">
        <v>35947</v>
      </c>
      <c r="C531" s="88" t="n">
        <f aca="false">WEEKDAY(A531)</f>
        <v>1</v>
      </c>
      <c r="E531" s="89" t="n">
        <v>19503</v>
      </c>
      <c r="F531" s="89" t="n">
        <v>17761.125</v>
      </c>
      <c r="G531" s="89" t="n">
        <v>14440.625</v>
      </c>
      <c r="H531" s="89"/>
      <c r="J531" s="0"/>
      <c r="K531" s="0"/>
      <c r="L531" s="0"/>
      <c r="M531" s="0"/>
      <c r="N531" s="0"/>
    </row>
    <row r="532" customFormat="false" ht="12.75" hidden="false" customHeight="false" outlineLevel="0" collapsed="false">
      <c r="A532" s="87" t="n">
        <v>35961</v>
      </c>
      <c r="B532" s="83" t="n">
        <v>35947</v>
      </c>
      <c r="C532" s="88" t="s">
        <v>175</v>
      </c>
      <c r="D532" s="84" t="n">
        <v>34.91</v>
      </c>
      <c r="E532" s="89" t="n">
        <v>20418</v>
      </c>
      <c r="F532" s="89" t="n">
        <v>18530.4375</v>
      </c>
      <c r="G532" s="89" t="n">
        <v>14333.5</v>
      </c>
      <c r="H532" s="89"/>
      <c r="J532" s="0"/>
      <c r="K532" s="0"/>
      <c r="L532" s="0"/>
      <c r="M532" s="0"/>
      <c r="N532" s="0"/>
    </row>
    <row r="533" customFormat="false" ht="12.75" hidden="false" customHeight="false" outlineLevel="0" collapsed="false">
      <c r="A533" s="87" t="n">
        <v>35962</v>
      </c>
      <c r="B533" s="83" t="n">
        <v>35947</v>
      </c>
      <c r="C533" s="88" t="s">
        <v>175</v>
      </c>
      <c r="D533" s="84" t="n">
        <v>29.81</v>
      </c>
      <c r="E533" s="89" t="n">
        <v>20492</v>
      </c>
      <c r="F533" s="89" t="n">
        <v>18469.5625</v>
      </c>
      <c r="G533" s="89" t="n">
        <v>14073.25</v>
      </c>
      <c r="H533" s="89"/>
      <c r="J533" s="0"/>
      <c r="K533" s="0"/>
      <c r="L533" s="0"/>
      <c r="M533" s="0"/>
      <c r="N533" s="0"/>
    </row>
    <row r="534" customFormat="false" ht="12.75" hidden="false" customHeight="false" outlineLevel="0" collapsed="false">
      <c r="A534" s="87" t="n">
        <v>35963</v>
      </c>
      <c r="B534" s="83" t="n">
        <v>35947</v>
      </c>
      <c r="C534" s="88" t="s">
        <v>175</v>
      </c>
      <c r="D534" s="84" t="n">
        <v>42.07</v>
      </c>
      <c r="E534" s="89" t="n">
        <v>21302</v>
      </c>
      <c r="F534" s="89" t="n">
        <v>19370.375</v>
      </c>
      <c r="G534" s="89" t="n">
        <v>14699.375</v>
      </c>
      <c r="H534" s="89"/>
      <c r="J534" s="0"/>
      <c r="K534" s="0"/>
      <c r="L534" s="0"/>
      <c r="M534" s="0"/>
      <c r="N534" s="0"/>
    </row>
    <row r="535" customFormat="false" ht="12.75" hidden="false" customHeight="false" outlineLevel="0" collapsed="false">
      <c r="A535" s="87" t="n">
        <v>35964</v>
      </c>
      <c r="B535" s="83" t="n">
        <v>35947</v>
      </c>
      <c r="C535" s="88" t="s">
        <v>175</v>
      </c>
      <c r="D535" s="84" t="n">
        <v>75.73</v>
      </c>
      <c r="E535" s="89" t="n">
        <v>20608</v>
      </c>
      <c r="F535" s="89" t="n">
        <v>19200.125</v>
      </c>
      <c r="G535" s="89" t="n">
        <v>15438.25</v>
      </c>
      <c r="H535" s="89"/>
      <c r="J535" s="0"/>
      <c r="K535" s="0"/>
      <c r="L535" s="0"/>
      <c r="M535" s="0"/>
      <c r="N535" s="0"/>
    </row>
    <row r="536" customFormat="false" ht="12.75" hidden="false" customHeight="false" outlineLevel="0" collapsed="false">
      <c r="A536" s="87" t="n">
        <v>35965</v>
      </c>
      <c r="B536" s="83" t="n">
        <v>35947</v>
      </c>
      <c r="C536" s="88" t="s">
        <v>175</v>
      </c>
      <c r="D536" s="84" t="n">
        <v>49.76</v>
      </c>
      <c r="E536" s="89" t="n">
        <v>21270</v>
      </c>
      <c r="F536" s="89" t="n">
        <v>19370.5</v>
      </c>
      <c r="G536" s="89" t="n">
        <v>15312</v>
      </c>
      <c r="H536" s="89"/>
      <c r="J536" s="0"/>
      <c r="K536" s="0"/>
      <c r="L536" s="0"/>
      <c r="M536" s="0"/>
      <c r="N536" s="0"/>
    </row>
    <row r="537" customFormat="false" ht="12.75" hidden="false" customHeight="false" outlineLevel="0" collapsed="false">
      <c r="A537" s="87" t="n">
        <v>35966</v>
      </c>
      <c r="B537" s="83" t="n">
        <v>35947</v>
      </c>
      <c r="C537" s="88" t="n">
        <f aca="false">WEEKDAY(A537)</f>
        <v>7</v>
      </c>
      <c r="D537" s="84" t="n">
        <v>42</v>
      </c>
      <c r="E537" s="89" t="n">
        <v>20387</v>
      </c>
      <c r="F537" s="89" t="n">
        <v>18740.9375</v>
      </c>
      <c r="G537" s="89" t="n">
        <v>14951.125</v>
      </c>
      <c r="H537" s="89"/>
      <c r="J537" s="0"/>
      <c r="K537" s="0"/>
      <c r="L537" s="0"/>
      <c r="M537" s="0"/>
      <c r="N537" s="0"/>
    </row>
    <row r="538" customFormat="false" ht="12.75" hidden="false" customHeight="false" outlineLevel="0" collapsed="false">
      <c r="A538" s="87" t="n">
        <v>35967</v>
      </c>
      <c r="B538" s="83" t="n">
        <v>35947</v>
      </c>
      <c r="C538" s="88" t="n">
        <f aca="false">WEEKDAY(A538)</f>
        <v>1</v>
      </c>
      <c r="D538" s="84" t="n">
        <v>42</v>
      </c>
      <c r="E538" s="89" t="n">
        <v>19515</v>
      </c>
      <c r="F538" s="89" t="n">
        <v>17823.625</v>
      </c>
      <c r="G538" s="89" t="n">
        <v>14397.75</v>
      </c>
      <c r="H538" s="89"/>
      <c r="J538" s="0"/>
      <c r="K538" s="0"/>
      <c r="L538" s="0"/>
      <c r="M538" s="0"/>
      <c r="N538" s="0"/>
    </row>
    <row r="539" customFormat="false" ht="12.75" hidden="false" customHeight="false" outlineLevel="0" collapsed="false">
      <c r="A539" s="87" t="n">
        <v>35968</v>
      </c>
      <c r="B539" s="83" t="n">
        <v>35947</v>
      </c>
      <c r="C539" s="88" t="s">
        <v>175</v>
      </c>
      <c r="D539" s="84" t="n">
        <v>90</v>
      </c>
      <c r="E539" s="89" t="n">
        <v>20860</v>
      </c>
      <c r="F539" s="89" t="n">
        <v>19153.3125</v>
      </c>
      <c r="G539" s="89" t="n">
        <v>14271.375</v>
      </c>
      <c r="H539" s="89"/>
      <c r="J539" s="0"/>
      <c r="K539" s="0"/>
      <c r="L539" s="0"/>
      <c r="M539" s="0"/>
      <c r="N539" s="0"/>
    </row>
    <row r="540" customFormat="false" ht="12.75" hidden="false" customHeight="false" outlineLevel="0" collapsed="false">
      <c r="A540" s="87" t="n">
        <v>35969</v>
      </c>
      <c r="B540" s="83" t="n">
        <v>35947</v>
      </c>
      <c r="C540" s="88" t="s">
        <v>175</v>
      </c>
      <c r="D540" s="84" t="n">
        <v>152.89</v>
      </c>
      <c r="E540" s="89" t="n">
        <v>20089</v>
      </c>
      <c r="F540" s="89" t="n">
        <v>18758.5</v>
      </c>
      <c r="G540" s="89" t="n">
        <v>14574.125</v>
      </c>
      <c r="H540" s="89"/>
      <c r="J540" s="0"/>
      <c r="K540" s="0"/>
      <c r="L540" s="0"/>
      <c r="M540" s="0"/>
      <c r="N540" s="0"/>
    </row>
    <row r="541" customFormat="false" ht="12.75" hidden="false" customHeight="false" outlineLevel="0" collapsed="false">
      <c r="A541" s="87" t="n">
        <v>35970</v>
      </c>
      <c r="B541" s="83" t="n">
        <v>35947</v>
      </c>
      <c r="C541" s="88" t="s">
        <v>175</v>
      </c>
      <c r="D541" s="84" t="n">
        <v>280.88</v>
      </c>
      <c r="E541" s="89" t="n">
        <v>20599</v>
      </c>
      <c r="F541" s="89" t="n">
        <v>19060.9375</v>
      </c>
      <c r="G541" s="89" t="n">
        <v>14642.875</v>
      </c>
      <c r="H541" s="89"/>
      <c r="J541" s="0"/>
      <c r="K541" s="0"/>
      <c r="L541" s="0"/>
      <c r="M541" s="0"/>
      <c r="N541" s="0"/>
    </row>
    <row r="542" customFormat="false" ht="12.75" hidden="false" customHeight="false" outlineLevel="0" collapsed="false">
      <c r="A542" s="87" t="n">
        <v>35971</v>
      </c>
      <c r="B542" s="83" t="n">
        <v>35947</v>
      </c>
      <c r="C542" s="88" t="s">
        <v>175</v>
      </c>
      <c r="D542" s="84" t="n">
        <v>343.38</v>
      </c>
      <c r="E542" s="89" t="n">
        <v>19757</v>
      </c>
      <c r="F542" s="89" t="n">
        <v>18634.9375</v>
      </c>
      <c r="G542" s="89" t="n">
        <v>14975.875</v>
      </c>
      <c r="H542" s="89"/>
      <c r="J542" s="0"/>
      <c r="K542" s="0"/>
      <c r="L542" s="0"/>
      <c r="M542" s="0"/>
      <c r="N542" s="0"/>
    </row>
    <row r="543" customFormat="false" ht="12.75" hidden="false" customHeight="false" outlineLevel="0" collapsed="false">
      <c r="A543" s="87" t="n">
        <v>35972</v>
      </c>
      <c r="B543" s="83" t="n">
        <v>35947</v>
      </c>
      <c r="C543" s="88" t="s">
        <v>175</v>
      </c>
      <c r="D543" s="84" t="n">
        <v>1538</v>
      </c>
      <c r="E543" s="89" t="n">
        <v>18672</v>
      </c>
      <c r="F543" s="89" t="n">
        <v>17831.1875</v>
      </c>
      <c r="G543" s="89" t="n">
        <v>14679.5</v>
      </c>
      <c r="H543" s="89"/>
      <c r="J543" s="0"/>
      <c r="K543" s="0"/>
      <c r="L543" s="0"/>
      <c r="M543" s="0"/>
      <c r="N543" s="0"/>
    </row>
    <row r="544" customFormat="false" ht="12.75" hidden="false" customHeight="false" outlineLevel="0" collapsed="false">
      <c r="A544" s="87" t="n">
        <v>35973</v>
      </c>
      <c r="B544" s="83" t="n">
        <v>35947</v>
      </c>
      <c r="C544" s="88" t="n">
        <f aca="false">WEEKDAY(A544)</f>
        <v>7</v>
      </c>
      <c r="E544" s="89" t="n">
        <v>17899</v>
      </c>
      <c r="F544" s="89" t="n">
        <v>16852.1875</v>
      </c>
      <c r="G544" s="89" t="n">
        <v>14130.375</v>
      </c>
      <c r="H544" s="89"/>
      <c r="J544" s="0"/>
      <c r="K544" s="0"/>
      <c r="L544" s="0"/>
      <c r="M544" s="0"/>
      <c r="N544" s="0"/>
    </row>
    <row r="545" customFormat="false" ht="12.75" hidden="false" customHeight="false" outlineLevel="0" collapsed="false">
      <c r="A545" s="87" t="n">
        <v>35974</v>
      </c>
      <c r="B545" s="83" t="n">
        <v>35947</v>
      </c>
      <c r="C545" s="88" t="n">
        <f aca="false">WEEKDAY(A545)</f>
        <v>1</v>
      </c>
      <c r="E545" s="89" t="n">
        <v>18452</v>
      </c>
      <c r="F545" s="89" t="n">
        <v>16997.125</v>
      </c>
      <c r="G545" s="89" t="n">
        <v>13761.5</v>
      </c>
      <c r="H545" s="89"/>
      <c r="J545" s="0"/>
      <c r="K545" s="0"/>
      <c r="L545" s="0"/>
      <c r="M545" s="0"/>
      <c r="N545" s="0"/>
    </row>
    <row r="546" customFormat="false" ht="12.75" hidden="false" customHeight="false" outlineLevel="0" collapsed="false">
      <c r="A546" s="87" t="n">
        <v>35975</v>
      </c>
      <c r="B546" s="83" t="n">
        <v>35947</v>
      </c>
      <c r="C546" s="88" t="s">
        <v>175</v>
      </c>
      <c r="D546" s="84" t="n">
        <v>575</v>
      </c>
      <c r="E546" s="89" t="n">
        <v>20835</v>
      </c>
      <c r="F546" s="89" t="n">
        <v>18908.25</v>
      </c>
      <c r="G546" s="89" t="n">
        <v>14264.75</v>
      </c>
      <c r="H546" s="89"/>
      <c r="J546" s="0"/>
      <c r="K546" s="0"/>
      <c r="L546" s="0"/>
      <c r="M546" s="0"/>
      <c r="N546" s="0"/>
    </row>
    <row r="547" customFormat="false" ht="12.75" hidden="false" customHeight="false" outlineLevel="0" collapsed="false">
      <c r="A547" s="87" t="n">
        <v>35976</v>
      </c>
      <c r="B547" s="83" t="n">
        <v>35947</v>
      </c>
      <c r="C547" s="88" t="s">
        <v>175</v>
      </c>
      <c r="D547" s="84" t="n">
        <v>49.5</v>
      </c>
      <c r="E547" s="89" t="n">
        <v>21339</v>
      </c>
      <c r="F547" s="89" t="n">
        <v>19426.5625</v>
      </c>
      <c r="G547" s="89" t="n">
        <v>14907.625</v>
      </c>
      <c r="H547" s="89"/>
      <c r="J547" s="0"/>
      <c r="K547" s="0"/>
      <c r="L547" s="0"/>
      <c r="M547" s="0"/>
      <c r="N547" s="0"/>
    </row>
    <row r="548" customFormat="false" ht="12.75" hidden="false" customHeight="false" outlineLevel="0" collapsed="false">
      <c r="A548" s="87" t="n">
        <v>35977</v>
      </c>
      <c r="B548" s="83" t="n">
        <v>35977</v>
      </c>
      <c r="C548" s="88" t="s">
        <v>175</v>
      </c>
      <c r="D548" s="84" t="n">
        <v>49</v>
      </c>
      <c r="E548" s="89" t="n">
        <v>20528</v>
      </c>
      <c r="F548" s="89" t="n">
        <v>18788.1875</v>
      </c>
      <c r="G548" s="89" t="n">
        <v>14671.375</v>
      </c>
      <c r="H548" s="89"/>
      <c r="J548" s="0"/>
      <c r="K548" s="0"/>
      <c r="L548" s="0"/>
      <c r="M548" s="0"/>
      <c r="N548" s="0"/>
    </row>
    <row r="549" customFormat="false" ht="12.75" hidden="false" customHeight="false" outlineLevel="0" collapsed="false">
      <c r="A549" s="87" t="n">
        <v>35978</v>
      </c>
      <c r="B549" s="83" t="n">
        <v>35977</v>
      </c>
      <c r="C549" s="88" t="s">
        <v>175</v>
      </c>
      <c r="D549" s="84" t="n">
        <v>33.11</v>
      </c>
      <c r="E549" s="89" t="n">
        <v>19712</v>
      </c>
      <c r="F549" s="89" t="n">
        <v>17896</v>
      </c>
      <c r="G549" s="89" t="n">
        <v>14094.625</v>
      </c>
      <c r="H549" s="89"/>
      <c r="J549" s="0"/>
      <c r="K549" s="0"/>
      <c r="L549" s="0"/>
      <c r="M549" s="0"/>
      <c r="N549" s="0"/>
    </row>
    <row r="550" customFormat="false" ht="12.75" hidden="false" customHeight="false" outlineLevel="0" collapsed="false">
      <c r="A550" s="87" t="n">
        <v>35979</v>
      </c>
      <c r="B550" s="83" t="n">
        <v>35977</v>
      </c>
      <c r="C550" s="88" t="s">
        <v>175</v>
      </c>
      <c r="E550" s="89" t="n">
        <v>18529</v>
      </c>
      <c r="F550" s="89" t="n">
        <v>17159.5625</v>
      </c>
      <c r="G550" s="89" t="n">
        <v>13626</v>
      </c>
      <c r="H550" s="89"/>
      <c r="J550" s="0"/>
      <c r="K550" s="0"/>
      <c r="L550" s="0"/>
      <c r="M550" s="0"/>
      <c r="N550" s="0"/>
    </row>
    <row r="551" customFormat="false" ht="12.75" hidden="false" customHeight="false" outlineLevel="0" collapsed="false">
      <c r="A551" s="87" t="n">
        <v>35980</v>
      </c>
      <c r="B551" s="83" t="n">
        <v>35977</v>
      </c>
      <c r="C551" s="88" t="n">
        <f aca="false">WEEKDAY(A551)</f>
        <v>7</v>
      </c>
      <c r="E551" s="89" t="n">
        <v>18665</v>
      </c>
      <c r="F551" s="89" t="n">
        <v>16988.6875</v>
      </c>
      <c r="G551" s="89" t="n">
        <v>13625.625</v>
      </c>
      <c r="H551" s="89"/>
      <c r="J551" s="0"/>
      <c r="K551" s="0"/>
      <c r="L551" s="0"/>
      <c r="M551" s="0"/>
      <c r="N551" s="0"/>
    </row>
    <row r="552" customFormat="false" ht="12.75" hidden="false" customHeight="false" outlineLevel="0" collapsed="false">
      <c r="A552" s="87" t="n">
        <v>35981</v>
      </c>
      <c r="B552" s="83" t="n">
        <v>35977</v>
      </c>
      <c r="C552" s="88" t="n">
        <f aca="false">WEEKDAY(A552)</f>
        <v>1</v>
      </c>
      <c r="E552" s="89" t="n">
        <v>19832</v>
      </c>
      <c r="F552" s="89" t="n">
        <v>17926.375</v>
      </c>
      <c r="G552" s="89" t="n">
        <v>13873.625</v>
      </c>
      <c r="H552" s="89"/>
      <c r="J552" s="0"/>
      <c r="K552" s="0"/>
      <c r="L552" s="0"/>
      <c r="M552" s="0"/>
      <c r="N552" s="0"/>
    </row>
    <row r="553" customFormat="false" ht="12.75" hidden="false" customHeight="false" outlineLevel="0" collapsed="false">
      <c r="A553" s="87" t="n">
        <v>35982</v>
      </c>
      <c r="B553" s="83" t="n">
        <v>35977</v>
      </c>
      <c r="C553" s="88" t="s">
        <v>175</v>
      </c>
      <c r="D553" s="84" t="n">
        <v>64.26</v>
      </c>
      <c r="E553" s="89" t="n">
        <v>21082</v>
      </c>
      <c r="F553" s="89" t="n">
        <v>19279.8125</v>
      </c>
      <c r="G553" s="89" t="n">
        <v>14591.75</v>
      </c>
      <c r="H553" s="89"/>
      <c r="J553" s="0"/>
      <c r="K553" s="0"/>
      <c r="L553" s="0"/>
      <c r="M553" s="0"/>
      <c r="N553" s="0"/>
    </row>
    <row r="554" customFormat="false" ht="12.75" hidden="false" customHeight="false" outlineLevel="0" collapsed="false">
      <c r="A554" s="87" t="n">
        <v>35983</v>
      </c>
      <c r="B554" s="83" t="n">
        <v>35977</v>
      </c>
      <c r="C554" s="88" t="s">
        <v>175</v>
      </c>
      <c r="D554" s="84" t="n">
        <v>58.83</v>
      </c>
      <c r="E554" s="89" t="n">
        <v>21032</v>
      </c>
      <c r="F554" s="89" t="n">
        <v>19510</v>
      </c>
      <c r="G554" s="89" t="n">
        <v>14880.875</v>
      </c>
      <c r="H554" s="89"/>
      <c r="J554" s="0"/>
      <c r="K554" s="0"/>
      <c r="L554" s="0"/>
      <c r="M554" s="0"/>
      <c r="N554" s="0"/>
    </row>
    <row r="555" customFormat="false" ht="12.75" hidden="false" customHeight="false" outlineLevel="0" collapsed="false">
      <c r="A555" s="87" t="n">
        <v>35984</v>
      </c>
      <c r="B555" s="83" t="n">
        <v>35977</v>
      </c>
      <c r="C555" s="88" t="s">
        <v>175</v>
      </c>
      <c r="D555" s="84" t="n">
        <v>57.73</v>
      </c>
      <c r="E555" s="89" t="n">
        <v>21856</v>
      </c>
      <c r="F555" s="89" t="n">
        <v>19899.625</v>
      </c>
      <c r="G555" s="89" t="n">
        <v>15433.5</v>
      </c>
      <c r="H555" s="89"/>
      <c r="J555" s="0"/>
      <c r="K555" s="0"/>
      <c r="L555" s="0"/>
      <c r="M555" s="0"/>
      <c r="N555" s="0"/>
    </row>
    <row r="556" customFormat="false" ht="12.75" hidden="false" customHeight="false" outlineLevel="0" collapsed="false">
      <c r="A556" s="87" t="n">
        <v>35985</v>
      </c>
      <c r="B556" s="83" t="n">
        <v>35977</v>
      </c>
      <c r="C556" s="88" t="s">
        <v>175</v>
      </c>
      <c r="D556" s="84" t="n">
        <v>49.64</v>
      </c>
      <c r="E556" s="89" t="n">
        <v>21724</v>
      </c>
      <c r="F556" s="89" t="n">
        <v>19789.875</v>
      </c>
      <c r="G556" s="89" t="n">
        <v>15413.75</v>
      </c>
      <c r="H556" s="89"/>
      <c r="J556" s="0"/>
      <c r="K556" s="0"/>
      <c r="L556" s="0"/>
      <c r="M556" s="0"/>
      <c r="N556" s="0"/>
    </row>
    <row r="557" customFormat="false" ht="12.75" hidden="false" customHeight="false" outlineLevel="0" collapsed="false">
      <c r="A557" s="87" t="n">
        <v>35986</v>
      </c>
      <c r="B557" s="83" t="n">
        <v>35977</v>
      </c>
      <c r="C557" s="88" t="s">
        <v>175</v>
      </c>
      <c r="D557" s="84" t="n">
        <v>46.18</v>
      </c>
      <c r="E557" s="89" t="n">
        <v>21725</v>
      </c>
      <c r="F557" s="89" t="n">
        <v>19668</v>
      </c>
      <c r="G557" s="89" t="n">
        <v>15334.75</v>
      </c>
      <c r="H557" s="89"/>
      <c r="J557" s="0"/>
      <c r="K557" s="0"/>
      <c r="L557" s="0"/>
      <c r="M557" s="0"/>
      <c r="N557" s="0"/>
    </row>
    <row r="558" customFormat="false" ht="12.75" hidden="false" customHeight="false" outlineLevel="0" collapsed="false">
      <c r="A558" s="87" t="n">
        <v>35987</v>
      </c>
      <c r="B558" s="83" t="n">
        <v>35977</v>
      </c>
      <c r="C558" s="88" t="n">
        <f aca="false">WEEKDAY(A558)</f>
        <v>7</v>
      </c>
      <c r="E558" s="89" t="n">
        <v>19790</v>
      </c>
      <c r="F558" s="89" t="n">
        <v>18079.875</v>
      </c>
      <c r="G558" s="89" t="n">
        <v>14651.875</v>
      </c>
      <c r="H558" s="89"/>
      <c r="J558" s="0"/>
      <c r="K558" s="0"/>
      <c r="L558" s="0"/>
      <c r="M558" s="0"/>
      <c r="N558" s="0"/>
    </row>
    <row r="559" customFormat="false" ht="12.75" hidden="false" customHeight="false" outlineLevel="0" collapsed="false">
      <c r="A559" s="87" t="n">
        <v>35988</v>
      </c>
      <c r="B559" s="83" t="n">
        <v>35977</v>
      </c>
      <c r="C559" s="88" t="n">
        <f aca="false">WEEKDAY(A559)</f>
        <v>1</v>
      </c>
      <c r="E559" s="89" t="n">
        <v>18853</v>
      </c>
      <c r="F559" s="89" t="n">
        <v>17336.8125</v>
      </c>
      <c r="G559" s="89" t="n">
        <v>14277.625</v>
      </c>
      <c r="H559" s="89"/>
      <c r="J559" s="0"/>
      <c r="K559" s="0"/>
      <c r="L559" s="0"/>
      <c r="M559" s="0"/>
      <c r="N559" s="0"/>
    </row>
    <row r="560" customFormat="false" ht="12.75" hidden="false" customHeight="false" outlineLevel="0" collapsed="false">
      <c r="A560" s="87" t="n">
        <v>35989</v>
      </c>
      <c r="B560" s="83" t="n">
        <v>35977</v>
      </c>
      <c r="C560" s="88" t="s">
        <v>175</v>
      </c>
      <c r="D560" s="84" t="n">
        <v>107.88</v>
      </c>
      <c r="E560" s="89" t="n">
        <v>19595</v>
      </c>
      <c r="F560" s="89" t="n">
        <v>18156.25</v>
      </c>
      <c r="G560" s="89" t="n">
        <v>14532.625</v>
      </c>
      <c r="H560" s="89"/>
      <c r="J560" s="0"/>
      <c r="K560" s="0"/>
      <c r="L560" s="0"/>
      <c r="M560" s="0"/>
      <c r="N560" s="0"/>
    </row>
    <row r="561" customFormat="false" ht="12.75" hidden="false" customHeight="false" outlineLevel="0" collapsed="false">
      <c r="A561" s="87" t="n">
        <v>35990</v>
      </c>
      <c r="B561" s="83" t="n">
        <v>35977</v>
      </c>
      <c r="C561" s="88" t="s">
        <v>175</v>
      </c>
      <c r="D561" s="84" t="n">
        <v>75.77</v>
      </c>
      <c r="E561" s="89" t="n">
        <v>18188</v>
      </c>
      <c r="F561" s="89" t="n">
        <v>17159.625</v>
      </c>
      <c r="G561" s="89" t="n">
        <v>14210</v>
      </c>
      <c r="H561" s="89"/>
      <c r="J561" s="0"/>
      <c r="K561" s="0"/>
      <c r="L561" s="0"/>
      <c r="M561" s="0"/>
      <c r="N561" s="0"/>
    </row>
    <row r="562" customFormat="false" ht="12.75" hidden="false" customHeight="false" outlineLevel="0" collapsed="false">
      <c r="A562" s="87" t="n">
        <v>35991</v>
      </c>
      <c r="B562" s="83" t="n">
        <v>35977</v>
      </c>
      <c r="C562" s="88" t="s">
        <v>175</v>
      </c>
      <c r="D562" s="84" t="n">
        <v>66.57</v>
      </c>
      <c r="E562" s="89" t="n">
        <v>20112</v>
      </c>
      <c r="F562" s="89" t="n">
        <v>18188.875</v>
      </c>
      <c r="G562" s="89" t="n">
        <v>13836</v>
      </c>
      <c r="H562" s="89"/>
      <c r="J562" s="0"/>
      <c r="K562" s="0"/>
      <c r="L562" s="0"/>
      <c r="M562" s="0"/>
      <c r="N562" s="0"/>
    </row>
    <row r="563" customFormat="false" ht="12.75" hidden="false" customHeight="false" outlineLevel="0" collapsed="false">
      <c r="A563" s="87" t="n">
        <v>35992</v>
      </c>
      <c r="B563" s="83" t="n">
        <v>35977</v>
      </c>
      <c r="C563" s="88" t="s">
        <v>175</v>
      </c>
      <c r="D563" s="84" t="n">
        <v>47.65</v>
      </c>
      <c r="E563" s="89" t="n">
        <v>20303</v>
      </c>
      <c r="F563" s="89" t="n">
        <v>18535.125</v>
      </c>
      <c r="G563" s="89" t="n">
        <v>14412.5</v>
      </c>
      <c r="H563" s="89"/>
      <c r="J563" s="0"/>
      <c r="K563" s="0"/>
      <c r="L563" s="0"/>
      <c r="M563" s="0"/>
      <c r="N563" s="0"/>
    </row>
    <row r="564" customFormat="false" ht="12.75" hidden="false" customHeight="false" outlineLevel="0" collapsed="false">
      <c r="A564" s="87" t="n">
        <v>35993</v>
      </c>
      <c r="B564" s="83" t="n">
        <v>35977</v>
      </c>
      <c r="C564" s="88" t="s">
        <v>175</v>
      </c>
      <c r="D564" s="84" t="n">
        <v>39.19</v>
      </c>
      <c r="E564" s="89" t="n">
        <v>19944</v>
      </c>
      <c r="F564" s="89" t="n">
        <v>18194.6875</v>
      </c>
      <c r="G564" s="89" t="n">
        <v>14111.25</v>
      </c>
      <c r="H564" s="89"/>
      <c r="J564" s="0"/>
      <c r="K564" s="0"/>
      <c r="L564" s="0"/>
      <c r="M564" s="0"/>
      <c r="N564" s="0"/>
    </row>
    <row r="565" customFormat="false" ht="12.75" hidden="false" customHeight="false" outlineLevel="0" collapsed="false">
      <c r="A565" s="87" t="n">
        <v>35994</v>
      </c>
      <c r="B565" s="83" t="n">
        <v>35977</v>
      </c>
      <c r="C565" s="88" t="n">
        <f aca="false">WEEKDAY(A565)</f>
        <v>7</v>
      </c>
      <c r="D565" s="84" t="n">
        <v>45</v>
      </c>
      <c r="E565" s="89" t="n">
        <v>20234</v>
      </c>
      <c r="F565" s="89" t="n">
        <v>18201.4375</v>
      </c>
      <c r="G565" s="89" t="n">
        <v>13873.75</v>
      </c>
      <c r="H565" s="89"/>
      <c r="J565" s="0"/>
      <c r="K565" s="0"/>
      <c r="L565" s="0"/>
      <c r="M565" s="0"/>
      <c r="N565" s="0"/>
    </row>
    <row r="566" customFormat="false" ht="12.75" hidden="false" customHeight="false" outlineLevel="0" collapsed="false">
      <c r="A566" s="87" t="n">
        <v>35995</v>
      </c>
      <c r="B566" s="83" t="n">
        <v>35977</v>
      </c>
      <c r="C566" s="88" t="n">
        <f aca="false">WEEKDAY(A566)</f>
        <v>1</v>
      </c>
      <c r="D566" s="84" t="n">
        <v>38</v>
      </c>
      <c r="E566" s="89" t="n">
        <v>19919</v>
      </c>
      <c r="F566" s="89" t="n">
        <v>18102.3125</v>
      </c>
      <c r="G566" s="89" t="n">
        <v>14111.5</v>
      </c>
      <c r="H566" s="89"/>
      <c r="J566" s="0"/>
      <c r="K566" s="0"/>
      <c r="L566" s="0"/>
      <c r="M566" s="0"/>
      <c r="N566" s="0"/>
    </row>
    <row r="567" customFormat="false" ht="12.75" hidden="false" customHeight="false" outlineLevel="0" collapsed="false">
      <c r="A567" s="87" t="n">
        <v>35996</v>
      </c>
      <c r="B567" s="83" t="n">
        <v>35977</v>
      </c>
      <c r="C567" s="88" t="s">
        <v>175</v>
      </c>
      <c r="D567" s="84" t="n">
        <v>287.5</v>
      </c>
      <c r="E567" s="89" t="n">
        <v>20627</v>
      </c>
      <c r="F567" s="89" t="n">
        <v>18906.25</v>
      </c>
      <c r="G567" s="89" t="n">
        <v>14445.25</v>
      </c>
      <c r="H567" s="89"/>
      <c r="J567" s="0"/>
      <c r="K567" s="0"/>
      <c r="L567" s="0"/>
      <c r="M567" s="0"/>
      <c r="N567" s="0"/>
    </row>
    <row r="568" customFormat="false" ht="12.75" hidden="false" customHeight="false" outlineLevel="0" collapsed="false">
      <c r="A568" s="87" t="n">
        <v>35997</v>
      </c>
      <c r="B568" s="83" t="n">
        <v>35977</v>
      </c>
      <c r="C568" s="88" t="s">
        <v>175</v>
      </c>
      <c r="D568" s="84" t="n">
        <v>1337.35</v>
      </c>
      <c r="E568" s="89" t="n">
        <v>19415</v>
      </c>
      <c r="F568" s="89" t="n">
        <v>18116.625</v>
      </c>
      <c r="G568" s="89" t="n">
        <v>14191</v>
      </c>
      <c r="H568" s="89"/>
      <c r="J568" s="0"/>
      <c r="K568" s="0"/>
      <c r="L568" s="0"/>
      <c r="M568" s="0"/>
      <c r="N568" s="0"/>
    </row>
    <row r="569" customFormat="false" ht="12.75" hidden="false" customHeight="false" outlineLevel="0" collapsed="false">
      <c r="A569" s="87" t="n">
        <v>35998</v>
      </c>
      <c r="B569" s="83" t="n">
        <v>35977</v>
      </c>
      <c r="C569" s="88" t="s">
        <v>175</v>
      </c>
      <c r="D569" s="84" t="n">
        <v>488.95</v>
      </c>
      <c r="E569" s="89" t="n">
        <v>19911</v>
      </c>
      <c r="F569" s="89" t="n">
        <v>18126.1875</v>
      </c>
      <c r="G569" s="89" t="n">
        <v>13996.375</v>
      </c>
      <c r="H569" s="89"/>
      <c r="J569" s="0"/>
      <c r="K569" s="0"/>
      <c r="L569" s="0"/>
      <c r="M569" s="0"/>
      <c r="N569" s="0"/>
    </row>
    <row r="570" customFormat="false" ht="12.75" hidden="false" customHeight="false" outlineLevel="0" collapsed="false">
      <c r="A570" s="87" t="n">
        <v>35999</v>
      </c>
      <c r="B570" s="83" t="n">
        <v>35977</v>
      </c>
      <c r="C570" s="88" t="s">
        <v>175</v>
      </c>
      <c r="D570" s="84" t="n">
        <v>66.86</v>
      </c>
      <c r="E570" s="89" t="n">
        <v>20071</v>
      </c>
      <c r="F570" s="89" t="n">
        <v>18354.5</v>
      </c>
      <c r="G570" s="89" t="n">
        <v>13993.875</v>
      </c>
      <c r="H570" s="89"/>
      <c r="J570" s="0"/>
      <c r="K570" s="0"/>
      <c r="L570" s="0"/>
      <c r="M570" s="0"/>
      <c r="N570" s="0"/>
    </row>
    <row r="571" customFormat="false" ht="12.75" hidden="false" customHeight="false" outlineLevel="0" collapsed="false">
      <c r="A571" s="87" t="n">
        <v>36000</v>
      </c>
      <c r="B571" s="83" t="n">
        <v>35977</v>
      </c>
      <c r="C571" s="88" t="s">
        <v>175</v>
      </c>
      <c r="D571" s="84" t="n">
        <v>34.95</v>
      </c>
      <c r="E571" s="89" t="n">
        <v>19766</v>
      </c>
      <c r="F571" s="89" t="n">
        <v>17899.0625</v>
      </c>
      <c r="G571" s="89" t="n">
        <v>13983.5</v>
      </c>
      <c r="H571" s="89"/>
      <c r="J571" s="0"/>
      <c r="K571" s="0"/>
      <c r="L571" s="0"/>
      <c r="M571" s="0"/>
      <c r="N571" s="0"/>
    </row>
    <row r="572" customFormat="false" ht="12.75" hidden="false" customHeight="false" outlineLevel="0" collapsed="false">
      <c r="A572" s="87" t="n">
        <v>36001</v>
      </c>
      <c r="B572" s="83" t="n">
        <v>35977</v>
      </c>
      <c r="C572" s="88" t="n">
        <f aca="false">WEEKDAY(A572)</f>
        <v>7</v>
      </c>
      <c r="E572" s="89" t="n">
        <v>18567</v>
      </c>
      <c r="F572" s="89" t="n">
        <v>16949.1875</v>
      </c>
      <c r="G572" s="89" t="n">
        <v>13600.625</v>
      </c>
      <c r="H572" s="89"/>
      <c r="J572" s="0"/>
      <c r="K572" s="0"/>
      <c r="L572" s="0"/>
      <c r="M572" s="0"/>
      <c r="N572" s="0"/>
    </row>
    <row r="573" customFormat="false" ht="12.75" hidden="false" customHeight="false" outlineLevel="0" collapsed="false">
      <c r="A573" s="87" t="n">
        <v>36002</v>
      </c>
      <c r="B573" s="83" t="n">
        <v>35977</v>
      </c>
      <c r="C573" s="88" t="n">
        <f aca="false">WEEKDAY(A573)</f>
        <v>1</v>
      </c>
      <c r="E573" s="89" t="n">
        <v>18220</v>
      </c>
      <c r="F573" s="89" t="n">
        <v>16530.0625</v>
      </c>
      <c r="G573" s="89" t="n">
        <v>13224.625</v>
      </c>
      <c r="H573" s="89"/>
      <c r="J573" s="0"/>
      <c r="K573" s="0"/>
      <c r="L573" s="0"/>
      <c r="M573" s="0"/>
      <c r="N573" s="0"/>
    </row>
    <row r="574" customFormat="false" ht="12.75" hidden="false" customHeight="false" outlineLevel="0" collapsed="false">
      <c r="A574" s="87" t="n">
        <v>36003</v>
      </c>
      <c r="B574" s="83" t="n">
        <v>35977</v>
      </c>
      <c r="C574" s="88" t="s">
        <v>175</v>
      </c>
      <c r="D574" s="84" t="n">
        <v>47.25</v>
      </c>
      <c r="E574" s="89" t="n">
        <v>21040</v>
      </c>
      <c r="F574" s="89" t="n">
        <v>18852.5</v>
      </c>
      <c r="G574" s="89" t="n">
        <v>13905.25</v>
      </c>
      <c r="H574" s="89"/>
      <c r="J574" s="0"/>
      <c r="K574" s="0"/>
      <c r="L574" s="0"/>
      <c r="M574" s="0"/>
      <c r="N574" s="0"/>
    </row>
    <row r="575" customFormat="false" ht="12.75" hidden="false" customHeight="false" outlineLevel="0" collapsed="false">
      <c r="A575" s="87" t="n">
        <v>36004</v>
      </c>
      <c r="B575" s="83" t="n">
        <v>35977</v>
      </c>
      <c r="C575" s="88" t="s">
        <v>175</v>
      </c>
      <c r="D575" s="84" t="n">
        <v>41.16</v>
      </c>
      <c r="E575" s="89" t="n">
        <v>20624</v>
      </c>
      <c r="F575" s="89" t="n">
        <v>18945.625</v>
      </c>
      <c r="G575" s="89" t="n">
        <v>14663.625</v>
      </c>
      <c r="H575" s="89"/>
      <c r="J575" s="0"/>
      <c r="K575" s="0"/>
      <c r="L575" s="0"/>
      <c r="M575" s="0"/>
      <c r="N575" s="0"/>
    </row>
    <row r="576" customFormat="false" ht="12.75" hidden="false" customHeight="false" outlineLevel="0" collapsed="false">
      <c r="A576" s="87" t="n">
        <v>36005</v>
      </c>
      <c r="B576" s="83" t="n">
        <v>35977</v>
      </c>
      <c r="C576" s="88" t="s">
        <v>175</v>
      </c>
      <c r="D576" s="84" t="n">
        <v>44.98</v>
      </c>
      <c r="E576" s="89" t="n">
        <v>21235</v>
      </c>
      <c r="F576" s="89" t="n">
        <v>19250.9375</v>
      </c>
      <c r="G576" s="89" t="n">
        <v>14738.25</v>
      </c>
      <c r="H576" s="89"/>
      <c r="J576" s="0"/>
      <c r="K576" s="0"/>
      <c r="L576" s="0"/>
      <c r="M576" s="0"/>
      <c r="N576" s="0"/>
    </row>
    <row r="577" customFormat="false" ht="12.75" hidden="false" customHeight="false" outlineLevel="0" collapsed="false">
      <c r="A577" s="87" t="n">
        <v>36006</v>
      </c>
      <c r="B577" s="83" t="n">
        <v>35977</v>
      </c>
      <c r="C577" s="88" t="s">
        <v>175</v>
      </c>
      <c r="D577" s="84" t="n">
        <v>41.59</v>
      </c>
      <c r="E577" s="89" t="n">
        <v>21664</v>
      </c>
      <c r="F577" s="89" t="n">
        <v>19706.875</v>
      </c>
      <c r="G577" s="89" t="n">
        <v>15083</v>
      </c>
      <c r="H577" s="89"/>
      <c r="J577" s="0"/>
      <c r="K577" s="0"/>
      <c r="L577" s="0"/>
      <c r="M577" s="0"/>
      <c r="N577" s="0"/>
    </row>
    <row r="578" customFormat="false" ht="12.75" hidden="false" customHeight="false" outlineLevel="0" collapsed="false">
      <c r="A578" s="87" t="n">
        <v>36007</v>
      </c>
      <c r="B578" s="83" t="n">
        <v>35977</v>
      </c>
      <c r="C578" s="88" t="s">
        <v>175</v>
      </c>
      <c r="D578" s="84" t="n">
        <v>36.53</v>
      </c>
      <c r="E578" s="89" t="n">
        <v>21253</v>
      </c>
      <c r="F578" s="89" t="n">
        <v>19212.375</v>
      </c>
      <c r="G578" s="89" t="n">
        <v>15023</v>
      </c>
      <c r="H578" s="89"/>
      <c r="J578" s="0"/>
      <c r="K578" s="0"/>
      <c r="L578" s="0"/>
      <c r="M578" s="0"/>
      <c r="N578" s="0"/>
    </row>
    <row r="579" customFormat="false" ht="12.75" hidden="false" customHeight="false" outlineLevel="0" collapsed="false">
      <c r="A579" s="87" t="n">
        <v>36008</v>
      </c>
      <c r="B579" s="83" t="n">
        <v>36008</v>
      </c>
      <c r="C579" s="88" t="n">
        <f aca="false">WEEKDAY(A579)</f>
        <v>7</v>
      </c>
      <c r="E579" s="89" t="n">
        <v>20757</v>
      </c>
      <c r="F579" s="89" t="n">
        <v>18600.875</v>
      </c>
      <c r="G579" s="89" t="n">
        <v>14609.375</v>
      </c>
      <c r="H579" s="89"/>
      <c r="J579" s="0"/>
      <c r="K579" s="0"/>
      <c r="L579" s="0"/>
      <c r="M579" s="0"/>
      <c r="N579" s="0"/>
    </row>
    <row r="580" customFormat="false" ht="12.75" hidden="false" customHeight="false" outlineLevel="0" collapsed="false">
      <c r="A580" s="87" t="n">
        <v>36009</v>
      </c>
      <c r="B580" s="83" t="n">
        <v>36008</v>
      </c>
      <c r="C580" s="88" t="n">
        <f aca="false">WEEKDAY(A580)</f>
        <v>1</v>
      </c>
      <c r="E580" s="89" t="n">
        <v>19992</v>
      </c>
      <c r="F580" s="89" t="n">
        <v>17968.25</v>
      </c>
      <c r="G580" s="89" t="n">
        <v>14406.375</v>
      </c>
      <c r="H580" s="89"/>
      <c r="J580" s="0"/>
      <c r="K580" s="0"/>
      <c r="L580" s="0"/>
      <c r="M580" s="0"/>
      <c r="N580" s="0"/>
    </row>
    <row r="581" customFormat="false" ht="12.75" hidden="false" customHeight="false" outlineLevel="0" collapsed="false">
      <c r="A581" s="87" t="n">
        <v>36010</v>
      </c>
      <c r="B581" s="83" t="n">
        <v>36008</v>
      </c>
      <c r="C581" s="88" t="s">
        <v>175</v>
      </c>
      <c r="D581" s="84" t="n">
        <v>42.2</v>
      </c>
      <c r="E581" s="89" t="n">
        <v>20516</v>
      </c>
      <c r="F581" s="89" t="n">
        <v>18620</v>
      </c>
      <c r="G581" s="89" t="n">
        <v>14365.625</v>
      </c>
      <c r="H581" s="89"/>
      <c r="J581" s="0"/>
      <c r="K581" s="0"/>
      <c r="L581" s="0"/>
      <c r="M581" s="0"/>
      <c r="N581" s="0"/>
    </row>
    <row r="582" customFormat="false" ht="12.75" hidden="false" customHeight="false" outlineLevel="0" collapsed="false">
      <c r="A582" s="87" t="n">
        <v>36011</v>
      </c>
      <c r="B582" s="83" t="n">
        <v>36008</v>
      </c>
      <c r="C582" s="88" t="s">
        <v>175</v>
      </c>
      <c r="D582" s="84" t="n">
        <v>30.69</v>
      </c>
      <c r="E582" s="89" t="n">
        <v>19758</v>
      </c>
      <c r="F582" s="89" t="n">
        <v>17971.875</v>
      </c>
      <c r="G582" s="89" t="n">
        <v>13953.875</v>
      </c>
      <c r="H582" s="89"/>
      <c r="J582" s="0"/>
      <c r="K582" s="0"/>
      <c r="L582" s="0"/>
      <c r="M582" s="0"/>
      <c r="N582" s="0"/>
    </row>
    <row r="583" customFormat="false" ht="12.75" hidden="false" customHeight="false" outlineLevel="0" collapsed="false">
      <c r="A583" s="87" t="n">
        <v>36012</v>
      </c>
      <c r="B583" s="83" t="n">
        <v>36008</v>
      </c>
      <c r="C583" s="88" t="s">
        <v>175</v>
      </c>
      <c r="D583" s="84" t="n">
        <v>28.61</v>
      </c>
      <c r="E583" s="89" t="n">
        <v>20511</v>
      </c>
      <c r="F583" s="89" t="n">
        <v>18532.4375</v>
      </c>
      <c r="G583" s="89" t="n">
        <v>14059.375</v>
      </c>
      <c r="H583" s="89"/>
      <c r="J583" s="0"/>
      <c r="K583" s="0"/>
      <c r="L583" s="0"/>
      <c r="M583" s="0"/>
      <c r="N583" s="0"/>
    </row>
    <row r="584" customFormat="false" ht="12.75" hidden="false" customHeight="false" outlineLevel="0" collapsed="false">
      <c r="A584" s="87" t="n">
        <v>36013</v>
      </c>
      <c r="B584" s="83" t="n">
        <v>36008</v>
      </c>
      <c r="C584" s="88" t="s">
        <v>175</v>
      </c>
      <c r="D584" s="84" t="n">
        <v>28.62</v>
      </c>
      <c r="E584" s="89" t="n">
        <v>19346</v>
      </c>
      <c r="F584" s="89" t="n">
        <v>17652.5</v>
      </c>
      <c r="G584" s="89" t="n">
        <v>14077.75</v>
      </c>
      <c r="H584" s="89"/>
      <c r="J584" s="0"/>
      <c r="K584" s="0"/>
      <c r="L584" s="0"/>
      <c r="M584" s="0"/>
      <c r="N584" s="0"/>
    </row>
    <row r="585" customFormat="false" ht="12.75" hidden="false" customHeight="false" outlineLevel="0" collapsed="false">
      <c r="A585" s="87" t="n">
        <v>36014</v>
      </c>
      <c r="B585" s="83" t="n">
        <v>36008</v>
      </c>
      <c r="C585" s="88" t="s">
        <v>175</v>
      </c>
      <c r="D585" s="84" t="n">
        <v>29.06</v>
      </c>
      <c r="E585" s="89" t="n">
        <v>18203</v>
      </c>
      <c r="F585" s="89" t="n">
        <v>16982.5625</v>
      </c>
      <c r="G585" s="89" t="n">
        <v>13703</v>
      </c>
      <c r="H585" s="89"/>
      <c r="J585" s="0"/>
      <c r="K585" s="0"/>
      <c r="L585" s="0"/>
      <c r="M585" s="0"/>
      <c r="N585" s="0"/>
    </row>
    <row r="586" customFormat="false" ht="12.75" hidden="false" customHeight="false" outlineLevel="0" collapsed="false">
      <c r="A586" s="87" t="n">
        <v>36015</v>
      </c>
      <c r="B586" s="83" t="n">
        <v>36008</v>
      </c>
      <c r="C586" s="88" t="n">
        <f aca="false">WEEKDAY(A586)</f>
        <v>7</v>
      </c>
      <c r="E586" s="89" t="n">
        <v>18748</v>
      </c>
      <c r="F586" s="89" t="n">
        <v>16929.375</v>
      </c>
      <c r="G586" s="89" t="n">
        <v>13354.875</v>
      </c>
      <c r="H586" s="89"/>
      <c r="J586" s="0"/>
      <c r="K586" s="0"/>
      <c r="L586" s="0"/>
      <c r="M586" s="0"/>
      <c r="N586" s="0"/>
    </row>
    <row r="587" customFormat="false" ht="12.75" hidden="false" customHeight="false" outlineLevel="0" collapsed="false">
      <c r="A587" s="87" t="n">
        <v>36016</v>
      </c>
      <c r="B587" s="83" t="n">
        <v>36008</v>
      </c>
      <c r="C587" s="88" t="n">
        <f aca="false">WEEKDAY(A587)</f>
        <v>1</v>
      </c>
      <c r="E587" s="89" t="n">
        <v>19393</v>
      </c>
      <c r="F587" s="89" t="n">
        <v>17221.375</v>
      </c>
      <c r="G587" s="89" t="n">
        <v>13273.25</v>
      </c>
      <c r="H587" s="89"/>
      <c r="J587" s="0"/>
      <c r="K587" s="0"/>
      <c r="L587" s="0"/>
      <c r="M587" s="0"/>
      <c r="N587" s="0"/>
    </row>
    <row r="588" customFormat="false" ht="12.75" hidden="false" customHeight="false" outlineLevel="0" collapsed="false">
      <c r="A588" s="87" t="n">
        <v>36017</v>
      </c>
      <c r="B588" s="83" t="n">
        <v>36008</v>
      </c>
      <c r="C588" s="88" t="s">
        <v>175</v>
      </c>
      <c r="D588" s="84" t="n">
        <v>48.99</v>
      </c>
      <c r="E588" s="89" t="n">
        <v>20931</v>
      </c>
      <c r="F588" s="89" t="n">
        <v>18713.375</v>
      </c>
      <c r="G588" s="89" t="n">
        <v>13809.375</v>
      </c>
      <c r="H588" s="89"/>
      <c r="J588" s="0"/>
      <c r="K588" s="0"/>
      <c r="L588" s="0"/>
      <c r="M588" s="0"/>
      <c r="N588" s="0"/>
    </row>
    <row r="589" customFormat="false" ht="12.75" hidden="false" customHeight="false" outlineLevel="0" collapsed="false">
      <c r="A589" s="87" t="n">
        <v>36018</v>
      </c>
      <c r="B589" s="83" t="n">
        <v>36008</v>
      </c>
      <c r="C589" s="88" t="s">
        <v>175</v>
      </c>
      <c r="D589" s="84" t="n">
        <v>33.31</v>
      </c>
      <c r="E589" s="89" t="n">
        <v>19885</v>
      </c>
      <c r="F589" s="89" t="n">
        <v>18055.375</v>
      </c>
      <c r="G589" s="89" t="n">
        <v>14060</v>
      </c>
      <c r="H589" s="89"/>
      <c r="J589" s="0"/>
      <c r="K589" s="0"/>
      <c r="L589" s="0"/>
      <c r="M589" s="0"/>
      <c r="N589" s="0"/>
    </row>
    <row r="590" customFormat="false" ht="12.75" hidden="false" customHeight="false" outlineLevel="0" collapsed="false">
      <c r="A590" s="87" t="n">
        <v>36019</v>
      </c>
      <c r="B590" s="83" t="n">
        <v>36008</v>
      </c>
      <c r="C590" s="88" t="s">
        <v>175</v>
      </c>
      <c r="D590" s="84" t="n">
        <v>34.18</v>
      </c>
      <c r="E590" s="89" t="n">
        <v>19290</v>
      </c>
      <c r="F590" s="89" t="n">
        <v>17717</v>
      </c>
      <c r="G590" s="89" t="n">
        <v>13761.5</v>
      </c>
      <c r="H590" s="89"/>
      <c r="J590" s="0"/>
      <c r="K590" s="0"/>
      <c r="L590" s="0"/>
      <c r="M590" s="0"/>
      <c r="N590" s="0"/>
    </row>
    <row r="591" customFormat="false" ht="12.75" hidden="false" customHeight="false" outlineLevel="0" collapsed="false">
      <c r="A591" s="87" t="n">
        <v>36020</v>
      </c>
      <c r="B591" s="83" t="n">
        <v>36008</v>
      </c>
      <c r="C591" s="88" t="s">
        <v>175</v>
      </c>
      <c r="D591" s="84" t="n">
        <v>31.19</v>
      </c>
      <c r="E591" s="89" t="n">
        <v>18940</v>
      </c>
      <c r="F591" s="89" t="n">
        <v>17153.8125</v>
      </c>
      <c r="G591" s="89" t="n">
        <v>13540.5</v>
      </c>
      <c r="H591" s="89"/>
      <c r="J591" s="0"/>
      <c r="K591" s="0"/>
      <c r="L591" s="0"/>
      <c r="M591" s="0"/>
      <c r="N591" s="0"/>
    </row>
    <row r="592" customFormat="false" ht="12.75" hidden="false" customHeight="false" outlineLevel="0" collapsed="false">
      <c r="A592" s="87" t="n">
        <v>36021</v>
      </c>
      <c r="B592" s="83" t="n">
        <v>36008</v>
      </c>
      <c r="C592" s="88" t="s">
        <v>175</v>
      </c>
      <c r="D592" s="84" t="n">
        <v>28.24</v>
      </c>
      <c r="E592" s="89" t="n">
        <v>17382</v>
      </c>
      <c r="F592" s="89" t="n">
        <v>16274.0625</v>
      </c>
      <c r="G592" s="89" t="n">
        <v>13308</v>
      </c>
      <c r="H592" s="89"/>
      <c r="J592" s="0"/>
      <c r="K592" s="0"/>
      <c r="L592" s="0"/>
      <c r="M592" s="0"/>
      <c r="N592" s="0"/>
    </row>
    <row r="593" customFormat="false" ht="12.75" hidden="false" customHeight="false" outlineLevel="0" collapsed="false">
      <c r="A593" s="87" t="n">
        <v>36022</v>
      </c>
      <c r="B593" s="83" t="n">
        <v>36008</v>
      </c>
      <c r="C593" s="88" t="n">
        <f aca="false">WEEKDAY(A593)</f>
        <v>7</v>
      </c>
      <c r="E593" s="89" t="n">
        <v>16690</v>
      </c>
      <c r="F593" s="89" t="n">
        <v>15665.9375</v>
      </c>
      <c r="G593" s="89" t="n">
        <v>12764</v>
      </c>
      <c r="H593" s="89"/>
      <c r="J593" s="0"/>
      <c r="K593" s="0"/>
      <c r="L593" s="0"/>
      <c r="M593" s="0"/>
      <c r="N593" s="0"/>
    </row>
    <row r="594" customFormat="false" ht="12.75" hidden="false" customHeight="false" outlineLevel="0" collapsed="false">
      <c r="A594" s="87" t="n">
        <v>36023</v>
      </c>
      <c r="B594" s="83" t="n">
        <v>36008</v>
      </c>
      <c r="C594" s="88" t="n">
        <f aca="false">WEEKDAY(A594)</f>
        <v>1</v>
      </c>
      <c r="E594" s="89" t="n">
        <v>18070</v>
      </c>
      <c r="F594" s="89" t="n">
        <v>16277.3125</v>
      </c>
      <c r="G594" s="89" t="n">
        <v>12576.875</v>
      </c>
      <c r="H594" s="89"/>
      <c r="J594" s="0"/>
      <c r="K594" s="0"/>
      <c r="L594" s="0"/>
      <c r="M594" s="0"/>
      <c r="N594" s="0"/>
    </row>
    <row r="595" customFormat="false" ht="12.75" hidden="false" customHeight="false" outlineLevel="0" collapsed="false">
      <c r="A595" s="87" t="n">
        <v>36024</v>
      </c>
      <c r="B595" s="83" t="n">
        <v>36008</v>
      </c>
      <c r="C595" s="88" t="s">
        <v>175</v>
      </c>
      <c r="D595" s="84" t="n">
        <v>45.89</v>
      </c>
      <c r="E595" s="89" t="n">
        <v>19616</v>
      </c>
      <c r="F595" s="89" t="n">
        <v>17848.5</v>
      </c>
      <c r="G595" s="89" t="n">
        <v>13361.375</v>
      </c>
      <c r="H595" s="89"/>
      <c r="J595" s="0"/>
      <c r="K595" s="0"/>
      <c r="L595" s="0"/>
      <c r="M595" s="0"/>
      <c r="N595" s="0"/>
    </row>
    <row r="596" customFormat="false" ht="12.75" hidden="false" customHeight="false" outlineLevel="0" collapsed="false">
      <c r="A596" s="87" t="n">
        <v>36025</v>
      </c>
      <c r="B596" s="83" t="n">
        <v>36008</v>
      </c>
      <c r="C596" s="88" t="s">
        <v>175</v>
      </c>
      <c r="D596" s="84" t="n">
        <v>61.36</v>
      </c>
      <c r="E596" s="89" t="n">
        <v>20026</v>
      </c>
      <c r="F596" s="89" t="n">
        <v>18289.3125</v>
      </c>
      <c r="G596" s="89" t="n">
        <v>13829.25</v>
      </c>
      <c r="H596" s="89"/>
      <c r="J596" s="0"/>
      <c r="K596" s="0"/>
      <c r="L596" s="0"/>
      <c r="M596" s="0"/>
      <c r="N596" s="0"/>
    </row>
    <row r="597" customFormat="false" ht="12.75" hidden="false" customHeight="false" outlineLevel="0" collapsed="false">
      <c r="A597" s="87" t="n">
        <v>36026</v>
      </c>
      <c r="B597" s="83" t="n">
        <v>36008</v>
      </c>
      <c r="C597" s="88" t="s">
        <v>175</v>
      </c>
      <c r="D597" s="84" t="n">
        <v>37.7</v>
      </c>
      <c r="E597" s="89" t="n">
        <v>20895</v>
      </c>
      <c r="F597" s="89" t="n">
        <v>18828.1875</v>
      </c>
      <c r="G597" s="89" t="n">
        <v>13983.375</v>
      </c>
      <c r="H597" s="89"/>
      <c r="J597" s="0"/>
      <c r="K597" s="0"/>
      <c r="L597" s="0"/>
      <c r="M597" s="0"/>
      <c r="N597" s="0"/>
    </row>
    <row r="598" customFormat="false" ht="12.75" hidden="false" customHeight="false" outlineLevel="0" collapsed="false">
      <c r="A598" s="87" t="n">
        <v>36027</v>
      </c>
      <c r="B598" s="83" t="n">
        <v>36008</v>
      </c>
      <c r="C598" s="88" t="s">
        <v>175</v>
      </c>
      <c r="D598" s="84" t="n">
        <v>32.91</v>
      </c>
      <c r="E598" s="89" t="n">
        <v>20273</v>
      </c>
      <c r="F598" s="89" t="n">
        <v>18387.5</v>
      </c>
      <c r="G598" s="89" t="n">
        <v>14092.5</v>
      </c>
      <c r="H598" s="89"/>
      <c r="J598" s="0"/>
      <c r="K598" s="0"/>
      <c r="L598" s="0"/>
      <c r="M598" s="0"/>
      <c r="N598" s="0"/>
    </row>
    <row r="599" customFormat="false" ht="12.75" hidden="false" customHeight="false" outlineLevel="0" collapsed="false">
      <c r="A599" s="87" t="n">
        <v>36028</v>
      </c>
      <c r="B599" s="83" t="n">
        <v>36008</v>
      </c>
      <c r="C599" s="88" t="s">
        <v>175</v>
      </c>
      <c r="D599" s="84" t="n">
        <v>30.32</v>
      </c>
      <c r="E599" s="89" t="n">
        <v>18550</v>
      </c>
      <c r="F599" s="89" t="n">
        <v>17212.625</v>
      </c>
      <c r="G599" s="89" t="n">
        <v>13810.25</v>
      </c>
      <c r="H599" s="89"/>
      <c r="J599" s="0"/>
      <c r="K599" s="0"/>
      <c r="L599" s="0"/>
      <c r="M599" s="0"/>
      <c r="N599" s="0"/>
    </row>
    <row r="600" customFormat="false" ht="12.75" hidden="false" customHeight="false" outlineLevel="0" collapsed="false">
      <c r="A600" s="87" t="n">
        <v>36029</v>
      </c>
      <c r="B600" s="83" t="n">
        <v>36008</v>
      </c>
      <c r="C600" s="88" t="n">
        <f aca="false">WEEKDAY(A600)</f>
        <v>7</v>
      </c>
      <c r="E600" s="89" t="n">
        <v>18459</v>
      </c>
      <c r="F600" s="89" t="n">
        <v>16898.9375</v>
      </c>
      <c r="G600" s="89" t="n">
        <v>13292.875</v>
      </c>
      <c r="H600" s="89"/>
      <c r="J600" s="0"/>
      <c r="K600" s="0"/>
      <c r="L600" s="0"/>
      <c r="M600" s="0"/>
      <c r="N600" s="0"/>
    </row>
    <row r="601" customFormat="false" ht="12.75" hidden="false" customHeight="false" outlineLevel="0" collapsed="false">
      <c r="A601" s="87" t="n">
        <v>36030</v>
      </c>
      <c r="B601" s="83" t="n">
        <v>36008</v>
      </c>
      <c r="C601" s="88" t="n">
        <f aca="false">WEEKDAY(A601)</f>
        <v>1</v>
      </c>
      <c r="E601" s="89" t="n">
        <v>18971</v>
      </c>
      <c r="F601" s="89" t="n">
        <v>17087.4375</v>
      </c>
      <c r="G601" s="89" t="n">
        <v>13086.375</v>
      </c>
      <c r="H601" s="89"/>
      <c r="J601" s="0"/>
      <c r="K601" s="0"/>
      <c r="L601" s="0"/>
      <c r="M601" s="0"/>
      <c r="N601" s="0"/>
    </row>
    <row r="602" customFormat="false" ht="12.75" hidden="false" customHeight="false" outlineLevel="0" collapsed="false">
      <c r="A602" s="87" t="n">
        <v>36031</v>
      </c>
      <c r="B602" s="83" t="n">
        <v>36008</v>
      </c>
      <c r="C602" s="88" t="s">
        <v>175</v>
      </c>
      <c r="D602" s="84" t="n">
        <v>28.48</v>
      </c>
      <c r="E602" s="89" t="n">
        <v>20634</v>
      </c>
      <c r="F602" s="89" t="n">
        <v>18746.75</v>
      </c>
      <c r="G602" s="89" t="n">
        <v>13824.25</v>
      </c>
      <c r="H602" s="89"/>
      <c r="J602" s="0"/>
      <c r="K602" s="0"/>
      <c r="L602" s="0"/>
      <c r="M602" s="0"/>
      <c r="N602" s="0"/>
    </row>
    <row r="603" customFormat="false" ht="12.75" hidden="false" customHeight="false" outlineLevel="0" collapsed="false">
      <c r="A603" s="87" t="n">
        <v>36032</v>
      </c>
      <c r="B603" s="83" t="n">
        <v>36008</v>
      </c>
      <c r="C603" s="88" t="s">
        <v>175</v>
      </c>
      <c r="D603" s="84" t="n">
        <v>59</v>
      </c>
      <c r="E603" s="89" t="n">
        <v>20685</v>
      </c>
      <c r="F603" s="89" t="n">
        <v>18872.4375</v>
      </c>
      <c r="G603" s="89" t="n">
        <v>14335.625</v>
      </c>
      <c r="H603" s="89"/>
      <c r="J603" s="0"/>
      <c r="K603" s="0"/>
      <c r="L603" s="0"/>
      <c r="M603" s="0"/>
      <c r="N603" s="0"/>
    </row>
    <row r="604" customFormat="false" ht="12.75" hidden="false" customHeight="false" outlineLevel="0" collapsed="false">
      <c r="A604" s="87" t="n">
        <v>36033</v>
      </c>
      <c r="B604" s="83" t="n">
        <v>36008</v>
      </c>
      <c r="C604" s="88" t="s">
        <v>175</v>
      </c>
      <c r="D604" s="84" t="n">
        <v>83.8</v>
      </c>
      <c r="E604" s="89" t="n">
        <v>21182</v>
      </c>
      <c r="F604" s="89" t="n">
        <v>19287.625</v>
      </c>
      <c r="G604" s="89" t="n">
        <v>14622.25</v>
      </c>
      <c r="H604" s="89"/>
      <c r="J604" s="0"/>
      <c r="K604" s="0"/>
      <c r="L604" s="0"/>
      <c r="M604" s="0"/>
      <c r="N604" s="0"/>
    </row>
    <row r="605" customFormat="false" ht="12.75" hidden="false" customHeight="false" outlineLevel="0" collapsed="false">
      <c r="A605" s="87" t="n">
        <v>36034</v>
      </c>
      <c r="B605" s="83" t="n">
        <v>36008</v>
      </c>
      <c r="C605" s="88" t="s">
        <v>175</v>
      </c>
      <c r="D605" s="84" t="n">
        <v>48.53</v>
      </c>
      <c r="E605" s="89" t="n">
        <v>21224</v>
      </c>
      <c r="F605" s="89" t="n">
        <v>19307.8125</v>
      </c>
      <c r="G605" s="89" t="n">
        <v>14765.625</v>
      </c>
      <c r="H605" s="89"/>
      <c r="J605" s="0"/>
      <c r="K605" s="0"/>
      <c r="L605" s="0"/>
      <c r="M605" s="0"/>
      <c r="N605" s="0"/>
    </row>
    <row r="606" customFormat="false" ht="12.75" hidden="false" customHeight="false" outlineLevel="0" collapsed="false">
      <c r="A606" s="87" t="n">
        <v>36035</v>
      </c>
      <c r="B606" s="83" t="n">
        <v>36008</v>
      </c>
      <c r="C606" s="88" t="s">
        <v>175</v>
      </c>
      <c r="D606" s="84" t="n">
        <v>42.54</v>
      </c>
      <c r="E606" s="89" t="n">
        <v>21465</v>
      </c>
      <c r="F606" s="89" t="n">
        <v>19418.4375</v>
      </c>
      <c r="G606" s="89" t="n">
        <v>14971.5</v>
      </c>
      <c r="H606" s="89"/>
      <c r="J606" s="0"/>
      <c r="K606" s="0"/>
      <c r="L606" s="0"/>
      <c r="M606" s="0"/>
      <c r="N606" s="0"/>
    </row>
    <row r="607" customFormat="false" ht="12.75" hidden="false" customHeight="false" outlineLevel="0" collapsed="false">
      <c r="A607" s="87" t="n">
        <v>36036</v>
      </c>
      <c r="B607" s="83" t="n">
        <v>36008</v>
      </c>
      <c r="C607" s="88" t="n">
        <f aca="false">WEEKDAY(A607)</f>
        <v>7</v>
      </c>
      <c r="E607" s="89" t="n">
        <v>20192</v>
      </c>
      <c r="F607" s="89" t="n">
        <v>18331.4375</v>
      </c>
      <c r="G607" s="89" t="n">
        <v>14445</v>
      </c>
      <c r="H607" s="89"/>
      <c r="J607" s="0"/>
      <c r="K607" s="0"/>
      <c r="L607" s="0"/>
      <c r="M607" s="0"/>
      <c r="N607" s="0"/>
    </row>
    <row r="608" customFormat="false" ht="12.75" hidden="false" customHeight="false" outlineLevel="0" collapsed="false">
      <c r="A608" s="87" t="n">
        <v>36037</v>
      </c>
      <c r="B608" s="83" t="n">
        <v>36008</v>
      </c>
      <c r="C608" s="88" t="n">
        <f aca="false">WEEKDAY(A608)</f>
        <v>1</v>
      </c>
      <c r="E608" s="89" t="n">
        <v>18524</v>
      </c>
      <c r="F608" s="89" t="n">
        <v>17054.4375</v>
      </c>
      <c r="G608" s="89" t="n">
        <v>13696.875</v>
      </c>
      <c r="H608" s="89"/>
      <c r="J608" s="0"/>
      <c r="K608" s="0"/>
      <c r="L608" s="0"/>
      <c r="M608" s="0"/>
      <c r="N608" s="0"/>
    </row>
    <row r="609" customFormat="false" ht="12.75" hidden="false" customHeight="false" outlineLevel="0" collapsed="false">
      <c r="A609" s="87" t="n">
        <v>36038</v>
      </c>
      <c r="B609" s="83" t="n">
        <v>36008</v>
      </c>
      <c r="C609" s="88" t="s">
        <v>175</v>
      </c>
      <c r="D609" s="84" t="n">
        <v>42.19</v>
      </c>
      <c r="E609" s="89" t="n">
        <v>20020</v>
      </c>
      <c r="F609" s="89" t="n">
        <v>18114.0625</v>
      </c>
      <c r="G609" s="89" t="n">
        <v>13579.875</v>
      </c>
      <c r="H609" s="89"/>
      <c r="J609" s="0"/>
      <c r="K609" s="0"/>
      <c r="L609" s="0"/>
      <c r="M609" s="0"/>
      <c r="N609" s="0"/>
    </row>
    <row r="610" customFormat="false" ht="12.75" hidden="false" customHeight="false" outlineLevel="0" collapsed="false">
      <c r="A610" s="87" t="n">
        <v>36039</v>
      </c>
      <c r="B610" s="83" t="n">
        <v>36039</v>
      </c>
      <c r="C610" s="88" t="s">
        <v>175</v>
      </c>
      <c r="D610" s="84" t="n">
        <v>29.45</v>
      </c>
      <c r="E610" s="89" t="n">
        <v>19014</v>
      </c>
      <c r="F610" s="89" t="n">
        <v>17404.125</v>
      </c>
      <c r="G610" s="89" t="n">
        <v>13548.75</v>
      </c>
      <c r="H610" s="89"/>
      <c r="J610" s="0"/>
      <c r="K610" s="0"/>
      <c r="L610" s="0"/>
      <c r="M610" s="0"/>
      <c r="N610" s="0"/>
    </row>
    <row r="611" customFormat="false" ht="12.75" hidden="false" customHeight="false" outlineLevel="0" collapsed="false">
      <c r="A611" s="87" t="n">
        <v>36040</v>
      </c>
      <c r="B611" s="83" t="n">
        <v>36039</v>
      </c>
      <c r="C611" s="88" t="s">
        <v>175</v>
      </c>
      <c r="D611" s="84" t="n">
        <v>29.36</v>
      </c>
      <c r="E611" s="89" t="n">
        <v>19837</v>
      </c>
      <c r="F611" s="89" t="n">
        <v>17686.8125</v>
      </c>
      <c r="G611" s="89" t="n">
        <v>13420.375</v>
      </c>
      <c r="H611" s="89"/>
      <c r="J611" s="0"/>
      <c r="K611" s="0"/>
      <c r="L611" s="0"/>
      <c r="M611" s="0"/>
      <c r="N611" s="0"/>
    </row>
    <row r="612" customFormat="false" ht="12.75" hidden="false" customHeight="false" outlineLevel="0" collapsed="false">
      <c r="A612" s="87" t="n">
        <v>36041</v>
      </c>
      <c r="B612" s="83" t="n">
        <v>36039</v>
      </c>
      <c r="C612" s="88" t="s">
        <v>175</v>
      </c>
      <c r="D612" s="84" t="n">
        <v>23.89</v>
      </c>
      <c r="E612" s="89" t="n">
        <v>20619</v>
      </c>
      <c r="F612" s="89" t="n">
        <v>18130.75</v>
      </c>
      <c r="G612" s="89" t="n">
        <v>13422.125</v>
      </c>
      <c r="H612" s="89"/>
      <c r="J612" s="0"/>
      <c r="K612" s="0"/>
      <c r="L612" s="0"/>
      <c r="M612" s="0"/>
      <c r="N612" s="0"/>
    </row>
    <row r="613" customFormat="false" ht="12.75" hidden="false" customHeight="false" outlineLevel="0" collapsed="false">
      <c r="A613" s="87" t="n">
        <v>36042</v>
      </c>
      <c r="B613" s="83" t="n">
        <v>36039</v>
      </c>
      <c r="C613" s="88" t="s">
        <v>175</v>
      </c>
      <c r="D613" s="84" t="n">
        <v>24.13</v>
      </c>
      <c r="E613" s="89" t="n">
        <v>20681</v>
      </c>
      <c r="F613" s="89" t="n">
        <v>18339.9375</v>
      </c>
      <c r="G613" s="89" t="n">
        <v>13771.25</v>
      </c>
      <c r="H613" s="89"/>
      <c r="J613" s="0"/>
      <c r="K613" s="0"/>
      <c r="L613" s="0"/>
      <c r="M613" s="0"/>
      <c r="N613" s="0"/>
    </row>
    <row r="614" customFormat="false" ht="12.75" hidden="false" customHeight="false" outlineLevel="0" collapsed="false">
      <c r="A614" s="87" t="n">
        <v>36043</v>
      </c>
      <c r="B614" s="83" t="n">
        <v>36039</v>
      </c>
      <c r="C614" s="88" t="n">
        <f aca="false">WEEKDAY(A614)</f>
        <v>7</v>
      </c>
      <c r="E614" s="89" t="n">
        <v>19000</v>
      </c>
      <c r="F614" s="89" t="n">
        <v>17117.875</v>
      </c>
      <c r="G614" s="89" t="n">
        <v>13334.125</v>
      </c>
      <c r="H614" s="89"/>
      <c r="J614" s="0"/>
      <c r="K614" s="0"/>
      <c r="L614" s="0"/>
      <c r="M614" s="0"/>
      <c r="N614" s="0"/>
    </row>
    <row r="615" customFormat="false" ht="12.75" hidden="false" customHeight="false" outlineLevel="0" collapsed="false">
      <c r="A615" s="87" t="n">
        <v>36044</v>
      </c>
      <c r="B615" s="83" t="n">
        <v>36039</v>
      </c>
      <c r="C615" s="88" t="n">
        <f aca="false">WEEKDAY(A615)</f>
        <v>1</v>
      </c>
      <c r="E615" s="89" t="n">
        <v>17122</v>
      </c>
      <c r="F615" s="89" t="n">
        <v>15955.75</v>
      </c>
      <c r="G615" s="89" t="n">
        <v>13193</v>
      </c>
      <c r="H615" s="89"/>
      <c r="J615" s="0"/>
      <c r="K615" s="0"/>
      <c r="L615" s="0"/>
      <c r="M615" s="0"/>
      <c r="N615" s="0"/>
    </row>
    <row r="616" customFormat="false" ht="12.75" hidden="false" customHeight="false" outlineLevel="0" collapsed="false">
      <c r="A616" s="87" t="n">
        <v>36045</v>
      </c>
      <c r="B616" s="83" t="n">
        <v>36039</v>
      </c>
      <c r="C616" s="88" t="s">
        <v>175</v>
      </c>
      <c r="E616" s="89" t="n">
        <v>18062</v>
      </c>
      <c r="F616" s="89" t="n">
        <v>16386.25</v>
      </c>
      <c r="G616" s="89" t="n">
        <v>12905</v>
      </c>
      <c r="H616" s="89"/>
      <c r="J616" s="0"/>
      <c r="K616" s="0"/>
      <c r="L616" s="0"/>
      <c r="M616" s="0"/>
      <c r="N616" s="0"/>
    </row>
    <row r="617" customFormat="false" ht="12.75" hidden="false" customHeight="false" outlineLevel="0" collapsed="false">
      <c r="A617" s="87" t="n">
        <v>36046</v>
      </c>
      <c r="B617" s="83" t="n">
        <v>36039</v>
      </c>
      <c r="C617" s="88" t="s">
        <v>175</v>
      </c>
      <c r="D617" s="84" t="n">
        <v>37.41</v>
      </c>
      <c r="E617" s="89" t="n">
        <v>19343</v>
      </c>
      <c r="F617" s="89" t="n">
        <v>17543.375</v>
      </c>
      <c r="G617" s="89" t="n">
        <v>13279</v>
      </c>
      <c r="H617" s="89"/>
      <c r="J617" s="0"/>
      <c r="K617" s="0"/>
      <c r="L617" s="0"/>
      <c r="M617" s="0"/>
      <c r="N617" s="0"/>
    </row>
    <row r="618" customFormat="false" ht="12.75" hidden="false" customHeight="false" outlineLevel="0" collapsed="false">
      <c r="A618" s="87" t="n">
        <v>36047</v>
      </c>
      <c r="B618" s="83" t="n">
        <v>36039</v>
      </c>
      <c r="C618" s="88" t="s">
        <v>175</v>
      </c>
      <c r="D618" s="84" t="n">
        <v>18.09</v>
      </c>
      <c r="E618" s="89" t="n">
        <v>17684</v>
      </c>
      <c r="F618" s="89" t="n">
        <v>16327.0625</v>
      </c>
      <c r="G618" s="89" t="n">
        <v>13135.875</v>
      </c>
      <c r="H618" s="89"/>
      <c r="J618" s="0"/>
      <c r="K618" s="0"/>
      <c r="L618" s="0"/>
      <c r="M618" s="0"/>
      <c r="N618" s="0"/>
    </row>
    <row r="619" customFormat="false" ht="12.75" hidden="false" customHeight="false" outlineLevel="0" collapsed="false">
      <c r="A619" s="87" t="n">
        <v>36048</v>
      </c>
      <c r="B619" s="83" t="n">
        <v>36039</v>
      </c>
      <c r="C619" s="88" t="s">
        <v>175</v>
      </c>
      <c r="D619" s="84" t="n">
        <v>16.3</v>
      </c>
      <c r="E619" s="89" t="n">
        <v>16242</v>
      </c>
      <c r="F619" s="89" t="n">
        <v>15389.5625</v>
      </c>
      <c r="G619" s="89" t="n">
        <v>12785.375</v>
      </c>
      <c r="H619" s="89"/>
      <c r="J619" s="0"/>
      <c r="K619" s="0"/>
      <c r="L619" s="0"/>
      <c r="M619" s="0"/>
      <c r="N619" s="0"/>
    </row>
    <row r="620" customFormat="false" ht="12.75" hidden="false" customHeight="false" outlineLevel="0" collapsed="false">
      <c r="A620" s="87" t="n">
        <v>36049</v>
      </c>
      <c r="B620" s="83" t="n">
        <v>36039</v>
      </c>
      <c r="C620" s="88" t="s">
        <v>175</v>
      </c>
      <c r="D620" s="84" t="n">
        <v>21.02</v>
      </c>
      <c r="E620" s="89" t="n">
        <v>15426</v>
      </c>
      <c r="F620" s="89" t="n">
        <v>14971.0625</v>
      </c>
      <c r="G620" s="89" t="n">
        <v>12928.875</v>
      </c>
      <c r="H620" s="89"/>
      <c r="J620" s="0"/>
      <c r="K620" s="0"/>
      <c r="L620" s="0"/>
      <c r="M620" s="0"/>
      <c r="N620" s="0"/>
    </row>
    <row r="621" customFormat="false" ht="12.75" hidden="false" customHeight="false" outlineLevel="0" collapsed="false">
      <c r="A621" s="87" t="n">
        <v>36050</v>
      </c>
      <c r="B621" s="83" t="n">
        <v>36039</v>
      </c>
      <c r="C621" s="88" t="n">
        <f aca="false">WEEKDAY(A621)</f>
        <v>7</v>
      </c>
      <c r="E621" s="89" t="n">
        <v>14368</v>
      </c>
      <c r="F621" s="89" t="n">
        <v>13972.5</v>
      </c>
      <c r="G621" s="89" t="n">
        <v>12242</v>
      </c>
      <c r="H621" s="89"/>
      <c r="J621" s="0"/>
      <c r="K621" s="0"/>
      <c r="L621" s="0"/>
      <c r="M621" s="0"/>
      <c r="N621" s="0"/>
    </row>
    <row r="622" customFormat="false" ht="12.75" hidden="false" customHeight="false" outlineLevel="0" collapsed="false">
      <c r="A622" s="87" t="n">
        <v>36051</v>
      </c>
      <c r="B622" s="83" t="n">
        <v>36039</v>
      </c>
      <c r="C622" s="88" t="n">
        <f aca="false">WEEKDAY(A622)</f>
        <v>1</v>
      </c>
      <c r="E622" s="89" t="n">
        <v>15297</v>
      </c>
      <c r="F622" s="89" t="n">
        <v>14251.8125</v>
      </c>
      <c r="G622" s="89" t="n">
        <v>11957.75</v>
      </c>
      <c r="H622" s="89"/>
      <c r="J622" s="0"/>
      <c r="K622" s="0"/>
      <c r="L622" s="0"/>
      <c r="M622" s="0"/>
      <c r="N622" s="0"/>
    </row>
    <row r="623" customFormat="false" ht="12.75" hidden="false" customHeight="false" outlineLevel="0" collapsed="false">
      <c r="A623" s="87" t="n">
        <v>36052</v>
      </c>
      <c r="B623" s="83" t="n">
        <v>36039</v>
      </c>
      <c r="C623" s="88" t="s">
        <v>175</v>
      </c>
      <c r="D623" s="84" t="n">
        <v>24.27</v>
      </c>
      <c r="E623" s="89" t="n">
        <v>16901</v>
      </c>
      <c r="F623" s="89" t="n">
        <v>15989.5</v>
      </c>
      <c r="G623" s="89" t="n">
        <v>12727</v>
      </c>
      <c r="H623" s="89"/>
      <c r="J623" s="0"/>
      <c r="K623" s="0"/>
      <c r="L623" s="0"/>
      <c r="M623" s="0"/>
      <c r="N623" s="0"/>
    </row>
    <row r="624" customFormat="false" ht="12.75" hidden="false" customHeight="false" outlineLevel="0" collapsed="false">
      <c r="A624" s="87" t="n">
        <v>36053</v>
      </c>
      <c r="B624" s="83" t="n">
        <v>36039</v>
      </c>
      <c r="C624" s="88" t="s">
        <v>175</v>
      </c>
      <c r="D624" s="84" t="n">
        <v>33.38</v>
      </c>
      <c r="E624" s="89" t="n">
        <v>17035</v>
      </c>
      <c r="F624" s="89" t="n">
        <v>15962.5</v>
      </c>
      <c r="G624" s="89" t="n">
        <v>12823.875</v>
      </c>
      <c r="H624" s="89"/>
      <c r="J624" s="0"/>
      <c r="K624" s="0"/>
      <c r="L624" s="0"/>
      <c r="M624" s="0"/>
      <c r="N624" s="0"/>
    </row>
    <row r="625" customFormat="false" ht="12.75" hidden="false" customHeight="false" outlineLevel="0" collapsed="false">
      <c r="A625" s="87" t="n">
        <v>36054</v>
      </c>
      <c r="B625" s="83" t="n">
        <v>36039</v>
      </c>
      <c r="C625" s="88" t="s">
        <v>175</v>
      </c>
      <c r="D625" s="84" t="n">
        <v>31.56</v>
      </c>
      <c r="E625" s="89" t="n">
        <v>17632</v>
      </c>
      <c r="F625" s="89" t="n">
        <v>16353.6875</v>
      </c>
      <c r="G625" s="89" t="n">
        <v>12970.25</v>
      </c>
      <c r="H625" s="89"/>
      <c r="J625" s="0"/>
      <c r="K625" s="0"/>
      <c r="L625" s="0"/>
      <c r="M625" s="0"/>
      <c r="N625" s="0"/>
    </row>
    <row r="626" customFormat="false" ht="12.75" hidden="false" customHeight="false" outlineLevel="0" collapsed="false">
      <c r="A626" s="87" t="n">
        <v>36055</v>
      </c>
      <c r="B626" s="83" t="n">
        <v>36039</v>
      </c>
      <c r="C626" s="88" t="s">
        <v>175</v>
      </c>
      <c r="D626" s="84" t="n">
        <v>35.2</v>
      </c>
      <c r="E626" s="89" t="n">
        <v>18705</v>
      </c>
      <c r="F626" s="89" t="n">
        <v>16981.9375</v>
      </c>
      <c r="G626" s="89" t="n">
        <v>12975.625</v>
      </c>
      <c r="H626" s="89"/>
      <c r="J626" s="0"/>
      <c r="K626" s="0"/>
      <c r="L626" s="0"/>
      <c r="M626" s="0"/>
      <c r="N626" s="0"/>
    </row>
    <row r="627" customFormat="false" ht="12.75" hidden="false" customHeight="false" outlineLevel="0" collapsed="false">
      <c r="A627" s="87" t="n">
        <v>36056</v>
      </c>
      <c r="B627" s="83" t="n">
        <v>36039</v>
      </c>
      <c r="C627" s="88" t="s">
        <v>175</v>
      </c>
      <c r="D627" s="84" t="n">
        <v>35.96</v>
      </c>
      <c r="E627" s="89" t="n">
        <v>18416</v>
      </c>
      <c r="F627" s="89" t="n">
        <v>16832.8125</v>
      </c>
      <c r="G627" s="89" t="n">
        <v>13310.25</v>
      </c>
      <c r="H627" s="89"/>
      <c r="J627" s="0"/>
      <c r="K627" s="0"/>
      <c r="L627" s="0"/>
      <c r="M627" s="0"/>
      <c r="N627" s="0"/>
    </row>
    <row r="628" customFormat="false" ht="12.75" hidden="false" customHeight="false" outlineLevel="0" collapsed="false">
      <c r="A628" s="87" t="n">
        <v>36057</v>
      </c>
      <c r="B628" s="83" t="n">
        <v>36039</v>
      </c>
      <c r="C628" s="88" t="n">
        <f aca="false">WEEKDAY(A628)</f>
        <v>7</v>
      </c>
      <c r="E628" s="89" t="n">
        <v>17764</v>
      </c>
      <c r="F628" s="89" t="n">
        <v>16233.4375</v>
      </c>
      <c r="G628" s="89" t="n">
        <v>12890.625</v>
      </c>
      <c r="H628" s="89"/>
      <c r="J628" s="0"/>
      <c r="K628" s="0"/>
      <c r="L628" s="0"/>
      <c r="M628" s="0"/>
      <c r="N628" s="0"/>
    </row>
    <row r="629" customFormat="false" ht="12.75" hidden="false" customHeight="false" outlineLevel="0" collapsed="false">
      <c r="A629" s="87" t="n">
        <v>36058</v>
      </c>
      <c r="B629" s="83" t="n">
        <v>36039</v>
      </c>
      <c r="C629" s="88" t="n">
        <f aca="false">WEEKDAY(A629)</f>
        <v>1</v>
      </c>
      <c r="E629" s="89" t="n">
        <v>17813</v>
      </c>
      <c r="F629" s="89" t="n">
        <v>16267.875</v>
      </c>
      <c r="G629" s="89" t="n">
        <v>12913.5</v>
      </c>
      <c r="H629" s="89"/>
      <c r="J629" s="0"/>
      <c r="K629" s="0"/>
      <c r="L629" s="0"/>
      <c r="M629" s="0"/>
      <c r="N629" s="0"/>
    </row>
    <row r="630" customFormat="false" ht="12.75" hidden="false" customHeight="false" outlineLevel="0" collapsed="false">
      <c r="A630" s="87" t="n">
        <v>36059</v>
      </c>
      <c r="B630" s="83" t="n">
        <v>36039</v>
      </c>
      <c r="C630" s="88" t="s">
        <v>175</v>
      </c>
      <c r="D630" s="84" t="n">
        <v>29.52</v>
      </c>
      <c r="E630" s="89" t="n">
        <v>19526</v>
      </c>
      <c r="F630" s="89" t="n">
        <v>17716.1875</v>
      </c>
      <c r="G630" s="89" t="n">
        <v>13528.25</v>
      </c>
      <c r="H630" s="89"/>
      <c r="J630" s="0"/>
      <c r="K630" s="0"/>
      <c r="L630" s="0"/>
      <c r="M630" s="0"/>
      <c r="N630" s="0"/>
    </row>
    <row r="631" customFormat="false" ht="12.75" hidden="false" customHeight="false" outlineLevel="0" collapsed="false">
      <c r="A631" s="87" t="n">
        <v>36060</v>
      </c>
      <c r="B631" s="83" t="n">
        <v>36039</v>
      </c>
      <c r="C631" s="88" t="s">
        <v>175</v>
      </c>
      <c r="D631" s="84" t="n">
        <v>27.59</v>
      </c>
      <c r="E631" s="89" t="n">
        <v>19975</v>
      </c>
      <c r="F631" s="89" t="n">
        <v>17844.6875</v>
      </c>
      <c r="G631" s="89" t="n">
        <v>13606.125</v>
      </c>
      <c r="H631" s="89"/>
      <c r="J631" s="0"/>
      <c r="K631" s="0"/>
      <c r="L631" s="0"/>
      <c r="M631" s="0"/>
      <c r="N631" s="0"/>
    </row>
    <row r="632" customFormat="false" ht="12.75" hidden="false" customHeight="false" outlineLevel="0" collapsed="false">
      <c r="A632" s="87" t="n">
        <v>36061</v>
      </c>
      <c r="B632" s="83" t="n">
        <v>36039</v>
      </c>
      <c r="C632" s="88" t="s">
        <v>175</v>
      </c>
      <c r="D632" s="84" t="n">
        <v>22.87</v>
      </c>
      <c r="E632" s="89" t="n">
        <v>19666</v>
      </c>
      <c r="F632" s="89" t="n">
        <v>17533.375</v>
      </c>
      <c r="G632" s="89" t="n">
        <v>13409.75</v>
      </c>
      <c r="H632" s="89"/>
      <c r="J632" s="0"/>
      <c r="K632" s="0"/>
      <c r="L632" s="0"/>
      <c r="M632" s="0"/>
      <c r="N632" s="0"/>
    </row>
    <row r="633" customFormat="false" ht="12.75" hidden="false" customHeight="false" outlineLevel="0" collapsed="false">
      <c r="A633" s="87" t="n">
        <v>36062</v>
      </c>
      <c r="B633" s="83" t="n">
        <v>36039</v>
      </c>
      <c r="C633" s="88" t="s">
        <v>175</v>
      </c>
      <c r="D633" s="84" t="n">
        <v>23.32</v>
      </c>
      <c r="E633" s="89" t="n">
        <v>19528</v>
      </c>
      <c r="F633" s="89" t="n">
        <v>17383.8125</v>
      </c>
      <c r="G633" s="89" t="n">
        <v>13210.75</v>
      </c>
      <c r="H633" s="89"/>
      <c r="J633" s="0"/>
      <c r="K633" s="0"/>
      <c r="L633" s="0"/>
      <c r="M633" s="0"/>
      <c r="N633" s="0"/>
    </row>
    <row r="634" customFormat="false" ht="12.75" hidden="false" customHeight="false" outlineLevel="0" collapsed="false">
      <c r="A634" s="87" t="n">
        <v>36063</v>
      </c>
      <c r="B634" s="83" t="n">
        <v>36039</v>
      </c>
      <c r="C634" s="88" t="s">
        <v>175</v>
      </c>
      <c r="D634" s="84" t="n">
        <v>26.68</v>
      </c>
      <c r="E634" s="89" t="n">
        <v>19279</v>
      </c>
      <c r="F634" s="89" t="n">
        <v>17386.3125</v>
      </c>
      <c r="G634" s="89" t="n">
        <v>13415.375</v>
      </c>
      <c r="H634" s="89"/>
      <c r="J634" s="0"/>
      <c r="K634" s="0"/>
      <c r="L634" s="0"/>
      <c r="M634" s="0"/>
      <c r="N634" s="0"/>
    </row>
    <row r="635" customFormat="false" ht="12.75" hidden="false" customHeight="false" outlineLevel="0" collapsed="false">
      <c r="A635" s="87" t="n">
        <v>36064</v>
      </c>
      <c r="B635" s="83" t="n">
        <v>36039</v>
      </c>
      <c r="C635" s="88" t="n">
        <f aca="false">WEEKDAY(A635)</f>
        <v>7</v>
      </c>
      <c r="E635" s="89" t="n">
        <v>18063</v>
      </c>
      <c r="F635" s="89" t="n">
        <v>16305.6875</v>
      </c>
      <c r="G635" s="89" t="n">
        <v>12780.125</v>
      </c>
      <c r="H635" s="89"/>
      <c r="J635" s="0"/>
      <c r="K635" s="0"/>
      <c r="L635" s="0"/>
      <c r="M635" s="0"/>
      <c r="N635" s="0"/>
    </row>
    <row r="636" customFormat="false" ht="12.75" hidden="false" customHeight="false" outlineLevel="0" collapsed="false">
      <c r="A636" s="87" t="n">
        <v>36065</v>
      </c>
      <c r="B636" s="83" t="n">
        <v>36039</v>
      </c>
      <c r="C636" s="88" t="n">
        <f aca="false">WEEKDAY(A636)</f>
        <v>1</v>
      </c>
      <c r="E636" s="89" t="n">
        <v>16108</v>
      </c>
      <c r="F636" s="89" t="n">
        <v>14505.1875</v>
      </c>
      <c r="G636" s="89" t="n">
        <v>11638.625</v>
      </c>
      <c r="H636" s="89"/>
      <c r="J636" s="0"/>
      <c r="K636" s="0"/>
      <c r="L636" s="0"/>
      <c r="M636" s="0"/>
      <c r="N636" s="0"/>
    </row>
    <row r="637" customFormat="false" ht="12.75" hidden="false" customHeight="false" outlineLevel="0" collapsed="false">
      <c r="A637" s="87" t="n">
        <v>36066</v>
      </c>
      <c r="B637" s="83" t="n">
        <v>36039</v>
      </c>
      <c r="C637" s="88" t="s">
        <v>175</v>
      </c>
      <c r="D637" s="84" t="n">
        <v>35.01</v>
      </c>
      <c r="E637" s="89" t="n">
        <v>16334</v>
      </c>
      <c r="F637" s="89" t="n">
        <v>15055.5</v>
      </c>
      <c r="G637" s="89" t="n">
        <v>11496.5</v>
      </c>
      <c r="H637" s="89"/>
      <c r="J637" s="0"/>
      <c r="K637" s="0"/>
      <c r="L637" s="0"/>
      <c r="M637" s="0"/>
      <c r="N637" s="0"/>
    </row>
    <row r="638" customFormat="false" ht="12.75" hidden="false" customHeight="false" outlineLevel="0" collapsed="false">
      <c r="A638" s="87" t="n">
        <v>36067</v>
      </c>
      <c r="B638" s="83" t="n">
        <v>36039</v>
      </c>
      <c r="C638" s="88" t="s">
        <v>175</v>
      </c>
      <c r="D638" s="84" t="n">
        <v>45.25</v>
      </c>
      <c r="E638" s="89" t="n">
        <v>18636</v>
      </c>
      <c r="F638" s="89" t="n">
        <v>16739.125</v>
      </c>
      <c r="G638" s="89" t="n">
        <v>12432.375</v>
      </c>
      <c r="H638" s="89"/>
      <c r="J638" s="0"/>
      <c r="K638" s="0"/>
      <c r="L638" s="0"/>
      <c r="M638" s="0"/>
      <c r="N638" s="0"/>
    </row>
    <row r="639" customFormat="false" ht="12.75" hidden="false" customHeight="false" outlineLevel="0" collapsed="false">
      <c r="A639" s="87" t="n">
        <v>36068</v>
      </c>
      <c r="B639" s="83" t="n">
        <v>36039</v>
      </c>
      <c r="C639" s="88" t="s">
        <v>175</v>
      </c>
      <c r="D639" s="84" t="n">
        <v>45.76</v>
      </c>
      <c r="E639" s="89" t="n">
        <v>19564</v>
      </c>
      <c r="F639" s="89" t="n">
        <v>17381.875</v>
      </c>
      <c r="G639" s="89" t="n">
        <v>12929.625</v>
      </c>
      <c r="H639" s="89"/>
      <c r="J639" s="0"/>
      <c r="K639" s="0"/>
      <c r="L639" s="0"/>
      <c r="M639" s="0"/>
      <c r="N639" s="0"/>
    </row>
    <row r="640" customFormat="false" ht="12.75" hidden="false" customHeight="false" outlineLevel="0" collapsed="false">
      <c r="A640" s="87" t="n">
        <v>36069</v>
      </c>
      <c r="B640" s="83" t="n">
        <v>36069</v>
      </c>
      <c r="C640" s="88" t="s">
        <v>175</v>
      </c>
      <c r="D640" s="84" t="n">
        <v>26.96</v>
      </c>
      <c r="E640" s="89" t="n">
        <v>18625</v>
      </c>
      <c r="F640" s="89" t="n">
        <v>16801.625</v>
      </c>
      <c r="G640" s="89" t="n">
        <v>13037.5</v>
      </c>
      <c r="H640" s="89"/>
      <c r="J640" s="0"/>
      <c r="K640" s="0"/>
      <c r="L640" s="0"/>
      <c r="M640" s="0"/>
      <c r="N640" s="0"/>
    </row>
    <row r="641" customFormat="false" ht="12.75" hidden="false" customHeight="false" outlineLevel="0" collapsed="false">
      <c r="A641" s="87" t="n">
        <v>36070</v>
      </c>
      <c r="B641" s="83" t="n">
        <v>36069</v>
      </c>
      <c r="C641" s="88" t="s">
        <v>175</v>
      </c>
      <c r="D641" s="84" t="n">
        <v>23.93</v>
      </c>
      <c r="E641" s="89" t="n">
        <v>17957</v>
      </c>
      <c r="F641" s="89" t="n">
        <v>16323.625</v>
      </c>
      <c r="G641" s="89" t="n">
        <v>12881.375</v>
      </c>
      <c r="H641" s="89"/>
      <c r="J641" s="0"/>
      <c r="K641" s="0"/>
      <c r="L641" s="0"/>
      <c r="M641" s="0"/>
      <c r="N641" s="0"/>
    </row>
    <row r="642" customFormat="false" ht="12.75" hidden="false" customHeight="false" outlineLevel="0" collapsed="false">
      <c r="A642" s="87" t="n">
        <v>36071</v>
      </c>
      <c r="B642" s="83" t="n">
        <v>36069</v>
      </c>
      <c r="C642" s="88" t="n">
        <f aca="false">WEEKDAY(A642)</f>
        <v>7</v>
      </c>
      <c r="E642" s="89" t="n">
        <v>15578</v>
      </c>
      <c r="F642" s="89" t="n">
        <v>14746.8125</v>
      </c>
      <c r="G642" s="89" t="n">
        <v>12587.375</v>
      </c>
      <c r="H642" s="89"/>
      <c r="J642" s="0"/>
      <c r="K642" s="0"/>
      <c r="L642" s="0"/>
      <c r="M642" s="0"/>
      <c r="N642" s="0"/>
    </row>
    <row r="643" customFormat="false" ht="12.75" hidden="false" customHeight="false" outlineLevel="0" collapsed="false">
      <c r="A643" s="87" t="n">
        <v>36072</v>
      </c>
      <c r="B643" s="83" t="n">
        <v>36069</v>
      </c>
      <c r="C643" s="88" t="n">
        <f aca="false">WEEKDAY(A643)</f>
        <v>1</v>
      </c>
      <c r="E643" s="89" t="n">
        <v>16135</v>
      </c>
      <c r="F643" s="89" t="n">
        <v>14922.875</v>
      </c>
      <c r="G643" s="89" t="n">
        <v>12089.75</v>
      </c>
      <c r="H643" s="89"/>
      <c r="J643" s="0"/>
      <c r="K643" s="0"/>
      <c r="L643" s="0"/>
      <c r="M643" s="0"/>
      <c r="N643" s="0"/>
    </row>
    <row r="644" customFormat="false" ht="12.75" hidden="false" customHeight="false" outlineLevel="0" collapsed="false">
      <c r="A644" s="87" t="n">
        <v>36073</v>
      </c>
      <c r="B644" s="83" t="n">
        <v>36069</v>
      </c>
      <c r="C644" s="88" t="s">
        <v>175</v>
      </c>
      <c r="D644" s="84" t="n">
        <v>27.11</v>
      </c>
      <c r="E644" s="89" t="n">
        <v>17698</v>
      </c>
      <c r="F644" s="89" t="n">
        <v>16459.5</v>
      </c>
      <c r="G644" s="89" t="n">
        <v>12908.625</v>
      </c>
      <c r="H644" s="89"/>
      <c r="J644" s="0"/>
      <c r="K644" s="0"/>
      <c r="L644" s="0"/>
      <c r="M644" s="0"/>
      <c r="N644" s="0"/>
    </row>
    <row r="645" customFormat="false" ht="12.75" hidden="false" customHeight="false" outlineLevel="0" collapsed="false">
      <c r="A645" s="87" t="n">
        <v>36074</v>
      </c>
      <c r="B645" s="83" t="n">
        <v>36069</v>
      </c>
      <c r="C645" s="88" t="s">
        <v>175</v>
      </c>
      <c r="D645" s="84" t="n">
        <v>21.13</v>
      </c>
      <c r="E645" s="89" t="n">
        <v>15787</v>
      </c>
      <c r="F645" s="89" t="n">
        <v>15159.125</v>
      </c>
      <c r="G645" s="89" t="n">
        <v>12889</v>
      </c>
      <c r="H645" s="89"/>
      <c r="J645" s="0"/>
      <c r="K645" s="0"/>
      <c r="L645" s="0"/>
      <c r="M645" s="0"/>
      <c r="N645" s="0"/>
    </row>
    <row r="646" customFormat="false" ht="12.75" hidden="false" customHeight="false" outlineLevel="0" collapsed="false">
      <c r="A646" s="87" t="n">
        <v>36075</v>
      </c>
      <c r="B646" s="83" t="n">
        <v>36069</v>
      </c>
      <c r="C646" s="88" t="s">
        <v>175</v>
      </c>
      <c r="D646" s="84" t="n">
        <v>22.24</v>
      </c>
      <c r="E646" s="89" t="n">
        <v>14302</v>
      </c>
      <c r="F646" s="89" t="n">
        <v>13763.875</v>
      </c>
      <c r="G646" s="89" t="n">
        <v>11604.5</v>
      </c>
      <c r="H646" s="89"/>
      <c r="J646" s="0"/>
      <c r="K646" s="0"/>
      <c r="L646" s="0"/>
      <c r="M646" s="0"/>
      <c r="N646" s="0"/>
    </row>
    <row r="647" customFormat="false" ht="12.75" hidden="false" customHeight="false" outlineLevel="0" collapsed="false">
      <c r="A647" s="87" t="n">
        <v>36076</v>
      </c>
      <c r="B647" s="83" t="n">
        <v>36069</v>
      </c>
      <c r="C647" s="88" t="s">
        <v>175</v>
      </c>
      <c r="D647" s="84" t="n">
        <v>21.44</v>
      </c>
      <c r="E647" s="89" t="n">
        <v>14014</v>
      </c>
      <c r="F647" s="89" t="n">
        <v>13282.625</v>
      </c>
      <c r="G647" s="89" t="n">
        <v>10992.375</v>
      </c>
      <c r="H647" s="89"/>
      <c r="J647" s="0"/>
      <c r="K647" s="0"/>
      <c r="L647" s="0"/>
      <c r="M647" s="0"/>
      <c r="N647" s="0"/>
    </row>
    <row r="648" customFormat="false" ht="12.75" hidden="false" customHeight="false" outlineLevel="0" collapsed="false">
      <c r="A648" s="87" t="n">
        <v>36077</v>
      </c>
      <c r="B648" s="83" t="n">
        <v>36069</v>
      </c>
      <c r="C648" s="88" t="s">
        <v>175</v>
      </c>
      <c r="D648" s="84" t="n">
        <v>19.67</v>
      </c>
      <c r="E648" s="89" t="n">
        <v>13388</v>
      </c>
      <c r="F648" s="89" t="n">
        <v>12746.3125</v>
      </c>
      <c r="G648" s="89" t="n">
        <v>10638.625</v>
      </c>
      <c r="H648" s="89"/>
      <c r="J648" s="0"/>
      <c r="K648" s="0"/>
      <c r="L648" s="0"/>
      <c r="M648" s="0"/>
      <c r="N648" s="0"/>
    </row>
    <row r="649" customFormat="false" ht="12.75" hidden="false" customHeight="false" outlineLevel="0" collapsed="false">
      <c r="A649" s="87" t="n">
        <v>36078</v>
      </c>
      <c r="B649" s="83" t="n">
        <v>36069</v>
      </c>
      <c r="C649" s="88" t="n">
        <f aca="false">WEEKDAY(A649)</f>
        <v>7</v>
      </c>
      <c r="E649" s="89" t="n">
        <v>12705</v>
      </c>
      <c r="F649" s="89" t="n">
        <v>12008.375</v>
      </c>
      <c r="G649" s="89" t="n">
        <v>10182.375</v>
      </c>
      <c r="H649" s="89"/>
      <c r="J649" s="0"/>
      <c r="K649" s="0"/>
      <c r="L649" s="0"/>
      <c r="M649" s="0"/>
      <c r="N649" s="0"/>
    </row>
    <row r="650" customFormat="false" ht="12.75" hidden="false" customHeight="false" outlineLevel="0" collapsed="false">
      <c r="A650" s="87" t="n">
        <v>36079</v>
      </c>
      <c r="B650" s="83" t="n">
        <v>36069</v>
      </c>
      <c r="C650" s="88" t="n">
        <f aca="false">WEEKDAY(A650)</f>
        <v>1</v>
      </c>
      <c r="E650" s="89" t="n">
        <v>13490</v>
      </c>
      <c r="F650" s="89" t="n">
        <v>12314.0625</v>
      </c>
      <c r="G650" s="89" t="n">
        <v>10144.75</v>
      </c>
      <c r="H650" s="89"/>
      <c r="J650" s="0"/>
      <c r="K650" s="0"/>
      <c r="L650" s="0"/>
      <c r="M650" s="0"/>
      <c r="N650" s="0"/>
    </row>
    <row r="651" customFormat="false" ht="12.75" hidden="false" customHeight="false" outlineLevel="0" collapsed="false">
      <c r="A651" s="87" t="n">
        <v>36080</v>
      </c>
      <c r="B651" s="83" t="n">
        <v>36069</v>
      </c>
      <c r="C651" s="88" t="s">
        <v>175</v>
      </c>
      <c r="D651" s="84" t="n">
        <v>19.87</v>
      </c>
      <c r="E651" s="89" t="n">
        <v>15232</v>
      </c>
      <c r="F651" s="89" t="n">
        <v>14077</v>
      </c>
      <c r="G651" s="89" t="n">
        <v>10957.375</v>
      </c>
      <c r="H651" s="89"/>
      <c r="J651" s="0"/>
      <c r="K651" s="0"/>
      <c r="L651" s="0"/>
      <c r="M651" s="0"/>
      <c r="N651" s="0"/>
    </row>
    <row r="652" customFormat="false" ht="12.75" hidden="false" customHeight="false" outlineLevel="0" collapsed="false">
      <c r="A652" s="87" t="n">
        <v>36081</v>
      </c>
      <c r="B652" s="83" t="n">
        <v>36069</v>
      </c>
      <c r="C652" s="88" t="s">
        <v>175</v>
      </c>
      <c r="D652" s="84" t="n">
        <v>18.17</v>
      </c>
      <c r="E652" s="89" t="n">
        <v>15234</v>
      </c>
      <c r="F652" s="89" t="n">
        <v>14072.25</v>
      </c>
      <c r="G652" s="89" t="n">
        <v>11118.875</v>
      </c>
      <c r="H652" s="89"/>
      <c r="J652" s="0"/>
      <c r="K652" s="0"/>
      <c r="L652" s="0"/>
      <c r="M652" s="0"/>
      <c r="N652" s="0"/>
    </row>
    <row r="653" customFormat="false" ht="12.75" hidden="false" customHeight="false" outlineLevel="0" collapsed="false">
      <c r="A653" s="87" t="n">
        <v>36082</v>
      </c>
      <c r="B653" s="83" t="n">
        <v>36069</v>
      </c>
      <c r="C653" s="88" t="s">
        <v>175</v>
      </c>
      <c r="D653" s="84" t="n">
        <v>18.17</v>
      </c>
      <c r="E653" s="89" t="n">
        <v>15365</v>
      </c>
      <c r="F653" s="89" t="n">
        <v>14107.625</v>
      </c>
      <c r="G653" s="89" t="n">
        <v>11155.75</v>
      </c>
      <c r="H653" s="89"/>
      <c r="J653" s="0"/>
      <c r="K653" s="0"/>
      <c r="L653" s="0"/>
      <c r="M653" s="0"/>
      <c r="N653" s="0"/>
    </row>
    <row r="654" customFormat="false" ht="12.75" hidden="false" customHeight="false" outlineLevel="0" collapsed="false">
      <c r="A654" s="87" t="n">
        <v>36083</v>
      </c>
      <c r="B654" s="83" t="n">
        <v>36069</v>
      </c>
      <c r="C654" s="88" t="s">
        <v>175</v>
      </c>
      <c r="D654" s="84" t="n">
        <v>19.13</v>
      </c>
      <c r="E654" s="89" t="n">
        <v>15441</v>
      </c>
      <c r="F654" s="89" t="n">
        <v>14438.625</v>
      </c>
      <c r="G654" s="89" t="n">
        <v>11411.875</v>
      </c>
      <c r="H654" s="89"/>
      <c r="J654" s="0"/>
      <c r="K654" s="0"/>
      <c r="L654" s="0"/>
      <c r="M654" s="0"/>
      <c r="N654" s="0"/>
    </row>
    <row r="655" customFormat="false" ht="12.75" hidden="false" customHeight="false" outlineLevel="0" collapsed="false">
      <c r="A655" s="87" t="n">
        <v>36084</v>
      </c>
      <c r="B655" s="83" t="n">
        <v>36069</v>
      </c>
      <c r="C655" s="88" t="s">
        <v>175</v>
      </c>
      <c r="D655" s="84" t="n">
        <v>22.24</v>
      </c>
      <c r="E655" s="89" t="n">
        <v>16514</v>
      </c>
      <c r="F655" s="89" t="n">
        <v>15339.625</v>
      </c>
      <c r="G655" s="89" t="n">
        <v>12210.375</v>
      </c>
      <c r="H655" s="89"/>
      <c r="J655" s="0"/>
      <c r="K655" s="0"/>
      <c r="L655" s="0"/>
      <c r="M655" s="0"/>
      <c r="N655" s="0"/>
    </row>
    <row r="656" customFormat="false" ht="12.75" hidden="false" customHeight="false" outlineLevel="0" collapsed="false">
      <c r="A656" s="87" t="n">
        <v>36085</v>
      </c>
      <c r="B656" s="83" t="n">
        <v>36069</v>
      </c>
      <c r="C656" s="88" t="n">
        <f aca="false">WEEKDAY(A656)</f>
        <v>7</v>
      </c>
      <c r="E656" s="89" t="n">
        <v>14967</v>
      </c>
      <c r="F656" s="89" t="n">
        <v>14158.4375</v>
      </c>
      <c r="G656" s="89" t="n">
        <v>11758.75</v>
      </c>
      <c r="H656" s="89"/>
      <c r="J656" s="0"/>
      <c r="K656" s="0"/>
      <c r="L656" s="0"/>
      <c r="M656" s="0"/>
      <c r="N656" s="0"/>
    </row>
    <row r="657" customFormat="false" ht="12.75" hidden="false" customHeight="false" outlineLevel="0" collapsed="false">
      <c r="A657" s="87" t="n">
        <v>36086</v>
      </c>
      <c r="B657" s="83" t="n">
        <v>36069</v>
      </c>
      <c r="C657" s="88" t="n">
        <f aca="false">WEEKDAY(A657)</f>
        <v>1</v>
      </c>
      <c r="E657" s="89" t="n">
        <v>14394</v>
      </c>
      <c r="F657" s="89" t="n">
        <v>13513</v>
      </c>
      <c r="G657" s="89" t="n">
        <v>11563</v>
      </c>
      <c r="H657" s="89"/>
      <c r="J657" s="0"/>
      <c r="K657" s="0"/>
      <c r="L657" s="0"/>
      <c r="M657" s="0"/>
      <c r="N657" s="0"/>
    </row>
    <row r="658" customFormat="false" ht="12.75" hidden="false" customHeight="false" outlineLevel="0" collapsed="false">
      <c r="A658" s="87" t="n">
        <v>36087</v>
      </c>
      <c r="B658" s="83" t="n">
        <v>36069</v>
      </c>
      <c r="C658" s="88" t="s">
        <v>175</v>
      </c>
      <c r="D658" s="84" t="n">
        <v>20.31</v>
      </c>
      <c r="E658" s="89" t="n">
        <v>14869</v>
      </c>
      <c r="F658" s="89" t="n">
        <v>14179.125</v>
      </c>
      <c r="G658" s="89" t="n">
        <v>11373.375</v>
      </c>
      <c r="H658" s="89"/>
      <c r="J658" s="0"/>
      <c r="K658" s="0"/>
      <c r="L658" s="0"/>
      <c r="M658" s="0"/>
      <c r="N658" s="0"/>
    </row>
    <row r="659" customFormat="false" ht="12.75" hidden="false" customHeight="false" outlineLevel="0" collapsed="false">
      <c r="A659" s="87" t="n">
        <v>36088</v>
      </c>
      <c r="B659" s="83" t="n">
        <v>36069</v>
      </c>
      <c r="C659" s="88" t="s">
        <v>175</v>
      </c>
      <c r="D659" s="84" t="n">
        <v>19.24</v>
      </c>
      <c r="E659" s="89" t="n">
        <v>14566</v>
      </c>
      <c r="F659" s="89" t="n">
        <v>13848.875</v>
      </c>
      <c r="G659" s="89" t="n">
        <v>11291.375</v>
      </c>
      <c r="H659" s="89"/>
      <c r="J659" s="0"/>
      <c r="K659" s="0"/>
      <c r="L659" s="0"/>
      <c r="M659" s="0"/>
      <c r="N659" s="0"/>
    </row>
    <row r="660" customFormat="false" ht="12.75" hidden="false" customHeight="false" outlineLevel="0" collapsed="false">
      <c r="A660" s="87" t="n">
        <v>36089</v>
      </c>
      <c r="B660" s="83" t="n">
        <v>36069</v>
      </c>
      <c r="C660" s="88" t="s">
        <v>175</v>
      </c>
      <c r="D660" s="84" t="n">
        <v>19.97</v>
      </c>
      <c r="E660" s="89" t="n">
        <v>13905</v>
      </c>
      <c r="F660" s="89" t="n">
        <v>13209</v>
      </c>
      <c r="G660" s="89" t="n">
        <v>10872.375</v>
      </c>
      <c r="H660" s="89"/>
      <c r="J660" s="0"/>
      <c r="K660" s="0"/>
      <c r="L660" s="0"/>
      <c r="M660" s="0"/>
      <c r="N660" s="0"/>
    </row>
    <row r="661" customFormat="false" ht="12.75" hidden="false" customHeight="false" outlineLevel="0" collapsed="false">
      <c r="A661" s="87" t="n">
        <v>36090</v>
      </c>
      <c r="B661" s="83" t="n">
        <v>36069</v>
      </c>
      <c r="C661" s="88" t="s">
        <v>175</v>
      </c>
      <c r="D661" s="84" t="n">
        <v>19.29</v>
      </c>
      <c r="E661" s="89" t="n">
        <v>12849</v>
      </c>
      <c r="F661" s="89" t="n">
        <v>12220.1875</v>
      </c>
      <c r="G661" s="89" t="n">
        <v>10344.875</v>
      </c>
      <c r="H661" s="89"/>
      <c r="J661" s="0"/>
      <c r="K661" s="0"/>
      <c r="L661" s="0"/>
      <c r="M661" s="0"/>
      <c r="N661" s="0"/>
    </row>
    <row r="662" customFormat="false" ht="12.75" hidden="false" customHeight="false" outlineLevel="0" collapsed="false">
      <c r="A662" s="87" t="n">
        <v>36091</v>
      </c>
      <c r="B662" s="83" t="n">
        <v>36069</v>
      </c>
      <c r="C662" s="88" t="s">
        <v>175</v>
      </c>
      <c r="D662" s="84" t="n">
        <v>18.51</v>
      </c>
      <c r="E662" s="89" t="n">
        <v>12372</v>
      </c>
      <c r="F662" s="89" t="n">
        <v>12055.5625</v>
      </c>
      <c r="G662" s="89" t="n">
        <v>10371.25</v>
      </c>
      <c r="H662" s="89"/>
      <c r="J662" s="0"/>
      <c r="K662" s="0"/>
      <c r="L662" s="0"/>
      <c r="M662" s="0"/>
      <c r="N662" s="0"/>
    </row>
    <row r="663" customFormat="false" ht="12.75" hidden="false" customHeight="false" outlineLevel="0" collapsed="false">
      <c r="A663" s="87" t="n">
        <v>36092</v>
      </c>
      <c r="B663" s="83" t="n">
        <v>36069</v>
      </c>
      <c r="C663" s="88" t="n">
        <f aca="false">WEEKDAY(A663)</f>
        <v>7</v>
      </c>
      <c r="E663" s="89" t="n">
        <v>12059</v>
      </c>
      <c r="F663" s="89" t="n">
        <v>11476.375</v>
      </c>
      <c r="G663" s="89" t="n">
        <v>9953.875</v>
      </c>
      <c r="H663" s="89"/>
      <c r="J663" s="0"/>
      <c r="K663" s="0"/>
      <c r="L663" s="0"/>
      <c r="M663" s="0"/>
      <c r="N663" s="0"/>
    </row>
    <row r="664" customFormat="false" ht="12.75" hidden="false" customHeight="false" outlineLevel="0" collapsed="false">
      <c r="A664" s="87" t="n">
        <v>36093</v>
      </c>
      <c r="B664" s="83" t="n">
        <v>36069</v>
      </c>
      <c r="C664" s="88" t="n">
        <f aca="false">WEEKDAY(A664)</f>
        <v>1</v>
      </c>
      <c r="E664" s="89" t="n">
        <v>12438</v>
      </c>
      <c r="F664" s="89" t="n">
        <v>11561.8125</v>
      </c>
      <c r="G664" s="89" t="n">
        <v>9805.75</v>
      </c>
      <c r="H664" s="89"/>
      <c r="J664" s="0"/>
      <c r="K664" s="0"/>
      <c r="L664" s="0"/>
      <c r="M664" s="0"/>
      <c r="N664" s="0"/>
    </row>
    <row r="665" customFormat="false" ht="12.75" hidden="false" customHeight="false" outlineLevel="0" collapsed="false">
      <c r="A665" s="87" t="n">
        <v>36094</v>
      </c>
      <c r="B665" s="83" t="n">
        <v>36069</v>
      </c>
      <c r="C665" s="88" t="s">
        <v>175</v>
      </c>
      <c r="D665" s="84" t="n">
        <v>18.55</v>
      </c>
      <c r="E665" s="89" t="n">
        <v>14209</v>
      </c>
      <c r="F665" s="89" t="n">
        <v>13239.5625</v>
      </c>
      <c r="G665" s="89" t="n">
        <v>10270.375</v>
      </c>
      <c r="H665" s="89"/>
      <c r="J665" s="0"/>
      <c r="K665" s="0"/>
      <c r="L665" s="0"/>
      <c r="M665" s="0"/>
      <c r="N665" s="0"/>
    </row>
    <row r="666" customFormat="false" ht="12.75" hidden="false" customHeight="false" outlineLevel="0" collapsed="false">
      <c r="A666" s="87" t="n">
        <v>36095</v>
      </c>
      <c r="B666" s="83" t="n">
        <v>36069</v>
      </c>
      <c r="C666" s="88" t="s">
        <v>175</v>
      </c>
      <c r="D666" s="84" t="n">
        <v>18.3</v>
      </c>
      <c r="E666" s="89" t="n">
        <v>14069</v>
      </c>
      <c r="F666" s="89" t="n">
        <v>13266.625</v>
      </c>
      <c r="G666" s="89" t="n">
        <v>10458.75</v>
      </c>
      <c r="H666" s="89"/>
      <c r="J666" s="0"/>
      <c r="K666" s="0"/>
      <c r="L666" s="0"/>
      <c r="M666" s="0"/>
      <c r="N666" s="0"/>
    </row>
    <row r="667" customFormat="false" ht="12.75" hidden="false" customHeight="false" outlineLevel="0" collapsed="false">
      <c r="A667" s="87" t="n">
        <v>36096</v>
      </c>
      <c r="B667" s="83" t="n">
        <v>36069</v>
      </c>
      <c r="C667" s="88" t="s">
        <v>175</v>
      </c>
      <c r="D667" s="84" t="n">
        <v>19.23</v>
      </c>
      <c r="E667" s="89" t="n">
        <v>14477</v>
      </c>
      <c r="F667" s="89" t="n">
        <v>13506.8125</v>
      </c>
      <c r="G667" s="89" t="n">
        <v>10486.375</v>
      </c>
      <c r="H667" s="89"/>
      <c r="J667" s="0"/>
      <c r="K667" s="0"/>
      <c r="L667" s="0"/>
      <c r="M667" s="0"/>
      <c r="N667" s="0"/>
    </row>
    <row r="668" customFormat="false" ht="12.75" hidden="false" customHeight="false" outlineLevel="0" collapsed="false">
      <c r="A668" s="87" t="n">
        <v>36097</v>
      </c>
      <c r="B668" s="83" t="n">
        <v>36069</v>
      </c>
      <c r="C668" s="88" t="s">
        <v>175</v>
      </c>
      <c r="D668" s="84" t="n">
        <v>20.4</v>
      </c>
      <c r="E668" s="89" t="n">
        <v>14618</v>
      </c>
      <c r="F668" s="89" t="n">
        <v>13576.25</v>
      </c>
      <c r="G668" s="89" t="n">
        <v>10669.375</v>
      </c>
      <c r="H668" s="89"/>
      <c r="J668" s="0"/>
      <c r="K668" s="0"/>
      <c r="L668" s="0"/>
      <c r="M668" s="0"/>
      <c r="N668" s="0"/>
    </row>
    <row r="669" customFormat="false" ht="12.75" hidden="false" customHeight="false" outlineLevel="0" collapsed="false">
      <c r="A669" s="87" t="n">
        <v>36098</v>
      </c>
      <c r="B669" s="83" t="n">
        <v>36069</v>
      </c>
      <c r="C669" s="88" t="s">
        <v>175</v>
      </c>
      <c r="D669" s="84" t="n">
        <v>21.47</v>
      </c>
      <c r="E669" s="89" t="n">
        <v>15121</v>
      </c>
      <c r="F669" s="89" t="n">
        <v>13906.625</v>
      </c>
      <c r="G669" s="89" t="n">
        <v>10871.75</v>
      </c>
      <c r="H669" s="89"/>
      <c r="J669" s="0"/>
      <c r="K669" s="0"/>
      <c r="L669" s="0"/>
      <c r="M669" s="0"/>
      <c r="N669" s="0"/>
    </row>
    <row r="670" customFormat="false" ht="12.75" hidden="false" customHeight="false" outlineLevel="0" collapsed="false">
      <c r="A670" s="87" t="n">
        <v>36099</v>
      </c>
      <c r="B670" s="83" t="n">
        <v>36069</v>
      </c>
      <c r="C670" s="88" t="n">
        <f aca="false">WEEKDAY(A670)</f>
        <v>7</v>
      </c>
      <c r="E670" s="89" t="n">
        <v>13895</v>
      </c>
      <c r="F670" s="89" t="n">
        <v>12746.4375</v>
      </c>
      <c r="G670" s="89" t="n">
        <v>10603</v>
      </c>
      <c r="H670" s="89"/>
      <c r="J670" s="0"/>
      <c r="K670" s="0"/>
      <c r="L670" s="0"/>
      <c r="M670" s="0"/>
      <c r="N670" s="0"/>
    </row>
    <row r="671" customFormat="false" ht="12.75" hidden="false" customHeight="false" outlineLevel="0" collapsed="false">
      <c r="A671" s="87" t="n">
        <v>36100</v>
      </c>
      <c r="B671" s="83" t="n">
        <v>36100</v>
      </c>
      <c r="C671" s="88" t="n">
        <f aca="false">WEEKDAY(A671)</f>
        <v>1</v>
      </c>
      <c r="E671" s="89" t="n">
        <v>13510</v>
      </c>
      <c r="F671" s="89" t="n">
        <v>12298.3125</v>
      </c>
      <c r="G671" s="89" t="n">
        <v>10317.875</v>
      </c>
      <c r="H671" s="89"/>
      <c r="J671" s="0"/>
      <c r="K671" s="0"/>
      <c r="L671" s="0"/>
      <c r="M671" s="0"/>
      <c r="N671" s="0"/>
    </row>
    <row r="672" customFormat="false" ht="12.75" hidden="false" customHeight="false" outlineLevel="0" collapsed="false">
      <c r="A672" s="87" t="n">
        <v>36101</v>
      </c>
      <c r="B672" s="83" t="n">
        <v>36100</v>
      </c>
      <c r="C672" s="88" t="s">
        <v>175</v>
      </c>
      <c r="D672" s="84" t="n">
        <v>21.89</v>
      </c>
      <c r="E672" s="89" t="n">
        <v>13525</v>
      </c>
      <c r="F672" s="89" t="n">
        <v>12758.5</v>
      </c>
      <c r="G672" s="89" t="n">
        <v>10424.875</v>
      </c>
      <c r="H672" s="89"/>
      <c r="J672" s="0"/>
      <c r="K672" s="0"/>
      <c r="L672" s="0"/>
      <c r="M672" s="0"/>
      <c r="N672" s="0"/>
    </row>
    <row r="673" customFormat="false" ht="12.75" hidden="false" customHeight="false" outlineLevel="0" collapsed="false">
      <c r="A673" s="87" t="n">
        <v>36102</v>
      </c>
      <c r="B673" s="83" t="n">
        <v>36100</v>
      </c>
      <c r="C673" s="88" t="s">
        <v>175</v>
      </c>
      <c r="D673" s="84" t="n">
        <v>21.81</v>
      </c>
      <c r="E673" s="89" t="n">
        <v>13091</v>
      </c>
      <c r="F673" s="89" t="n">
        <v>12258.5625</v>
      </c>
      <c r="G673" s="89" t="n">
        <v>10130.375</v>
      </c>
      <c r="H673" s="89"/>
      <c r="J673" s="0"/>
      <c r="K673" s="0"/>
      <c r="L673" s="0"/>
      <c r="M673" s="0"/>
      <c r="N673" s="0"/>
    </row>
    <row r="674" customFormat="false" ht="12.75" hidden="false" customHeight="false" outlineLevel="0" collapsed="false">
      <c r="A674" s="87" t="n">
        <v>36103</v>
      </c>
      <c r="B674" s="83" t="n">
        <v>36100</v>
      </c>
      <c r="C674" s="88" t="s">
        <v>175</v>
      </c>
      <c r="D674" s="84" t="n">
        <v>22</v>
      </c>
      <c r="E674" s="89" t="n">
        <v>13325</v>
      </c>
      <c r="F674" s="89" t="n">
        <v>12399.1875</v>
      </c>
      <c r="G674" s="89" t="n">
        <v>10122.25</v>
      </c>
      <c r="H674" s="89"/>
      <c r="J674" s="0"/>
      <c r="K674" s="0"/>
      <c r="L674" s="0"/>
      <c r="M674" s="0"/>
      <c r="N674" s="0"/>
    </row>
    <row r="675" customFormat="false" ht="12.75" hidden="false" customHeight="false" outlineLevel="0" collapsed="false">
      <c r="A675" s="87" t="n">
        <v>36104</v>
      </c>
      <c r="B675" s="83" t="n">
        <v>36100</v>
      </c>
      <c r="C675" s="88" t="s">
        <v>175</v>
      </c>
      <c r="D675" s="84" t="n">
        <v>23.39</v>
      </c>
      <c r="E675" s="89" t="n">
        <v>13268</v>
      </c>
      <c r="F675" s="89" t="n">
        <v>12282.4375</v>
      </c>
      <c r="G675" s="89" t="n">
        <v>10357.875</v>
      </c>
      <c r="H675" s="89"/>
      <c r="J675" s="0"/>
      <c r="K675" s="0"/>
      <c r="L675" s="0"/>
      <c r="M675" s="0"/>
      <c r="N675" s="0"/>
    </row>
    <row r="676" customFormat="false" ht="12.75" hidden="false" customHeight="false" outlineLevel="0" collapsed="false">
      <c r="A676" s="87" t="n">
        <v>36105</v>
      </c>
      <c r="B676" s="83" t="n">
        <v>36100</v>
      </c>
      <c r="C676" s="88" t="s">
        <v>175</v>
      </c>
      <c r="D676" s="84" t="n">
        <v>21.96</v>
      </c>
      <c r="E676" s="89" t="n">
        <v>12789</v>
      </c>
      <c r="F676" s="89" t="n">
        <v>12200.4375</v>
      </c>
      <c r="G676" s="89" t="n">
        <v>10663.625</v>
      </c>
      <c r="H676" s="89"/>
      <c r="J676" s="0"/>
      <c r="K676" s="0"/>
      <c r="L676" s="0"/>
      <c r="M676" s="0"/>
      <c r="N676" s="0"/>
    </row>
    <row r="677" customFormat="false" ht="12.75" hidden="false" customHeight="false" outlineLevel="0" collapsed="false">
      <c r="A677" s="87" t="n">
        <v>36106</v>
      </c>
      <c r="B677" s="83" t="n">
        <v>36100</v>
      </c>
      <c r="C677" s="88" t="n">
        <f aca="false">WEEKDAY(A677)</f>
        <v>7</v>
      </c>
      <c r="E677" s="89" t="n">
        <v>12063</v>
      </c>
      <c r="F677" s="89" t="n">
        <v>11446.4375</v>
      </c>
      <c r="G677" s="89" t="n">
        <v>10373.375</v>
      </c>
      <c r="H677" s="89"/>
      <c r="J677" s="0"/>
      <c r="K677" s="0"/>
      <c r="L677" s="0"/>
      <c r="M677" s="0"/>
      <c r="N677" s="0"/>
    </row>
    <row r="678" customFormat="false" ht="12.75" hidden="false" customHeight="false" outlineLevel="0" collapsed="false">
      <c r="A678" s="87" t="n">
        <v>36107</v>
      </c>
      <c r="B678" s="83" t="n">
        <v>36100</v>
      </c>
      <c r="C678" s="88" t="n">
        <f aca="false">WEEKDAY(A678)</f>
        <v>1</v>
      </c>
      <c r="E678" s="89" t="n">
        <v>12494</v>
      </c>
      <c r="F678" s="89" t="n">
        <v>11409.1875</v>
      </c>
      <c r="G678" s="89" t="n">
        <v>9955.75</v>
      </c>
      <c r="H678" s="89"/>
      <c r="J678" s="0"/>
      <c r="K678" s="0"/>
      <c r="L678" s="0"/>
      <c r="M678" s="0"/>
      <c r="N678" s="0"/>
    </row>
    <row r="679" customFormat="false" ht="12.75" hidden="false" customHeight="false" outlineLevel="0" collapsed="false">
      <c r="A679" s="87" t="n">
        <v>36108</v>
      </c>
      <c r="B679" s="83" t="n">
        <v>36100</v>
      </c>
      <c r="C679" s="88" t="s">
        <v>175</v>
      </c>
      <c r="D679" s="84" t="n">
        <v>21.33</v>
      </c>
      <c r="E679" s="89" t="n">
        <v>13921</v>
      </c>
      <c r="F679" s="89" t="n">
        <v>12973.8125</v>
      </c>
      <c r="G679" s="89" t="n">
        <v>10318.875</v>
      </c>
      <c r="H679" s="89"/>
      <c r="J679" s="0"/>
      <c r="K679" s="0"/>
      <c r="L679" s="0"/>
      <c r="M679" s="0"/>
      <c r="N679" s="0"/>
    </row>
    <row r="680" customFormat="false" ht="12.75" hidden="false" customHeight="false" outlineLevel="0" collapsed="false">
      <c r="A680" s="87" t="n">
        <v>36109</v>
      </c>
      <c r="B680" s="83" t="n">
        <v>36100</v>
      </c>
      <c r="C680" s="88" t="s">
        <v>175</v>
      </c>
      <c r="D680" s="84" t="n">
        <v>20.9</v>
      </c>
      <c r="E680" s="89" t="n">
        <v>12837</v>
      </c>
      <c r="F680" s="89" t="n">
        <v>12377.8125</v>
      </c>
      <c r="G680" s="89" t="n">
        <v>10502</v>
      </c>
      <c r="H680" s="89"/>
      <c r="J680" s="0"/>
      <c r="K680" s="0"/>
      <c r="L680" s="0"/>
      <c r="M680" s="0"/>
      <c r="N680" s="0"/>
    </row>
    <row r="681" customFormat="false" ht="12.75" hidden="false" customHeight="false" outlineLevel="0" collapsed="false">
      <c r="A681" s="87" t="n">
        <v>36110</v>
      </c>
      <c r="B681" s="83" t="n">
        <v>36100</v>
      </c>
      <c r="C681" s="88" t="s">
        <v>175</v>
      </c>
      <c r="D681" s="84" t="n">
        <v>22.66</v>
      </c>
      <c r="E681" s="89" t="n">
        <v>12947</v>
      </c>
      <c r="F681" s="89" t="n">
        <v>12219.125</v>
      </c>
      <c r="G681" s="89" t="n">
        <v>10417.125</v>
      </c>
      <c r="H681" s="89"/>
      <c r="J681" s="0"/>
      <c r="K681" s="0"/>
      <c r="L681" s="0"/>
      <c r="M681" s="0"/>
      <c r="N681" s="0"/>
    </row>
    <row r="682" customFormat="false" ht="12.75" hidden="false" customHeight="false" outlineLevel="0" collapsed="false">
      <c r="A682" s="87" t="n">
        <v>36111</v>
      </c>
      <c r="B682" s="83" t="n">
        <v>36100</v>
      </c>
      <c r="C682" s="88" t="s">
        <v>175</v>
      </c>
      <c r="D682" s="84" t="n">
        <v>23.5</v>
      </c>
      <c r="E682" s="89" t="n">
        <v>13305</v>
      </c>
      <c r="F682" s="89" t="n">
        <v>12505.9375</v>
      </c>
      <c r="G682" s="89" t="n">
        <v>10526.75</v>
      </c>
      <c r="H682" s="89"/>
      <c r="J682" s="0"/>
      <c r="K682" s="0"/>
      <c r="L682" s="0"/>
      <c r="M682" s="0"/>
      <c r="N682" s="0"/>
    </row>
    <row r="683" customFormat="false" ht="12.75" hidden="false" customHeight="false" outlineLevel="0" collapsed="false">
      <c r="A683" s="87" t="n">
        <v>36112</v>
      </c>
      <c r="B683" s="83" t="n">
        <v>36100</v>
      </c>
      <c r="C683" s="88" t="s">
        <v>175</v>
      </c>
      <c r="D683" s="84" t="n">
        <v>22.6</v>
      </c>
      <c r="E683" s="89" t="n">
        <v>12734</v>
      </c>
      <c r="F683" s="89" t="n">
        <v>12246.5625</v>
      </c>
      <c r="G683" s="89" t="n">
        <v>10391.625</v>
      </c>
      <c r="H683" s="89"/>
      <c r="J683" s="0"/>
      <c r="K683" s="0"/>
      <c r="L683" s="0"/>
      <c r="M683" s="0"/>
      <c r="N683" s="0"/>
    </row>
    <row r="684" customFormat="false" ht="12.75" hidden="false" customHeight="false" outlineLevel="0" collapsed="false">
      <c r="A684" s="87" t="n">
        <v>36113</v>
      </c>
      <c r="B684" s="83" t="n">
        <v>36100</v>
      </c>
      <c r="C684" s="88" t="n">
        <f aca="false">WEEKDAY(A684)</f>
        <v>7</v>
      </c>
      <c r="E684" s="89" t="n">
        <v>12294</v>
      </c>
      <c r="F684" s="89" t="n">
        <v>11620.875</v>
      </c>
      <c r="G684" s="89" t="n">
        <v>10220.25</v>
      </c>
      <c r="H684" s="89"/>
      <c r="J684" s="0"/>
      <c r="K684" s="0"/>
      <c r="L684" s="0"/>
      <c r="M684" s="0"/>
      <c r="N684" s="0"/>
    </row>
    <row r="685" customFormat="false" ht="12.75" hidden="false" customHeight="false" outlineLevel="0" collapsed="false">
      <c r="A685" s="87" t="n">
        <v>36114</v>
      </c>
      <c r="B685" s="83" t="n">
        <v>36100</v>
      </c>
      <c r="C685" s="88" t="n">
        <f aca="false">WEEKDAY(A685)</f>
        <v>1</v>
      </c>
      <c r="E685" s="89" t="n">
        <v>12232</v>
      </c>
      <c r="F685" s="89" t="n">
        <v>11268.625</v>
      </c>
      <c r="G685" s="89" t="n">
        <v>10068.75</v>
      </c>
      <c r="H685" s="89"/>
      <c r="J685" s="0"/>
      <c r="K685" s="0"/>
      <c r="L685" s="0"/>
      <c r="M685" s="0"/>
      <c r="N685" s="0"/>
    </row>
    <row r="686" customFormat="false" ht="12.75" hidden="false" customHeight="false" outlineLevel="0" collapsed="false">
      <c r="A686" s="87" t="n">
        <v>36115</v>
      </c>
      <c r="B686" s="83" t="n">
        <v>36100</v>
      </c>
      <c r="C686" s="88" t="s">
        <v>175</v>
      </c>
      <c r="D686" s="84" t="n">
        <v>22.27</v>
      </c>
      <c r="E686" s="89" t="n">
        <v>13263</v>
      </c>
      <c r="F686" s="89" t="n">
        <v>12485.375</v>
      </c>
      <c r="G686" s="89" t="n">
        <v>10278.5</v>
      </c>
      <c r="H686" s="89"/>
      <c r="J686" s="0"/>
      <c r="K686" s="0"/>
      <c r="L686" s="0"/>
      <c r="M686" s="0"/>
      <c r="N686" s="0"/>
    </row>
    <row r="687" customFormat="false" ht="12.75" hidden="false" customHeight="false" outlineLevel="0" collapsed="false">
      <c r="A687" s="87" t="n">
        <v>36116</v>
      </c>
      <c r="B687" s="83" t="n">
        <v>36100</v>
      </c>
      <c r="C687" s="88" t="s">
        <v>175</v>
      </c>
      <c r="D687" s="84" t="n">
        <v>20.73</v>
      </c>
      <c r="E687" s="89" t="n">
        <v>13306</v>
      </c>
      <c r="F687" s="89" t="n">
        <v>12503.625</v>
      </c>
      <c r="G687" s="89" t="n">
        <v>10488.875</v>
      </c>
      <c r="H687" s="89"/>
      <c r="J687" s="0"/>
      <c r="K687" s="0"/>
      <c r="L687" s="0"/>
      <c r="M687" s="0"/>
      <c r="N687" s="0"/>
    </row>
    <row r="688" customFormat="false" ht="12.75" hidden="false" customHeight="false" outlineLevel="0" collapsed="false">
      <c r="A688" s="87" t="n">
        <v>36117</v>
      </c>
      <c r="B688" s="83" t="n">
        <v>36100</v>
      </c>
      <c r="C688" s="88" t="s">
        <v>175</v>
      </c>
      <c r="D688" s="84" t="n">
        <v>20.94</v>
      </c>
      <c r="E688" s="89" t="n">
        <v>13398</v>
      </c>
      <c r="F688" s="89" t="n">
        <v>12668.8125</v>
      </c>
      <c r="G688" s="89" t="n">
        <v>10603.875</v>
      </c>
      <c r="H688" s="89"/>
      <c r="J688" s="0"/>
      <c r="K688" s="0"/>
      <c r="L688" s="0"/>
      <c r="M688" s="0"/>
      <c r="N688" s="0"/>
    </row>
    <row r="689" customFormat="false" ht="12.75" hidden="false" customHeight="false" outlineLevel="0" collapsed="false">
      <c r="A689" s="87" t="n">
        <v>36118</v>
      </c>
      <c r="B689" s="83" t="n">
        <v>36100</v>
      </c>
      <c r="C689" s="88" t="s">
        <v>175</v>
      </c>
      <c r="D689" s="84" t="n">
        <v>21.87</v>
      </c>
      <c r="E689" s="89" t="n">
        <v>13804</v>
      </c>
      <c r="F689" s="89" t="n">
        <v>12896</v>
      </c>
      <c r="G689" s="89" t="n">
        <v>10635</v>
      </c>
      <c r="H689" s="89"/>
      <c r="J689" s="0"/>
      <c r="K689" s="0"/>
      <c r="L689" s="0"/>
      <c r="M689" s="0"/>
      <c r="N689" s="0"/>
    </row>
    <row r="690" customFormat="false" ht="12.75" hidden="false" customHeight="false" outlineLevel="0" collapsed="false">
      <c r="A690" s="87" t="n">
        <v>36119</v>
      </c>
      <c r="B690" s="83" t="n">
        <v>36100</v>
      </c>
      <c r="C690" s="88" t="s">
        <v>175</v>
      </c>
      <c r="D690" s="84" t="n">
        <v>21.95</v>
      </c>
      <c r="E690" s="89" t="n">
        <v>13183</v>
      </c>
      <c r="F690" s="89" t="n">
        <v>12692</v>
      </c>
      <c r="G690" s="89" t="n">
        <v>10707.75</v>
      </c>
      <c r="H690" s="89"/>
      <c r="J690" s="0"/>
      <c r="K690" s="0"/>
      <c r="L690" s="0"/>
      <c r="M690" s="0"/>
      <c r="N690" s="0"/>
    </row>
    <row r="691" customFormat="false" ht="12.75" hidden="false" customHeight="false" outlineLevel="0" collapsed="false">
      <c r="A691" s="87" t="n">
        <v>36120</v>
      </c>
      <c r="B691" s="83" t="n">
        <v>36100</v>
      </c>
      <c r="C691" s="88" t="n">
        <f aca="false">WEEKDAY(A691)</f>
        <v>7</v>
      </c>
      <c r="E691" s="89" t="n">
        <v>12492</v>
      </c>
      <c r="F691" s="89" t="n">
        <v>11804.0625</v>
      </c>
      <c r="G691" s="89" t="n">
        <v>10657.875</v>
      </c>
      <c r="H691" s="89"/>
      <c r="J691" s="0"/>
      <c r="K691" s="0"/>
      <c r="L691" s="0"/>
      <c r="M691" s="0"/>
      <c r="N691" s="0"/>
    </row>
    <row r="692" customFormat="false" ht="12.75" hidden="false" customHeight="false" outlineLevel="0" collapsed="false">
      <c r="A692" s="87" t="n">
        <v>36121</v>
      </c>
      <c r="B692" s="83" t="n">
        <v>36100</v>
      </c>
      <c r="C692" s="88" t="n">
        <f aca="false">WEEKDAY(A692)</f>
        <v>1</v>
      </c>
      <c r="E692" s="89" t="n">
        <v>12221</v>
      </c>
      <c r="F692" s="89" t="n">
        <v>11433.25</v>
      </c>
      <c r="G692" s="89" t="n">
        <v>10572.25</v>
      </c>
      <c r="H692" s="89"/>
      <c r="J692" s="0"/>
      <c r="K692" s="0"/>
      <c r="L692" s="0"/>
      <c r="M692" s="0"/>
      <c r="N692" s="0"/>
    </row>
    <row r="693" customFormat="false" ht="12.75" hidden="false" customHeight="false" outlineLevel="0" collapsed="false">
      <c r="A693" s="87" t="n">
        <v>36122</v>
      </c>
      <c r="B693" s="83" t="n">
        <v>36100</v>
      </c>
      <c r="C693" s="88" t="s">
        <v>175</v>
      </c>
      <c r="D693" s="84" t="n">
        <v>20.78</v>
      </c>
      <c r="E693" s="89" t="n">
        <v>13415</v>
      </c>
      <c r="F693" s="89" t="n">
        <v>12644.1875</v>
      </c>
      <c r="G693" s="89" t="n">
        <v>10430.875</v>
      </c>
      <c r="H693" s="89"/>
      <c r="J693" s="0"/>
      <c r="K693" s="0"/>
      <c r="L693" s="0"/>
      <c r="M693" s="0"/>
      <c r="N693" s="0"/>
    </row>
    <row r="694" customFormat="false" ht="12.75" hidden="false" customHeight="false" outlineLevel="0" collapsed="false">
      <c r="A694" s="87" t="n">
        <v>36123</v>
      </c>
      <c r="B694" s="83" t="n">
        <v>36100</v>
      </c>
      <c r="C694" s="88" t="s">
        <v>175</v>
      </c>
      <c r="D694" s="84" t="n">
        <v>18.01</v>
      </c>
      <c r="E694" s="89" t="n">
        <v>13442</v>
      </c>
      <c r="F694" s="89" t="n">
        <v>12659.9375</v>
      </c>
      <c r="G694" s="89" t="n">
        <v>10483.75</v>
      </c>
      <c r="H694" s="89"/>
      <c r="J694" s="0"/>
      <c r="K694" s="0"/>
      <c r="L694" s="0"/>
      <c r="M694" s="0"/>
      <c r="N694" s="0"/>
    </row>
    <row r="695" customFormat="false" ht="12.75" hidden="false" customHeight="false" outlineLevel="0" collapsed="false">
      <c r="A695" s="87" t="n">
        <v>36124</v>
      </c>
      <c r="B695" s="83" t="n">
        <v>36100</v>
      </c>
      <c r="C695" s="88" t="s">
        <v>175</v>
      </c>
      <c r="D695" s="84" t="n">
        <v>17.22</v>
      </c>
      <c r="E695" s="89" t="n">
        <v>13096</v>
      </c>
      <c r="F695" s="89" t="n">
        <v>12509.3125</v>
      </c>
      <c r="G695" s="89" t="n">
        <v>10416.625</v>
      </c>
      <c r="H695" s="89"/>
      <c r="J695" s="0"/>
      <c r="K695" s="0"/>
      <c r="L695" s="0"/>
      <c r="M695" s="0"/>
      <c r="N695" s="0"/>
    </row>
    <row r="696" customFormat="false" ht="12.75" hidden="false" customHeight="false" outlineLevel="0" collapsed="false">
      <c r="A696" s="87" t="n">
        <v>36125</v>
      </c>
      <c r="B696" s="83" t="n">
        <v>36100</v>
      </c>
      <c r="C696" s="88" t="s">
        <v>175</v>
      </c>
      <c r="E696" s="89" t="n">
        <v>11585</v>
      </c>
      <c r="F696" s="89" t="n">
        <v>10946.4375</v>
      </c>
      <c r="G696" s="89" t="n">
        <v>9775.25</v>
      </c>
      <c r="H696" s="89"/>
      <c r="J696" s="0"/>
      <c r="K696" s="0"/>
      <c r="L696" s="0"/>
      <c r="M696" s="0"/>
      <c r="N696" s="0"/>
    </row>
    <row r="697" customFormat="false" ht="12.75" hidden="false" customHeight="false" outlineLevel="0" collapsed="false">
      <c r="A697" s="87" t="n">
        <v>36126</v>
      </c>
      <c r="B697" s="83" t="n">
        <v>36100</v>
      </c>
      <c r="C697" s="88" t="s">
        <v>175</v>
      </c>
      <c r="E697" s="89" t="n">
        <v>12019</v>
      </c>
      <c r="F697" s="89" t="n">
        <v>11274.625</v>
      </c>
      <c r="G697" s="89" t="n">
        <v>9707.25</v>
      </c>
      <c r="H697" s="89"/>
      <c r="J697" s="0"/>
      <c r="K697" s="0"/>
      <c r="L697" s="0"/>
      <c r="M697" s="0"/>
      <c r="N697" s="0"/>
    </row>
    <row r="698" customFormat="false" ht="12.75" hidden="false" customHeight="false" outlineLevel="0" collapsed="false">
      <c r="A698" s="87" t="n">
        <v>36127</v>
      </c>
      <c r="B698" s="83" t="n">
        <v>36100</v>
      </c>
      <c r="C698" s="88" t="n">
        <f aca="false">WEEKDAY(A698)</f>
        <v>7</v>
      </c>
      <c r="E698" s="89" t="n">
        <v>12346</v>
      </c>
      <c r="F698" s="89" t="n">
        <v>11389.375</v>
      </c>
      <c r="G698" s="89" t="n">
        <v>9822</v>
      </c>
      <c r="H698" s="89"/>
      <c r="J698" s="0"/>
      <c r="K698" s="0"/>
      <c r="L698" s="0"/>
      <c r="M698" s="0"/>
      <c r="N698" s="0"/>
    </row>
    <row r="699" customFormat="false" ht="12.75" hidden="false" customHeight="false" outlineLevel="0" collapsed="false">
      <c r="A699" s="87" t="n">
        <v>36128</v>
      </c>
      <c r="B699" s="83" t="n">
        <v>36100</v>
      </c>
      <c r="C699" s="88" t="n">
        <f aca="false">WEEKDAY(A699)</f>
        <v>1</v>
      </c>
      <c r="E699" s="89" t="n">
        <v>12693</v>
      </c>
      <c r="F699" s="89" t="n">
        <v>11409.625</v>
      </c>
      <c r="G699" s="89" t="n">
        <v>9921.125</v>
      </c>
      <c r="H699" s="89"/>
      <c r="J699" s="0"/>
      <c r="K699" s="0"/>
      <c r="L699" s="0"/>
      <c r="M699" s="0"/>
      <c r="N699" s="0"/>
    </row>
    <row r="700" customFormat="false" ht="12.75" hidden="false" customHeight="false" outlineLevel="0" collapsed="false">
      <c r="A700" s="87" t="n">
        <v>36129</v>
      </c>
      <c r="B700" s="83" t="n">
        <v>36100</v>
      </c>
      <c r="C700" s="88" t="s">
        <v>175</v>
      </c>
      <c r="D700" s="84" t="n">
        <v>19.13</v>
      </c>
      <c r="E700" s="89" t="n">
        <v>13823</v>
      </c>
      <c r="F700" s="89" t="n">
        <v>12935.625</v>
      </c>
      <c r="G700" s="89" t="n">
        <v>10425.625</v>
      </c>
      <c r="H700" s="89"/>
      <c r="J700" s="0"/>
      <c r="K700" s="0"/>
      <c r="L700" s="0"/>
      <c r="M700" s="0"/>
      <c r="N700" s="0"/>
    </row>
    <row r="701" customFormat="false" ht="12.75" hidden="false" customHeight="false" outlineLevel="0" collapsed="false">
      <c r="A701" s="87" t="n">
        <v>36130</v>
      </c>
      <c r="B701" s="83" t="n">
        <v>36130</v>
      </c>
      <c r="C701" s="88" t="s">
        <v>175</v>
      </c>
      <c r="D701" s="84" t="n">
        <v>17.63</v>
      </c>
      <c r="E701" s="89" t="n">
        <v>13809</v>
      </c>
      <c r="F701" s="89" t="n">
        <v>12994.8125</v>
      </c>
      <c r="G701" s="89" t="n">
        <v>10644</v>
      </c>
      <c r="H701" s="89"/>
      <c r="J701" s="0"/>
      <c r="K701" s="0"/>
      <c r="L701" s="0"/>
      <c r="M701" s="0"/>
      <c r="N701" s="0"/>
    </row>
    <row r="702" customFormat="false" ht="12.75" hidden="false" customHeight="false" outlineLevel="0" collapsed="false">
      <c r="A702" s="87" t="n">
        <v>36131</v>
      </c>
      <c r="B702" s="83" t="n">
        <v>36130</v>
      </c>
      <c r="C702" s="88" t="s">
        <v>175</v>
      </c>
      <c r="D702" s="84" t="n">
        <v>17.82</v>
      </c>
      <c r="E702" s="89" t="n">
        <v>13751</v>
      </c>
      <c r="F702" s="89" t="n">
        <v>12915.3125</v>
      </c>
      <c r="G702" s="89" t="n">
        <v>10649.625</v>
      </c>
      <c r="H702" s="89"/>
      <c r="J702" s="0"/>
      <c r="K702" s="0"/>
      <c r="L702" s="0"/>
      <c r="M702" s="0"/>
      <c r="N702" s="0"/>
    </row>
    <row r="703" customFormat="false" ht="12.75" hidden="false" customHeight="false" outlineLevel="0" collapsed="false">
      <c r="A703" s="87" t="n">
        <v>36132</v>
      </c>
      <c r="B703" s="83" t="n">
        <v>36130</v>
      </c>
      <c r="C703" s="88" t="s">
        <v>175</v>
      </c>
      <c r="D703" s="84" t="n">
        <v>18.01</v>
      </c>
      <c r="E703" s="89" t="n">
        <v>13879</v>
      </c>
      <c r="F703" s="89" t="n">
        <v>12953.25</v>
      </c>
      <c r="G703" s="89" t="n">
        <v>10753.25</v>
      </c>
      <c r="H703" s="89"/>
      <c r="J703" s="0"/>
      <c r="K703" s="0"/>
      <c r="L703" s="0"/>
      <c r="M703" s="0"/>
      <c r="N703" s="0"/>
    </row>
    <row r="704" customFormat="false" ht="12.75" hidden="false" customHeight="false" outlineLevel="0" collapsed="false">
      <c r="A704" s="87" t="n">
        <v>36133</v>
      </c>
      <c r="B704" s="83" t="n">
        <v>36130</v>
      </c>
      <c r="C704" s="88" t="s">
        <v>175</v>
      </c>
      <c r="D704" s="84" t="n">
        <v>17.59</v>
      </c>
      <c r="E704" s="89" t="n">
        <v>13674</v>
      </c>
      <c r="F704" s="89" t="n">
        <v>13076.75</v>
      </c>
      <c r="G704" s="89" t="n">
        <v>10813.75</v>
      </c>
      <c r="H704" s="89"/>
      <c r="J704" s="0"/>
      <c r="K704" s="0"/>
      <c r="L704" s="0"/>
      <c r="M704" s="0"/>
      <c r="N704" s="0"/>
    </row>
    <row r="705" customFormat="false" ht="12.75" hidden="false" customHeight="false" outlineLevel="0" collapsed="false">
      <c r="A705" s="87" t="n">
        <v>36134</v>
      </c>
      <c r="B705" s="83" t="n">
        <v>36130</v>
      </c>
      <c r="C705" s="88" t="n">
        <f aca="false">WEEKDAY(A705)</f>
        <v>7</v>
      </c>
      <c r="E705" s="89" t="n">
        <v>13508</v>
      </c>
      <c r="F705" s="89" t="n">
        <v>12624.25</v>
      </c>
      <c r="G705" s="89" t="n">
        <v>10750.625</v>
      </c>
      <c r="H705" s="89"/>
      <c r="J705" s="0"/>
      <c r="K705" s="0"/>
      <c r="L705" s="0"/>
      <c r="M705" s="0"/>
      <c r="N705" s="0"/>
    </row>
    <row r="706" customFormat="false" ht="12.75" hidden="false" customHeight="false" outlineLevel="0" collapsed="false">
      <c r="A706" s="87" t="n">
        <v>36135</v>
      </c>
      <c r="B706" s="83" t="n">
        <v>36130</v>
      </c>
      <c r="C706" s="88" t="n">
        <f aca="false">WEEKDAY(A706)</f>
        <v>1</v>
      </c>
      <c r="E706" s="89" t="n">
        <v>13703</v>
      </c>
      <c r="F706" s="89" t="n">
        <v>12318.3125</v>
      </c>
      <c r="G706" s="89" t="n">
        <v>10646.125</v>
      </c>
      <c r="H706" s="89"/>
      <c r="J706" s="0"/>
      <c r="K706" s="0"/>
      <c r="L706" s="0"/>
      <c r="M706" s="0"/>
      <c r="N706" s="0"/>
    </row>
    <row r="707" customFormat="false" ht="12.75" hidden="false" customHeight="false" outlineLevel="0" collapsed="false">
      <c r="A707" s="87" t="n">
        <v>36136</v>
      </c>
      <c r="B707" s="83" t="n">
        <v>36130</v>
      </c>
      <c r="C707" s="88" t="s">
        <v>175</v>
      </c>
      <c r="D707" s="84" t="n">
        <v>17.52</v>
      </c>
      <c r="E707" s="89" t="n">
        <v>14639</v>
      </c>
      <c r="F707" s="89" t="n">
        <v>13679.9375</v>
      </c>
      <c r="G707" s="89" t="n">
        <v>11055.25</v>
      </c>
      <c r="H707" s="89"/>
      <c r="J707" s="0"/>
      <c r="K707" s="0"/>
      <c r="L707" s="0"/>
      <c r="M707" s="0"/>
      <c r="N707" s="0"/>
    </row>
    <row r="708" customFormat="false" ht="12.75" hidden="false" customHeight="false" outlineLevel="0" collapsed="false">
      <c r="A708" s="87" t="n">
        <v>36137</v>
      </c>
      <c r="B708" s="83" t="n">
        <v>36130</v>
      </c>
      <c r="C708" s="88" t="s">
        <v>175</v>
      </c>
      <c r="D708" s="84" t="n">
        <v>16.71</v>
      </c>
      <c r="E708" s="89" t="n">
        <v>13727</v>
      </c>
      <c r="F708" s="89" t="n">
        <v>12972.1875</v>
      </c>
      <c r="G708" s="89" t="n">
        <v>11154</v>
      </c>
      <c r="H708" s="89"/>
      <c r="J708" s="0"/>
      <c r="K708" s="0"/>
      <c r="L708" s="0"/>
      <c r="M708" s="0"/>
      <c r="N708" s="0"/>
    </row>
    <row r="709" customFormat="false" ht="12.75" hidden="false" customHeight="false" outlineLevel="0" collapsed="false">
      <c r="A709" s="87" t="n">
        <v>36138</v>
      </c>
      <c r="B709" s="83" t="n">
        <v>36130</v>
      </c>
      <c r="C709" s="88" t="s">
        <v>175</v>
      </c>
      <c r="D709" s="84" t="n">
        <v>17.1</v>
      </c>
      <c r="E709" s="89" t="n">
        <v>13872</v>
      </c>
      <c r="F709" s="89" t="n">
        <v>12961.125</v>
      </c>
      <c r="G709" s="89" t="n">
        <v>11124.625</v>
      </c>
      <c r="H709" s="89"/>
      <c r="J709" s="0"/>
      <c r="K709" s="0"/>
      <c r="L709" s="0"/>
      <c r="M709" s="0"/>
      <c r="N709" s="0"/>
    </row>
    <row r="710" customFormat="false" ht="12.75" hidden="false" customHeight="false" outlineLevel="0" collapsed="false">
      <c r="A710" s="87" t="n">
        <v>36139</v>
      </c>
      <c r="B710" s="83" t="n">
        <v>36130</v>
      </c>
      <c r="C710" s="88" t="s">
        <v>175</v>
      </c>
      <c r="D710" s="84" t="n">
        <v>16.39</v>
      </c>
      <c r="E710" s="89" t="n">
        <v>14373</v>
      </c>
      <c r="F710" s="89" t="n">
        <v>13449.375</v>
      </c>
      <c r="G710" s="89" t="n">
        <v>11116.375</v>
      </c>
      <c r="H710" s="89"/>
      <c r="J710" s="0"/>
      <c r="K710" s="0"/>
      <c r="L710" s="0"/>
      <c r="M710" s="0"/>
      <c r="N710" s="0"/>
    </row>
    <row r="711" customFormat="false" ht="12.75" hidden="false" customHeight="false" outlineLevel="0" collapsed="false">
      <c r="A711" s="87" t="n">
        <v>36140</v>
      </c>
      <c r="B711" s="83" t="n">
        <v>36130</v>
      </c>
      <c r="C711" s="88" t="s">
        <v>175</v>
      </c>
      <c r="D711" s="84" t="n">
        <v>16.36</v>
      </c>
      <c r="E711" s="89" t="n">
        <v>13912</v>
      </c>
      <c r="F711" s="89" t="n">
        <v>13257.375</v>
      </c>
      <c r="G711" s="89" t="n">
        <v>11270</v>
      </c>
      <c r="H711" s="89"/>
      <c r="J711" s="0"/>
      <c r="K711" s="0"/>
      <c r="L711" s="0"/>
      <c r="M711" s="0"/>
      <c r="N711" s="0"/>
    </row>
    <row r="712" customFormat="false" ht="12.75" hidden="false" customHeight="false" outlineLevel="0" collapsed="false">
      <c r="A712" s="87" t="n">
        <v>36141</v>
      </c>
      <c r="B712" s="83" t="n">
        <v>36130</v>
      </c>
      <c r="C712" s="88" t="n">
        <f aca="false">WEEKDAY(A712)</f>
        <v>7</v>
      </c>
      <c r="E712" s="89" t="n">
        <v>13028</v>
      </c>
      <c r="F712" s="89" t="n">
        <v>12373.8125</v>
      </c>
      <c r="G712" s="89" t="n">
        <v>11018.5</v>
      </c>
      <c r="H712" s="89"/>
      <c r="J712" s="0"/>
      <c r="K712" s="0"/>
      <c r="L712" s="0"/>
      <c r="M712" s="0"/>
      <c r="N712" s="0"/>
    </row>
    <row r="713" customFormat="false" ht="12.75" hidden="false" customHeight="false" outlineLevel="0" collapsed="false">
      <c r="A713" s="87" t="n">
        <v>36142</v>
      </c>
      <c r="B713" s="83" t="n">
        <v>36130</v>
      </c>
      <c r="C713" s="88" t="n">
        <f aca="false">WEEKDAY(A713)</f>
        <v>1</v>
      </c>
      <c r="E713" s="89" t="n">
        <v>13184</v>
      </c>
      <c r="F713" s="89" t="n">
        <v>12172.375</v>
      </c>
      <c r="G713" s="89" t="n">
        <v>10974.5</v>
      </c>
      <c r="H713" s="89"/>
      <c r="J713" s="0"/>
      <c r="K713" s="0"/>
      <c r="L713" s="0"/>
      <c r="M713" s="0"/>
      <c r="N713" s="0"/>
    </row>
    <row r="714" customFormat="false" ht="12.75" hidden="false" customHeight="false" outlineLevel="0" collapsed="false">
      <c r="A714" s="87" t="n">
        <v>36143</v>
      </c>
      <c r="B714" s="83" t="n">
        <v>36130</v>
      </c>
      <c r="C714" s="88" t="s">
        <v>175</v>
      </c>
      <c r="D714" s="84" t="n">
        <v>16.96</v>
      </c>
      <c r="E714" s="89" t="n">
        <v>13971</v>
      </c>
      <c r="F714" s="89" t="n">
        <v>13077.1875</v>
      </c>
      <c r="G714" s="89" t="n">
        <v>11464.625</v>
      </c>
      <c r="H714" s="89"/>
      <c r="J714" s="0"/>
      <c r="K714" s="0"/>
      <c r="L714" s="0"/>
      <c r="M714" s="0"/>
      <c r="N714" s="0"/>
    </row>
    <row r="715" customFormat="false" ht="12.75" hidden="false" customHeight="false" outlineLevel="0" collapsed="false">
      <c r="A715" s="87" t="n">
        <v>36144</v>
      </c>
      <c r="B715" s="83" t="n">
        <v>36130</v>
      </c>
      <c r="C715" s="88" t="s">
        <v>175</v>
      </c>
      <c r="D715" s="84" t="n">
        <v>17.57</v>
      </c>
      <c r="E715" s="89" t="n">
        <v>14524</v>
      </c>
      <c r="F715" s="89" t="n">
        <v>13288.4375</v>
      </c>
      <c r="G715" s="89" t="n">
        <v>11929.875</v>
      </c>
      <c r="H715" s="89"/>
      <c r="J715" s="0"/>
      <c r="K715" s="0"/>
      <c r="L715" s="0"/>
      <c r="M715" s="0"/>
      <c r="N715" s="0"/>
    </row>
    <row r="716" customFormat="false" ht="12.75" hidden="false" customHeight="false" outlineLevel="0" collapsed="false">
      <c r="A716" s="87" t="n">
        <v>36145</v>
      </c>
      <c r="B716" s="83" t="n">
        <v>36130</v>
      </c>
      <c r="C716" s="88" t="s">
        <v>175</v>
      </c>
      <c r="D716" s="84" t="n">
        <v>19.36</v>
      </c>
      <c r="E716" s="89" t="n">
        <v>14715</v>
      </c>
      <c r="F716" s="89" t="n">
        <v>13330.0625</v>
      </c>
      <c r="G716" s="89" t="n">
        <v>12089.75</v>
      </c>
      <c r="H716" s="89"/>
      <c r="J716" s="0"/>
      <c r="K716" s="0"/>
      <c r="L716" s="0"/>
      <c r="M716" s="0"/>
      <c r="N716" s="0"/>
    </row>
    <row r="717" customFormat="false" ht="12.75" hidden="false" customHeight="false" outlineLevel="0" collapsed="false">
      <c r="A717" s="87" t="n">
        <v>36146</v>
      </c>
      <c r="B717" s="83" t="n">
        <v>36130</v>
      </c>
      <c r="C717" s="88" t="s">
        <v>175</v>
      </c>
      <c r="D717" s="84" t="n">
        <v>19.3</v>
      </c>
      <c r="E717" s="89" t="n">
        <v>14206</v>
      </c>
      <c r="F717" s="89" t="n">
        <v>13290.75</v>
      </c>
      <c r="G717" s="89" t="n">
        <v>11852.375</v>
      </c>
      <c r="H717" s="89"/>
      <c r="J717" s="0"/>
      <c r="K717" s="0"/>
      <c r="L717" s="0"/>
      <c r="M717" s="0"/>
      <c r="N717" s="0"/>
    </row>
    <row r="718" customFormat="false" ht="12.75" hidden="false" customHeight="false" outlineLevel="0" collapsed="false">
      <c r="A718" s="87" t="n">
        <v>36147</v>
      </c>
      <c r="B718" s="83" t="n">
        <v>36130</v>
      </c>
      <c r="C718" s="88" t="s">
        <v>175</v>
      </c>
      <c r="D718" s="84" t="n">
        <v>19.22</v>
      </c>
      <c r="E718" s="89" t="n">
        <v>14420</v>
      </c>
      <c r="F718" s="89" t="n">
        <v>13193.5625</v>
      </c>
      <c r="G718" s="89" t="n">
        <v>11774.5</v>
      </c>
      <c r="H718" s="89"/>
      <c r="J718" s="0"/>
      <c r="K718" s="0"/>
      <c r="L718" s="0"/>
      <c r="M718" s="0"/>
      <c r="N718" s="0"/>
    </row>
    <row r="719" customFormat="false" ht="12.75" hidden="false" customHeight="false" outlineLevel="0" collapsed="false">
      <c r="A719" s="87" t="n">
        <v>36148</v>
      </c>
      <c r="B719" s="83" t="n">
        <v>36130</v>
      </c>
      <c r="C719" s="88" t="n">
        <f aca="false">WEEKDAY(A719)</f>
        <v>7</v>
      </c>
      <c r="E719" s="89" t="n">
        <v>12830</v>
      </c>
      <c r="F719" s="89" t="n">
        <v>11895.125</v>
      </c>
      <c r="G719" s="89" t="n">
        <v>10444.375</v>
      </c>
      <c r="H719" s="89"/>
      <c r="J719" s="0"/>
      <c r="K719" s="0"/>
      <c r="L719" s="0"/>
      <c r="M719" s="0"/>
      <c r="N719" s="0"/>
    </row>
    <row r="720" customFormat="false" ht="12.75" hidden="false" customHeight="false" outlineLevel="0" collapsed="false">
      <c r="A720" s="87" t="n">
        <v>36149</v>
      </c>
      <c r="B720" s="83" t="n">
        <v>36130</v>
      </c>
      <c r="C720" s="88" t="n">
        <f aca="false">WEEKDAY(A720)</f>
        <v>1</v>
      </c>
      <c r="E720" s="89" t="n">
        <v>12855</v>
      </c>
      <c r="F720" s="89" t="n">
        <v>11765.5625</v>
      </c>
      <c r="G720" s="89" t="n">
        <v>10247</v>
      </c>
      <c r="H720" s="89"/>
      <c r="J720" s="0"/>
      <c r="K720" s="0"/>
      <c r="L720" s="0"/>
      <c r="M720" s="0"/>
      <c r="N720" s="0"/>
    </row>
    <row r="721" customFormat="false" ht="12.75" hidden="false" customHeight="false" outlineLevel="0" collapsed="false">
      <c r="A721" s="87" t="n">
        <v>36150</v>
      </c>
      <c r="B721" s="83" t="n">
        <v>36130</v>
      </c>
      <c r="C721" s="88" t="s">
        <v>175</v>
      </c>
      <c r="D721" s="84" t="n">
        <v>20.07</v>
      </c>
      <c r="E721" s="89" t="n">
        <v>14326</v>
      </c>
      <c r="F721" s="89" t="n">
        <v>13184</v>
      </c>
      <c r="G721" s="89" t="n">
        <v>10784.5</v>
      </c>
      <c r="H721" s="89"/>
      <c r="J721" s="0"/>
      <c r="K721" s="0"/>
      <c r="L721" s="0"/>
      <c r="M721" s="0"/>
      <c r="N721" s="0"/>
    </row>
    <row r="722" customFormat="false" ht="12.75" hidden="false" customHeight="false" outlineLevel="0" collapsed="false">
      <c r="A722" s="87" t="n">
        <v>36151</v>
      </c>
      <c r="B722" s="83" t="n">
        <v>36130</v>
      </c>
      <c r="C722" s="88" t="s">
        <v>175</v>
      </c>
      <c r="D722" s="84" t="n">
        <v>24.15</v>
      </c>
      <c r="E722" s="89" t="n">
        <v>15696</v>
      </c>
      <c r="F722" s="89" t="n">
        <v>14580.5625</v>
      </c>
      <c r="G722" s="89" t="n">
        <v>12023.875</v>
      </c>
      <c r="H722" s="89"/>
      <c r="J722" s="0"/>
      <c r="K722" s="0"/>
      <c r="L722" s="0"/>
      <c r="M722" s="0"/>
      <c r="N722" s="0"/>
    </row>
    <row r="723" customFormat="false" ht="12.75" hidden="false" customHeight="false" outlineLevel="0" collapsed="false">
      <c r="A723" s="87" t="n">
        <v>36152</v>
      </c>
      <c r="B723" s="83" t="n">
        <v>36130</v>
      </c>
      <c r="C723" s="88" t="s">
        <v>175</v>
      </c>
      <c r="D723" s="84" t="n">
        <v>25.7</v>
      </c>
      <c r="E723" s="89" t="n">
        <v>15282</v>
      </c>
      <c r="F723" s="89" t="n">
        <v>14767.6875</v>
      </c>
      <c r="G723" s="89" t="n">
        <v>12920.625</v>
      </c>
      <c r="H723" s="89"/>
      <c r="J723" s="0"/>
      <c r="K723" s="0"/>
      <c r="L723" s="0"/>
      <c r="M723" s="0"/>
      <c r="N723" s="0"/>
    </row>
    <row r="724" customFormat="false" ht="12.75" hidden="false" customHeight="false" outlineLevel="0" collapsed="false">
      <c r="A724" s="87" t="n">
        <v>36153</v>
      </c>
      <c r="B724" s="83" t="n">
        <v>36130</v>
      </c>
      <c r="C724" s="88" t="s">
        <v>175</v>
      </c>
      <c r="E724" s="89" t="n">
        <v>13848</v>
      </c>
      <c r="F724" s="89" t="n">
        <v>13391.5625</v>
      </c>
      <c r="G724" s="89" t="n">
        <v>12101.25</v>
      </c>
      <c r="H724" s="89"/>
      <c r="J724" s="0"/>
      <c r="K724" s="0"/>
      <c r="L724" s="0"/>
      <c r="M724" s="0"/>
      <c r="N724" s="0"/>
    </row>
    <row r="725" customFormat="false" ht="12.75" hidden="false" customHeight="false" outlineLevel="0" collapsed="false">
      <c r="A725" s="87" t="n">
        <v>36154</v>
      </c>
      <c r="B725" s="83" t="n">
        <v>36130</v>
      </c>
      <c r="C725" s="88" t="s">
        <v>175</v>
      </c>
      <c r="E725" s="89" t="n">
        <v>13517</v>
      </c>
      <c r="F725" s="89" t="n">
        <v>12486.6875</v>
      </c>
      <c r="G725" s="89" t="n">
        <v>11992</v>
      </c>
      <c r="H725" s="89"/>
      <c r="J725" s="0"/>
      <c r="K725" s="0"/>
      <c r="L725" s="0"/>
      <c r="M725" s="0"/>
      <c r="N725" s="0"/>
    </row>
    <row r="726" customFormat="false" ht="12.75" hidden="false" customHeight="false" outlineLevel="0" collapsed="false">
      <c r="A726" s="87" t="n">
        <v>36155</v>
      </c>
      <c r="B726" s="83" t="n">
        <v>36130</v>
      </c>
      <c r="C726" s="88" t="n">
        <f aca="false">WEEKDAY(A726)</f>
        <v>7</v>
      </c>
      <c r="E726" s="89" t="n">
        <v>13319</v>
      </c>
      <c r="F726" s="89" t="n">
        <v>12573.25</v>
      </c>
      <c r="G726" s="89" t="n">
        <v>11725.5</v>
      </c>
      <c r="H726" s="89"/>
      <c r="J726" s="0"/>
      <c r="K726" s="0"/>
      <c r="L726" s="0"/>
      <c r="M726" s="0"/>
      <c r="N726" s="0"/>
    </row>
    <row r="727" customFormat="false" ht="12.75" hidden="false" customHeight="false" outlineLevel="0" collapsed="false">
      <c r="A727" s="87" t="n">
        <v>36156</v>
      </c>
      <c r="B727" s="83" t="n">
        <v>36130</v>
      </c>
      <c r="C727" s="88" t="n">
        <f aca="false">WEEKDAY(A727)</f>
        <v>1</v>
      </c>
      <c r="E727" s="89" t="n">
        <v>12518</v>
      </c>
      <c r="F727" s="89" t="n">
        <v>11991.6875</v>
      </c>
      <c r="G727" s="89" t="n">
        <v>11297.625</v>
      </c>
      <c r="H727" s="89"/>
      <c r="J727" s="0"/>
      <c r="K727" s="0"/>
      <c r="L727" s="0"/>
      <c r="M727" s="0"/>
      <c r="N727" s="0"/>
    </row>
    <row r="728" customFormat="false" ht="12.75" hidden="false" customHeight="false" outlineLevel="0" collapsed="false">
      <c r="A728" s="87" t="n">
        <v>36157</v>
      </c>
      <c r="B728" s="83" t="n">
        <v>36130</v>
      </c>
      <c r="C728" s="88" t="s">
        <v>175</v>
      </c>
      <c r="D728" s="84" t="n">
        <v>19.12</v>
      </c>
      <c r="E728" s="89" t="n">
        <v>13631</v>
      </c>
      <c r="F728" s="89" t="n">
        <v>12809.6875</v>
      </c>
      <c r="G728" s="89" t="n">
        <v>10759</v>
      </c>
      <c r="H728" s="89"/>
      <c r="J728" s="0"/>
      <c r="K728" s="0"/>
      <c r="L728" s="0"/>
      <c r="M728" s="0"/>
      <c r="N728" s="0"/>
    </row>
    <row r="729" customFormat="false" ht="12.75" hidden="false" customHeight="false" outlineLevel="0" collapsed="false">
      <c r="A729" s="87" t="n">
        <v>36158</v>
      </c>
      <c r="B729" s="83" t="n">
        <v>36130</v>
      </c>
      <c r="C729" s="88" t="s">
        <v>175</v>
      </c>
      <c r="D729" s="84" t="n">
        <v>16.54</v>
      </c>
      <c r="E729" s="89" t="n">
        <v>13731</v>
      </c>
      <c r="F729" s="89" t="n">
        <v>12865.75</v>
      </c>
      <c r="G729" s="89" t="n">
        <v>11299.25</v>
      </c>
      <c r="H729" s="89"/>
      <c r="J729" s="0"/>
      <c r="K729" s="0"/>
      <c r="L729" s="0"/>
      <c r="M729" s="0"/>
      <c r="N729" s="0"/>
    </row>
    <row r="730" customFormat="false" ht="12.75" hidden="false" customHeight="false" outlineLevel="0" collapsed="false">
      <c r="A730" s="87" t="n">
        <v>36159</v>
      </c>
      <c r="B730" s="83" t="n">
        <v>36130</v>
      </c>
      <c r="C730" s="88" t="s">
        <v>175</v>
      </c>
      <c r="D730" s="84" t="n">
        <v>17.3</v>
      </c>
      <c r="E730" s="89" t="n">
        <v>14142</v>
      </c>
      <c r="F730" s="89" t="n">
        <v>13406.625</v>
      </c>
      <c r="G730" s="89" t="n">
        <v>11880.875</v>
      </c>
      <c r="H730" s="89"/>
      <c r="J730" s="0"/>
      <c r="K730" s="0"/>
      <c r="L730" s="0"/>
      <c r="M730" s="0"/>
      <c r="N730" s="0"/>
    </row>
    <row r="731" customFormat="false" ht="12.75" hidden="false" customHeight="false" outlineLevel="0" collapsed="false">
      <c r="A731" s="87" t="n">
        <v>36160</v>
      </c>
      <c r="B731" s="83" t="n">
        <v>36130</v>
      </c>
      <c r="C731" s="88" t="s">
        <v>175</v>
      </c>
      <c r="D731" s="84" t="n">
        <v>17.88</v>
      </c>
      <c r="E731" s="89" t="n">
        <v>13300</v>
      </c>
      <c r="F731" s="89" t="n">
        <v>12225.875</v>
      </c>
      <c r="G731" s="89" t="n">
        <v>11469.25</v>
      </c>
      <c r="H731" s="89"/>
      <c r="J731" s="0"/>
      <c r="K731" s="0"/>
      <c r="L731" s="0"/>
      <c r="M731" s="0"/>
      <c r="N731" s="0"/>
    </row>
    <row r="732" customFormat="false" ht="12.75" hidden="false" customHeight="false" outlineLevel="0" collapsed="false">
      <c r="A732" s="87" t="n">
        <v>36161</v>
      </c>
      <c r="B732" s="83" t="n">
        <v>36161</v>
      </c>
      <c r="C732" s="88" t="s">
        <v>175</v>
      </c>
      <c r="E732" s="89" t="n">
        <v>12041</v>
      </c>
      <c r="F732" s="89" t="n">
        <v>11472.3125</v>
      </c>
      <c r="G732" s="89" t="n">
        <v>10355.125</v>
      </c>
      <c r="H732" s="89"/>
      <c r="J732" s="0"/>
      <c r="K732" s="0"/>
      <c r="L732" s="0"/>
      <c r="M732" s="0"/>
      <c r="N732" s="0"/>
    </row>
    <row r="733" customFormat="false" ht="12.75" hidden="false" customHeight="false" outlineLevel="0" collapsed="false">
      <c r="A733" s="87" t="n">
        <v>36162</v>
      </c>
      <c r="B733" s="83" t="n">
        <v>36161</v>
      </c>
      <c r="C733" s="88" t="n">
        <f aca="false">WEEKDAY(A733)</f>
        <v>7</v>
      </c>
      <c r="E733" s="89" t="n">
        <v>13645</v>
      </c>
      <c r="F733" s="89" t="n">
        <v>12097.3125</v>
      </c>
      <c r="G733" s="89" t="n">
        <v>10340.375</v>
      </c>
      <c r="H733" s="89"/>
      <c r="J733" s="0"/>
      <c r="K733" s="0"/>
      <c r="L733" s="0"/>
      <c r="M733" s="0"/>
      <c r="N733" s="0"/>
    </row>
    <row r="734" customFormat="false" ht="12.75" hidden="false" customHeight="false" outlineLevel="0" collapsed="false">
      <c r="A734" s="87" t="n">
        <v>36163</v>
      </c>
      <c r="B734" s="83" t="n">
        <v>36161</v>
      </c>
      <c r="C734" s="88" t="n">
        <f aca="false">WEEKDAY(A734)</f>
        <v>1</v>
      </c>
      <c r="E734" s="89" t="n">
        <v>15493</v>
      </c>
      <c r="F734" s="89" t="n">
        <v>14087.25</v>
      </c>
      <c r="G734" s="89" t="n">
        <v>12920.375</v>
      </c>
      <c r="H734" s="89"/>
      <c r="J734" s="0"/>
      <c r="K734" s="0"/>
      <c r="L734" s="0"/>
      <c r="M734" s="0"/>
      <c r="N734" s="0"/>
    </row>
    <row r="735" customFormat="false" ht="12.75" hidden="false" customHeight="false" outlineLevel="0" collapsed="false">
      <c r="A735" s="87" t="n">
        <v>36164</v>
      </c>
      <c r="B735" s="83" t="n">
        <v>36161</v>
      </c>
      <c r="C735" s="88" t="s">
        <v>175</v>
      </c>
      <c r="D735" s="84" t="n">
        <v>25.07</v>
      </c>
      <c r="E735" s="89" t="n">
        <v>16833</v>
      </c>
      <c r="F735" s="89" t="n">
        <v>15772.5</v>
      </c>
      <c r="G735" s="89" t="n">
        <v>14035.5</v>
      </c>
      <c r="H735" s="89"/>
      <c r="J735" s="0"/>
      <c r="K735" s="0"/>
      <c r="L735" s="0"/>
      <c r="M735" s="0"/>
      <c r="N735" s="0"/>
    </row>
    <row r="736" customFormat="false" ht="12.75" hidden="false" customHeight="false" outlineLevel="0" collapsed="false">
      <c r="A736" s="87" t="n">
        <v>36165</v>
      </c>
      <c r="B736" s="83" t="n">
        <v>36161</v>
      </c>
      <c r="C736" s="88" t="s">
        <v>175</v>
      </c>
      <c r="D736" s="84" t="n">
        <v>37.85</v>
      </c>
      <c r="E736" s="89" t="n">
        <v>16844</v>
      </c>
      <c r="F736" s="89" t="n">
        <v>15027.8125</v>
      </c>
      <c r="G736" s="89" t="n">
        <v>14190.625</v>
      </c>
      <c r="H736" s="89"/>
      <c r="J736" s="0"/>
      <c r="K736" s="0"/>
      <c r="L736" s="0"/>
      <c r="M736" s="0"/>
      <c r="N736" s="0"/>
    </row>
    <row r="737" customFormat="false" ht="12.75" hidden="false" customHeight="false" outlineLevel="0" collapsed="false">
      <c r="A737" s="87" t="n">
        <v>36166</v>
      </c>
      <c r="B737" s="83" t="n">
        <v>36161</v>
      </c>
      <c r="C737" s="88" t="s">
        <v>175</v>
      </c>
      <c r="D737" s="84" t="n">
        <v>32.6</v>
      </c>
      <c r="E737" s="89" t="n">
        <v>14586</v>
      </c>
      <c r="F737" s="89" t="n">
        <v>13261.8125</v>
      </c>
      <c r="G737" s="89" t="n">
        <v>12240.75</v>
      </c>
      <c r="H737" s="89"/>
      <c r="J737" s="0"/>
      <c r="K737" s="0"/>
      <c r="L737" s="0"/>
      <c r="M737" s="0"/>
      <c r="N737" s="0"/>
    </row>
    <row r="738" customFormat="false" ht="12.75" hidden="false" customHeight="false" outlineLevel="0" collapsed="false">
      <c r="A738" s="87" t="n">
        <v>36167</v>
      </c>
      <c r="B738" s="83" t="n">
        <v>36161</v>
      </c>
      <c r="C738" s="88" t="s">
        <v>175</v>
      </c>
      <c r="D738" s="84" t="n">
        <v>24.97</v>
      </c>
      <c r="E738" s="89" t="n">
        <v>14048</v>
      </c>
      <c r="F738" s="89" t="n">
        <v>13223.0625</v>
      </c>
      <c r="G738" s="89" t="n">
        <v>10949.875</v>
      </c>
      <c r="H738" s="89"/>
      <c r="J738" s="0"/>
      <c r="K738" s="0"/>
      <c r="L738" s="0"/>
      <c r="M738" s="0"/>
      <c r="N738" s="0"/>
    </row>
    <row r="739" customFormat="false" ht="12.75" hidden="false" customHeight="false" outlineLevel="0" collapsed="false">
      <c r="A739" s="87" t="n">
        <v>36168</v>
      </c>
      <c r="B739" s="83" t="n">
        <v>36161</v>
      </c>
      <c r="C739" s="88" t="s">
        <v>175</v>
      </c>
      <c r="D739" s="84" t="n">
        <v>20.34</v>
      </c>
      <c r="E739" s="89" t="n">
        <v>13402</v>
      </c>
      <c r="F739" s="89" t="n">
        <v>12981.4375</v>
      </c>
      <c r="G739" s="89" t="n">
        <v>11085.75</v>
      </c>
      <c r="H739" s="89"/>
      <c r="J739" s="0"/>
      <c r="K739" s="0"/>
      <c r="L739" s="0"/>
      <c r="M739" s="0"/>
      <c r="N739" s="0"/>
    </row>
    <row r="740" customFormat="false" ht="12.75" hidden="false" customHeight="false" outlineLevel="0" collapsed="false">
      <c r="A740" s="87" t="n">
        <v>36169</v>
      </c>
      <c r="B740" s="83" t="n">
        <v>36161</v>
      </c>
      <c r="C740" s="88" t="n">
        <f aca="false">WEEKDAY(A740)</f>
        <v>7</v>
      </c>
      <c r="E740" s="89" t="n">
        <v>14567</v>
      </c>
      <c r="F740" s="89" t="n">
        <v>13535.125</v>
      </c>
      <c r="G740" s="89" t="n">
        <v>11745</v>
      </c>
      <c r="H740" s="89"/>
      <c r="J740" s="0"/>
      <c r="K740" s="0"/>
      <c r="L740" s="0"/>
      <c r="M740" s="0"/>
      <c r="N740" s="0"/>
    </row>
    <row r="741" customFormat="false" ht="12.75" hidden="false" customHeight="false" outlineLevel="0" collapsed="false">
      <c r="A741" s="87" t="n">
        <v>36170</v>
      </c>
      <c r="B741" s="83" t="n">
        <v>36161</v>
      </c>
      <c r="C741" s="88" t="n">
        <f aca="false">WEEKDAY(A741)</f>
        <v>1</v>
      </c>
      <c r="E741" s="89" t="n">
        <v>14735</v>
      </c>
      <c r="F741" s="89" t="n">
        <v>13434.5</v>
      </c>
      <c r="G741" s="89" t="n">
        <v>13098.125</v>
      </c>
      <c r="H741" s="89"/>
      <c r="J741" s="0"/>
      <c r="K741" s="0"/>
      <c r="L741" s="0"/>
      <c r="M741" s="0"/>
      <c r="N741" s="0"/>
    </row>
    <row r="742" customFormat="false" ht="12.75" hidden="false" customHeight="false" outlineLevel="0" collapsed="false">
      <c r="A742" s="87" t="n">
        <v>36171</v>
      </c>
      <c r="B742" s="83" t="n">
        <v>36161</v>
      </c>
      <c r="C742" s="88" t="s">
        <v>175</v>
      </c>
      <c r="D742" s="84" t="n">
        <v>25.5</v>
      </c>
      <c r="E742" s="89" t="n">
        <v>15589</v>
      </c>
      <c r="F742" s="89" t="n">
        <v>13540.4375</v>
      </c>
      <c r="G742" s="89" t="n">
        <v>12499.625</v>
      </c>
      <c r="H742" s="89"/>
      <c r="J742" s="0"/>
      <c r="K742" s="0"/>
      <c r="L742" s="0"/>
      <c r="M742" s="0"/>
      <c r="N742" s="0"/>
    </row>
    <row r="743" customFormat="false" ht="12.75" hidden="false" customHeight="false" outlineLevel="0" collapsed="false">
      <c r="A743" s="87" t="n">
        <v>36172</v>
      </c>
      <c r="B743" s="83" t="n">
        <v>36161</v>
      </c>
      <c r="C743" s="88" t="s">
        <v>175</v>
      </c>
      <c r="D743" s="84" t="n">
        <v>19.49</v>
      </c>
      <c r="E743" s="89" t="n">
        <v>13541</v>
      </c>
      <c r="F743" s="89" t="n">
        <v>12633.8125</v>
      </c>
      <c r="G743" s="89" t="n">
        <v>11021.875</v>
      </c>
      <c r="H743" s="89"/>
      <c r="J743" s="0"/>
      <c r="K743" s="0"/>
      <c r="L743" s="0"/>
      <c r="M743" s="0"/>
      <c r="N743" s="0"/>
    </row>
    <row r="744" customFormat="false" ht="12.75" hidden="false" customHeight="false" outlineLevel="0" collapsed="false">
      <c r="A744" s="87" t="n">
        <v>36173</v>
      </c>
      <c r="B744" s="83" t="n">
        <v>36161</v>
      </c>
      <c r="C744" s="88" t="s">
        <v>175</v>
      </c>
      <c r="D744" s="84" t="n">
        <v>18.36</v>
      </c>
      <c r="E744" s="89" t="n">
        <v>13531</v>
      </c>
      <c r="F744" s="89" t="n">
        <v>12660.375</v>
      </c>
      <c r="G744" s="89" t="n">
        <v>10361.125</v>
      </c>
      <c r="H744" s="89"/>
      <c r="J744" s="0"/>
      <c r="K744" s="0"/>
      <c r="L744" s="0"/>
      <c r="M744" s="0"/>
      <c r="N744" s="0"/>
    </row>
    <row r="745" customFormat="false" ht="12.75" hidden="false" customHeight="false" outlineLevel="0" collapsed="false">
      <c r="A745" s="87" t="n">
        <v>36174</v>
      </c>
      <c r="B745" s="83" t="n">
        <v>36161</v>
      </c>
      <c r="C745" s="88" t="s">
        <v>175</v>
      </c>
      <c r="D745" s="84" t="n">
        <v>21.18</v>
      </c>
      <c r="E745" s="89" t="n">
        <v>14429</v>
      </c>
      <c r="F745" s="89" t="n">
        <v>13486.125</v>
      </c>
      <c r="G745" s="89" t="n">
        <v>11150.875</v>
      </c>
      <c r="H745" s="89"/>
      <c r="J745" s="0"/>
      <c r="K745" s="0"/>
      <c r="L745" s="0"/>
      <c r="M745" s="0"/>
      <c r="N745" s="0"/>
    </row>
    <row r="746" customFormat="false" ht="12.75" hidden="false" customHeight="false" outlineLevel="0" collapsed="false">
      <c r="A746" s="87" t="n">
        <v>36175</v>
      </c>
      <c r="B746" s="83" t="n">
        <v>36161</v>
      </c>
      <c r="C746" s="88" t="s">
        <v>175</v>
      </c>
      <c r="D746" s="84" t="n">
        <v>19.26</v>
      </c>
      <c r="E746" s="89" t="n">
        <v>14967</v>
      </c>
      <c r="F746" s="89" t="n">
        <v>13355.4375</v>
      </c>
      <c r="G746" s="89" t="n">
        <v>12016.25</v>
      </c>
      <c r="H746" s="89"/>
      <c r="J746" s="0"/>
      <c r="K746" s="0"/>
      <c r="L746" s="0"/>
      <c r="M746" s="0"/>
      <c r="N746" s="0"/>
    </row>
    <row r="747" customFormat="false" ht="12.75" hidden="false" customHeight="false" outlineLevel="0" collapsed="false">
      <c r="A747" s="87" t="n">
        <v>36176</v>
      </c>
      <c r="B747" s="83" t="n">
        <v>36161</v>
      </c>
      <c r="C747" s="88" t="n">
        <f aca="false">WEEKDAY(A747)</f>
        <v>7</v>
      </c>
      <c r="E747" s="89" t="n">
        <v>12724</v>
      </c>
      <c r="F747" s="89" t="n">
        <v>11886.1875</v>
      </c>
      <c r="G747" s="89" t="n">
        <v>11230.25</v>
      </c>
      <c r="H747" s="89"/>
      <c r="J747" s="0"/>
      <c r="K747" s="0"/>
      <c r="L747" s="0"/>
      <c r="M747" s="0"/>
      <c r="N747" s="0"/>
    </row>
    <row r="748" customFormat="false" ht="12.75" hidden="false" customHeight="false" outlineLevel="0" collapsed="false">
      <c r="A748" s="87" t="n">
        <v>36177</v>
      </c>
      <c r="B748" s="83" t="n">
        <v>36161</v>
      </c>
      <c r="C748" s="88" t="n">
        <f aca="false">WEEKDAY(A748)</f>
        <v>1</v>
      </c>
      <c r="E748" s="89" t="n">
        <v>12107</v>
      </c>
      <c r="F748" s="89" t="n">
        <v>11234.0625</v>
      </c>
      <c r="G748" s="89" t="n">
        <v>10100</v>
      </c>
      <c r="H748" s="89"/>
      <c r="J748" s="0"/>
      <c r="K748" s="0"/>
      <c r="L748" s="0"/>
      <c r="M748" s="0"/>
      <c r="N748" s="0"/>
    </row>
    <row r="749" customFormat="false" ht="12.75" hidden="false" customHeight="false" outlineLevel="0" collapsed="false">
      <c r="A749" s="87" t="n">
        <v>36178</v>
      </c>
      <c r="B749" s="83" t="n">
        <v>36161</v>
      </c>
      <c r="C749" s="88" t="s">
        <v>175</v>
      </c>
      <c r="E749" s="89" t="n">
        <v>13202</v>
      </c>
      <c r="F749" s="89" t="n">
        <v>12360</v>
      </c>
      <c r="G749" s="89" t="n">
        <v>10306.125</v>
      </c>
      <c r="H749" s="89"/>
      <c r="J749" s="0"/>
      <c r="K749" s="0"/>
      <c r="L749" s="0"/>
      <c r="M749" s="0"/>
      <c r="N749" s="0"/>
    </row>
    <row r="750" customFormat="false" ht="12.75" hidden="false" customHeight="false" outlineLevel="0" collapsed="false">
      <c r="A750" s="87" t="n">
        <v>36179</v>
      </c>
      <c r="B750" s="83" t="n">
        <v>36161</v>
      </c>
      <c r="C750" s="88" t="s">
        <v>175</v>
      </c>
      <c r="D750" s="84" t="n">
        <v>18</v>
      </c>
      <c r="E750" s="89" t="n">
        <v>13605</v>
      </c>
      <c r="F750" s="89" t="n">
        <v>12576.0625</v>
      </c>
      <c r="G750" s="89" t="n">
        <v>11035.25</v>
      </c>
      <c r="H750" s="89"/>
      <c r="J750" s="0"/>
      <c r="K750" s="0"/>
      <c r="L750" s="0"/>
      <c r="M750" s="0"/>
      <c r="N750" s="0"/>
    </row>
    <row r="751" customFormat="false" ht="12.75" hidden="false" customHeight="false" outlineLevel="0" collapsed="false">
      <c r="A751" s="87" t="n">
        <v>36180</v>
      </c>
      <c r="B751" s="83" t="n">
        <v>36161</v>
      </c>
      <c r="C751" s="88" t="s">
        <v>175</v>
      </c>
      <c r="D751" s="84" t="n">
        <v>16.67</v>
      </c>
      <c r="E751" s="89" t="n">
        <v>13427</v>
      </c>
      <c r="F751" s="89" t="n">
        <v>12606.25</v>
      </c>
      <c r="G751" s="89" t="n">
        <v>10564.75</v>
      </c>
      <c r="H751" s="89"/>
      <c r="J751" s="0"/>
      <c r="K751" s="0"/>
      <c r="L751" s="0"/>
      <c r="M751" s="0"/>
      <c r="N751" s="0"/>
    </row>
    <row r="752" customFormat="false" ht="12.75" hidden="false" customHeight="false" outlineLevel="0" collapsed="false">
      <c r="A752" s="87" t="n">
        <v>36181</v>
      </c>
      <c r="B752" s="83" t="n">
        <v>36161</v>
      </c>
      <c r="C752" s="88" t="s">
        <v>175</v>
      </c>
      <c r="D752" s="84" t="n">
        <v>16.67</v>
      </c>
      <c r="E752" s="89" t="n">
        <v>13209</v>
      </c>
      <c r="F752" s="89" t="n">
        <v>12615.75</v>
      </c>
      <c r="G752" s="89" t="n">
        <v>10502.75</v>
      </c>
      <c r="H752" s="89"/>
      <c r="J752" s="0"/>
      <c r="K752" s="0"/>
      <c r="L752" s="0"/>
      <c r="M752" s="0"/>
      <c r="N752" s="0"/>
    </row>
    <row r="753" customFormat="false" ht="12.75" hidden="false" customHeight="false" outlineLevel="0" collapsed="false">
      <c r="A753" s="87" t="n">
        <v>36182</v>
      </c>
      <c r="B753" s="83" t="n">
        <v>36161</v>
      </c>
      <c r="C753" s="88" t="s">
        <v>175</v>
      </c>
      <c r="D753" s="84" t="n">
        <v>16.59</v>
      </c>
      <c r="E753" s="89" t="n">
        <v>12963</v>
      </c>
      <c r="F753" s="89" t="n">
        <v>12524.1875</v>
      </c>
      <c r="G753" s="89" t="n">
        <v>10371.125</v>
      </c>
      <c r="H753" s="89"/>
      <c r="J753" s="0"/>
      <c r="K753" s="0"/>
      <c r="L753" s="0"/>
      <c r="M753" s="0"/>
      <c r="N753" s="0"/>
    </row>
    <row r="754" customFormat="false" ht="12.75" hidden="false" customHeight="false" outlineLevel="0" collapsed="false">
      <c r="A754" s="87" t="n">
        <v>36183</v>
      </c>
      <c r="B754" s="83" t="n">
        <v>36161</v>
      </c>
      <c r="C754" s="88" t="n">
        <f aca="false">WEEKDAY(A754)</f>
        <v>7</v>
      </c>
      <c r="E754" s="89" t="n">
        <v>13012</v>
      </c>
      <c r="F754" s="89" t="n">
        <v>12132.75</v>
      </c>
      <c r="G754" s="89" t="n">
        <v>10516</v>
      </c>
      <c r="H754" s="89"/>
      <c r="J754" s="0"/>
      <c r="K754" s="0"/>
      <c r="L754" s="0"/>
      <c r="M754" s="0"/>
      <c r="N754" s="0"/>
    </row>
    <row r="755" customFormat="false" ht="12.75" hidden="false" customHeight="false" outlineLevel="0" collapsed="false">
      <c r="A755" s="87" t="n">
        <v>36184</v>
      </c>
      <c r="B755" s="83" t="n">
        <v>36161</v>
      </c>
      <c r="C755" s="88" t="n">
        <f aca="false">WEEKDAY(A755)</f>
        <v>1</v>
      </c>
      <c r="E755" s="89" t="n">
        <v>12734</v>
      </c>
      <c r="F755" s="89" t="n">
        <v>11688.5</v>
      </c>
      <c r="G755" s="89" t="n">
        <v>11195.5</v>
      </c>
      <c r="H755" s="89"/>
      <c r="J755" s="0"/>
      <c r="K755" s="0"/>
      <c r="L755" s="0"/>
      <c r="M755" s="0"/>
      <c r="N755" s="0"/>
    </row>
    <row r="756" customFormat="false" ht="12.75" hidden="false" customHeight="false" outlineLevel="0" collapsed="false">
      <c r="A756" s="87" t="n">
        <v>36185</v>
      </c>
      <c r="B756" s="83" t="n">
        <v>36161</v>
      </c>
      <c r="C756" s="88" t="s">
        <v>175</v>
      </c>
      <c r="D756" s="84" t="n">
        <v>17.52</v>
      </c>
      <c r="E756" s="89" t="n">
        <v>13523</v>
      </c>
      <c r="F756" s="89" t="n">
        <v>12646.375</v>
      </c>
      <c r="G756" s="89" t="n">
        <v>10862.625</v>
      </c>
      <c r="H756" s="89"/>
      <c r="J756" s="0"/>
      <c r="K756" s="0"/>
      <c r="L756" s="0"/>
      <c r="M756" s="0"/>
      <c r="N756" s="0"/>
    </row>
    <row r="757" customFormat="false" ht="12.75" hidden="false" customHeight="false" outlineLevel="0" collapsed="false">
      <c r="A757" s="87" t="n">
        <v>36186</v>
      </c>
      <c r="B757" s="83" t="n">
        <v>36161</v>
      </c>
      <c r="C757" s="88" t="s">
        <v>175</v>
      </c>
      <c r="D757" s="84" t="n">
        <v>16.46</v>
      </c>
      <c r="E757" s="89" t="n">
        <v>13468</v>
      </c>
      <c r="F757" s="89" t="n">
        <v>12523.375</v>
      </c>
      <c r="G757" s="89" t="n">
        <v>10834.75</v>
      </c>
      <c r="H757" s="89"/>
      <c r="J757" s="0"/>
      <c r="K757" s="0"/>
      <c r="L757" s="0"/>
      <c r="M757" s="0"/>
      <c r="N757" s="0"/>
    </row>
    <row r="758" customFormat="false" ht="12.75" hidden="false" customHeight="false" outlineLevel="0" collapsed="false">
      <c r="A758" s="87" t="n">
        <v>36187</v>
      </c>
      <c r="B758" s="83" t="n">
        <v>36161</v>
      </c>
      <c r="C758" s="88" t="s">
        <v>175</v>
      </c>
      <c r="D758" s="84" t="n">
        <v>16.2</v>
      </c>
      <c r="E758" s="89" t="n">
        <v>13300</v>
      </c>
      <c r="F758" s="89" t="n">
        <v>12383</v>
      </c>
      <c r="G758" s="89" t="n">
        <v>10490.875</v>
      </c>
      <c r="H758" s="89"/>
      <c r="J758" s="0"/>
      <c r="K758" s="0"/>
      <c r="L758" s="0"/>
      <c r="M758" s="0"/>
      <c r="N758" s="0"/>
    </row>
    <row r="759" customFormat="false" ht="12.75" hidden="false" customHeight="false" outlineLevel="0" collapsed="false">
      <c r="A759" s="87" t="n">
        <v>36188</v>
      </c>
      <c r="B759" s="83" t="n">
        <v>36161</v>
      </c>
      <c r="C759" s="88" t="s">
        <v>175</v>
      </c>
      <c r="D759" s="84" t="n">
        <v>16.39</v>
      </c>
      <c r="E759" s="89" t="n">
        <v>13619</v>
      </c>
      <c r="F759" s="89" t="n">
        <v>12721.9375</v>
      </c>
      <c r="G759" s="89" t="n">
        <v>10505.125</v>
      </c>
      <c r="H759" s="89"/>
      <c r="J759" s="0"/>
      <c r="K759" s="0"/>
      <c r="L759" s="0"/>
      <c r="M759" s="0"/>
      <c r="N759" s="0"/>
    </row>
    <row r="760" customFormat="false" ht="12.75" hidden="false" customHeight="false" outlineLevel="0" collapsed="false">
      <c r="A760" s="87" t="n">
        <v>36189</v>
      </c>
      <c r="B760" s="83" t="n">
        <v>36161</v>
      </c>
      <c r="C760" s="88" t="s">
        <v>175</v>
      </c>
      <c r="D760" s="84" t="n">
        <v>16.4</v>
      </c>
      <c r="E760" s="89" t="n">
        <v>13449</v>
      </c>
      <c r="F760" s="89" t="n">
        <v>12999.4375</v>
      </c>
      <c r="G760" s="89" t="n">
        <v>10810</v>
      </c>
      <c r="H760" s="89"/>
      <c r="J760" s="0"/>
      <c r="K760" s="0"/>
      <c r="L760" s="0"/>
      <c r="M760" s="0"/>
      <c r="N760" s="0"/>
    </row>
    <row r="761" customFormat="false" ht="12.75" hidden="false" customHeight="false" outlineLevel="0" collapsed="false">
      <c r="A761" s="87" t="n">
        <v>36190</v>
      </c>
      <c r="B761" s="83" t="n">
        <v>36161</v>
      </c>
      <c r="C761" s="88" t="n">
        <f aca="false">WEEKDAY(A761)</f>
        <v>7</v>
      </c>
      <c r="E761" s="89" t="n">
        <v>12447</v>
      </c>
      <c r="F761" s="89" t="n">
        <v>11859.5625</v>
      </c>
      <c r="G761" s="89" t="n">
        <v>10535</v>
      </c>
      <c r="H761" s="89"/>
      <c r="J761" s="0"/>
      <c r="K761" s="0"/>
      <c r="L761" s="0"/>
      <c r="M761" s="0"/>
      <c r="N761" s="0"/>
    </row>
    <row r="762" customFormat="false" ht="12.75" hidden="false" customHeight="false" outlineLevel="0" collapsed="false">
      <c r="A762" s="87" t="n">
        <v>36191</v>
      </c>
      <c r="B762" s="83" t="n">
        <v>36161</v>
      </c>
      <c r="C762" s="88" t="n">
        <f aca="false">WEEKDAY(A762)</f>
        <v>1</v>
      </c>
      <c r="E762" s="89" t="n">
        <v>12030</v>
      </c>
      <c r="F762" s="89" t="n">
        <v>11355.3125</v>
      </c>
      <c r="G762" s="89" t="n">
        <v>10185.875</v>
      </c>
      <c r="H762" s="89"/>
      <c r="J762" s="0"/>
      <c r="K762" s="0"/>
      <c r="L762" s="0"/>
      <c r="M762" s="0"/>
      <c r="N762" s="0"/>
    </row>
    <row r="763" customFormat="false" ht="12.75" hidden="false" customHeight="false" outlineLevel="0" collapsed="false">
      <c r="A763" s="87" t="n">
        <v>36192</v>
      </c>
      <c r="B763" s="83" t="n">
        <v>36192</v>
      </c>
      <c r="C763" s="88" t="s">
        <v>175</v>
      </c>
      <c r="D763" s="84" t="n">
        <v>16.84</v>
      </c>
      <c r="E763" s="89" t="n">
        <v>13287</v>
      </c>
      <c r="F763" s="89" t="n">
        <v>12624.625</v>
      </c>
      <c r="G763" s="89" t="n">
        <v>10541.75</v>
      </c>
      <c r="H763" s="89"/>
      <c r="J763" s="0"/>
      <c r="K763" s="0"/>
      <c r="L763" s="0"/>
      <c r="M763" s="0"/>
      <c r="N763" s="0"/>
    </row>
    <row r="764" customFormat="false" ht="12.75" hidden="false" customHeight="false" outlineLevel="0" collapsed="false">
      <c r="A764" s="87" t="n">
        <v>36193</v>
      </c>
      <c r="B764" s="83" t="n">
        <v>36192</v>
      </c>
      <c r="C764" s="88" t="s">
        <v>175</v>
      </c>
      <c r="D764" s="84" t="n">
        <v>16.99</v>
      </c>
      <c r="E764" s="89" t="n">
        <v>13194</v>
      </c>
      <c r="F764" s="89" t="n">
        <v>12496.1875</v>
      </c>
      <c r="G764" s="89" t="n">
        <v>10648.875</v>
      </c>
      <c r="H764" s="89"/>
      <c r="J764" s="0"/>
      <c r="K764" s="0"/>
      <c r="L764" s="0"/>
      <c r="M764" s="0"/>
      <c r="N764" s="0"/>
    </row>
    <row r="765" customFormat="false" ht="12.75" hidden="false" customHeight="false" outlineLevel="0" collapsed="false">
      <c r="A765" s="87" t="n">
        <v>36194</v>
      </c>
      <c r="B765" s="83" t="n">
        <v>36192</v>
      </c>
      <c r="C765" s="88" t="s">
        <v>175</v>
      </c>
      <c r="D765" s="84" t="n">
        <v>17.03</v>
      </c>
      <c r="E765" s="89" t="n">
        <v>13280</v>
      </c>
      <c r="F765" s="89" t="n">
        <v>12485.0625</v>
      </c>
      <c r="G765" s="89" t="n">
        <v>10754.5</v>
      </c>
      <c r="H765" s="89"/>
      <c r="J765" s="0"/>
      <c r="K765" s="0"/>
      <c r="L765" s="0"/>
      <c r="M765" s="0"/>
      <c r="N765" s="0"/>
    </row>
    <row r="766" customFormat="false" ht="12.75" hidden="false" customHeight="false" outlineLevel="0" collapsed="false">
      <c r="A766" s="87" t="n">
        <v>36195</v>
      </c>
      <c r="B766" s="83" t="n">
        <v>36192</v>
      </c>
      <c r="C766" s="88" t="s">
        <v>175</v>
      </c>
      <c r="D766" s="84" t="n">
        <v>21.11</v>
      </c>
      <c r="E766" s="89" t="n">
        <v>13076</v>
      </c>
      <c r="F766" s="89" t="n">
        <v>12424</v>
      </c>
      <c r="G766" s="89" t="n">
        <v>10459.25</v>
      </c>
      <c r="H766" s="89"/>
      <c r="J766" s="0"/>
      <c r="K766" s="0"/>
      <c r="L766" s="0"/>
      <c r="M766" s="0"/>
      <c r="N766" s="0"/>
    </row>
    <row r="767" customFormat="false" ht="12.75" hidden="false" customHeight="false" outlineLevel="0" collapsed="false">
      <c r="A767" s="87" t="n">
        <v>36196</v>
      </c>
      <c r="B767" s="83" t="n">
        <v>36192</v>
      </c>
      <c r="C767" s="88" t="s">
        <v>175</v>
      </c>
      <c r="D767" s="84" t="n">
        <v>17.22</v>
      </c>
      <c r="E767" s="89" t="n">
        <v>12991</v>
      </c>
      <c r="F767" s="89" t="n">
        <v>12342.75</v>
      </c>
      <c r="G767" s="89" t="n">
        <v>10532.25</v>
      </c>
      <c r="H767" s="89"/>
      <c r="J767" s="0"/>
      <c r="K767" s="0"/>
      <c r="L767" s="0"/>
      <c r="M767" s="0"/>
      <c r="N767" s="0"/>
    </row>
    <row r="768" customFormat="false" ht="12.75" hidden="false" customHeight="false" outlineLevel="0" collapsed="false">
      <c r="A768" s="87" t="n">
        <v>36197</v>
      </c>
      <c r="B768" s="83" t="n">
        <v>36192</v>
      </c>
      <c r="C768" s="88" t="n">
        <f aca="false">WEEKDAY(A768)</f>
        <v>7</v>
      </c>
      <c r="E768" s="89" t="n">
        <v>12399</v>
      </c>
      <c r="F768" s="89" t="n">
        <v>11590.9375</v>
      </c>
      <c r="G768" s="89" t="n">
        <v>10050.875</v>
      </c>
      <c r="H768" s="89"/>
      <c r="J768" s="0"/>
      <c r="K768" s="0"/>
      <c r="L768" s="0"/>
      <c r="M768" s="0"/>
      <c r="N768" s="0"/>
    </row>
    <row r="769" customFormat="false" ht="12.75" hidden="false" customHeight="false" outlineLevel="0" collapsed="false">
      <c r="A769" s="87" t="n">
        <v>36198</v>
      </c>
      <c r="B769" s="83" t="n">
        <v>36192</v>
      </c>
      <c r="C769" s="88" t="n">
        <f aca="false">WEEKDAY(A769)</f>
        <v>1</v>
      </c>
      <c r="E769" s="89" t="n">
        <v>12503</v>
      </c>
      <c r="F769" s="89" t="n">
        <v>11421.5</v>
      </c>
      <c r="G769" s="89" t="n">
        <v>9985</v>
      </c>
      <c r="H769" s="89"/>
      <c r="J769" s="0"/>
      <c r="K769" s="0"/>
      <c r="L769" s="0"/>
      <c r="M769" s="0"/>
      <c r="N769" s="0"/>
    </row>
    <row r="770" customFormat="false" ht="12.75" hidden="false" customHeight="false" outlineLevel="0" collapsed="false">
      <c r="A770" s="87" t="n">
        <v>36199</v>
      </c>
      <c r="B770" s="83" t="n">
        <v>36192</v>
      </c>
      <c r="C770" s="88" t="s">
        <v>175</v>
      </c>
      <c r="D770" s="84" t="n">
        <v>17.18</v>
      </c>
      <c r="E770" s="89" t="n">
        <v>13668</v>
      </c>
      <c r="F770" s="89" t="n">
        <v>12768</v>
      </c>
      <c r="G770" s="89" t="n">
        <v>10333.875</v>
      </c>
      <c r="H770" s="89"/>
      <c r="J770" s="0"/>
      <c r="K770" s="0"/>
      <c r="L770" s="0"/>
      <c r="M770" s="0"/>
      <c r="N770" s="0"/>
    </row>
    <row r="771" customFormat="false" ht="12.75" hidden="false" customHeight="false" outlineLevel="0" collapsed="false">
      <c r="A771" s="87" t="n">
        <v>36200</v>
      </c>
      <c r="B771" s="83" t="n">
        <v>36192</v>
      </c>
      <c r="C771" s="88" t="s">
        <v>175</v>
      </c>
      <c r="D771" s="84" t="n">
        <v>16.83</v>
      </c>
      <c r="E771" s="89" t="n">
        <v>13550</v>
      </c>
      <c r="F771" s="89" t="n">
        <v>12734.875</v>
      </c>
      <c r="G771" s="89" t="n">
        <v>10510.5</v>
      </c>
      <c r="H771" s="89"/>
      <c r="J771" s="0"/>
      <c r="K771" s="0"/>
      <c r="L771" s="0"/>
      <c r="M771" s="0"/>
      <c r="N771" s="0"/>
    </row>
    <row r="772" customFormat="false" ht="12.75" hidden="false" customHeight="false" outlineLevel="0" collapsed="false">
      <c r="A772" s="87" t="n">
        <v>36201</v>
      </c>
      <c r="B772" s="83" t="n">
        <v>36192</v>
      </c>
      <c r="C772" s="88" t="s">
        <v>175</v>
      </c>
      <c r="D772" s="84" t="n">
        <v>16.3</v>
      </c>
      <c r="E772" s="89" t="n">
        <v>13821</v>
      </c>
      <c r="F772" s="89" t="n">
        <v>12858.3125</v>
      </c>
      <c r="G772" s="89" t="n">
        <v>10526</v>
      </c>
      <c r="H772" s="89"/>
      <c r="J772" s="0"/>
      <c r="K772" s="0"/>
      <c r="L772" s="0"/>
      <c r="M772" s="0"/>
      <c r="N772" s="0"/>
    </row>
    <row r="773" customFormat="false" ht="12.75" hidden="false" customHeight="false" outlineLevel="0" collapsed="false">
      <c r="A773" s="87" t="n">
        <v>36202</v>
      </c>
      <c r="B773" s="83" t="n">
        <v>36192</v>
      </c>
      <c r="C773" s="88" t="s">
        <v>175</v>
      </c>
      <c r="D773" s="84" t="n">
        <v>16.59</v>
      </c>
      <c r="E773" s="89" t="n">
        <v>13574</v>
      </c>
      <c r="F773" s="89" t="n">
        <v>12903.5</v>
      </c>
      <c r="G773" s="89" t="n">
        <v>10667.625</v>
      </c>
      <c r="H773" s="89"/>
      <c r="J773" s="0"/>
      <c r="K773" s="0"/>
      <c r="L773" s="0"/>
      <c r="M773" s="0"/>
      <c r="N773" s="0"/>
    </row>
    <row r="774" customFormat="false" ht="12.75" hidden="false" customHeight="false" outlineLevel="0" collapsed="false">
      <c r="A774" s="87" t="n">
        <v>36203</v>
      </c>
      <c r="B774" s="83" t="n">
        <v>36192</v>
      </c>
      <c r="C774" s="88" t="s">
        <v>175</v>
      </c>
      <c r="D774" s="84" t="n">
        <v>17.36</v>
      </c>
      <c r="E774" s="89" t="n">
        <v>13202</v>
      </c>
      <c r="F774" s="89" t="n">
        <v>12587.4375</v>
      </c>
      <c r="G774" s="89" t="n">
        <v>11023</v>
      </c>
      <c r="H774" s="89"/>
      <c r="J774" s="0"/>
      <c r="K774" s="0"/>
      <c r="L774" s="0"/>
      <c r="M774" s="0"/>
      <c r="N774" s="0"/>
    </row>
    <row r="775" customFormat="false" ht="12.75" hidden="false" customHeight="false" outlineLevel="0" collapsed="false">
      <c r="A775" s="87" t="n">
        <v>36204</v>
      </c>
      <c r="B775" s="83" t="n">
        <v>36192</v>
      </c>
      <c r="C775" s="88" t="n">
        <f aca="false">WEEKDAY(A775)</f>
        <v>7</v>
      </c>
      <c r="E775" s="89" t="n">
        <v>12909</v>
      </c>
      <c r="F775" s="89" t="n">
        <v>11858.3125</v>
      </c>
      <c r="G775" s="89" t="n">
        <v>11608.5</v>
      </c>
      <c r="H775" s="89"/>
      <c r="J775" s="0"/>
      <c r="K775" s="0"/>
      <c r="L775" s="0"/>
      <c r="M775" s="0"/>
      <c r="N775" s="0"/>
    </row>
    <row r="776" customFormat="false" ht="12.75" hidden="false" customHeight="false" outlineLevel="0" collapsed="false">
      <c r="A776" s="87" t="n">
        <v>36205</v>
      </c>
      <c r="B776" s="83" t="n">
        <v>36192</v>
      </c>
      <c r="C776" s="88" t="n">
        <f aca="false">WEEKDAY(A776)</f>
        <v>1</v>
      </c>
      <c r="E776" s="89" t="n">
        <v>12721</v>
      </c>
      <c r="F776" s="89" t="n">
        <v>11478.3125</v>
      </c>
      <c r="G776" s="89" t="n">
        <v>11235.25</v>
      </c>
      <c r="H776" s="89"/>
      <c r="J776" s="0"/>
      <c r="K776" s="0"/>
      <c r="L776" s="0"/>
      <c r="M776" s="0"/>
      <c r="N776" s="0"/>
    </row>
    <row r="777" customFormat="false" ht="12.75" hidden="false" customHeight="false" outlineLevel="0" collapsed="false">
      <c r="A777" s="87" t="n">
        <v>36206</v>
      </c>
      <c r="B777" s="83" t="n">
        <v>36192</v>
      </c>
      <c r="C777" s="88" t="s">
        <v>175</v>
      </c>
      <c r="E777" s="89" t="n">
        <v>13267</v>
      </c>
      <c r="F777" s="89" t="n">
        <v>12312.0625</v>
      </c>
      <c r="G777" s="89" t="n">
        <v>10993.875</v>
      </c>
      <c r="H777" s="89"/>
      <c r="J777" s="0"/>
      <c r="K777" s="0"/>
      <c r="L777" s="0"/>
      <c r="M777" s="0"/>
      <c r="N777" s="0"/>
    </row>
    <row r="778" customFormat="false" ht="12.75" hidden="false" customHeight="false" outlineLevel="0" collapsed="false">
      <c r="A778" s="87" t="n">
        <v>36207</v>
      </c>
      <c r="B778" s="83" t="n">
        <v>36192</v>
      </c>
      <c r="C778" s="88" t="s">
        <v>175</v>
      </c>
      <c r="D778" s="84" t="n">
        <v>17.29</v>
      </c>
      <c r="E778" s="89" t="n">
        <v>12691</v>
      </c>
      <c r="F778" s="89" t="n">
        <v>11935.6875</v>
      </c>
      <c r="G778" s="89" t="n">
        <v>10446</v>
      </c>
      <c r="H778" s="89"/>
      <c r="J778" s="0"/>
      <c r="K778" s="0"/>
      <c r="L778" s="0"/>
      <c r="M778" s="0"/>
      <c r="N778" s="0"/>
    </row>
    <row r="779" customFormat="false" ht="12.75" hidden="false" customHeight="false" outlineLevel="0" collapsed="false">
      <c r="A779" s="87" t="n">
        <v>36208</v>
      </c>
      <c r="B779" s="83" t="n">
        <v>36192</v>
      </c>
      <c r="C779" s="88" t="s">
        <v>175</v>
      </c>
      <c r="D779" s="84" t="n">
        <v>17.64</v>
      </c>
      <c r="E779" s="89" t="n">
        <v>13096</v>
      </c>
      <c r="F779" s="89" t="n">
        <v>12434.625</v>
      </c>
      <c r="G779" s="89" t="n">
        <v>10637.75</v>
      </c>
      <c r="H779" s="89"/>
      <c r="J779" s="0"/>
      <c r="K779" s="0"/>
      <c r="L779" s="0"/>
      <c r="M779" s="0"/>
      <c r="N779" s="0"/>
    </row>
    <row r="780" customFormat="false" ht="12.75" hidden="false" customHeight="false" outlineLevel="0" collapsed="false">
      <c r="A780" s="87" t="n">
        <v>36209</v>
      </c>
      <c r="B780" s="83" t="n">
        <v>36192</v>
      </c>
      <c r="C780" s="88" t="s">
        <v>175</v>
      </c>
      <c r="D780" s="84" t="n">
        <v>17.95</v>
      </c>
      <c r="E780" s="89" t="n">
        <v>13185</v>
      </c>
      <c r="F780" s="89" t="n">
        <v>12563.6875</v>
      </c>
      <c r="G780" s="89" t="n">
        <v>10918.625</v>
      </c>
      <c r="H780" s="89"/>
      <c r="J780" s="0"/>
      <c r="K780" s="0"/>
      <c r="L780" s="0"/>
      <c r="M780" s="0"/>
      <c r="N780" s="0"/>
    </row>
    <row r="781" customFormat="false" ht="12.75" hidden="false" customHeight="false" outlineLevel="0" collapsed="false">
      <c r="A781" s="87" t="n">
        <v>36210</v>
      </c>
      <c r="B781" s="83" t="n">
        <v>36192</v>
      </c>
      <c r="C781" s="88" t="s">
        <v>175</v>
      </c>
      <c r="D781" s="84" t="n">
        <v>17.86</v>
      </c>
      <c r="E781" s="89" t="n">
        <v>12954</v>
      </c>
      <c r="F781" s="89" t="n">
        <v>12205.0625</v>
      </c>
      <c r="G781" s="89" t="n">
        <v>10749.375</v>
      </c>
      <c r="H781" s="89"/>
      <c r="J781" s="0"/>
      <c r="K781" s="0"/>
      <c r="L781" s="0"/>
      <c r="M781" s="0"/>
      <c r="N781" s="0"/>
    </row>
    <row r="782" customFormat="false" ht="12.75" hidden="false" customHeight="false" outlineLevel="0" collapsed="false">
      <c r="A782" s="87" t="n">
        <v>36211</v>
      </c>
      <c r="B782" s="83" t="n">
        <v>36192</v>
      </c>
      <c r="C782" s="88" t="n">
        <f aca="false">WEEKDAY(A782)</f>
        <v>7</v>
      </c>
      <c r="E782" s="89" t="n">
        <v>12079</v>
      </c>
      <c r="F782" s="89" t="n">
        <v>11527.6875</v>
      </c>
      <c r="G782" s="89" t="n">
        <v>10636.875</v>
      </c>
      <c r="H782" s="89"/>
      <c r="J782" s="0"/>
      <c r="K782" s="0"/>
      <c r="L782" s="0"/>
      <c r="M782" s="0"/>
      <c r="N782" s="0"/>
    </row>
    <row r="783" customFormat="false" ht="12.75" hidden="false" customHeight="false" outlineLevel="0" collapsed="false">
      <c r="A783" s="87" t="n">
        <v>36212</v>
      </c>
      <c r="B783" s="83" t="n">
        <v>36192</v>
      </c>
      <c r="C783" s="88" t="n">
        <f aca="false">WEEKDAY(A783)</f>
        <v>1</v>
      </c>
      <c r="E783" s="89" t="n">
        <v>13307</v>
      </c>
      <c r="F783" s="89" t="n">
        <v>11992.4375</v>
      </c>
      <c r="G783" s="89" t="n">
        <v>10688.875</v>
      </c>
      <c r="H783" s="89"/>
      <c r="J783" s="0"/>
      <c r="K783" s="0"/>
      <c r="L783" s="0"/>
      <c r="M783" s="0"/>
      <c r="N783" s="0"/>
    </row>
    <row r="784" customFormat="false" ht="12.75" hidden="false" customHeight="false" outlineLevel="0" collapsed="false">
      <c r="A784" s="87" t="n">
        <v>36213</v>
      </c>
      <c r="B784" s="83" t="n">
        <v>36192</v>
      </c>
      <c r="C784" s="88" t="s">
        <v>175</v>
      </c>
      <c r="D784" s="84" t="n">
        <v>19.71</v>
      </c>
      <c r="E784" s="89" t="n">
        <v>14752</v>
      </c>
      <c r="F784" s="89" t="n">
        <v>13415.9375</v>
      </c>
      <c r="G784" s="89" t="n">
        <v>12000.625</v>
      </c>
      <c r="H784" s="89"/>
      <c r="J784" s="0"/>
      <c r="K784" s="0"/>
      <c r="L784" s="0"/>
      <c r="M784" s="0"/>
      <c r="N784" s="0"/>
    </row>
    <row r="785" customFormat="false" ht="12.75" hidden="false" customHeight="false" outlineLevel="0" collapsed="false">
      <c r="A785" s="87" t="n">
        <v>36214</v>
      </c>
      <c r="B785" s="83" t="n">
        <v>36192</v>
      </c>
      <c r="C785" s="88" t="s">
        <v>175</v>
      </c>
      <c r="D785" s="84" t="n">
        <v>22.62</v>
      </c>
      <c r="E785" s="89" t="n">
        <v>13492</v>
      </c>
      <c r="F785" s="89" t="n">
        <v>12508.25</v>
      </c>
      <c r="G785" s="89" t="n">
        <v>11329.125</v>
      </c>
      <c r="H785" s="89"/>
      <c r="J785" s="0"/>
      <c r="K785" s="0"/>
      <c r="L785" s="0"/>
      <c r="M785" s="0"/>
      <c r="N785" s="0"/>
    </row>
    <row r="786" customFormat="false" ht="12.75" hidden="false" customHeight="false" outlineLevel="0" collapsed="false">
      <c r="A786" s="87" t="n">
        <v>36215</v>
      </c>
      <c r="B786" s="83" t="n">
        <v>36192</v>
      </c>
      <c r="C786" s="88" t="s">
        <v>175</v>
      </c>
      <c r="D786" s="84" t="n">
        <v>18.79</v>
      </c>
      <c r="E786" s="89" t="n">
        <v>13727</v>
      </c>
      <c r="F786" s="89" t="n">
        <v>12239.375</v>
      </c>
      <c r="G786" s="89" t="n">
        <v>11067.5</v>
      </c>
      <c r="H786" s="89"/>
      <c r="J786" s="0"/>
      <c r="K786" s="0"/>
      <c r="L786" s="0"/>
      <c r="M786" s="0"/>
      <c r="N786" s="0"/>
    </row>
    <row r="787" customFormat="false" ht="12.75" hidden="false" customHeight="false" outlineLevel="0" collapsed="false">
      <c r="A787" s="87" t="n">
        <v>36216</v>
      </c>
      <c r="B787" s="83" t="n">
        <v>36192</v>
      </c>
      <c r="C787" s="88" t="s">
        <v>175</v>
      </c>
      <c r="D787" s="84" t="n">
        <v>17.47</v>
      </c>
      <c r="E787" s="89" t="n">
        <v>12917</v>
      </c>
      <c r="F787" s="89" t="n">
        <v>12147.0625</v>
      </c>
      <c r="G787" s="89" t="n">
        <v>10595.5</v>
      </c>
      <c r="H787" s="89"/>
      <c r="J787" s="0"/>
      <c r="K787" s="0"/>
      <c r="L787" s="0"/>
      <c r="M787" s="0"/>
      <c r="N787" s="0"/>
    </row>
    <row r="788" customFormat="false" ht="12.75" hidden="false" customHeight="false" outlineLevel="0" collapsed="false">
      <c r="A788" s="87" t="n">
        <v>36217</v>
      </c>
      <c r="B788" s="83" t="n">
        <v>36192</v>
      </c>
      <c r="C788" s="88" t="s">
        <v>175</v>
      </c>
      <c r="D788" s="84" t="n">
        <v>17.39</v>
      </c>
      <c r="E788" s="89" t="n">
        <v>12272</v>
      </c>
      <c r="F788" s="89" t="n">
        <v>11947.5625</v>
      </c>
      <c r="G788" s="89" t="n">
        <v>10154.75</v>
      </c>
      <c r="H788" s="89"/>
      <c r="J788" s="0"/>
      <c r="K788" s="0"/>
      <c r="L788" s="0"/>
      <c r="M788" s="0"/>
      <c r="N788" s="0"/>
    </row>
    <row r="789" customFormat="false" ht="12.75" hidden="false" customHeight="false" outlineLevel="0" collapsed="false">
      <c r="A789" s="87" t="n">
        <v>36218</v>
      </c>
      <c r="B789" s="83" t="n">
        <v>36192</v>
      </c>
      <c r="C789" s="88" t="n">
        <f aca="false">WEEKDAY(A789)</f>
        <v>7</v>
      </c>
      <c r="E789" s="89" t="n">
        <v>12030</v>
      </c>
      <c r="F789" s="89" t="n">
        <v>11374.625</v>
      </c>
      <c r="G789" s="89" t="n">
        <v>9849.375</v>
      </c>
      <c r="H789" s="89"/>
      <c r="J789" s="0"/>
      <c r="K789" s="0"/>
      <c r="L789" s="0"/>
      <c r="M789" s="0"/>
      <c r="N789" s="0"/>
    </row>
    <row r="790" customFormat="false" ht="12.75" hidden="false" customHeight="false" outlineLevel="0" collapsed="false">
      <c r="A790" s="87" t="n">
        <v>36219</v>
      </c>
      <c r="B790" s="83" t="n">
        <v>36192</v>
      </c>
      <c r="C790" s="88" t="n">
        <f aca="false">WEEKDAY(A790)</f>
        <v>1</v>
      </c>
      <c r="E790" s="89" t="n">
        <v>11687</v>
      </c>
      <c r="F790" s="89" t="n">
        <v>10732.4375</v>
      </c>
      <c r="G790" s="89" t="n">
        <v>9698.25</v>
      </c>
      <c r="H790" s="89"/>
      <c r="J790" s="0"/>
      <c r="K790" s="0"/>
      <c r="L790" s="0"/>
      <c r="M790" s="0"/>
      <c r="N790" s="0"/>
    </row>
    <row r="791" customFormat="false" ht="12.75" hidden="false" customHeight="false" outlineLevel="0" collapsed="false">
      <c r="A791" s="87" t="n">
        <v>36220</v>
      </c>
      <c r="B791" s="83" t="n">
        <v>36220</v>
      </c>
      <c r="C791" s="88" t="s">
        <v>175</v>
      </c>
      <c r="D791" s="84" t="n">
        <v>18.49</v>
      </c>
      <c r="E791" s="89" t="n">
        <v>12862</v>
      </c>
      <c r="F791" s="89" t="n">
        <v>12189.0625</v>
      </c>
      <c r="G791" s="89" t="n">
        <v>10178</v>
      </c>
      <c r="H791" s="89"/>
      <c r="J791" s="0"/>
      <c r="K791" s="0"/>
      <c r="L791" s="0"/>
      <c r="M791" s="0"/>
      <c r="N791" s="0"/>
    </row>
    <row r="792" customFormat="false" ht="12.75" hidden="false" customHeight="false" outlineLevel="0" collapsed="false">
      <c r="A792" s="87" t="n">
        <v>36221</v>
      </c>
      <c r="B792" s="83" t="n">
        <v>36220</v>
      </c>
      <c r="C792" s="88" t="s">
        <v>175</v>
      </c>
      <c r="D792" s="84" t="n">
        <v>17.46</v>
      </c>
      <c r="E792" s="89" t="n">
        <v>12850</v>
      </c>
      <c r="F792" s="89" t="n">
        <v>12123.1875</v>
      </c>
      <c r="G792" s="89" t="n">
        <v>10076.75</v>
      </c>
      <c r="H792" s="89"/>
      <c r="J792" s="0"/>
      <c r="K792" s="0"/>
      <c r="L792" s="0"/>
      <c r="M792" s="0"/>
      <c r="N792" s="0"/>
    </row>
    <row r="793" customFormat="false" ht="12.75" hidden="false" customHeight="false" outlineLevel="0" collapsed="false">
      <c r="A793" s="87" t="n">
        <v>36222</v>
      </c>
      <c r="B793" s="83" t="n">
        <v>36220</v>
      </c>
      <c r="C793" s="88" t="s">
        <v>175</v>
      </c>
      <c r="D793" s="84" t="n">
        <v>17.7</v>
      </c>
      <c r="E793" s="89" t="n">
        <v>13014</v>
      </c>
      <c r="F793" s="89" t="n">
        <v>12143.3125</v>
      </c>
      <c r="G793" s="89" t="n">
        <v>10315.875</v>
      </c>
      <c r="H793" s="89"/>
      <c r="J793" s="0"/>
      <c r="K793" s="0"/>
      <c r="L793" s="0"/>
      <c r="M793" s="0"/>
      <c r="N793" s="0"/>
    </row>
    <row r="794" customFormat="false" ht="12.75" hidden="false" customHeight="false" outlineLevel="0" collapsed="false">
      <c r="A794" s="87" t="n">
        <v>36223</v>
      </c>
      <c r="B794" s="83" t="n">
        <v>36220</v>
      </c>
      <c r="C794" s="88" t="s">
        <v>175</v>
      </c>
      <c r="D794" s="84" t="n">
        <v>18.3</v>
      </c>
      <c r="E794" s="89" t="n">
        <v>13347</v>
      </c>
      <c r="F794" s="89" t="n">
        <v>12090.8125</v>
      </c>
      <c r="G794" s="89" t="n">
        <v>10945.25</v>
      </c>
      <c r="H794" s="89"/>
      <c r="J794" s="0"/>
      <c r="K794" s="0"/>
      <c r="L794" s="0"/>
      <c r="M794" s="0"/>
      <c r="N794" s="0"/>
    </row>
    <row r="795" customFormat="false" ht="12.75" hidden="false" customHeight="false" outlineLevel="0" collapsed="false">
      <c r="A795" s="87" t="n">
        <v>36224</v>
      </c>
      <c r="B795" s="83" t="n">
        <v>36220</v>
      </c>
      <c r="C795" s="88" t="s">
        <v>175</v>
      </c>
      <c r="D795" s="84" t="n">
        <v>18.74</v>
      </c>
      <c r="E795" s="89" t="n">
        <v>12618</v>
      </c>
      <c r="F795" s="89" t="n">
        <v>12147.75</v>
      </c>
      <c r="G795" s="89" t="n">
        <v>10357</v>
      </c>
      <c r="H795" s="89"/>
      <c r="J795" s="0"/>
      <c r="K795" s="0"/>
      <c r="L795" s="0"/>
      <c r="M795" s="0"/>
      <c r="N795" s="0"/>
    </row>
    <row r="796" customFormat="false" ht="12.75" hidden="false" customHeight="false" outlineLevel="0" collapsed="false">
      <c r="A796" s="87" t="n">
        <v>36225</v>
      </c>
      <c r="B796" s="83" t="n">
        <v>36220</v>
      </c>
      <c r="C796" s="88" t="n">
        <f aca="false">WEEKDAY(A796)</f>
        <v>7</v>
      </c>
      <c r="E796" s="89" t="n">
        <v>12773</v>
      </c>
      <c r="F796" s="89" t="n">
        <v>12006.125</v>
      </c>
      <c r="G796" s="89" t="n">
        <v>10309.625</v>
      </c>
      <c r="H796" s="89"/>
      <c r="J796" s="0"/>
      <c r="K796" s="0"/>
      <c r="L796" s="0"/>
      <c r="M796" s="0"/>
      <c r="N796" s="0"/>
    </row>
    <row r="797" customFormat="false" ht="12.75" hidden="false" customHeight="false" outlineLevel="0" collapsed="false">
      <c r="A797" s="87" t="n">
        <v>36226</v>
      </c>
      <c r="B797" s="83" t="n">
        <v>36220</v>
      </c>
      <c r="C797" s="88" t="n">
        <f aca="false">WEEKDAY(A797)</f>
        <v>1</v>
      </c>
      <c r="E797" s="89" t="n">
        <v>12379</v>
      </c>
      <c r="F797" s="89" t="n">
        <v>11461.0625</v>
      </c>
      <c r="G797" s="89" t="n">
        <v>10395.125</v>
      </c>
      <c r="H797" s="89"/>
      <c r="J797" s="0"/>
      <c r="K797" s="0"/>
      <c r="L797" s="0"/>
      <c r="M797" s="0"/>
      <c r="N797" s="0"/>
    </row>
    <row r="798" customFormat="false" ht="12.75" hidden="false" customHeight="false" outlineLevel="0" collapsed="false">
      <c r="A798" s="87" t="n">
        <v>36227</v>
      </c>
      <c r="B798" s="83" t="n">
        <v>36220</v>
      </c>
      <c r="C798" s="88" t="s">
        <v>175</v>
      </c>
      <c r="D798" s="84" t="n">
        <v>22.29</v>
      </c>
      <c r="E798" s="89" t="n">
        <v>13165</v>
      </c>
      <c r="F798" s="89" t="n">
        <v>12632.0625</v>
      </c>
      <c r="G798" s="89" t="n">
        <v>10572.375</v>
      </c>
      <c r="H798" s="89"/>
      <c r="J798" s="0"/>
      <c r="K798" s="0"/>
      <c r="L798" s="0"/>
      <c r="M798" s="0"/>
      <c r="N798" s="0"/>
    </row>
    <row r="799" customFormat="false" ht="12.75" hidden="false" customHeight="false" outlineLevel="0" collapsed="false">
      <c r="A799" s="87" t="n">
        <v>36228</v>
      </c>
      <c r="B799" s="83" t="n">
        <v>36220</v>
      </c>
      <c r="C799" s="88" t="s">
        <v>175</v>
      </c>
      <c r="D799" s="84" t="n">
        <v>19.71</v>
      </c>
      <c r="E799" s="89" t="n">
        <v>13414</v>
      </c>
      <c r="F799" s="89" t="n">
        <v>12697.375</v>
      </c>
      <c r="G799" s="89" t="n">
        <v>10694.125</v>
      </c>
      <c r="H799" s="89"/>
      <c r="J799" s="0"/>
      <c r="K799" s="0"/>
      <c r="L799" s="0"/>
      <c r="M799" s="0"/>
      <c r="N799" s="0"/>
    </row>
    <row r="800" customFormat="false" ht="12.75" hidden="false" customHeight="false" outlineLevel="0" collapsed="false">
      <c r="A800" s="87" t="n">
        <v>36229</v>
      </c>
      <c r="B800" s="83" t="n">
        <v>36220</v>
      </c>
      <c r="C800" s="88" t="s">
        <v>175</v>
      </c>
      <c r="D800" s="84" t="n">
        <v>18.98</v>
      </c>
      <c r="E800" s="89" t="n">
        <v>13233</v>
      </c>
      <c r="F800" s="89" t="n">
        <v>12474.4375</v>
      </c>
      <c r="G800" s="89" t="n">
        <v>10667.125</v>
      </c>
      <c r="H800" s="89"/>
      <c r="J800" s="0"/>
      <c r="K800" s="0"/>
      <c r="L800" s="0"/>
      <c r="M800" s="0"/>
      <c r="N800" s="0"/>
    </row>
    <row r="801" customFormat="false" ht="12.75" hidden="false" customHeight="false" outlineLevel="0" collapsed="false">
      <c r="A801" s="87" t="n">
        <v>36230</v>
      </c>
      <c r="B801" s="83" t="n">
        <v>36220</v>
      </c>
      <c r="C801" s="88" t="s">
        <v>175</v>
      </c>
      <c r="D801" s="84" t="n">
        <v>21.97</v>
      </c>
      <c r="E801" s="89" t="n">
        <v>13538</v>
      </c>
      <c r="F801" s="89" t="n">
        <v>12848.375</v>
      </c>
      <c r="G801" s="89" t="n">
        <v>10816.75</v>
      </c>
      <c r="H801" s="89"/>
      <c r="J801" s="0"/>
      <c r="K801" s="0"/>
      <c r="L801" s="0"/>
      <c r="M801" s="0"/>
      <c r="N801" s="0"/>
    </row>
    <row r="802" customFormat="false" ht="12.75" hidden="false" customHeight="false" outlineLevel="0" collapsed="false">
      <c r="A802" s="87" t="n">
        <v>36231</v>
      </c>
      <c r="B802" s="83" t="n">
        <v>36220</v>
      </c>
      <c r="C802" s="88" t="s">
        <v>175</v>
      </c>
      <c r="D802" s="84" t="n">
        <v>21.65</v>
      </c>
      <c r="E802" s="89" t="n">
        <v>13216</v>
      </c>
      <c r="F802" s="89" t="n">
        <v>12805.8125</v>
      </c>
      <c r="G802" s="89" t="n">
        <v>10991.75</v>
      </c>
      <c r="H802" s="89"/>
      <c r="J802" s="0"/>
      <c r="K802" s="0"/>
      <c r="L802" s="0"/>
      <c r="M802" s="0"/>
      <c r="N802" s="0"/>
    </row>
    <row r="803" customFormat="false" ht="12.75" hidden="false" customHeight="false" outlineLevel="0" collapsed="false">
      <c r="A803" s="87" t="n">
        <v>36232</v>
      </c>
      <c r="B803" s="83" t="n">
        <v>36220</v>
      </c>
      <c r="C803" s="88" t="n">
        <f aca="false">WEEKDAY(A803)</f>
        <v>7</v>
      </c>
      <c r="E803" s="89" t="n">
        <v>12781</v>
      </c>
      <c r="F803" s="89" t="n">
        <v>12263.75</v>
      </c>
      <c r="G803" s="89" t="n">
        <v>10792.75</v>
      </c>
      <c r="H803" s="89"/>
      <c r="J803" s="0"/>
      <c r="K803" s="0"/>
      <c r="L803" s="0"/>
      <c r="M803" s="0"/>
      <c r="N803" s="0"/>
    </row>
    <row r="804" customFormat="false" ht="12.75" hidden="false" customHeight="false" outlineLevel="0" collapsed="false">
      <c r="A804" s="87" t="n">
        <v>36233</v>
      </c>
      <c r="B804" s="83" t="n">
        <v>36220</v>
      </c>
      <c r="C804" s="88" t="n">
        <f aca="false">WEEKDAY(A804)</f>
        <v>1</v>
      </c>
      <c r="E804" s="89" t="n">
        <v>13426</v>
      </c>
      <c r="F804" s="89" t="n">
        <v>12522.25</v>
      </c>
      <c r="G804" s="89" t="n">
        <v>10991.375</v>
      </c>
      <c r="H804" s="89"/>
      <c r="J804" s="0"/>
      <c r="K804" s="0"/>
      <c r="L804" s="0"/>
      <c r="M804" s="0"/>
      <c r="N804" s="0"/>
    </row>
    <row r="805" customFormat="false" ht="12.75" hidden="false" customHeight="false" outlineLevel="0" collapsed="false">
      <c r="A805" s="87" t="n">
        <v>36234</v>
      </c>
      <c r="B805" s="83" t="n">
        <v>36220</v>
      </c>
      <c r="C805" s="88" t="s">
        <v>175</v>
      </c>
      <c r="D805" s="84" t="n">
        <v>20.78</v>
      </c>
      <c r="E805" s="89" t="n">
        <v>13870</v>
      </c>
      <c r="F805" s="89" t="n">
        <v>12665.125</v>
      </c>
      <c r="G805" s="89" t="n">
        <v>11581.75</v>
      </c>
      <c r="H805" s="89"/>
      <c r="J805" s="0"/>
      <c r="K805" s="0"/>
      <c r="L805" s="0"/>
      <c r="M805" s="0"/>
      <c r="N805" s="0"/>
    </row>
    <row r="806" customFormat="false" ht="12.75" hidden="false" customHeight="false" outlineLevel="0" collapsed="false">
      <c r="A806" s="87" t="n">
        <v>36235</v>
      </c>
      <c r="B806" s="83" t="n">
        <v>36220</v>
      </c>
      <c r="C806" s="88" t="s">
        <v>175</v>
      </c>
      <c r="D806" s="84" t="n">
        <v>19.28</v>
      </c>
      <c r="E806" s="89" t="n">
        <v>13348</v>
      </c>
      <c r="F806" s="89" t="n">
        <v>12245.375</v>
      </c>
      <c r="G806" s="89" t="n">
        <v>11004.5</v>
      </c>
      <c r="H806" s="89"/>
      <c r="J806" s="0"/>
      <c r="K806" s="0"/>
      <c r="L806" s="0"/>
      <c r="M806" s="0"/>
      <c r="N806" s="0"/>
    </row>
    <row r="807" customFormat="false" ht="12.75" hidden="false" customHeight="false" outlineLevel="0" collapsed="false">
      <c r="A807" s="87" t="n">
        <v>36236</v>
      </c>
      <c r="B807" s="83" t="n">
        <v>36220</v>
      </c>
      <c r="C807" s="88" t="s">
        <v>175</v>
      </c>
      <c r="D807" s="84" t="n">
        <v>18.55</v>
      </c>
      <c r="E807" s="89" t="n">
        <v>12706</v>
      </c>
      <c r="F807" s="89" t="n">
        <v>12057.375</v>
      </c>
      <c r="G807" s="89" t="n">
        <v>10281.125</v>
      </c>
      <c r="H807" s="89"/>
      <c r="J807" s="0"/>
      <c r="K807" s="0"/>
      <c r="L807" s="0"/>
      <c r="M807" s="0"/>
      <c r="N807" s="0"/>
    </row>
    <row r="808" customFormat="false" ht="12.75" hidden="false" customHeight="false" outlineLevel="0" collapsed="false">
      <c r="A808" s="87" t="n">
        <v>36237</v>
      </c>
      <c r="B808" s="83" t="n">
        <v>36220</v>
      </c>
      <c r="C808" s="88" t="s">
        <v>175</v>
      </c>
      <c r="D808" s="84" t="n">
        <v>18.49</v>
      </c>
      <c r="E808" s="89" t="n">
        <v>12921</v>
      </c>
      <c r="F808" s="89" t="n">
        <v>12181.625</v>
      </c>
      <c r="G808" s="89" t="n">
        <v>10236.875</v>
      </c>
      <c r="H808" s="89"/>
      <c r="J808" s="0"/>
      <c r="K808" s="0"/>
      <c r="L808" s="0"/>
      <c r="M808" s="0"/>
      <c r="N808" s="0"/>
    </row>
    <row r="809" customFormat="false" ht="12.75" hidden="false" customHeight="false" outlineLevel="0" collapsed="false">
      <c r="A809" s="87" t="n">
        <v>36238</v>
      </c>
      <c r="B809" s="83" t="n">
        <v>36220</v>
      </c>
      <c r="C809" s="88" t="s">
        <v>175</v>
      </c>
      <c r="D809" s="84" t="n">
        <v>18.26</v>
      </c>
      <c r="E809" s="89" t="n">
        <v>12306</v>
      </c>
      <c r="F809" s="89" t="n">
        <v>11955.9375</v>
      </c>
      <c r="G809" s="89" t="n">
        <v>10187.25</v>
      </c>
      <c r="H809" s="89"/>
      <c r="J809" s="0"/>
      <c r="K809" s="0"/>
      <c r="L809" s="0"/>
      <c r="M809" s="0"/>
      <c r="N809" s="0"/>
    </row>
    <row r="810" customFormat="false" ht="12.75" hidden="false" customHeight="false" outlineLevel="0" collapsed="false">
      <c r="A810" s="87" t="n">
        <v>36239</v>
      </c>
      <c r="B810" s="83" t="n">
        <v>36220</v>
      </c>
      <c r="C810" s="88" t="n">
        <f aca="false">WEEKDAY(A810)</f>
        <v>7</v>
      </c>
      <c r="E810" s="89" t="n">
        <v>12370</v>
      </c>
      <c r="F810" s="89" t="n">
        <v>11652.3125</v>
      </c>
      <c r="G810" s="89" t="n">
        <v>10089.625</v>
      </c>
      <c r="H810" s="89"/>
      <c r="J810" s="0"/>
      <c r="K810" s="0"/>
      <c r="L810" s="0"/>
      <c r="M810" s="0"/>
      <c r="N810" s="0"/>
    </row>
    <row r="811" customFormat="false" ht="12.75" hidden="false" customHeight="false" outlineLevel="0" collapsed="false">
      <c r="A811" s="87" t="n">
        <v>36240</v>
      </c>
      <c r="B811" s="83" t="n">
        <v>36220</v>
      </c>
      <c r="C811" s="88" t="n">
        <f aca="false">WEEKDAY(A811)</f>
        <v>1</v>
      </c>
      <c r="E811" s="89" t="n">
        <v>11957</v>
      </c>
      <c r="F811" s="89" t="n">
        <v>10961.4375</v>
      </c>
      <c r="G811" s="89" t="n">
        <v>10087.25</v>
      </c>
      <c r="H811" s="89"/>
      <c r="J811" s="0"/>
      <c r="K811" s="0"/>
      <c r="L811" s="0"/>
      <c r="M811" s="0"/>
      <c r="N811" s="0"/>
    </row>
    <row r="812" customFormat="false" ht="12.75" hidden="false" customHeight="false" outlineLevel="0" collapsed="false">
      <c r="A812" s="87" t="n">
        <v>36241</v>
      </c>
      <c r="B812" s="83" t="n">
        <v>36220</v>
      </c>
      <c r="C812" s="88" t="s">
        <v>175</v>
      </c>
      <c r="D812" s="84" t="n">
        <v>18.62</v>
      </c>
      <c r="E812" s="89" t="n">
        <v>13041</v>
      </c>
      <c r="F812" s="89" t="n">
        <v>12385.9375</v>
      </c>
      <c r="G812" s="89" t="n">
        <v>10350.375</v>
      </c>
      <c r="H812" s="89"/>
      <c r="J812" s="0"/>
      <c r="K812" s="0"/>
      <c r="L812" s="0"/>
      <c r="M812" s="0"/>
      <c r="N812" s="0"/>
    </row>
    <row r="813" customFormat="false" ht="12.75" hidden="false" customHeight="false" outlineLevel="0" collapsed="false">
      <c r="A813" s="87" t="n">
        <v>36242</v>
      </c>
      <c r="B813" s="83" t="n">
        <v>36220</v>
      </c>
      <c r="C813" s="88" t="s">
        <v>175</v>
      </c>
      <c r="D813" s="84" t="n">
        <v>19.19</v>
      </c>
      <c r="E813" s="89" t="n">
        <v>13120</v>
      </c>
      <c r="F813" s="89" t="n">
        <v>12368.3125</v>
      </c>
      <c r="G813" s="89" t="n">
        <v>10415.25</v>
      </c>
      <c r="H813" s="89"/>
      <c r="J813" s="0"/>
      <c r="K813" s="0"/>
      <c r="L813" s="0"/>
      <c r="M813" s="0"/>
      <c r="N813" s="0"/>
    </row>
    <row r="814" customFormat="false" ht="12.75" hidden="false" customHeight="false" outlineLevel="0" collapsed="false">
      <c r="A814" s="87" t="n">
        <v>36243</v>
      </c>
      <c r="B814" s="83" t="n">
        <v>36220</v>
      </c>
      <c r="C814" s="88" t="s">
        <v>175</v>
      </c>
      <c r="D814" s="84" t="n">
        <v>19.19</v>
      </c>
      <c r="E814" s="89" t="n">
        <v>13759</v>
      </c>
      <c r="F814" s="89" t="n">
        <v>12838.375</v>
      </c>
      <c r="G814" s="89" t="n">
        <v>10509.125</v>
      </c>
      <c r="H814" s="89"/>
      <c r="J814" s="0"/>
      <c r="K814" s="0"/>
      <c r="L814" s="0"/>
      <c r="M814" s="0"/>
      <c r="N814" s="0"/>
    </row>
    <row r="815" customFormat="false" ht="12.75" hidden="false" customHeight="false" outlineLevel="0" collapsed="false">
      <c r="A815" s="87" t="n">
        <v>36244</v>
      </c>
      <c r="B815" s="83" t="n">
        <v>36220</v>
      </c>
      <c r="C815" s="88" t="s">
        <v>175</v>
      </c>
      <c r="D815" s="84" t="n">
        <v>18.6</v>
      </c>
      <c r="E815" s="89" t="n">
        <v>12950</v>
      </c>
      <c r="F815" s="89" t="n">
        <v>12422.9375</v>
      </c>
      <c r="G815" s="89" t="n">
        <v>10695.125</v>
      </c>
      <c r="H815" s="89"/>
      <c r="J815" s="0"/>
      <c r="K815" s="0"/>
      <c r="L815" s="0"/>
      <c r="M815" s="0"/>
      <c r="N815" s="0"/>
    </row>
    <row r="816" customFormat="false" ht="12.75" hidden="false" customHeight="false" outlineLevel="0" collapsed="false">
      <c r="A816" s="87" t="n">
        <v>36245</v>
      </c>
      <c r="B816" s="83" t="n">
        <v>36220</v>
      </c>
      <c r="C816" s="88" t="s">
        <v>175</v>
      </c>
      <c r="D816" s="84" t="n">
        <v>18.15</v>
      </c>
      <c r="E816" s="89" t="n">
        <v>12842</v>
      </c>
      <c r="F816" s="89" t="n">
        <v>12242.3125</v>
      </c>
      <c r="G816" s="89" t="n">
        <v>10826.75</v>
      </c>
      <c r="H816" s="89"/>
      <c r="J816" s="0"/>
      <c r="K816" s="0"/>
      <c r="L816" s="0"/>
      <c r="M816" s="0"/>
      <c r="N816" s="0"/>
    </row>
    <row r="817" customFormat="false" ht="12.75" hidden="false" customHeight="false" outlineLevel="0" collapsed="false">
      <c r="A817" s="87" t="n">
        <v>36246</v>
      </c>
      <c r="B817" s="83" t="n">
        <v>36220</v>
      </c>
      <c r="C817" s="88" t="n">
        <f aca="false">WEEKDAY(A817)</f>
        <v>7</v>
      </c>
      <c r="E817" s="89" t="n">
        <v>12047</v>
      </c>
      <c r="F817" s="89" t="n">
        <v>11388.8125</v>
      </c>
      <c r="G817" s="89" t="n">
        <v>10670.875</v>
      </c>
      <c r="H817" s="89"/>
      <c r="J817" s="0"/>
      <c r="K817" s="0"/>
      <c r="L817" s="0"/>
      <c r="M817" s="0"/>
      <c r="N817" s="0"/>
    </row>
    <row r="818" customFormat="false" ht="12.75" hidden="false" customHeight="false" outlineLevel="0" collapsed="false">
      <c r="A818" s="87" t="n">
        <v>36247</v>
      </c>
      <c r="B818" s="83" t="n">
        <v>36220</v>
      </c>
      <c r="C818" s="88" t="n">
        <f aca="false">WEEKDAY(A818)</f>
        <v>1</v>
      </c>
      <c r="E818" s="89" t="n">
        <v>12151</v>
      </c>
      <c r="F818" s="89" t="n">
        <v>11244.125</v>
      </c>
      <c r="G818" s="89" t="n">
        <v>10238.25</v>
      </c>
      <c r="H818" s="89"/>
      <c r="J818" s="0"/>
      <c r="K818" s="0"/>
      <c r="L818" s="0"/>
      <c r="M818" s="0"/>
      <c r="N818" s="0"/>
    </row>
    <row r="819" customFormat="false" ht="12.75" hidden="false" customHeight="false" outlineLevel="0" collapsed="false">
      <c r="A819" s="87" t="n">
        <v>36248</v>
      </c>
      <c r="B819" s="83" t="n">
        <v>36220</v>
      </c>
      <c r="C819" s="88" t="s">
        <v>175</v>
      </c>
      <c r="D819" s="84" t="n">
        <v>19.33</v>
      </c>
      <c r="E819" s="89" t="n">
        <v>13170</v>
      </c>
      <c r="F819" s="89" t="n">
        <v>12446</v>
      </c>
      <c r="G819" s="89" t="n">
        <v>10363.75</v>
      </c>
      <c r="H819" s="89"/>
      <c r="J819" s="0"/>
      <c r="K819" s="0"/>
      <c r="L819" s="0"/>
      <c r="M819" s="0"/>
      <c r="N819" s="0"/>
    </row>
    <row r="820" customFormat="false" ht="12.75" hidden="false" customHeight="false" outlineLevel="0" collapsed="false">
      <c r="A820" s="87" t="n">
        <v>36249</v>
      </c>
      <c r="B820" s="83" t="n">
        <v>36220</v>
      </c>
      <c r="C820" s="88" t="s">
        <v>175</v>
      </c>
      <c r="D820" s="84" t="n">
        <v>18.78</v>
      </c>
      <c r="E820" s="89" t="n">
        <v>13010</v>
      </c>
      <c r="F820" s="89" t="n">
        <v>12255.125</v>
      </c>
      <c r="G820" s="89" t="n">
        <v>10477.375</v>
      </c>
      <c r="H820" s="89"/>
      <c r="J820" s="0"/>
      <c r="K820" s="0"/>
      <c r="L820" s="0"/>
      <c r="M820" s="0"/>
      <c r="N820" s="0"/>
    </row>
    <row r="821" customFormat="false" ht="12.75" hidden="false" customHeight="false" outlineLevel="0" collapsed="false">
      <c r="A821" s="87" t="n">
        <v>36250</v>
      </c>
      <c r="B821" s="83" t="n">
        <v>36220</v>
      </c>
      <c r="C821" s="88" t="s">
        <v>175</v>
      </c>
      <c r="D821" s="84" t="n">
        <v>18.24</v>
      </c>
      <c r="E821" s="89" t="n">
        <v>12775</v>
      </c>
      <c r="F821" s="89" t="n">
        <v>12209.5</v>
      </c>
      <c r="G821" s="89" t="n">
        <v>10488.25</v>
      </c>
      <c r="H821" s="89"/>
      <c r="J821" s="0"/>
      <c r="K821" s="0"/>
      <c r="L821" s="0"/>
      <c r="M821" s="0"/>
      <c r="N821" s="0"/>
    </row>
    <row r="822" customFormat="false" ht="12.75" hidden="false" customHeight="false" outlineLevel="0" collapsed="false">
      <c r="A822" s="87" t="n">
        <v>36251</v>
      </c>
      <c r="B822" s="83" t="n">
        <v>36251</v>
      </c>
      <c r="C822" s="88" t="s">
        <v>175</v>
      </c>
      <c r="D822" s="84" t="n">
        <v>17.99</v>
      </c>
      <c r="E822" s="89" t="n">
        <v>13350</v>
      </c>
      <c r="F822" s="89" t="n">
        <v>12532.8125</v>
      </c>
      <c r="G822" s="89" t="n">
        <v>10440.625</v>
      </c>
      <c r="H822" s="89"/>
      <c r="J822" s="0"/>
      <c r="K822" s="0"/>
      <c r="L822" s="0"/>
      <c r="M822" s="0"/>
      <c r="N822" s="0"/>
    </row>
    <row r="823" customFormat="false" ht="12.75" hidden="false" customHeight="false" outlineLevel="0" collapsed="false">
      <c r="A823" s="87" t="n">
        <v>36252</v>
      </c>
      <c r="B823" s="83" t="n">
        <v>36251</v>
      </c>
      <c r="C823" s="88" t="s">
        <v>175</v>
      </c>
      <c r="E823" s="89" t="n">
        <v>13115</v>
      </c>
      <c r="F823" s="89" t="n">
        <v>12357.25</v>
      </c>
      <c r="G823" s="89" t="n">
        <v>10513.125</v>
      </c>
      <c r="H823" s="89"/>
      <c r="J823" s="0"/>
      <c r="K823" s="0"/>
      <c r="L823" s="0"/>
      <c r="M823" s="0"/>
      <c r="N823" s="0"/>
    </row>
    <row r="824" customFormat="false" ht="12.75" hidden="false" customHeight="false" outlineLevel="0" collapsed="false">
      <c r="A824" s="87" t="n">
        <v>36253</v>
      </c>
      <c r="B824" s="83" t="n">
        <v>36251</v>
      </c>
      <c r="C824" s="88" t="n">
        <f aca="false">WEEKDAY(A824)</f>
        <v>7</v>
      </c>
      <c r="E824" s="89" t="n">
        <v>13219</v>
      </c>
      <c r="F824" s="89" t="n">
        <v>12412.3125</v>
      </c>
      <c r="G824" s="89" t="n">
        <v>10688.625</v>
      </c>
      <c r="H824" s="89"/>
      <c r="J824" s="0"/>
      <c r="K824" s="0"/>
      <c r="L824" s="0"/>
      <c r="M824" s="0"/>
      <c r="N824" s="0"/>
    </row>
    <row r="825" customFormat="false" ht="12.75" hidden="false" customHeight="false" outlineLevel="0" collapsed="false">
      <c r="A825" s="87" t="n">
        <v>36254</v>
      </c>
      <c r="B825" s="83" t="n">
        <v>36251</v>
      </c>
      <c r="C825" s="88" t="n">
        <f aca="false">WEEKDAY(A825)</f>
        <v>1</v>
      </c>
      <c r="E825" s="89" t="n">
        <v>12899</v>
      </c>
      <c r="F825" s="89" t="n">
        <v>11886.375</v>
      </c>
      <c r="G825" s="89" t="n">
        <v>10475.75</v>
      </c>
      <c r="H825" s="89"/>
      <c r="J825" s="0"/>
      <c r="K825" s="0"/>
      <c r="L825" s="0"/>
      <c r="M825" s="0"/>
      <c r="N825" s="0"/>
    </row>
    <row r="826" customFormat="false" ht="12.75" hidden="false" customHeight="false" outlineLevel="0" collapsed="false">
      <c r="A826" s="87" t="n">
        <v>36255</v>
      </c>
      <c r="B826" s="83" t="n">
        <v>36251</v>
      </c>
      <c r="C826" s="88" t="s">
        <v>175</v>
      </c>
      <c r="D826" s="84" t="n">
        <v>19.53</v>
      </c>
      <c r="E826" s="89" t="n">
        <v>14601</v>
      </c>
      <c r="F826" s="89" t="n">
        <v>13836.6875</v>
      </c>
      <c r="G826" s="89" t="n">
        <v>10947.375</v>
      </c>
      <c r="H826" s="89"/>
      <c r="J826" s="0"/>
      <c r="K826" s="0"/>
      <c r="L826" s="0"/>
      <c r="M826" s="0"/>
      <c r="N826" s="0"/>
    </row>
    <row r="827" customFormat="false" ht="12.75" hidden="false" customHeight="false" outlineLevel="0" collapsed="false">
      <c r="A827" s="87" t="n">
        <v>36256</v>
      </c>
      <c r="B827" s="83" t="n">
        <v>36251</v>
      </c>
      <c r="C827" s="88" t="s">
        <v>175</v>
      </c>
      <c r="D827" s="84" t="n">
        <v>19.61</v>
      </c>
      <c r="E827" s="89" t="n">
        <v>14786</v>
      </c>
      <c r="F827" s="89" t="n">
        <v>13919.8125</v>
      </c>
      <c r="G827" s="89" t="n">
        <v>11241</v>
      </c>
      <c r="H827" s="89"/>
      <c r="J827" s="0"/>
      <c r="K827" s="0"/>
      <c r="L827" s="0"/>
      <c r="M827" s="0"/>
      <c r="N827" s="0"/>
    </row>
    <row r="828" customFormat="false" ht="12.75" hidden="false" customHeight="false" outlineLevel="0" collapsed="false">
      <c r="A828" s="87" t="n">
        <v>36257</v>
      </c>
      <c r="B828" s="83" t="n">
        <v>36251</v>
      </c>
      <c r="C828" s="88" t="s">
        <v>175</v>
      </c>
      <c r="D828" s="84" t="n">
        <v>23.78</v>
      </c>
      <c r="E828" s="89" t="n">
        <v>15540</v>
      </c>
      <c r="F828" s="89" t="n">
        <v>14473.75</v>
      </c>
      <c r="G828" s="89" t="n">
        <v>11363.125</v>
      </c>
      <c r="H828" s="89"/>
      <c r="J828" s="0"/>
      <c r="K828" s="0"/>
      <c r="L828" s="0"/>
      <c r="M828" s="0"/>
      <c r="N828" s="0"/>
    </row>
    <row r="829" customFormat="false" ht="12.75" hidden="false" customHeight="false" outlineLevel="0" collapsed="false">
      <c r="A829" s="87" t="n">
        <v>36258</v>
      </c>
      <c r="B829" s="83" t="n">
        <v>36251</v>
      </c>
      <c r="C829" s="88" t="s">
        <v>175</v>
      </c>
      <c r="D829" s="84" t="n">
        <v>25.77</v>
      </c>
      <c r="E829" s="89" t="n">
        <v>15005</v>
      </c>
      <c r="F829" s="89" t="n">
        <v>14099.3125</v>
      </c>
      <c r="G829" s="89" t="n">
        <v>11640.375</v>
      </c>
      <c r="H829" s="89"/>
      <c r="J829" s="0"/>
      <c r="K829" s="0"/>
      <c r="L829" s="0"/>
      <c r="M829" s="0"/>
      <c r="N829" s="0"/>
    </row>
    <row r="830" customFormat="false" ht="12.75" hidden="false" customHeight="false" outlineLevel="0" collapsed="false">
      <c r="A830" s="87" t="n">
        <v>36259</v>
      </c>
      <c r="B830" s="83" t="n">
        <v>36251</v>
      </c>
      <c r="C830" s="88" t="s">
        <v>175</v>
      </c>
      <c r="D830" s="84" t="n">
        <v>30.13</v>
      </c>
      <c r="E830" s="89" t="n">
        <v>15711</v>
      </c>
      <c r="F830" s="89" t="n">
        <v>14595.5625</v>
      </c>
      <c r="G830" s="89" t="n">
        <v>11725.125</v>
      </c>
      <c r="H830" s="89"/>
      <c r="J830" s="0"/>
      <c r="K830" s="0"/>
      <c r="L830" s="0"/>
      <c r="M830" s="0"/>
      <c r="N830" s="0"/>
    </row>
    <row r="831" customFormat="false" ht="12.75" hidden="false" customHeight="false" outlineLevel="0" collapsed="false">
      <c r="A831" s="87" t="n">
        <v>36260</v>
      </c>
      <c r="B831" s="83" t="n">
        <v>36251</v>
      </c>
      <c r="C831" s="88" t="n">
        <f aca="false">WEEKDAY(A831)</f>
        <v>7</v>
      </c>
      <c r="E831" s="89" t="n">
        <v>14868</v>
      </c>
      <c r="F831" s="89" t="n">
        <v>13894.0625</v>
      </c>
      <c r="G831" s="89" t="n">
        <v>11343.375</v>
      </c>
      <c r="H831" s="89"/>
      <c r="J831" s="0"/>
      <c r="K831" s="0"/>
      <c r="L831" s="0"/>
      <c r="M831" s="0"/>
      <c r="N831" s="0"/>
    </row>
    <row r="832" customFormat="false" ht="12.75" hidden="false" customHeight="false" outlineLevel="0" collapsed="false">
      <c r="A832" s="87" t="n">
        <v>36261</v>
      </c>
      <c r="B832" s="83" t="n">
        <v>36251</v>
      </c>
      <c r="C832" s="88" t="n">
        <f aca="false">WEEKDAY(A832)</f>
        <v>1</v>
      </c>
      <c r="E832" s="89" t="n">
        <v>14264</v>
      </c>
      <c r="F832" s="89" t="n">
        <v>13240.875</v>
      </c>
      <c r="G832" s="89" t="n">
        <v>10881.875</v>
      </c>
      <c r="H832" s="89"/>
      <c r="J832" s="0"/>
      <c r="K832" s="0"/>
      <c r="L832" s="0"/>
      <c r="M832" s="0"/>
      <c r="N832" s="0"/>
    </row>
    <row r="833" customFormat="false" ht="12.75" hidden="false" customHeight="false" outlineLevel="0" collapsed="false">
      <c r="A833" s="87" t="n">
        <v>36262</v>
      </c>
      <c r="B833" s="83" t="n">
        <v>36251</v>
      </c>
      <c r="C833" s="88" t="s">
        <v>175</v>
      </c>
      <c r="D833" s="84" t="n">
        <v>32.01</v>
      </c>
      <c r="E833" s="89" t="n">
        <v>14617</v>
      </c>
      <c r="F833" s="89" t="n">
        <v>13487.6875</v>
      </c>
      <c r="G833" s="89" t="n">
        <v>10664.25</v>
      </c>
      <c r="H833" s="89"/>
      <c r="J833" s="0"/>
      <c r="K833" s="0"/>
      <c r="L833" s="0"/>
      <c r="M833" s="0"/>
      <c r="N833" s="0"/>
    </row>
    <row r="834" customFormat="false" ht="12.75" hidden="false" customHeight="false" outlineLevel="0" collapsed="false">
      <c r="A834" s="87" t="n">
        <v>36263</v>
      </c>
      <c r="B834" s="83" t="n">
        <v>36251</v>
      </c>
      <c r="C834" s="88" t="s">
        <v>175</v>
      </c>
      <c r="D834" s="84" t="n">
        <v>23.68</v>
      </c>
      <c r="E834" s="89" t="n">
        <v>14064</v>
      </c>
      <c r="F834" s="89" t="n">
        <v>13199.8125</v>
      </c>
      <c r="G834" s="89" t="n">
        <v>10640.625</v>
      </c>
      <c r="H834" s="89"/>
      <c r="J834" s="0"/>
      <c r="K834" s="0"/>
      <c r="L834" s="0"/>
      <c r="M834" s="0"/>
      <c r="N834" s="0"/>
    </row>
    <row r="835" customFormat="false" ht="12.75" hidden="false" customHeight="false" outlineLevel="0" collapsed="false">
      <c r="A835" s="87" t="n">
        <v>36264</v>
      </c>
      <c r="B835" s="83" t="n">
        <v>36251</v>
      </c>
      <c r="C835" s="88" t="s">
        <v>175</v>
      </c>
      <c r="D835" s="84" t="n">
        <v>26.35</v>
      </c>
      <c r="E835" s="89" t="n">
        <v>14293</v>
      </c>
      <c r="F835" s="89" t="n">
        <v>13550.5625</v>
      </c>
      <c r="G835" s="89" t="n">
        <v>10970.125</v>
      </c>
      <c r="H835" s="89"/>
      <c r="J835" s="0"/>
      <c r="K835" s="0"/>
      <c r="L835" s="0"/>
      <c r="M835" s="0"/>
      <c r="N835" s="0"/>
    </row>
    <row r="836" customFormat="false" ht="12.75" hidden="false" customHeight="false" outlineLevel="0" collapsed="false">
      <c r="A836" s="87" t="n">
        <v>36265</v>
      </c>
      <c r="B836" s="83" t="n">
        <v>36251</v>
      </c>
      <c r="C836" s="88" t="s">
        <v>175</v>
      </c>
      <c r="D836" s="84" t="n">
        <v>24.73</v>
      </c>
      <c r="E836" s="89" t="n">
        <v>12905</v>
      </c>
      <c r="F836" s="89" t="n">
        <v>12582.0625</v>
      </c>
      <c r="G836" s="89" t="n">
        <v>10896.125</v>
      </c>
      <c r="H836" s="89"/>
      <c r="J836" s="0"/>
      <c r="K836" s="0"/>
      <c r="L836" s="0"/>
      <c r="M836" s="0"/>
      <c r="N836" s="0"/>
    </row>
    <row r="837" customFormat="false" ht="12.75" hidden="false" customHeight="false" outlineLevel="0" collapsed="false">
      <c r="A837" s="87" t="n">
        <v>36266</v>
      </c>
      <c r="B837" s="83" t="n">
        <v>36251</v>
      </c>
      <c r="C837" s="88" t="s">
        <v>175</v>
      </c>
      <c r="D837" s="84" t="n">
        <v>27.68</v>
      </c>
      <c r="E837" s="89" t="n">
        <v>12198</v>
      </c>
      <c r="F837" s="89" t="n">
        <v>11664.5</v>
      </c>
      <c r="G837" s="89" t="n">
        <v>10328.125</v>
      </c>
      <c r="H837" s="89"/>
      <c r="J837" s="0"/>
      <c r="K837" s="0"/>
      <c r="L837" s="0"/>
      <c r="M837" s="0"/>
      <c r="N837" s="0"/>
    </row>
    <row r="838" customFormat="false" ht="12.75" hidden="false" customHeight="false" outlineLevel="0" collapsed="false">
      <c r="A838" s="87" t="n">
        <v>36267</v>
      </c>
      <c r="B838" s="83" t="n">
        <v>36251</v>
      </c>
      <c r="C838" s="88" t="n">
        <f aca="false">WEEKDAY(A838)</f>
        <v>7</v>
      </c>
      <c r="E838" s="89" t="n">
        <v>11780</v>
      </c>
      <c r="F838" s="89" t="n">
        <v>11118.5</v>
      </c>
      <c r="G838" s="89" t="n">
        <v>10052.75</v>
      </c>
      <c r="H838" s="89"/>
      <c r="J838" s="0"/>
      <c r="K838" s="0"/>
      <c r="L838" s="0"/>
      <c r="M838" s="0"/>
      <c r="N838" s="0"/>
    </row>
    <row r="839" customFormat="false" ht="12.75" hidden="false" customHeight="false" outlineLevel="0" collapsed="false">
      <c r="A839" s="87" t="n">
        <v>36268</v>
      </c>
      <c r="B839" s="83" t="n">
        <v>36251</v>
      </c>
      <c r="C839" s="88" t="n">
        <f aca="false">WEEKDAY(A839)</f>
        <v>1</v>
      </c>
      <c r="E839" s="89" t="n">
        <v>12138</v>
      </c>
      <c r="F839" s="89" t="n">
        <v>11157</v>
      </c>
      <c r="G839" s="89" t="n">
        <v>10041.25</v>
      </c>
      <c r="H839" s="89"/>
      <c r="J839" s="0"/>
      <c r="K839" s="0"/>
      <c r="L839" s="0"/>
      <c r="M839" s="0"/>
      <c r="N839" s="0"/>
    </row>
    <row r="840" customFormat="false" ht="12.75" hidden="false" customHeight="false" outlineLevel="0" collapsed="false">
      <c r="A840" s="87" t="n">
        <v>36269</v>
      </c>
      <c r="B840" s="83" t="n">
        <v>36251</v>
      </c>
      <c r="C840" s="88" t="s">
        <v>175</v>
      </c>
      <c r="D840" s="84" t="n">
        <v>29.12</v>
      </c>
      <c r="E840" s="89" t="n">
        <v>13979</v>
      </c>
      <c r="F840" s="89" t="n">
        <v>13043</v>
      </c>
      <c r="G840" s="89" t="n">
        <v>10476.375</v>
      </c>
      <c r="H840" s="89"/>
      <c r="J840" s="0"/>
      <c r="K840" s="0"/>
      <c r="L840" s="0"/>
      <c r="M840" s="0"/>
      <c r="N840" s="0"/>
    </row>
    <row r="841" customFormat="false" ht="12.75" hidden="false" customHeight="false" outlineLevel="0" collapsed="false">
      <c r="A841" s="87" t="n">
        <v>36270</v>
      </c>
      <c r="B841" s="83" t="n">
        <v>36251</v>
      </c>
      <c r="C841" s="88" t="s">
        <v>175</v>
      </c>
      <c r="D841" s="84" t="n">
        <v>25.5</v>
      </c>
      <c r="E841" s="89" t="n">
        <v>14996</v>
      </c>
      <c r="F841" s="89" t="n">
        <v>13772.6875</v>
      </c>
      <c r="G841" s="89" t="n">
        <v>10799.375</v>
      </c>
      <c r="H841" s="89"/>
      <c r="J841" s="0"/>
      <c r="K841" s="0"/>
      <c r="L841" s="0"/>
      <c r="M841" s="0"/>
      <c r="N841" s="0"/>
    </row>
    <row r="842" customFormat="false" ht="12.75" hidden="false" customHeight="false" outlineLevel="0" collapsed="false">
      <c r="A842" s="87" t="n">
        <v>36271</v>
      </c>
      <c r="B842" s="83" t="n">
        <v>36251</v>
      </c>
      <c r="C842" s="88" t="s">
        <v>175</v>
      </c>
      <c r="D842" s="84" t="n">
        <v>29.45</v>
      </c>
      <c r="E842" s="89" t="n">
        <v>14863</v>
      </c>
      <c r="F842" s="89" t="n">
        <v>13787.8125</v>
      </c>
      <c r="G842" s="89" t="n">
        <v>10958.75</v>
      </c>
      <c r="H842" s="89"/>
      <c r="J842" s="0"/>
      <c r="K842" s="0"/>
      <c r="L842" s="0"/>
      <c r="M842" s="0"/>
      <c r="N842" s="0"/>
    </row>
    <row r="843" customFormat="false" ht="12.75" hidden="false" customHeight="false" outlineLevel="0" collapsed="false">
      <c r="A843" s="87" t="n">
        <v>36272</v>
      </c>
      <c r="B843" s="83" t="n">
        <v>36251</v>
      </c>
      <c r="C843" s="88" t="s">
        <v>175</v>
      </c>
      <c r="D843" s="84" t="n">
        <v>28.09</v>
      </c>
      <c r="E843" s="89" t="n">
        <v>15385</v>
      </c>
      <c r="F843" s="89" t="n">
        <v>14396.375</v>
      </c>
      <c r="G843" s="89" t="n">
        <v>11354.375</v>
      </c>
      <c r="H843" s="89"/>
      <c r="J843" s="0"/>
      <c r="K843" s="0"/>
      <c r="L843" s="0"/>
      <c r="M843" s="0"/>
      <c r="N843" s="0"/>
    </row>
    <row r="844" customFormat="false" ht="12.75" hidden="false" customHeight="false" outlineLevel="0" collapsed="false">
      <c r="A844" s="87" t="n">
        <v>36273</v>
      </c>
      <c r="B844" s="83" t="n">
        <v>36251</v>
      </c>
      <c r="C844" s="88" t="s">
        <v>175</v>
      </c>
      <c r="D844" s="84" t="n">
        <v>31.21</v>
      </c>
      <c r="E844" s="89" t="n">
        <v>16916</v>
      </c>
      <c r="F844" s="89" t="n">
        <v>15467.3125</v>
      </c>
      <c r="G844" s="89" t="n">
        <v>12107.75</v>
      </c>
      <c r="H844" s="89"/>
      <c r="J844" s="0"/>
      <c r="K844" s="0"/>
      <c r="L844" s="0"/>
      <c r="M844" s="0"/>
      <c r="N844" s="0"/>
    </row>
    <row r="845" customFormat="false" ht="12.75" hidden="false" customHeight="false" outlineLevel="0" collapsed="false">
      <c r="A845" s="87" t="n">
        <v>36274</v>
      </c>
      <c r="B845" s="83" t="n">
        <v>36251</v>
      </c>
      <c r="C845" s="88" t="n">
        <f aca="false">WEEKDAY(A845)</f>
        <v>7</v>
      </c>
      <c r="E845" s="89" t="n">
        <v>15412</v>
      </c>
      <c r="F845" s="89" t="n">
        <v>14239.875</v>
      </c>
      <c r="G845" s="89" t="n">
        <v>11648.375</v>
      </c>
      <c r="H845" s="89"/>
      <c r="J845" s="0"/>
      <c r="K845" s="0"/>
      <c r="L845" s="0"/>
      <c r="M845" s="0"/>
      <c r="N845" s="0"/>
    </row>
    <row r="846" customFormat="false" ht="12.75" hidden="false" customHeight="false" outlineLevel="0" collapsed="false">
      <c r="A846" s="87" t="n">
        <v>36275</v>
      </c>
      <c r="B846" s="83" t="n">
        <v>36251</v>
      </c>
      <c r="C846" s="88" t="n">
        <f aca="false">WEEKDAY(A846)</f>
        <v>1</v>
      </c>
      <c r="E846" s="89" t="n">
        <v>14461</v>
      </c>
      <c r="F846" s="89" t="n">
        <v>13489.125</v>
      </c>
      <c r="G846" s="89" t="n">
        <v>11104.375</v>
      </c>
      <c r="H846" s="89"/>
      <c r="J846" s="0"/>
      <c r="K846" s="0"/>
      <c r="L846" s="0"/>
      <c r="M846" s="0"/>
      <c r="N846" s="0"/>
    </row>
    <row r="847" customFormat="false" ht="12.75" hidden="false" customHeight="false" outlineLevel="0" collapsed="false">
      <c r="A847" s="87" t="n">
        <v>36276</v>
      </c>
      <c r="B847" s="83" t="n">
        <v>36251</v>
      </c>
      <c r="C847" s="88" t="s">
        <v>175</v>
      </c>
      <c r="D847" s="84" t="n">
        <v>33.1</v>
      </c>
      <c r="E847" s="89" t="n">
        <v>15037</v>
      </c>
      <c r="F847" s="89" t="n">
        <v>14270</v>
      </c>
      <c r="G847" s="89" t="n">
        <v>11347</v>
      </c>
      <c r="H847" s="89"/>
      <c r="J847" s="0"/>
      <c r="K847" s="0"/>
      <c r="L847" s="0"/>
      <c r="M847" s="0"/>
      <c r="N847" s="0"/>
    </row>
    <row r="848" customFormat="false" ht="12.75" hidden="false" customHeight="false" outlineLevel="0" collapsed="false">
      <c r="A848" s="87" t="n">
        <v>36277</v>
      </c>
      <c r="B848" s="83" t="n">
        <v>36251</v>
      </c>
      <c r="C848" s="88" t="s">
        <v>175</v>
      </c>
      <c r="D848" s="84" t="n">
        <v>28.99</v>
      </c>
      <c r="E848" s="89" t="n">
        <v>16010</v>
      </c>
      <c r="F848" s="89" t="n">
        <v>14574.625</v>
      </c>
      <c r="G848" s="89" t="n">
        <v>11172.75</v>
      </c>
      <c r="H848" s="89"/>
      <c r="J848" s="0"/>
      <c r="K848" s="0"/>
      <c r="L848" s="0"/>
      <c r="M848" s="0"/>
      <c r="N848" s="0"/>
    </row>
    <row r="849" customFormat="false" ht="12.75" hidden="false" customHeight="false" outlineLevel="0" collapsed="false">
      <c r="A849" s="87" t="n">
        <v>36278</v>
      </c>
      <c r="B849" s="83" t="n">
        <v>36251</v>
      </c>
      <c r="C849" s="88" t="s">
        <v>175</v>
      </c>
      <c r="D849" s="84" t="n">
        <v>28.94</v>
      </c>
      <c r="E849" s="89" t="n">
        <v>16292</v>
      </c>
      <c r="F849" s="89" t="n">
        <v>14670.5625</v>
      </c>
      <c r="G849" s="89" t="n">
        <v>11122.875</v>
      </c>
      <c r="H849" s="89"/>
      <c r="J849" s="0"/>
      <c r="K849" s="0"/>
      <c r="L849" s="0"/>
      <c r="M849" s="0"/>
      <c r="N849" s="0"/>
    </row>
    <row r="850" customFormat="false" ht="12.75" hidden="false" customHeight="false" outlineLevel="0" collapsed="false">
      <c r="A850" s="87" t="n">
        <v>36279</v>
      </c>
      <c r="B850" s="83" t="n">
        <v>36251</v>
      </c>
      <c r="C850" s="88" t="s">
        <v>175</v>
      </c>
      <c r="D850" s="84" t="n">
        <v>31.66</v>
      </c>
      <c r="E850" s="89" t="n">
        <v>15472</v>
      </c>
      <c r="F850" s="89" t="n">
        <v>14192.5625</v>
      </c>
      <c r="G850" s="89" t="n">
        <v>11021.625</v>
      </c>
      <c r="H850" s="89"/>
      <c r="J850" s="0"/>
      <c r="K850" s="0"/>
      <c r="L850" s="0"/>
      <c r="M850" s="0"/>
      <c r="N850" s="0"/>
    </row>
    <row r="851" customFormat="false" ht="12.75" hidden="false" customHeight="false" outlineLevel="0" collapsed="false">
      <c r="A851" s="87" t="n">
        <v>36280</v>
      </c>
      <c r="B851" s="83" t="n">
        <v>36251</v>
      </c>
      <c r="C851" s="88" t="s">
        <v>175</v>
      </c>
      <c r="D851" s="84" t="n">
        <v>27.13</v>
      </c>
      <c r="E851" s="89" t="n">
        <v>13698</v>
      </c>
      <c r="F851" s="89" t="n">
        <v>12859</v>
      </c>
      <c r="G851" s="89" t="n">
        <v>10627.75</v>
      </c>
      <c r="H851" s="89"/>
      <c r="J851" s="0"/>
      <c r="K851" s="0"/>
      <c r="L851" s="0"/>
      <c r="M851" s="0"/>
      <c r="N851" s="0"/>
    </row>
    <row r="852" customFormat="false" ht="12.75" hidden="false" customHeight="false" outlineLevel="0" collapsed="false">
      <c r="A852" s="87" t="n">
        <v>36281</v>
      </c>
      <c r="B852" s="83" t="n">
        <v>36281</v>
      </c>
      <c r="C852" s="88" t="n">
        <f aca="false">WEEKDAY(A852)</f>
        <v>7</v>
      </c>
      <c r="E852" s="89" t="n">
        <v>12962</v>
      </c>
      <c r="F852" s="89" t="n">
        <v>12100.625</v>
      </c>
      <c r="G852" s="89" t="n">
        <v>9960.375</v>
      </c>
      <c r="H852" s="89"/>
      <c r="J852" s="0"/>
      <c r="K852" s="0"/>
      <c r="L852" s="0"/>
      <c r="M852" s="0"/>
      <c r="N852" s="0"/>
    </row>
    <row r="853" customFormat="false" ht="12.75" hidden="false" customHeight="false" outlineLevel="0" collapsed="false">
      <c r="A853" s="87" t="n">
        <v>36282</v>
      </c>
      <c r="B853" s="83" t="n">
        <v>36281</v>
      </c>
      <c r="C853" s="88" t="n">
        <f aca="false">WEEKDAY(A853)</f>
        <v>1</v>
      </c>
      <c r="E853" s="89" t="n">
        <v>13395</v>
      </c>
      <c r="F853" s="89" t="n">
        <v>12303.8125</v>
      </c>
      <c r="G853" s="89" t="n">
        <v>9942.875</v>
      </c>
      <c r="H853" s="89"/>
      <c r="J853" s="0"/>
      <c r="K853" s="0"/>
      <c r="L853" s="0"/>
      <c r="M853" s="0"/>
      <c r="N853" s="0"/>
    </row>
    <row r="854" customFormat="false" ht="12.75" hidden="false" customHeight="false" outlineLevel="0" collapsed="false">
      <c r="A854" s="87" t="n">
        <v>36283</v>
      </c>
      <c r="B854" s="83" t="n">
        <v>36281</v>
      </c>
      <c r="C854" s="88" t="s">
        <v>175</v>
      </c>
      <c r="D854" s="84" t="n">
        <v>26.06</v>
      </c>
      <c r="E854" s="89" t="n">
        <v>14779</v>
      </c>
      <c r="F854" s="89" t="n">
        <v>13871.625</v>
      </c>
      <c r="G854" s="89" t="n">
        <v>10711</v>
      </c>
      <c r="H854" s="89"/>
      <c r="J854" s="0"/>
      <c r="K854" s="0"/>
      <c r="L854" s="0"/>
      <c r="M854" s="0"/>
      <c r="N854" s="0"/>
    </row>
    <row r="855" customFormat="false" ht="12.75" hidden="false" customHeight="false" outlineLevel="0" collapsed="false">
      <c r="A855" s="87" t="n">
        <v>36284</v>
      </c>
      <c r="B855" s="83" t="n">
        <v>36281</v>
      </c>
      <c r="C855" s="88" t="s">
        <v>175</v>
      </c>
      <c r="D855" s="84" t="n">
        <v>24.55</v>
      </c>
      <c r="E855" s="89" t="n">
        <v>14678</v>
      </c>
      <c r="F855" s="89" t="n">
        <v>13900.8125</v>
      </c>
      <c r="G855" s="89" t="n">
        <v>11412.375</v>
      </c>
      <c r="H855" s="89"/>
      <c r="J855" s="0"/>
      <c r="K855" s="0"/>
      <c r="L855" s="0"/>
      <c r="M855" s="0"/>
      <c r="N855" s="0"/>
    </row>
    <row r="856" customFormat="false" ht="12.75" hidden="false" customHeight="false" outlineLevel="0" collapsed="false">
      <c r="A856" s="87" t="n">
        <v>36285</v>
      </c>
      <c r="B856" s="83" t="n">
        <v>36281</v>
      </c>
      <c r="C856" s="88" t="s">
        <v>175</v>
      </c>
      <c r="D856" s="84" t="n">
        <v>23.77</v>
      </c>
      <c r="E856" s="89" t="n">
        <v>16709</v>
      </c>
      <c r="F856" s="89" t="n">
        <v>15444</v>
      </c>
      <c r="G856" s="89" t="n">
        <v>12003.375</v>
      </c>
      <c r="H856" s="89"/>
      <c r="J856" s="0"/>
      <c r="K856" s="0"/>
      <c r="L856" s="0"/>
      <c r="M856" s="0"/>
      <c r="N856" s="0"/>
    </row>
    <row r="857" customFormat="false" ht="12.75" hidden="false" customHeight="false" outlineLevel="0" collapsed="false">
      <c r="A857" s="87" t="n">
        <v>36286</v>
      </c>
      <c r="B857" s="83" t="n">
        <v>36281</v>
      </c>
      <c r="C857" s="88" t="s">
        <v>175</v>
      </c>
      <c r="D857" s="84" t="n">
        <v>24.53</v>
      </c>
      <c r="E857" s="89" t="n">
        <v>15934</v>
      </c>
      <c r="F857" s="89" t="n">
        <v>14599.375</v>
      </c>
      <c r="G857" s="89" t="n">
        <v>11728.625</v>
      </c>
      <c r="H857" s="89"/>
      <c r="J857" s="0"/>
      <c r="K857" s="0"/>
      <c r="L857" s="0"/>
      <c r="M857" s="0"/>
      <c r="N857" s="0"/>
    </row>
    <row r="858" customFormat="false" ht="12.75" hidden="false" customHeight="false" outlineLevel="0" collapsed="false">
      <c r="A858" s="87" t="n">
        <v>36287</v>
      </c>
      <c r="B858" s="83" t="n">
        <v>36281</v>
      </c>
      <c r="C858" s="88" t="s">
        <v>175</v>
      </c>
      <c r="D858" s="84" t="n">
        <v>26.54</v>
      </c>
      <c r="E858" s="89" t="n">
        <v>14926</v>
      </c>
      <c r="F858" s="89" t="n">
        <v>13692.75</v>
      </c>
      <c r="G858" s="89" t="n">
        <v>11010.5</v>
      </c>
      <c r="H858" s="89"/>
      <c r="J858" s="0"/>
      <c r="K858" s="0"/>
      <c r="L858" s="0"/>
      <c r="M858" s="0"/>
      <c r="N858" s="0"/>
    </row>
    <row r="859" customFormat="false" ht="12.75" hidden="false" customHeight="false" outlineLevel="0" collapsed="false">
      <c r="A859" s="87" t="n">
        <v>36288</v>
      </c>
      <c r="B859" s="83" t="n">
        <v>36281</v>
      </c>
      <c r="C859" s="88" t="n">
        <f aca="false">WEEKDAY(A859)</f>
        <v>7</v>
      </c>
      <c r="E859" s="89" t="n">
        <v>15463</v>
      </c>
      <c r="F859" s="89" t="n">
        <v>13853.75</v>
      </c>
      <c r="G859" s="89" t="n">
        <v>10620.625</v>
      </c>
      <c r="H859" s="89"/>
      <c r="J859" s="0"/>
      <c r="K859" s="0"/>
      <c r="L859" s="0"/>
      <c r="M859" s="0"/>
      <c r="N859" s="0"/>
    </row>
    <row r="860" customFormat="false" ht="12.75" hidden="false" customHeight="false" outlineLevel="0" collapsed="false">
      <c r="A860" s="87" t="n">
        <v>36289</v>
      </c>
      <c r="B860" s="83" t="n">
        <v>36281</v>
      </c>
      <c r="C860" s="88" t="n">
        <f aca="false">WEEKDAY(A860)</f>
        <v>1</v>
      </c>
      <c r="E860" s="89" t="n">
        <v>15487</v>
      </c>
      <c r="F860" s="89" t="n">
        <v>14082.5</v>
      </c>
      <c r="G860" s="89" t="n">
        <v>10967.25</v>
      </c>
      <c r="H860" s="89"/>
      <c r="J860" s="0"/>
      <c r="K860" s="0"/>
      <c r="L860" s="0"/>
      <c r="M860" s="0"/>
      <c r="N860" s="0"/>
    </row>
    <row r="861" customFormat="false" ht="12.75" hidden="false" customHeight="false" outlineLevel="0" collapsed="false">
      <c r="A861" s="87" t="n">
        <v>36290</v>
      </c>
      <c r="B861" s="83" t="n">
        <v>36281</v>
      </c>
      <c r="C861" s="88" t="s">
        <v>175</v>
      </c>
      <c r="D861" s="84" t="n">
        <v>27.85</v>
      </c>
      <c r="E861" s="89" t="n">
        <v>14998</v>
      </c>
      <c r="F861" s="89" t="n">
        <v>14156.1875</v>
      </c>
      <c r="G861" s="89" t="n">
        <v>11538.375</v>
      </c>
      <c r="H861" s="89"/>
      <c r="J861" s="0"/>
      <c r="K861" s="0"/>
      <c r="L861" s="0"/>
      <c r="M861" s="0"/>
      <c r="N861" s="0"/>
    </row>
    <row r="862" customFormat="false" ht="12.75" hidden="false" customHeight="false" outlineLevel="0" collapsed="false">
      <c r="A862" s="87" t="n">
        <v>36291</v>
      </c>
      <c r="B862" s="83" t="n">
        <v>36281</v>
      </c>
      <c r="C862" s="88" t="s">
        <v>175</v>
      </c>
      <c r="D862" s="84" t="n">
        <v>29.1</v>
      </c>
      <c r="E862" s="89" t="n">
        <v>15071</v>
      </c>
      <c r="F862" s="89" t="n">
        <v>14018.5625</v>
      </c>
      <c r="G862" s="89" t="n">
        <v>11202.625</v>
      </c>
      <c r="H862" s="89"/>
      <c r="J862" s="0"/>
      <c r="K862" s="0"/>
      <c r="L862" s="0"/>
      <c r="M862" s="0"/>
      <c r="N862" s="0"/>
    </row>
    <row r="863" customFormat="false" ht="12.75" hidden="false" customHeight="false" outlineLevel="0" collapsed="false">
      <c r="A863" s="87" t="n">
        <v>36292</v>
      </c>
      <c r="B863" s="83" t="n">
        <v>36281</v>
      </c>
      <c r="C863" s="88" t="s">
        <v>175</v>
      </c>
      <c r="D863" s="84" t="n">
        <v>25.31</v>
      </c>
      <c r="E863" s="89" t="n">
        <v>15130</v>
      </c>
      <c r="F863" s="89" t="n">
        <v>14029.875</v>
      </c>
      <c r="G863" s="89" t="n">
        <v>11229.875</v>
      </c>
      <c r="H863" s="89"/>
      <c r="J863" s="0"/>
      <c r="K863" s="0"/>
      <c r="L863" s="0"/>
      <c r="M863" s="0"/>
      <c r="N863" s="0"/>
    </row>
    <row r="864" customFormat="false" ht="12.75" hidden="false" customHeight="false" outlineLevel="0" collapsed="false">
      <c r="A864" s="87" t="n">
        <v>36293</v>
      </c>
      <c r="B864" s="83" t="n">
        <v>36281</v>
      </c>
      <c r="C864" s="88" t="s">
        <v>175</v>
      </c>
      <c r="D864" s="84" t="n">
        <v>23.32</v>
      </c>
      <c r="E864" s="89" t="n">
        <v>16134</v>
      </c>
      <c r="F864" s="89" t="n">
        <v>14677.25</v>
      </c>
      <c r="G864" s="89" t="n">
        <v>11239.875</v>
      </c>
      <c r="H864" s="89"/>
      <c r="J864" s="0"/>
      <c r="K864" s="0"/>
      <c r="L864" s="0"/>
      <c r="M864" s="0"/>
      <c r="N864" s="0"/>
    </row>
    <row r="865" customFormat="false" ht="12.75" hidden="false" customHeight="false" outlineLevel="0" collapsed="false">
      <c r="A865" s="87" t="n">
        <v>36294</v>
      </c>
      <c r="B865" s="83" t="n">
        <v>36281</v>
      </c>
      <c r="C865" s="88" t="s">
        <v>175</v>
      </c>
      <c r="D865" s="84" t="n">
        <v>23.45</v>
      </c>
      <c r="E865" s="89" t="n">
        <v>16268</v>
      </c>
      <c r="F865" s="89" t="n">
        <v>14703.875</v>
      </c>
      <c r="G865" s="89" t="n">
        <v>11454.125</v>
      </c>
      <c r="H865" s="89"/>
      <c r="J865" s="0"/>
      <c r="K865" s="0"/>
      <c r="L865" s="0"/>
      <c r="M865" s="0"/>
      <c r="N865" s="0"/>
    </row>
    <row r="866" customFormat="false" ht="12.75" hidden="false" customHeight="false" outlineLevel="0" collapsed="false">
      <c r="A866" s="87" t="n">
        <v>36295</v>
      </c>
      <c r="B866" s="83" t="n">
        <v>36281</v>
      </c>
      <c r="C866" s="88" t="n">
        <f aca="false">WEEKDAY(A866)</f>
        <v>7</v>
      </c>
      <c r="E866" s="89" t="n">
        <v>16223</v>
      </c>
      <c r="F866" s="89" t="n">
        <v>14613.1875</v>
      </c>
      <c r="G866" s="89" t="n">
        <v>11376.375</v>
      </c>
      <c r="H866" s="89"/>
      <c r="J866" s="0"/>
      <c r="K866" s="0"/>
      <c r="L866" s="0"/>
      <c r="M866" s="0"/>
      <c r="N866" s="0"/>
    </row>
    <row r="867" customFormat="false" ht="12.75" hidden="false" customHeight="false" outlineLevel="0" collapsed="false">
      <c r="A867" s="87" t="n">
        <v>36296</v>
      </c>
      <c r="B867" s="83" t="n">
        <v>36281</v>
      </c>
      <c r="C867" s="88" t="n">
        <f aca="false">WEEKDAY(A867)</f>
        <v>1</v>
      </c>
      <c r="E867" s="89" t="n">
        <v>16596</v>
      </c>
      <c r="F867" s="89" t="n">
        <v>14957</v>
      </c>
      <c r="G867" s="89" t="n">
        <v>11583.5</v>
      </c>
      <c r="H867" s="89"/>
      <c r="J867" s="0"/>
      <c r="K867" s="0"/>
      <c r="L867" s="0"/>
      <c r="M867" s="0"/>
      <c r="N867" s="0"/>
    </row>
    <row r="868" customFormat="false" ht="12.75" hidden="false" customHeight="false" outlineLevel="0" collapsed="false">
      <c r="A868" s="87" t="n">
        <v>36297</v>
      </c>
      <c r="B868" s="83" t="n">
        <v>36281</v>
      </c>
      <c r="C868" s="88" t="s">
        <v>175</v>
      </c>
      <c r="D868" s="84" t="n">
        <v>24.7</v>
      </c>
      <c r="E868" s="89" t="n">
        <v>17719</v>
      </c>
      <c r="F868" s="89" t="n">
        <v>15978.3125</v>
      </c>
      <c r="G868" s="89" t="n">
        <v>11958</v>
      </c>
      <c r="H868" s="89"/>
      <c r="J868" s="0"/>
      <c r="K868" s="0"/>
      <c r="L868" s="0"/>
      <c r="M868" s="0"/>
      <c r="N868" s="0"/>
    </row>
    <row r="869" customFormat="false" ht="12.75" hidden="false" customHeight="false" outlineLevel="0" collapsed="false">
      <c r="A869" s="87" t="n">
        <v>36298</v>
      </c>
      <c r="B869" s="83" t="n">
        <v>36281</v>
      </c>
      <c r="C869" s="88" t="s">
        <v>175</v>
      </c>
      <c r="D869" s="84" t="n">
        <v>23.33</v>
      </c>
      <c r="E869" s="89" t="n">
        <v>16289</v>
      </c>
      <c r="F869" s="89" t="n">
        <v>14898.4375</v>
      </c>
      <c r="G869" s="89" t="n">
        <v>11574.375</v>
      </c>
      <c r="H869" s="89"/>
      <c r="J869" s="0"/>
      <c r="K869" s="0"/>
      <c r="L869" s="0"/>
      <c r="M869" s="0"/>
      <c r="N869" s="0"/>
    </row>
    <row r="870" customFormat="false" ht="12.75" hidden="false" customHeight="false" outlineLevel="0" collapsed="false">
      <c r="A870" s="87" t="n">
        <v>36299</v>
      </c>
      <c r="B870" s="83" t="n">
        <v>36281</v>
      </c>
      <c r="C870" s="88" t="s">
        <v>175</v>
      </c>
      <c r="D870" s="84" t="n">
        <v>23.87</v>
      </c>
      <c r="E870" s="89" t="n">
        <v>16846</v>
      </c>
      <c r="F870" s="89" t="n">
        <v>15197.0625</v>
      </c>
      <c r="G870" s="89" t="n">
        <v>11474.125</v>
      </c>
      <c r="H870" s="89"/>
      <c r="J870" s="0"/>
      <c r="K870" s="0"/>
      <c r="L870" s="0"/>
      <c r="M870" s="0"/>
      <c r="N870" s="0"/>
    </row>
    <row r="871" customFormat="false" ht="12.75" hidden="false" customHeight="false" outlineLevel="0" collapsed="false">
      <c r="A871" s="87" t="n">
        <v>36300</v>
      </c>
      <c r="B871" s="83" t="n">
        <v>36281</v>
      </c>
      <c r="C871" s="88" t="s">
        <v>175</v>
      </c>
      <c r="D871" s="84" t="n">
        <v>24.06</v>
      </c>
      <c r="E871" s="89" t="n">
        <v>17153</v>
      </c>
      <c r="F871" s="89" t="n">
        <v>15563.625</v>
      </c>
      <c r="G871" s="89" t="n">
        <v>11699.125</v>
      </c>
      <c r="H871" s="89"/>
      <c r="J871" s="0"/>
      <c r="K871" s="0"/>
      <c r="L871" s="0"/>
      <c r="M871" s="0"/>
      <c r="N871" s="0"/>
    </row>
    <row r="872" customFormat="false" ht="12.75" hidden="false" customHeight="false" outlineLevel="0" collapsed="false">
      <c r="A872" s="87" t="n">
        <v>36301</v>
      </c>
      <c r="B872" s="83" t="n">
        <v>36281</v>
      </c>
      <c r="C872" s="88" t="s">
        <v>175</v>
      </c>
      <c r="D872" s="84" t="n">
        <v>23.8</v>
      </c>
      <c r="E872" s="89" t="n">
        <v>17100</v>
      </c>
      <c r="F872" s="89" t="n">
        <v>15661.25</v>
      </c>
      <c r="G872" s="89" t="n">
        <v>11950.125</v>
      </c>
      <c r="H872" s="89"/>
      <c r="J872" s="0"/>
      <c r="K872" s="0"/>
      <c r="L872" s="0"/>
      <c r="M872" s="0"/>
      <c r="N872" s="0"/>
    </row>
    <row r="873" customFormat="false" ht="12.75" hidden="false" customHeight="false" outlineLevel="0" collapsed="false">
      <c r="A873" s="87" t="n">
        <v>36302</v>
      </c>
      <c r="B873" s="83" t="n">
        <v>36281</v>
      </c>
      <c r="C873" s="88" t="n">
        <f aca="false">WEEKDAY(A873)</f>
        <v>7</v>
      </c>
      <c r="E873" s="89" t="n">
        <v>17423</v>
      </c>
      <c r="F873" s="89" t="n">
        <v>15570.1875</v>
      </c>
      <c r="G873" s="89" t="n">
        <v>11849.375</v>
      </c>
      <c r="H873" s="89"/>
      <c r="J873" s="0"/>
      <c r="K873" s="0"/>
      <c r="L873" s="0"/>
      <c r="M873" s="0"/>
      <c r="N873" s="0"/>
    </row>
    <row r="874" customFormat="false" ht="12.75" hidden="false" customHeight="false" outlineLevel="0" collapsed="false">
      <c r="A874" s="87" t="n">
        <v>36303</v>
      </c>
      <c r="B874" s="83" t="n">
        <v>36281</v>
      </c>
      <c r="C874" s="88" t="n">
        <f aca="false">WEEKDAY(A874)</f>
        <v>1</v>
      </c>
      <c r="E874" s="89" t="n">
        <v>16830</v>
      </c>
      <c r="F874" s="89" t="n">
        <v>15093.6875</v>
      </c>
      <c r="G874" s="89" t="n">
        <v>11928.25</v>
      </c>
      <c r="H874" s="89"/>
      <c r="J874" s="0"/>
      <c r="K874" s="0"/>
      <c r="L874" s="0"/>
      <c r="M874" s="0"/>
      <c r="N874" s="0"/>
    </row>
    <row r="875" customFormat="false" ht="12.75" hidden="false" customHeight="false" outlineLevel="0" collapsed="false">
      <c r="A875" s="87" t="n">
        <v>36304</v>
      </c>
      <c r="B875" s="83" t="n">
        <v>36281</v>
      </c>
      <c r="C875" s="88" t="s">
        <v>175</v>
      </c>
      <c r="D875" s="84" t="n">
        <v>22.23</v>
      </c>
      <c r="E875" s="89" t="n">
        <v>18135</v>
      </c>
      <c r="F875" s="89" t="n">
        <v>16208.0625</v>
      </c>
      <c r="G875" s="89" t="n">
        <v>12221.75</v>
      </c>
      <c r="H875" s="89"/>
      <c r="J875" s="0"/>
      <c r="K875" s="0"/>
      <c r="L875" s="0"/>
      <c r="M875" s="0"/>
      <c r="N875" s="0"/>
    </row>
    <row r="876" customFormat="false" ht="12.75" hidden="false" customHeight="false" outlineLevel="0" collapsed="false">
      <c r="A876" s="87" t="n">
        <v>36305</v>
      </c>
      <c r="B876" s="83" t="n">
        <v>36281</v>
      </c>
      <c r="C876" s="88" t="s">
        <v>175</v>
      </c>
      <c r="D876" s="84" t="n">
        <v>21.17</v>
      </c>
      <c r="E876" s="89" t="n">
        <v>16979</v>
      </c>
      <c r="F876" s="89" t="n">
        <v>15706.125</v>
      </c>
      <c r="G876" s="89" t="n">
        <v>12077</v>
      </c>
      <c r="H876" s="89"/>
      <c r="J876" s="0"/>
      <c r="K876" s="0"/>
      <c r="L876" s="0"/>
      <c r="M876" s="0"/>
      <c r="N876" s="0"/>
    </row>
    <row r="877" customFormat="false" ht="12.75" hidden="false" customHeight="false" outlineLevel="0" collapsed="false">
      <c r="A877" s="87" t="n">
        <v>36306</v>
      </c>
      <c r="B877" s="83" t="n">
        <v>36281</v>
      </c>
      <c r="C877" s="88" t="s">
        <v>175</v>
      </c>
      <c r="D877" s="84" t="n">
        <v>24.87</v>
      </c>
      <c r="E877" s="89" t="n">
        <v>16671</v>
      </c>
      <c r="F877" s="89" t="n">
        <v>15598.5</v>
      </c>
      <c r="G877" s="89" t="n">
        <v>12307.125</v>
      </c>
      <c r="H877" s="89"/>
      <c r="J877" s="0"/>
      <c r="K877" s="0"/>
      <c r="L877" s="0"/>
      <c r="M877" s="0"/>
      <c r="N877" s="0"/>
    </row>
    <row r="878" customFormat="false" ht="12.75" hidden="false" customHeight="false" outlineLevel="0" collapsed="false">
      <c r="A878" s="87" t="n">
        <v>36307</v>
      </c>
      <c r="B878" s="83" t="n">
        <v>36281</v>
      </c>
      <c r="C878" s="88" t="s">
        <v>175</v>
      </c>
      <c r="D878" s="84" t="n">
        <v>24.34</v>
      </c>
      <c r="E878" s="89" t="n">
        <v>17288</v>
      </c>
      <c r="F878" s="89" t="n">
        <v>15755.4375</v>
      </c>
      <c r="G878" s="89" t="n">
        <v>12024.125</v>
      </c>
      <c r="H878" s="89"/>
      <c r="J878" s="0"/>
      <c r="K878" s="0"/>
      <c r="L878" s="0"/>
      <c r="M878" s="0"/>
      <c r="N878" s="0"/>
    </row>
    <row r="879" customFormat="false" ht="12.75" hidden="false" customHeight="false" outlineLevel="0" collapsed="false">
      <c r="A879" s="87" t="n">
        <v>36308</v>
      </c>
      <c r="B879" s="83" t="n">
        <v>36281</v>
      </c>
      <c r="C879" s="88" t="s">
        <v>175</v>
      </c>
      <c r="D879" s="84" t="n">
        <v>23.81</v>
      </c>
      <c r="E879" s="89" t="n">
        <v>16771</v>
      </c>
      <c r="F879" s="89" t="n">
        <v>15390.875</v>
      </c>
      <c r="G879" s="89" t="n">
        <v>11879.5</v>
      </c>
      <c r="H879" s="89"/>
      <c r="J879" s="0"/>
      <c r="K879" s="0"/>
      <c r="L879" s="0"/>
      <c r="M879" s="0"/>
      <c r="N879" s="0"/>
    </row>
    <row r="880" customFormat="false" ht="12.75" hidden="false" customHeight="false" outlineLevel="0" collapsed="false">
      <c r="A880" s="87" t="n">
        <v>36309</v>
      </c>
      <c r="B880" s="83" t="n">
        <v>36281</v>
      </c>
      <c r="C880" s="88" t="n">
        <f aca="false">WEEKDAY(A880)</f>
        <v>7</v>
      </c>
      <c r="E880" s="89" t="n">
        <v>15472</v>
      </c>
      <c r="F880" s="89" t="n">
        <v>14128.5625</v>
      </c>
      <c r="G880" s="89" t="n">
        <v>11501</v>
      </c>
      <c r="H880" s="89"/>
      <c r="J880" s="0"/>
      <c r="K880" s="0"/>
      <c r="L880" s="0"/>
      <c r="M880" s="0"/>
      <c r="N880" s="0"/>
    </row>
    <row r="881" customFormat="false" ht="12.75" hidden="false" customHeight="false" outlineLevel="0" collapsed="false">
      <c r="A881" s="87" t="n">
        <v>36310</v>
      </c>
      <c r="B881" s="83" t="n">
        <v>36281</v>
      </c>
      <c r="C881" s="88" t="n">
        <f aca="false">WEEKDAY(A881)</f>
        <v>1</v>
      </c>
      <c r="E881" s="89" t="n">
        <v>14407</v>
      </c>
      <c r="F881" s="89" t="n">
        <v>13556.3125</v>
      </c>
      <c r="G881" s="89" t="n">
        <v>11242.375</v>
      </c>
      <c r="H881" s="89"/>
      <c r="J881" s="0"/>
      <c r="K881" s="0"/>
      <c r="L881" s="0"/>
      <c r="M881" s="0"/>
      <c r="N881" s="0"/>
    </row>
    <row r="882" customFormat="false" ht="12.75" hidden="false" customHeight="false" outlineLevel="0" collapsed="false">
      <c r="A882" s="87" t="n">
        <v>36311</v>
      </c>
      <c r="B882" s="83" t="n">
        <v>36281</v>
      </c>
      <c r="C882" s="88" t="s">
        <v>175</v>
      </c>
      <c r="E882" s="89" t="n">
        <v>15793</v>
      </c>
      <c r="F882" s="89" t="n">
        <v>14596.9375</v>
      </c>
      <c r="G882" s="89" t="n">
        <v>11163.5</v>
      </c>
      <c r="H882" s="89"/>
      <c r="J882" s="0"/>
      <c r="K882" s="0"/>
      <c r="L882" s="0"/>
      <c r="M882" s="0"/>
      <c r="N882" s="0"/>
    </row>
    <row r="883" customFormat="false" ht="12.75" hidden="false" customHeight="false" outlineLevel="0" collapsed="false">
      <c r="A883" s="87" t="n">
        <v>36312</v>
      </c>
      <c r="B883" s="83" t="n">
        <v>36312</v>
      </c>
      <c r="C883" s="88" t="s">
        <v>175</v>
      </c>
      <c r="D883" s="84" t="n">
        <v>27.04</v>
      </c>
      <c r="E883" s="89" t="n">
        <v>18539</v>
      </c>
      <c r="F883" s="89" t="n">
        <v>16772.8125</v>
      </c>
      <c r="G883" s="89" t="n">
        <v>12063.125</v>
      </c>
      <c r="H883" s="89"/>
      <c r="J883" s="0"/>
      <c r="K883" s="0"/>
      <c r="L883" s="0"/>
      <c r="M883" s="0"/>
      <c r="N883" s="0"/>
    </row>
    <row r="884" customFormat="false" ht="12.75" hidden="false" customHeight="false" outlineLevel="0" collapsed="false">
      <c r="A884" s="87" t="n">
        <v>36313</v>
      </c>
      <c r="B884" s="83" t="n">
        <v>36312</v>
      </c>
      <c r="C884" s="88" t="s">
        <v>175</v>
      </c>
      <c r="D884" s="84" t="n">
        <v>25.49</v>
      </c>
      <c r="E884" s="89" t="n">
        <v>18550</v>
      </c>
      <c r="F884" s="89" t="n">
        <v>17007.375</v>
      </c>
      <c r="G884" s="89" t="n">
        <v>12836</v>
      </c>
      <c r="H884" s="89"/>
      <c r="J884" s="0"/>
      <c r="K884" s="0"/>
      <c r="L884" s="0"/>
      <c r="M884" s="0"/>
      <c r="N884" s="0"/>
    </row>
    <row r="885" customFormat="false" ht="12.75" hidden="false" customHeight="false" outlineLevel="0" collapsed="false">
      <c r="A885" s="87" t="n">
        <v>36314</v>
      </c>
      <c r="B885" s="83" t="n">
        <v>36312</v>
      </c>
      <c r="C885" s="88" t="s">
        <v>175</v>
      </c>
      <c r="D885" s="84" t="n">
        <v>27.08</v>
      </c>
      <c r="E885" s="89" t="n">
        <v>19616</v>
      </c>
      <c r="F885" s="89" t="n">
        <v>17868.5</v>
      </c>
      <c r="G885" s="89" t="n">
        <v>13305.375</v>
      </c>
      <c r="H885" s="89"/>
      <c r="J885" s="0"/>
      <c r="K885" s="0"/>
      <c r="L885" s="0"/>
      <c r="M885" s="0"/>
      <c r="N885" s="0"/>
    </row>
    <row r="886" customFormat="false" ht="12.75" hidden="false" customHeight="false" outlineLevel="0" collapsed="false">
      <c r="A886" s="87" t="n">
        <v>36315</v>
      </c>
      <c r="B886" s="83" t="n">
        <v>36312</v>
      </c>
      <c r="C886" s="88" t="s">
        <v>175</v>
      </c>
      <c r="D886" s="84" t="n">
        <v>28.12</v>
      </c>
      <c r="E886" s="89" t="n">
        <v>19884</v>
      </c>
      <c r="F886" s="89" t="n">
        <v>18105.875</v>
      </c>
      <c r="G886" s="89" t="n">
        <v>13604</v>
      </c>
      <c r="H886" s="89"/>
      <c r="J886" s="0"/>
      <c r="K886" s="0"/>
      <c r="L886" s="0"/>
      <c r="M886" s="0"/>
      <c r="N886" s="0"/>
    </row>
    <row r="887" customFormat="false" ht="12.75" hidden="false" customHeight="false" outlineLevel="0" collapsed="false">
      <c r="A887" s="87" t="n">
        <v>36316</v>
      </c>
      <c r="B887" s="83" t="n">
        <v>36312</v>
      </c>
      <c r="C887" s="88" t="n">
        <f aca="false">WEEKDAY(A887)</f>
        <v>7</v>
      </c>
      <c r="E887" s="89" t="n">
        <v>19074</v>
      </c>
      <c r="F887" s="89" t="n">
        <v>17376.75</v>
      </c>
      <c r="G887" s="89" t="n">
        <v>13361.875</v>
      </c>
      <c r="H887" s="89"/>
      <c r="J887" s="0"/>
      <c r="K887" s="0"/>
      <c r="L887" s="0"/>
      <c r="M887" s="0"/>
      <c r="N887" s="0"/>
    </row>
    <row r="888" customFormat="false" ht="12.75" hidden="false" customHeight="false" outlineLevel="0" collapsed="false">
      <c r="A888" s="87" t="n">
        <v>36317</v>
      </c>
      <c r="B888" s="83" t="n">
        <v>36312</v>
      </c>
      <c r="C888" s="88" t="n">
        <f aca="false">WEEKDAY(A888)</f>
        <v>1</v>
      </c>
      <c r="E888" s="89" t="n">
        <v>18466</v>
      </c>
      <c r="F888" s="89" t="n">
        <v>16756.5</v>
      </c>
      <c r="G888" s="89" t="n">
        <v>13132.625</v>
      </c>
      <c r="H888" s="89"/>
      <c r="J888" s="0"/>
      <c r="K888" s="0"/>
      <c r="L888" s="0"/>
      <c r="M888" s="0"/>
      <c r="N888" s="0"/>
    </row>
    <row r="889" customFormat="false" ht="12.75" hidden="false" customHeight="false" outlineLevel="0" collapsed="false">
      <c r="A889" s="87" t="n">
        <v>36318</v>
      </c>
      <c r="B889" s="83" t="n">
        <v>36312</v>
      </c>
      <c r="C889" s="88" t="s">
        <v>175</v>
      </c>
      <c r="D889" s="84" t="n">
        <v>60.53</v>
      </c>
      <c r="E889" s="89" t="n">
        <v>18850</v>
      </c>
      <c r="F889" s="89" t="n">
        <v>17187.6875</v>
      </c>
      <c r="G889" s="89" t="n">
        <v>12827.375</v>
      </c>
      <c r="H889" s="89"/>
      <c r="J889" s="0"/>
      <c r="K889" s="0"/>
      <c r="L889" s="0"/>
      <c r="M889" s="0"/>
      <c r="N889" s="0"/>
    </row>
    <row r="890" customFormat="false" ht="12.75" hidden="false" customHeight="false" outlineLevel="0" collapsed="false">
      <c r="A890" s="87" t="n">
        <v>36319</v>
      </c>
      <c r="B890" s="83" t="n">
        <v>36312</v>
      </c>
      <c r="C890" s="88" t="s">
        <v>175</v>
      </c>
      <c r="D890" s="84" t="n">
        <v>185.92</v>
      </c>
      <c r="E890" s="89" t="n">
        <v>18477</v>
      </c>
      <c r="F890" s="89" t="n">
        <v>16963</v>
      </c>
      <c r="G890" s="89" t="n">
        <v>12758</v>
      </c>
      <c r="H890" s="89"/>
      <c r="J890" s="0"/>
      <c r="K890" s="0"/>
      <c r="L890" s="0"/>
      <c r="M890" s="0"/>
      <c r="N890" s="0"/>
    </row>
    <row r="891" customFormat="false" ht="12.75" hidden="false" customHeight="false" outlineLevel="0" collapsed="false">
      <c r="A891" s="87" t="n">
        <v>36320</v>
      </c>
      <c r="B891" s="83" t="n">
        <v>36312</v>
      </c>
      <c r="C891" s="88" t="s">
        <v>175</v>
      </c>
      <c r="D891" s="84" t="n">
        <v>98.85</v>
      </c>
      <c r="E891" s="89" t="n">
        <v>18007</v>
      </c>
      <c r="F891" s="89" t="n">
        <v>16698.1875</v>
      </c>
      <c r="G891" s="89" t="n">
        <v>12664.25</v>
      </c>
      <c r="H891" s="89"/>
      <c r="J891" s="0"/>
      <c r="K891" s="0"/>
      <c r="L891" s="0"/>
      <c r="M891" s="0"/>
      <c r="N891" s="0"/>
    </row>
    <row r="892" customFormat="false" ht="12.75" hidden="false" customHeight="false" outlineLevel="0" collapsed="false">
      <c r="A892" s="87" t="n">
        <v>36321</v>
      </c>
      <c r="B892" s="83" t="n">
        <v>36312</v>
      </c>
      <c r="C892" s="88" t="s">
        <v>175</v>
      </c>
      <c r="D892" s="84" t="n">
        <v>79.59</v>
      </c>
      <c r="E892" s="89" t="n">
        <v>18474</v>
      </c>
      <c r="F892" s="89" t="n">
        <v>16900.25</v>
      </c>
      <c r="G892" s="89" t="n">
        <v>12583</v>
      </c>
      <c r="H892" s="89"/>
      <c r="J892" s="0"/>
      <c r="K892" s="0"/>
      <c r="L892" s="0"/>
      <c r="M892" s="0"/>
      <c r="N892" s="0"/>
    </row>
    <row r="893" customFormat="false" ht="12.75" hidden="false" customHeight="false" outlineLevel="0" collapsed="false">
      <c r="A893" s="87" t="n">
        <v>36322</v>
      </c>
      <c r="B893" s="83" t="n">
        <v>36312</v>
      </c>
      <c r="C893" s="88" t="s">
        <v>175</v>
      </c>
      <c r="D893" s="84" t="n">
        <v>39.99</v>
      </c>
      <c r="E893" s="89" t="n">
        <v>17777</v>
      </c>
      <c r="F893" s="89" t="n">
        <v>16392.375</v>
      </c>
      <c r="G893" s="89" t="n">
        <v>12699.875</v>
      </c>
      <c r="H893" s="89"/>
      <c r="J893" s="0"/>
      <c r="K893" s="0"/>
      <c r="L893" s="0"/>
      <c r="M893" s="0"/>
      <c r="N893" s="0"/>
    </row>
    <row r="894" customFormat="false" ht="12.75" hidden="false" customHeight="false" outlineLevel="0" collapsed="false">
      <c r="A894" s="87" t="n">
        <v>36323</v>
      </c>
      <c r="B894" s="83" t="n">
        <v>36312</v>
      </c>
      <c r="C894" s="88" t="n">
        <f aca="false">WEEKDAY(A894)</f>
        <v>7</v>
      </c>
      <c r="E894" s="89" t="n">
        <v>16556</v>
      </c>
      <c r="F894" s="89" t="n">
        <v>15352.8125</v>
      </c>
      <c r="G894" s="89" t="n">
        <v>12309.125</v>
      </c>
      <c r="H894" s="89"/>
      <c r="J894" s="0"/>
      <c r="K894" s="0"/>
      <c r="L894" s="0"/>
      <c r="M894" s="0"/>
      <c r="N894" s="0"/>
    </row>
    <row r="895" customFormat="false" ht="12.75" hidden="false" customHeight="false" outlineLevel="0" collapsed="false">
      <c r="A895" s="87" t="n">
        <v>36324</v>
      </c>
      <c r="B895" s="83" t="n">
        <v>36312</v>
      </c>
      <c r="C895" s="88" t="n">
        <f aca="false">WEEKDAY(A895)</f>
        <v>1</v>
      </c>
      <c r="E895" s="89" t="n">
        <v>16137</v>
      </c>
      <c r="F895" s="89" t="n">
        <v>15069.4375</v>
      </c>
      <c r="G895" s="89" t="n">
        <v>12093.75</v>
      </c>
      <c r="H895" s="89"/>
      <c r="J895" s="0"/>
      <c r="K895" s="0"/>
      <c r="L895" s="0"/>
      <c r="M895" s="0"/>
      <c r="N895" s="0"/>
    </row>
    <row r="896" customFormat="false" ht="12.75" hidden="false" customHeight="false" outlineLevel="0" collapsed="false">
      <c r="A896" s="87" t="n">
        <v>36325</v>
      </c>
      <c r="B896" s="83" t="n">
        <v>36312</v>
      </c>
      <c r="C896" s="88" t="s">
        <v>175</v>
      </c>
      <c r="D896" s="84" t="n">
        <v>31.88</v>
      </c>
      <c r="E896" s="89" t="n">
        <v>18053</v>
      </c>
      <c r="F896" s="89" t="n">
        <v>16756.5</v>
      </c>
      <c r="G896" s="89" t="n">
        <v>12683.75</v>
      </c>
      <c r="H896" s="89"/>
      <c r="J896" s="0"/>
      <c r="K896" s="0"/>
      <c r="L896" s="0"/>
      <c r="M896" s="0"/>
      <c r="N896" s="0"/>
    </row>
    <row r="897" customFormat="false" ht="12.75" hidden="false" customHeight="false" outlineLevel="0" collapsed="false">
      <c r="A897" s="87" t="n">
        <v>36326</v>
      </c>
      <c r="B897" s="83" t="n">
        <v>36312</v>
      </c>
      <c r="C897" s="88" t="s">
        <v>175</v>
      </c>
      <c r="D897" s="84" t="n">
        <v>22.57</v>
      </c>
      <c r="E897" s="89" t="n">
        <v>17060</v>
      </c>
      <c r="F897" s="89" t="n">
        <v>15932.375</v>
      </c>
      <c r="G897" s="89" t="n">
        <v>12747.5</v>
      </c>
      <c r="H897" s="89"/>
      <c r="J897" s="0"/>
      <c r="K897" s="0"/>
      <c r="L897" s="0"/>
      <c r="M897" s="0"/>
      <c r="N897" s="0"/>
    </row>
    <row r="898" customFormat="false" ht="12.75" hidden="false" customHeight="false" outlineLevel="0" collapsed="false">
      <c r="A898" s="87" t="n">
        <v>36327</v>
      </c>
      <c r="B898" s="83" t="n">
        <v>36312</v>
      </c>
      <c r="C898" s="88" t="s">
        <v>175</v>
      </c>
      <c r="D898" s="84" t="n">
        <v>21.12</v>
      </c>
      <c r="E898" s="89" t="n">
        <v>17421</v>
      </c>
      <c r="F898" s="89" t="n">
        <v>16017.875</v>
      </c>
      <c r="G898" s="89" t="n">
        <v>12493.75</v>
      </c>
      <c r="H898" s="89"/>
      <c r="J898" s="0"/>
      <c r="K898" s="0"/>
      <c r="L898" s="0"/>
      <c r="M898" s="0"/>
      <c r="N898" s="0"/>
    </row>
    <row r="899" customFormat="false" ht="12.75" hidden="false" customHeight="false" outlineLevel="0" collapsed="false">
      <c r="A899" s="87" t="n">
        <v>36328</v>
      </c>
      <c r="B899" s="83" t="n">
        <v>36312</v>
      </c>
      <c r="C899" s="88" t="s">
        <v>175</v>
      </c>
      <c r="D899" s="84" t="n">
        <v>22.26</v>
      </c>
      <c r="E899" s="89" t="n">
        <v>17870</v>
      </c>
      <c r="F899" s="89" t="n">
        <v>16239.5625</v>
      </c>
      <c r="G899" s="89" t="n">
        <v>12545.75</v>
      </c>
      <c r="H899" s="89"/>
      <c r="J899" s="0"/>
      <c r="K899" s="0"/>
      <c r="L899" s="0"/>
      <c r="M899" s="0"/>
      <c r="N899" s="0"/>
    </row>
    <row r="900" customFormat="false" ht="12.75" hidden="false" customHeight="false" outlineLevel="0" collapsed="false">
      <c r="A900" s="87" t="n">
        <v>36329</v>
      </c>
      <c r="B900" s="83" t="n">
        <v>36312</v>
      </c>
      <c r="C900" s="88" t="s">
        <v>175</v>
      </c>
      <c r="D900" s="84" t="n">
        <v>21.85</v>
      </c>
      <c r="E900" s="89" t="n">
        <v>17628</v>
      </c>
      <c r="F900" s="89" t="n">
        <v>15830.25</v>
      </c>
      <c r="G900" s="89" t="n">
        <v>12253.75</v>
      </c>
      <c r="H900" s="89"/>
      <c r="J900" s="0"/>
      <c r="K900" s="0"/>
      <c r="L900" s="0"/>
      <c r="M900" s="0"/>
      <c r="N900" s="0"/>
    </row>
    <row r="901" customFormat="false" ht="12.75" hidden="false" customHeight="false" outlineLevel="0" collapsed="false">
      <c r="A901" s="87" t="n">
        <v>36330</v>
      </c>
      <c r="B901" s="83" t="n">
        <v>36312</v>
      </c>
      <c r="C901" s="88" t="n">
        <f aca="false">WEEKDAY(A901)</f>
        <v>7</v>
      </c>
      <c r="E901" s="89" t="n">
        <v>17203</v>
      </c>
      <c r="F901" s="89" t="n">
        <v>15473.4375</v>
      </c>
      <c r="G901" s="89" t="n">
        <v>12027.375</v>
      </c>
      <c r="H901" s="89"/>
      <c r="J901" s="0"/>
      <c r="K901" s="0"/>
      <c r="L901" s="0"/>
      <c r="M901" s="0"/>
      <c r="N901" s="0"/>
    </row>
    <row r="902" customFormat="false" ht="12.75" hidden="false" customHeight="false" outlineLevel="0" collapsed="false">
      <c r="A902" s="87" t="n">
        <v>36331</v>
      </c>
      <c r="B902" s="83" t="n">
        <v>36312</v>
      </c>
      <c r="C902" s="88" t="n">
        <f aca="false">WEEKDAY(A902)</f>
        <v>1</v>
      </c>
      <c r="E902" s="89" t="n">
        <v>17219</v>
      </c>
      <c r="F902" s="89" t="n">
        <v>15730.9375</v>
      </c>
      <c r="G902" s="89" t="n">
        <v>12400.25</v>
      </c>
      <c r="H902" s="89"/>
      <c r="J902" s="0"/>
      <c r="K902" s="0"/>
      <c r="L902" s="0"/>
      <c r="M902" s="0"/>
      <c r="N902" s="0"/>
    </row>
    <row r="903" customFormat="false" ht="12.75" hidden="false" customHeight="false" outlineLevel="0" collapsed="false">
      <c r="A903" s="87" t="n">
        <v>36332</v>
      </c>
      <c r="B903" s="83" t="n">
        <v>36312</v>
      </c>
      <c r="C903" s="88" t="s">
        <v>175</v>
      </c>
      <c r="D903" s="84" t="n">
        <v>24.13</v>
      </c>
      <c r="E903" s="89" t="n">
        <v>18724</v>
      </c>
      <c r="F903" s="89" t="n">
        <v>17061.9375</v>
      </c>
      <c r="G903" s="89" t="n">
        <v>12779.125</v>
      </c>
      <c r="H903" s="89"/>
      <c r="J903" s="0"/>
      <c r="K903" s="0"/>
      <c r="L903" s="0"/>
      <c r="M903" s="0"/>
      <c r="N903" s="0"/>
    </row>
    <row r="904" customFormat="false" ht="12.75" hidden="false" customHeight="false" outlineLevel="0" collapsed="false">
      <c r="A904" s="87" t="n">
        <v>36333</v>
      </c>
      <c r="B904" s="83" t="n">
        <v>36312</v>
      </c>
      <c r="C904" s="88" t="s">
        <v>175</v>
      </c>
      <c r="D904" s="84" t="n">
        <v>25.93</v>
      </c>
      <c r="E904" s="89" t="n">
        <v>18103</v>
      </c>
      <c r="F904" s="89" t="n">
        <v>16621.75</v>
      </c>
      <c r="G904" s="89" t="n">
        <v>13007.5</v>
      </c>
      <c r="H904" s="89"/>
      <c r="J904" s="0"/>
      <c r="K904" s="0"/>
      <c r="L904" s="0"/>
      <c r="M904" s="0"/>
      <c r="N904" s="0"/>
    </row>
    <row r="905" customFormat="false" ht="12.75" hidden="false" customHeight="false" outlineLevel="0" collapsed="false">
      <c r="A905" s="87" t="n">
        <v>36334</v>
      </c>
      <c r="B905" s="83" t="n">
        <v>36312</v>
      </c>
      <c r="C905" s="88" t="s">
        <v>175</v>
      </c>
      <c r="D905" s="84" t="n">
        <v>27.63</v>
      </c>
      <c r="E905" s="89" t="n">
        <v>18047</v>
      </c>
      <c r="F905" s="89" t="n">
        <v>16822.4375</v>
      </c>
      <c r="G905" s="89" t="n">
        <v>13183</v>
      </c>
      <c r="H905" s="89"/>
      <c r="J905" s="0"/>
      <c r="K905" s="0"/>
      <c r="L905" s="0"/>
      <c r="M905" s="0"/>
      <c r="N905" s="0"/>
    </row>
    <row r="906" customFormat="false" ht="12.75" hidden="false" customHeight="false" outlineLevel="0" collapsed="false">
      <c r="A906" s="87" t="n">
        <v>36335</v>
      </c>
      <c r="B906" s="83" t="n">
        <v>36312</v>
      </c>
      <c r="C906" s="88" t="s">
        <v>175</v>
      </c>
      <c r="D906" s="84" t="n">
        <v>28.73</v>
      </c>
      <c r="E906" s="89" t="n">
        <v>19392</v>
      </c>
      <c r="F906" s="89" t="n">
        <v>17526.25</v>
      </c>
      <c r="G906" s="89" t="n">
        <v>13386.375</v>
      </c>
      <c r="H906" s="89"/>
      <c r="J906" s="0"/>
      <c r="K906" s="0"/>
      <c r="L906" s="0"/>
      <c r="M906" s="0"/>
      <c r="N906" s="0"/>
    </row>
    <row r="907" customFormat="false" ht="12.75" hidden="false" customHeight="false" outlineLevel="0" collapsed="false">
      <c r="A907" s="87" t="n">
        <v>36336</v>
      </c>
      <c r="B907" s="83" t="n">
        <v>36312</v>
      </c>
      <c r="C907" s="88" t="s">
        <v>175</v>
      </c>
      <c r="D907" s="84" t="n">
        <v>28.06</v>
      </c>
      <c r="E907" s="89" t="n">
        <v>17146</v>
      </c>
      <c r="F907" s="89" t="n">
        <v>16145</v>
      </c>
      <c r="G907" s="89" t="n">
        <v>13341.875</v>
      </c>
      <c r="H907" s="89"/>
      <c r="J907" s="0"/>
      <c r="K907" s="0"/>
      <c r="L907" s="0"/>
      <c r="M907" s="0"/>
      <c r="N907" s="0"/>
    </row>
    <row r="908" customFormat="false" ht="12.75" hidden="false" customHeight="false" outlineLevel="0" collapsed="false">
      <c r="A908" s="87" t="n">
        <v>36337</v>
      </c>
      <c r="B908" s="83" t="n">
        <v>36312</v>
      </c>
      <c r="C908" s="88" t="n">
        <f aca="false">WEEKDAY(A908)</f>
        <v>7</v>
      </c>
      <c r="E908" s="89" t="n">
        <v>16294</v>
      </c>
      <c r="F908" s="89" t="n">
        <v>15319</v>
      </c>
      <c r="G908" s="89" t="n">
        <v>13003.25</v>
      </c>
      <c r="H908" s="89"/>
      <c r="J908" s="0"/>
      <c r="K908" s="0"/>
      <c r="L908" s="0"/>
      <c r="M908" s="0"/>
      <c r="N908" s="0"/>
    </row>
    <row r="909" customFormat="false" ht="12.75" hidden="false" customHeight="false" outlineLevel="0" collapsed="false">
      <c r="A909" s="87" t="n">
        <v>36338</v>
      </c>
      <c r="B909" s="83" t="n">
        <v>36312</v>
      </c>
      <c r="C909" s="88" t="n">
        <f aca="false">WEEKDAY(A909)</f>
        <v>1</v>
      </c>
      <c r="E909" s="89" t="n">
        <v>18886</v>
      </c>
      <c r="F909" s="89" t="n">
        <v>17093.0625</v>
      </c>
      <c r="G909" s="89" t="n">
        <v>13379.5</v>
      </c>
      <c r="H909" s="89"/>
      <c r="J909" s="0"/>
      <c r="K909" s="0"/>
      <c r="L909" s="0"/>
      <c r="M909" s="0"/>
      <c r="N909" s="0"/>
    </row>
    <row r="910" customFormat="false" ht="12.75" hidden="false" customHeight="false" outlineLevel="0" collapsed="false">
      <c r="A910" s="87" t="n">
        <v>36339</v>
      </c>
      <c r="B910" s="83" t="n">
        <v>36312</v>
      </c>
      <c r="C910" s="88" t="s">
        <v>175</v>
      </c>
      <c r="D910" s="84" t="n">
        <v>62.27</v>
      </c>
      <c r="E910" s="89" t="n">
        <v>19972</v>
      </c>
      <c r="F910" s="89" t="n">
        <v>18413.125</v>
      </c>
      <c r="G910" s="89" t="n">
        <v>14358.75</v>
      </c>
      <c r="H910" s="89"/>
      <c r="J910" s="0"/>
      <c r="K910" s="0"/>
      <c r="L910" s="0"/>
      <c r="M910" s="0"/>
      <c r="N910" s="0"/>
    </row>
    <row r="911" customFormat="false" ht="12.75" hidden="false" customHeight="false" outlineLevel="0" collapsed="false">
      <c r="A911" s="87" t="n">
        <v>36340</v>
      </c>
      <c r="B911" s="83" t="n">
        <v>36312</v>
      </c>
      <c r="C911" s="88" t="s">
        <v>175</v>
      </c>
      <c r="D911" s="84" t="n">
        <v>30.26</v>
      </c>
      <c r="E911" s="89" t="n">
        <v>19866</v>
      </c>
      <c r="F911" s="89" t="n">
        <v>18077.25</v>
      </c>
      <c r="G911" s="89" t="n">
        <v>14297.5</v>
      </c>
      <c r="H911" s="89"/>
      <c r="J911" s="0"/>
      <c r="K911" s="0"/>
      <c r="L911" s="0"/>
      <c r="M911" s="0"/>
      <c r="N911" s="0"/>
    </row>
    <row r="912" customFormat="false" ht="12.75" hidden="false" customHeight="false" outlineLevel="0" collapsed="false">
      <c r="A912" s="87" t="n">
        <v>36341</v>
      </c>
      <c r="B912" s="83" t="n">
        <v>36312</v>
      </c>
      <c r="C912" s="88" t="s">
        <v>175</v>
      </c>
      <c r="D912" s="84" t="n">
        <v>29.35</v>
      </c>
      <c r="E912" s="89" t="n">
        <v>19666</v>
      </c>
      <c r="F912" s="89" t="n">
        <v>17897.5625</v>
      </c>
      <c r="G912" s="89" t="n">
        <v>13750.75</v>
      </c>
      <c r="H912" s="89"/>
      <c r="J912" s="0"/>
      <c r="K912" s="0"/>
      <c r="L912" s="0"/>
      <c r="M912" s="0"/>
      <c r="N912" s="0"/>
    </row>
    <row r="913" customFormat="false" ht="12.75" hidden="false" customHeight="false" outlineLevel="0" collapsed="false">
      <c r="A913" s="87" t="n">
        <v>36342</v>
      </c>
      <c r="B913" s="83" t="n">
        <v>36342</v>
      </c>
      <c r="C913" s="88" t="s">
        <v>175</v>
      </c>
      <c r="D913" s="84" t="n">
        <v>32.23</v>
      </c>
      <c r="E913" s="89" t="n">
        <v>20026</v>
      </c>
      <c r="F913" s="89" t="n">
        <v>18416.5625</v>
      </c>
      <c r="G913" s="89" t="n">
        <v>14177.5</v>
      </c>
      <c r="H913" s="89"/>
      <c r="J913" s="0"/>
      <c r="K913" s="0"/>
      <c r="L913" s="0"/>
      <c r="M913" s="0"/>
      <c r="N913" s="0"/>
    </row>
    <row r="914" customFormat="false" ht="12.75" hidden="false" customHeight="false" outlineLevel="0" collapsed="false">
      <c r="A914" s="87" t="n">
        <v>36343</v>
      </c>
      <c r="B914" s="83" t="n">
        <v>36342</v>
      </c>
      <c r="C914" s="88" t="s">
        <v>175</v>
      </c>
      <c r="D914" s="84" t="n">
        <v>32.7</v>
      </c>
      <c r="E914" s="89" t="n">
        <v>20297</v>
      </c>
      <c r="F914" s="89" t="n">
        <v>18575.0625</v>
      </c>
      <c r="G914" s="89" t="n">
        <v>14368.5</v>
      </c>
      <c r="H914" s="89"/>
      <c r="J914" s="0"/>
      <c r="K914" s="0"/>
      <c r="L914" s="0"/>
      <c r="M914" s="0"/>
      <c r="N914" s="0"/>
    </row>
    <row r="915" customFormat="false" ht="12.75" hidden="false" customHeight="false" outlineLevel="0" collapsed="false">
      <c r="A915" s="87" t="n">
        <v>36344</v>
      </c>
      <c r="B915" s="83" t="n">
        <v>36342</v>
      </c>
      <c r="C915" s="88" t="n">
        <f aca="false">WEEKDAY(A915)</f>
        <v>7</v>
      </c>
      <c r="E915" s="89" t="n">
        <v>18625</v>
      </c>
      <c r="F915" s="89" t="n">
        <v>17083.5625</v>
      </c>
      <c r="G915" s="89" t="n">
        <v>13713.125</v>
      </c>
      <c r="H915" s="89"/>
      <c r="J915" s="0"/>
      <c r="K915" s="0"/>
      <c r="L915" s="0"/>
      <c r="M915" s="0"/>
      <c r="N915" s="0"/>
    </row>
    <row r="916" customFormat="false" ht="12.75" hidden="false" customHeight="false" outlineLevel="0" collapsed="false">
      <c r="A916" s="87" t="n">
        <v>36345</v>
      </c>
      <c r="B916" s="83" t="n">
        <v>36342</v>
      </c>
      <c r="C916" s="88" t="n">
        <f aca="false">WEEKDAY(A916)</f>
        <v>1</v>
      </c>
      <c r="E916" s="89" t="n">
        <v>17588</v>
      </c>
      <c r="F916" s="89" t="n">
        <v>16186.6875</v>
      </c>
      <c r="G916" s="89" t="n">
        <v>12936.5</v>
      </c>
      <c r="H916" s="89"/>
      <c r="J916" s="0"/>
      <c r="K916" s="0"/>
      <c r="L916" s="0"/>
      <c r="M916" s="0"/>
      <c r="N916" s="0"/>
    </row>
    <row r="917" customFormat="false" ht="12.75" hidden="false" customHeight="false" outlineLevel="0" collapsed="false">
      <c r="A917" s="87" t="n">
        <v>36346</v>
      </c>
      <c r="B917" s="83" t="n">
        <v>36342</v>
      </c>
      <c r="C917" s="88" t="s">
        <v>175</v>
      </c>
      <c r="E917" s="89" t="n">
        <v>18285</v>
      </c>
      <c r="F917" s="89" t="n">
        <v>16745.125</v>
      </c>
      <c r="G917" s="89" t="n">
        <v>12870.875</v>
      </c>
      <c r="H917" s="89"/>
      <c r="J917" s="0"/>
      <c r="K917" s="0"/>
      <c r="L917" s="0"/>
      <c r="M917" s="0"/>
      <c r="N917" s="0"/>
    </row>
    <row r="918" customFormat="false" ht="12.75" hidden="false" customHeight="false" outlineLevel="0" collapsed="false">
      <c r="A918" s="87" t="n">
        <v>36347</v>
      </c>
      <c r="B918" s="83" t="n">
        <v>36342</v>
      </c>
      <c r="C918" s="88" t="s">
        <v>175</v>
      </c>
      <c r="D918" s="84" t="n">
        <v>157.03</v>
      </c>
      <c r="E918" s="89" t="n">
        <v>19917</v>
      </c>
      <c r="F918" s="89" t="n">
        <v>18068.3125</v>
      </c>
      <c r="G918" s="89" t="n">
        <v>13431.5</v>
      </c>
      <c r="H918" s="89"/>
      <c r="J918" s="0"/>
      <c r="K918" s="0"/>
      <c r="L918" s="0"/>
      <c r="M918" s="0"/>
      <c r="N918" s="0"/>
    </row>
    <row r="919" customFormat="false" ht="12.75" hidden="false" customHeight="false" outlineLevel="0" collapsed="false">
      <c r="A919" s="87" t="n">
        <v>36348</v>
      </c>
      <c r="B919" s="83" t="n">
        <v>36342</v>
      </c>
      <c r="C919" s="88" t="s">
        <v>175</v>
      </c>
      <c r="D919" s="84" t="n">
        <v>88.72</v>
      </c>
      <c r="E919" s="89" t="n">
        <v>20352</v>
      </c>
      <c r="F919" s="89" t="n">
        <v>18259.6875</v>
      </c>
      <c r="G919" s="89" t="n">
        <v>13657.625</v>
      </c>
      <c r="H919" s="89"/>
      <c r="J919" s="0"/>
      <c r="K919" s="0"/>
      <c r="L919" s="0"/>
      <c r="M919" s="0"/>
      <c r="N919" s="0"/>
    </row>
    <row r="920" customFormat="false" ht="12.75" hidden="false" customHeight="false" outlineLevel="0" collapsed="false">
      <c r="A920" s="87" t="n">
        <v>36349</v>
      </c>
      <c r="B920" s="83" t="n">
        <v>36342</v>
      </c>
      <c r="C920" s="88" t="s">
        <v>175</v>
      </c>
      <c r="D920" s="84" t="n">
        <v>38.1</v>
      </c>
      <c r="E920" s="89" t="n">
        <v>19756</v>
      </c>
      <c r="F920" s="89" t="n">
        <v>17977.75</v>
      </c>
      <c r="G920" s="89" t="n">
        <v>13722.625</v>
      </c>
      <c r="H920" s="89"/>
      <c r="J920" s="0"/>
      <c r="K920" s="0"/>
      <c r="L920" s="0"/>
      <c r="M920" s="0"/>
      <c r="N920" s="0"/>
    </row>
    <row r="921" customFormat="false" ht="12.75" hidden="false" customHeight="false" outlineLevel="0" collapsed="false">
      <c r="A921" s="87" t="n">
        <v>36350</v>
      </c>
      <c r="B921" s="83" t="n">
        <v>36342</v>
      </c>
      <c r="C921" s="88" t="s">
        <v>175</v>
      </c>
      <c r="D921" s="84" t="n">
        <v>31.04</v>
      </c>
      <c r="E921" s="89" t="n">
        <v>19771</v>
      </c>
      <c r="F921" s="89" t="n">
        <v>17909.75</v>
      </c>
      <c r="G921" s="89" t="n">
        <v>13787.75</v>
      </c>
      <c r="H921" s="89"/>
      <c r="J921" s="0"/>
      <c r="K921" s="0"/>
      <c r="L921" s="0"/>
      <c r="M921" s="0"/>
      <c r="N921" s="0"/>
    </row>
    <row r="922" customFormat="false" ht="12.75" hidden="false" customHeight="false" outlineLevel="0" collapsed="false">
      <c r="A922" s="87" t="n">
        <v>36351</v>
      </c>
      <c r="B922" s="83" t="n">
        <v>36342</v>
      </c>
      <c r="C922" s="88" t="n">
        <f aca="false">WEEKDAY(A922)</f>
        <v>7</v>
      </c>
      <c r="E922" s="89" t="n">
        <v>17863</v>
      </c>
      <c r="F922" s="89" t="n">
        <v>16532.6875</v>
      </c>
      <c r="G922" s="89" t="n">
        <v>13401.625</v>
      </c>
      <c r="H922" s="89"/>
      <c r="J922" s="0"/>
      <c r="K922" s="0"/>
      <c r="L922" s="0"/>
      <c r="M922" s="0"/>
      <c r="N922" s="0"/>
    </row>
    <row r="923" customFormat="false" ht="12.75" hidden="false" customHeight="false" outlineLevel="0" collapsed="false">
      <c r="A923" s="87" t="n">
        <v>36352</v>
      </c>
      <c r="B923" s="83" t="n">
        <v>36342</v>
      </c>
      <c r="C923" s="88" t="n">
        <f aca="false">WEEKDAY(A923)</f>
        <v>1</v>
      </c>
      <c r="E923" s="89" t="n">
        <v>16694</v>
      </c>
      <c r="F923" s="89" t="n">
        <v>15421.1875</v>
      </c>
      <c r="G923" s="89" t="n">
        <v>12699.125</v>
      </c>
      <c r="H923" s="89"/>
      <c r="J923" s="0"/>
      <c r="K923" s="0"/>
      <c r="L923" s="0"/>
      <c r="M923" s="0"/>
      <c r="N923" s="0"/>
    </row>
    <row r="924" customFormat="false" ht="12.75" hidden="false" customHeight="false" outlineLevel="0" collapsed="false">
      <c r="A924" s="87" t="n">
        <v>36353</v>
      </c>
      <c r="B924" s="83" t="n">
        <v>36342</v>
      </c>
      <c r="C924" s="88" t="s">
        <v>175</v>
      </c>
      <c r="D924" s="84" t="n">
        <v>24.05</v>
      </c>
      <c r="E924" s="89" t="n">
        <v>17108</v>
      </c>
      <c r="F924" s="89" t="n">
        <v>15763.625</v>
      </c>
      <c r="G924" s="89" t="n">
        <v>12636.75</v>
      </c>
      <c r="H924" s="89"/>
      <c r="J924" s="0"/>
      <c r="K924" s="0"/>
      <c r="L924" s="0"/>
      <c r="M924" s="0"/>
      <c r="N924" s="0"/>
    </row>
    <row r="925" customFormat="false" ht="12.75" hidden="false" customHeight="false" outlineLevel="0" collapsed="false">
      <c r="A925" s="87" t="n">
        <v>36354</v>
      </c>
      <c r="B925" s="83" t="n">
        <v>36342</v>
      </c>
      <c r="C925" s="88" t="s">
        <v>175</v>
      </c>
      <c r="D925" s="84" t="n">
        <v>21.18</v>
      </c>
      <c r="E925" s="89" t="n">
        <v>17526</v>
      </c>
      <c r="F925" s="89" t="n">
        <v>15933.625</v>
      </c>
      <c r="G925" s="89" t="n">
        <v>12324.875</v>
      </c>
      <c r="H925" s="89"/>
      <c r="J925" s="0"/>
      <c r="K925" s="0"/>
      <c r="L925" s="0"/>
      <c r="M925" s="0"/>
      <c r="N925" s="0"/>
    </row>
    <row r="926" customFormat="false" ht="12.75" hidden="false" customHeight="false" outlineLevel="0" collapsed="false">
      <c r="A926" s="87" t="n">
        <v>36355</v>
      </c>
      <c r="B926" s="83" t="n">
        <v>36342</v>
      </c>
      <c r="C926" s="88" t="s">
        <v>175</v>
      </c>
      <c r="D926" s="84" t="n">
        <v>22.32</v>
      </c>
      <c r="E926" s="89" t="n">
        <v>18892</v>
      </c>
      <c r="F926" s="89" t="n">
        <v>17113</v>
      </c>
      <c r="G926" s="89" t="n">
        <v>12801.625</v>
      </c>
      <c r="H926" s="89"/>
      <c r="J926" s="0"/>
      <c r="K926" s="0"/>
      <c r="L926" s="0"/>
      <c r="M926" s="0"/>
      <c r="N926" s="0"/>
    </row>
    <row r="927" customFormat="false" ht="12.75" hidden="false" customHeight="false" outlineLevel="0" collapsed="false">
      <c r="A927" s="87" t="n">
        <v>36356</v>
      </c>
      <c r="B927" s="83" t="n">
        <v>36342</v>
      </c>
      <c r="C927" s="88" t="s">
        <v>175</v>
      </c>
      <c r="D927" s="84" t="n">
        <v>28.66</v>
      </c>
      <c r="E927" s="89" t="n">
        <v>19852</v>
      </c>
      <c r="F927" s="89" t="n">
        <v>17908.875</v>
      </c>
      <c r="G927" s="89" t="n">
        <v>13399.875</v>
      </c>
      <c r="H927" s="89"/>
      <c r="J927" s="0"/>
      <c r="K927" s="0"/>
      <c r="L927" s="0"/>
      <c r="M927" s="0"/>
      <c r="N927" s="0"/>
    </row>
    <row r="928" customFormat="false" ht="12.75" hidden="false" customHeight="false" outlineLevel="0" collapsed="false">
      <c r="A928" s="87" t="n">
        <v>36357</v>
      </c>
      <c r="B928" s="83" t="n">
        <v>36342</v>
      </c>
      <c r="C928" s="88" t="s">
        <v>175</v>
      </c>
      <c r="D928" s="84" t="n">
        <v>42.76</v>
      </c>
      <c r="E928" s="89" t="n">
        <v>19232</v>
      </c>
      <c r="F928" s="89" t="n">
        <v>17611.9375</v>
      </c>
      <c r="G928" s="89" t="n">
        <v>13619</v>
      </c>
      <c r="H928" s="89"/>
      <c r="J928" s="0"/>
      <c r="K928" s="0"/>
      <c r="L928" s="0"/>
      <c r="M928" s="0"/>
      <c r="N928" s="0"/>
    </row>
    <row r="929" customFormat="false" ht="12.75" hidden="false" customHeight="false" outlineLevel="0" collapsed="false">
      <c r="A929" s="87" t="n">
        <v>36358</v>
      </c>
      <c r="B929" s="83" t="n">
        <v>36342</v>
      </c>
      <c r="C929" s="88" t="n">
        <f aca="false">WEEKDAY(A929)</f>
        <v>7</v>
      </c>
      <c r="E929" s="89" t="n">
        <v>17745</v>
      </c>
      <c r="F929" s="89" t="n">
        <v>16547.6875</v>
      </c>
      <c r="G929" s="89" t="n">
        <v>13253.75</v>
      </c>
      <c r="H929" s="89"/>
      <c r="J929" s="0"/>
      <c r="K929" s="0"/>
      <c r="L929" s="0"/>
      <c r="M929" s="0"/>
      <c r="N929" s="0"/>
    </row>
    <row r="930" customFormat="false" ht="12.75" hidden="false" customHeight="false" outlineLevel="0" collapsed="false">
      <c r="A930" s="87" t="n">
        <v>36359</v>
      </c>
      <c r="B930" s="83" t="n">
        <v>36342</v>
      </c>
      <c r="C930" s="88" t="n">
        <f aca="false">WEEKDAY(A930)</f>
        <v>1</v>
      </c>
      <c r="E930" s="89" t="n">
        <v>18414</v>
      </c>
      <c r="F930" s="89" t="n">
        <v>16750.375</v>
      </c>
      <c r="G930" s="89" t="n">
        <v>13016.125</v>
      </c>
      <c r="H930" s="89"/>
      <c r="J930" s="0"/>
      <c r="K930" s="0"/>
      <c r="L930" s="0"/>
      <c r="M930" s="0"/>
      <c r="N930" s="0"/>
    </row>
    <row r="931" customFormat="false" ht="12.75" hidden="false" customHeight="false" outlineLevel="0" collapsed="false">
      <c r="A931" s="87" t="n">
        <v>36360</v>
      </c>
      <c r="B931" s="83" t="n">
        <v>36342</v>
      </c>
      <c r="C931" s="88" t="s">
        <v>175</v>
      </c>
      <c r="D931" s="84" t="n">
        <v>98.24</v>
      </c>
      <c r="E931" s="89" t="n">
        <v>19378</v>
      </c>
      <c r="F931" s="89" t="n">
        <v>17932.6875</v>
      </c>
      <c r="G931" s="89" t="n">
        <v>13535</v>
      </c>
      <c r="H931" s="89"/>
      <c r="J931" s="0"/>
      <c r="K931" s="0"/>
      <c r="L931" s="0"/>
      <c r="M931" s="0"/>
      <c r="N931" s="0"/>
    </row>
    <row r="932" customFormat="false" ht="12.75" hidden="false" customHeight="false" outlineLevel="0" collapsed="false">
      <c r="A932" s="87" t="n">
        <v>36361</v>
      </c>
      <c r="B932" s="83" t="n">
        <v>36342</v>
      </c>
      <c r="C932" s="88" t="s">
        <v>175</v>
      </c>
      <c r="D932" s="84" t="n">
        <v>64.92</v>
      </c>
      <c r="E932" s="89" t="n">
        <v>19405</v>
      </c>
      <c r="F932" s="89" t="n">
        <v>17807.8125</v>
      </c>
      <c r="G932" s="89" t="n">
        <v>13783.375</v>
      </c>
      <c r="H932" s="89"/>
      <c r="J932" s="0"/>
      <c r="K932" s="0"/>
      <c r="L932" s="0"/>
      <c r="M932" s="0"/>
      <c r="N932" s="0"/>
    </row>
    <row r="933" customFormat="false" ht="12.75" hidden="false" customHeight="false" outlineLevel="0" collapsed="false">
      <c r="A933" s="87" t="n">
        <v>36362</v>
      </c>
      <c r="B933" s="83" t="n">
        <v>36342</v>
      </c>
      <c r="C933" s="88" t="s">
        <v>175</v>
      </c>
      <c r="D933" s="84" t="n">
        <v>64.89</v>
      </c>
      <c r="E933" s="89" t="n">
        <v>19828</v>
      </c>
      <c r="F933" s="89" t="n">
        <v>18119.1875</v>
      </c>
      <c r="G933" s="89" t="n">
        <v>13886.875</v>
      </c>
      <c r="H933" s="89"/>
      <c r="J933" s="0"/>
      <c r="K933" s="0"/>
      <c r="L933" s="0"/>
      <c r="M933" s="0"/>
      <c r="N933" s="0"/>
    </row>
    <row r="934" customFormat="false" ht="12.75" hidden="false" customHeight="false" outlineLevel="0" collapsed="false">
      <c r="A934" s="87" t="n">
        <v>36363</v>
      </c>
      <c r="B934" s="83" t="n">
        <v>36342</v>
      </c>
      <c r="C934" s="88" t="s">
        <v>175</v>
      </c>
      <c r="D934" s="84" t="n">
        <v>144.55</v>
      </c>
      <c r="E934" s="89" t="n">
        <v>20262</v>
      </c>
      <c r="F934" s="89" t="n">
        <v>18625.5</v>
      </c>
      <c r="G934" s="89" t="n">
        <v>14101</v>
      </c>
      <c r="H934" s="89"/>
      <c r="J934" s="0"/>
      <c r="K934" s="0"/>
      <c r="L934" s="0"/>
      <c r="M934" s="0"/>
      <c r="N934" s="0"/>
    </row>
    <row r="935" customFormat="false" ht="12.75" hidden="false" customHeight="false" outlineLevel="0" collapsed="false">
      <c r="A935" s="87" t="n">
        <v>36364</v>
      </c>
      <c r="B935" s="83" t="n">
        <v>36342</v>
      </c>
      <c r="C935" s="88" t="s">
        <v>175</v>
      </c>
      <c r="D935" s="84" t="n">
        <v>349.14</v>
      </c>
      <c r="E935" s="89" t="n">
        <v>19865</v>
      </c>
      <c r="F935" s="89" t="n">
        <v>18397.125</v>
      </c>
      <c r="G935" s="89" t="n">
        <v>14592.75</v>
      </c>
      <c r="H935" s="89"/>
      <c r="J935" s="0"/>
      <c r="K935" s="0"/>
      <c r="L935" s="0"/>
      <c r="M935" s="0"/>
      <c r="N935" s="0"/>
    </row>
    <row r="936" customFormat="false" ht="12.75" hidden="false" customHeight="false" outlineLevel="0" collapsed="false">
      <c r="A936" s="87" t="n">
        <v>36365</v>
      </c>
      <c r="B936" s="83" t="n">
        <v>36342</v>
      </c>
      <c r="C936" s="88" t="n">
        <f aca="false">WEEKDAY(A936)</f>
        <v>7</v>
      </c>
      <c r="E936" s="89" t="n">
        <v>19486</v>
      </c>
      <c r="F936" s="89" t="n">
        <v>17852.3125</v>
      </c>
      <c r="G936" s="89" t="n">
        <v>14392.75</v>
      </c>
      <c r="H936" s="89"/>
      <c r="J936" s="0"/>
      <c r="K936" s="0"/>
      <c r="L936" s="0"/>
      <c r="M936" s="0"/>
      <c r="N936" s="0"/>
    </row>
    <row r="937" customFormat="false" ht="12.75" hidden="false" customHeight="false" outlineLevel="0" collapsed="false">
      <c r="A937" s="87" t="n">
        <v>36366</v>
      </c>
      <c r="B937" s="83" t="n">
        <v>36342</v>
      </c>
      <c r="C937" s="88" t="n">
        <f aca="false">WEEKDAY(A937)</f>
        <v>1</v>
      </c>
      <c r="E937" s="89" t="n">
        <v>19560</v>
      </c>
      <c r="F937" s="89" t="n">
        <v>17884.625</v>
      </c>
      <c r="G937" s="89" t="n">
        <v>13979.625</v>
      </c>
      <c r="H937" s="89"/>
      <c r="J937" s="0"/>
      <c r="K937" s="0"/>
      <c r="L937" s="0"/>
      <c r="M937" s="0"/>
      <c r="N937" s="0"/>
    </row>
    <row r="938" customFormat="false" ht="12.75" hidden="false" customHeight="false" outlineLevel="0" collapsed="false">
      <c r="A938" s="87" t="n">
        <v>36367</v>
      </c>
      <c r="B938" s="83" t="n">
        <v>36342</v>
      </c>
      <c r="C938" s="88" t="s">
        <v>175</v>
      </c>
      <c r="D938" s="84" t="n">
        <v>432.35</v>
      </c>
      <c r="E938" s="89" t="n">
        <v>20011</v>
      </c>
      <c r="F938" s="89" t="n">
        <v>18464.625</v>
      </c>
      <c r="G938" s="89" t="n">
        <v>14447.75</v>
      </c>
      <c r="H938" s="89"/>
      <c r="J938" s="0"/>
      <c r="K938" s="0"/>
      <c r="L938" s="0"/>
      <c r="M938" s="0"/>
      <c r="N938" s="0"/>
    </row>
    <row r="939" customFormat="false" ht="12.75" hidden="false" customHeight="false" outlineLevel="0" collapsed="false">
      <c r="A939" s="87" t="n">
        <v>36368</v>
      </c>
      <c r="B939" s="83" t="n">
        <v>36342</v>
      </c>
      <c r="C939" s="88" t="s">
        <v>175</v>
      </c>
      <c r="D939" s="84" t="n">
        <v>512.1</v>
      </c>
      <c r="E939" s="89" t="n">
        <v>20742</v>
      </c>
      <c r="F939" s="89" t="n">
        <v>18601.6875</v>
      </c>
      <c r="G939" s="89" t="n">
        <v>14223.5</v>
      </c>
      <c r="H939" s="89"/>
      <c r="J939" s="0"/>
      <c r="K939" s="0"/>
      <c r="L939" s="0"/>
      <c r="M939" s="0"/>
      <c r="N939" s="0"/>
    </row>
    <row r="940" customFormat="false" ht="12.75" hidden="false" customHeight="false" outlineLevel="0" collapsed="false">
      <c r="A940" s="87" t="n">
        <v>36369</v>
      </c>
      <c r="B940" s="83" t="n">
        <v>36342</v>
      </c>
      <c r="C940" s="88" t="s">
        <v>175</v>
      </c>
      <c r="D940" s="84" t="n">
        <v>188.77</v>
      </c>
      <c r="E940" s="89" t="n">
        <v>20979</v>
      </c>
      <c r="F940" s="89" t="n">
        <v>18993</v>
      </c>
      <c r="G940" s="89" t="n">
        <v>14403.125</v>
      </c>
      <c r="H940" s="89"/>
      <c r="J940" s="0"/>
      <c r="K940" s="0"/>
      <c r="L940" s="0"/>
      <c r="M940" s="0"/>
      <c r="N940" s="0"/>
    </row>
    <row r="941" customFormat="false" ht="12.75" hidden="false" customHeight="false" outlineLevel="0" collapsed="false">
      <c r="A941" s="87" t="n">
        <v>36370</v>
      </c>
      <c r="B941" s="83" t="n">
        <v>36342</v>
      </c>
      <c r="C941" s="88" t="s">
        <v>175</v>
      </c>
      <c r="D941" s="84" t="n">
        <v>1554.83</v>
      </c>
      <c r="E941" s="89" t="n">
        <v>20719</v>
      </c>
      <c r="F941" s="89" t="n">
        <v>19116.375</v>
      </c>
      <c r="G941" s="89" t="n">
        <v>14995</v>
      </c>
      <c r="H941" s="89"/>
      <c r="J941" s="0"/>
      <c r="K941" s="0"/>
      <c r="L941" s="0"/>
      <c r="M941" s="0"/>
      <c r="N941" s="0"/>
    </row>
    <row r="942" customFormat="false" ht="12.75" hidden="false" customHeight="false" outlineLevel="0" collapsed="false">
      <c r="A942" s="87" t="n">
        <v>36371</v>
      </c>
      <c r="B942" s="83" t="n">
        <v>36342</v>
      </c>
      <c r="C942" s="88" t="s">
        <v>175</v>
      </c>
      <c r="D942" s="84" t="n">
        <v>1643.1801</v>
      </c>
      <c r="E942" s="89" t="n">
        <v>20343</v>
      </c>
      <c r="F942" s="89" t="n">
        <v>18711.6875</v>
      </c>
      <c r="G942" s="89" t="n">
        <v>15259.25</v>
      </c>
      <c r="H942" s="89"/>
      <c r="J942" s="0"/>
      <c r="K942" s="0"/>
      <c r="L942" s="0"/>
      <c r="M942" s="0"/>
      <c r="N942" s="0"/>
    </row>
    <row r="943" customFormat="false" ht="12.75" hidden="false" customHeight="false" outlineLevel="0" collapsed="false">
      <c r="A943" s="87" t="n">
        <v>36372</v>
      </c>
      <c r="B943" s="83" t="n">
        <v>36342</v>
      </c>
      <c r="C943" s="88" t="n">
        <f aca="false">WEEKDAY(A943)</f>
        <v>7</v>
      </c>
      <c r="E943" s="89" t="n">
        <v>20538</v>
      </c>
      <c r="F943" s="89" t="n">
        <v>18751.9375</v>
      </c>
      <c r="G943" s="89" t="n">
        <v>14844.75</v>
      </c>
      <c r="H943" s="89"/>
      <c r="J943" s="0"/>
      <c r="K943" s="0"/>
      <c r="L943" s="0"/>
      <c r="M943" s="0"/>
      <c r="N943" s="0"/>
    </row>
    <row r="944" customFormat="false" ht="12.75" hidden="false" customHeight="false" outlineLevel="0" collapsed="false">
      <c r="A944" s="87" t="n">
        <v>36373</v>
      </c>
      <c r="B944" s="83" t="n">
        <v>36373</v>
      </c>
      <c r="C944" s="88" t="n">
        <f aca="false">WEEKDAY(A944)</f>
        <v>1</v>
      </c>
      <c r="E944" s="89" t="n">
        <v>20364</v>
      </c>
      <c r="F944" s="89" t="n">
        <v>18487.0625</v>
      </c>
      <c r="G944" s="89" t="n">
        <v>14491.375</v>
      </c>
      <c r="H944" s="89"/>
      <c r="J944" s="0"/>
      <c r="K944" s="0"/>
      <c r="L944" s="0"/>
      <c r="M944" s="0"/>
      <c r="N944" s="0"/>
    </row>
    <row r="945" customFormat="false" ht="12.75" hidden="false" customHeight="false" outlineLevel="0" collapsed="false">
      <c r="A945" s="87" t="n">
        <v>36374</v>
      </c>
      <c r="B945" s="83" t="n">
        <v>36373</v>
      </c>
      <c r="C945" s="88" t="s">
        <v>175</v>
      </c>
      <c r="D945" s="84" t="n">
        <v>292.1</v>
      </c>
      <c r="E945" s="89" t="n">
        <v>21266</v>
      </c>
      <c r="F945" s="89" t="n">
        <v>19378.625</v>
      </c>
      <c r="G945" s="89" t="n">
        <v>14790.125</v>
      </c>
      <c r="H945" s="89"/>
      <c r="J945" s="0"/>
      <c r="K945" s="0"/>
      <c r="L945" s="0"/>
      <c r="M945" s="0"/>
      <c r="N945" s="0"/>
    </row>
    <row r="946" customFormat="false" ht="12.75" hidden="false" customHeight="false" outlineLevel="0" collapsed="false">
      <c r="A946" s="87" t="n">
        <v>36375</v>
      </c>
      <c r="B946" s="83" t="n">
        <v>36373</v>
      </c>
      <c r="C946" s="88" t="s">
        <v>175</v>
      </c>
      <c r="D946" s="84" t="n">
        <v>45.11</v>
      </c>
      <c r="E946" s="89" t="n">
        <v>21499</v>
      </c>
      <c r="F946" s="89" t="n">
        <v>19097.125</v>
      </c>
      <c r="G946" s="89" t="n">
        <v>14435</v>
      </c>
      <c r="H946" s="89"/>
      <c r="J946" s="0"/>
      <c r="K946" s="0"/>
      <c r="L946" s="0"/>
      <c r="M946" s="0"/>
      <c r="N946" s="0"/>
    </row>
    <row r="947" customFormat="false" ht="12.75" hidden="false" customHeight="false" outlineLevel="0" collapsed="false">
      <c r="A947" s="87" t="n">
        <v>36376</v>
      </c>
      <c r="B947" s="83" t="n">
        <v>36373</v>
      </c>
      <c r="C947" s="88" t="s">
        <v>175</v>
      </c>
      <c r="D947" s="84" t="n">
        <v>47.7</v>
      </c>
      <c r="E947" s="89" t="n">
        <v>21080</v>
      </c>
      <c r="F947" s="89" t="n">
        <v>19005.5625</v>
      </c>
      <c r="G947" s="89" t="n">
        <v>14377.5</v>
      </c>
      <c r="H947" s="89"/>
      <c r="J947" s="0"/>
      <c r="K947" s="0"/>
      <c r="L947" s="0"/>
      <c r="M947" s="0"/>
      <c r="N947" s="0"/>
    </row>
    <row r="948" customFormat="false" ht="12.75" hidden="false" customHeight="false" outlineLevel="0" collapsed="false">
      <c r="A948" s="87" t="n">
        <v>36377</v>
      </c>
      <c r="B948" s="83" t="n">
        <v>36373</v>
      </c>
      <c r="C948" s="88" t="s">
        <v>175</v>
      </c>
      <c r="D948" s="84" t="n">
        <v>46</v>
      </c>
      <c r="E948" s="89" t="n">
        <v>21272</v>
      </c>
      <c r="F948" s="89" t="n">
        <v>19309.75</v>
      </c>
      <c r="G948" s="89" t="n">
        <v>14623.25</v>
      </c>
      <c r="H948" s="89"/>
      <c r="J948" s="0"/>
      <c r="K948" s="0"/>
      <c r="L948" s="0"/>
      <c r="M948" s="0"/>
      <c r="N948" s="0"/>
    </row>
    <row r="949" customFormat="false" ht="12.75" hidden="false" customHeight="false" outlineLevel="0" collapsed="false">
      <c r="A949" s="87" t="n">
        <v>36378</v>
      </c>
      <c r="B949" s="83" t="n">
        <v>36373</v>
      </c>
      <c r="C949" s="88" t="s">
        <v>175</v>
      </c>
      <c r="D949" s="84" t="n">
        <v>51.63</v>
      </c>
      <c r="E949" s="89" t="n">
        <v>20900</v>
      </c>
      <c r="F949" s="89" t="n">
        <v>18998.4375</v>
      </c>
      <c r="G949" s="89" t="n">
        <v>14668.5</v>
      </c>
      <c r="H949" s="89"/>
      <c r="J949" s="0"/>
      <c r="K949" s="0"/>
      <c r="L949" s="0"/>
      <c r="M949" s="0"/>
      <c r="N949" s="0"/>
    </row>
    <row r="950" customFormat="false" ht="12.75" hidden="false" customHeight="false" outlineLevel="0" collapsed="false">
      <c r="A950" s="87" t="n">
        <v>36379</v>
      </c>
      <c r="B950" s="83" t="n">
        <v>36373</v>
      </c>
      <c r="C950" s="88" t="n">
        <f aca="false">WEEKDAY(A950)</f>
        <v>7</v>
      </c>
      <c r="E950" s="89" t="n">
        <v>20676</v>
      </c>
      <c r="F950" s="89" t="n">
        <v>18703.1875</v>
      </c>
      <c r="G950" s="89" t="n">
        <v>14413.875</v>
      </c>
      <c r="H950" s="89"/>
      <c r="J950" s="0"/>
      <c r="K950" s="0"/>
      <c r="L950" s="0"/>
      <c r="M950" s="0"/>
      <c r="N950" s="0"/>
    </row>
    <row r="951" customFormat="false" ht="12.75" hidden="false" customHeight="false" outlineLevel="0" collapsed="false">
      <c r="A951" s="87" t="n">
        <v>36380</v>
      </c>
      <c r="B951" s="83" t="n">
        <v>36373</v>
      </c>
      <c r="C951" s="88" t="n">
        <f aca="false">WEEKDAY(A951)</f>
        <v>1</v>
      </c>
      <c r="E951" s="89" t="n">
        <v>19632</v>
      </c>
      <c r="F951" s="89" t="n">
        <v>18037.4375</v>
      </c>
      <c r="G951" s="89" t="n">
        <v>14772.375</v>
      </c>
      <c r="H951" s="89"/>
      <c r="J951" s="0"/>
      <c r="K951" s="0"/>
      <c r="L951" s="0"/>
      <c r="M951" s="0"/>
      <c r="N951" s="0"/>
    </row>
    <row r="952" customFormat="false" ht="12.75" hidden="false" customHeight="false" outlineLevel="0" collapsed="false">
      <c r="A952" s="87" t="n">
        <v>36381</v>
      </c>
      <c r="B952" s="83" t="n">
        <v>36373</v>
      </c>
      <c r="C952" s="88" t="s">
        <v>175</v>
      </c>
      <c r="D952" s="84" t="n">
        <v>56.7</v>
      </c>
      <c r="E952" s="89" t="n">
        <v>21013</v>
      </c>
      <c r="F952" s="89" t="n">
        <v>18961.4375</v>
      </c>
      <c r="G952" s="89" t="n">
        <v>14845</v>
      </c>
      <c r="H952" s="89"/>
      <c r="J952" s="0"/>
      <c r="K952" s="0"/>
      <c r="L952" s="0"/>
      <c r="M952" s="0"/>
      <c r="N952" s="0"/>
    </row>
    <row r="953" customFormat="false" ht="12.75" hidden="false" customHeight="false" outlineLevel="0" collapsed="false">
      <c r="A953" s="87" t="n">
        <v>36382</v>
      </c>
      <c r="B953" s="83" t="n">
        <v>36373</v>
      </c>
      <c r="C953" s="88" t="s">
        <v>175</v>
      </c>
      <c r="D953" s="84" t="n">
        <v>50.41</v>
      </c>
      <c r="E953" s="89" t="n">
        <v>19992</v>
      </c>
      <c r="F953" s="89" t="n">
        <v>18468.375</v>
      </c>
      <c r="G953" s="89" t="n">
        <v>14458.625</v>
      </c>
      <c r="H953" s="89"/>
      <c r="J953" s="0"/>
      <c r="K953" s="0"/>
      <c r="L953" s="0"/>
      <c r="M953" s="0"/>
      <c r="N953" s="0"/>
    </row>
    <row r="954" customFormat="false" ht="12.75" hidden="false" customHeight="false" outlineLevel="0" collapsed="false">
      <c r="A954" s="87" t="n">
        <v>36383</v>
      </c>
      <c r="B954" s="83" t="n">
        <v>36373</v>
      </c>
      <c r="C954" s="88" t="s">
        <v>175</v>
      </c>
      <c r="D954" s="84" t="n">
        <v>68.16</v>
      </c>
      <c r="E954" s="89" t="n">
        <v>21490</v>
      </c>
      <c r="F954" s="89" t="n">
        <v>19579.375</v>
      </c>
      <c r="G954" s="89" t="n">
        <v>14824.75</v>
      </c>
      <c r="H954" s="89"/>
      <c r="J954" s="0"/>
      <c r="K954" s="0"/>
      <c r="L954" s="0"/>
      <c r="M954" s="0"/>
      <c r="N954" s="0"/>
    </row>
    <row r="955" customFormat="false" ht="12.75" hidden="false" customHeight="false" outlineLevel="0" collapsed="false">
      <c r="A955" s="87" t="n">
        <v>36384</v>
      </c>
      <c r="B955" s="83" t="n">
        <v>36373</v>
      </c>
      <c r="C955" s="88" t="s">
        <v>175</v>
      </c>
      <c r="D955" s="84" t="n">
        <v>74.17</v>
      </c>
      <c r="E955" s="89" t="n">
        <v>21253</v>
      </c>
      <c r="F955" s="89" t="n">
        <v>19682.0625</v>
      </c>
      <c r="G955" s="89" t="n">
        <v>15246</v>
      </c>
      <c r="H955" s="89"/>
      <c r="J955" s="0"/>
      <c r="K955" s="0"/>
      <c r="L955" s="0"/>
      <c r="M955" s="0"/>
      <c r="N955" s="0"/>
    </row>
    <row r="956" customFormat="false" ht="12.75" hidden="false" customHeight="false" outlineLevel="0" collapsed="false">
      <c r="A956" s="87" t="n">
        <v>36385</v>
      </c>
      <c r="B956" s="83" t="n">
        <v>36373</v>
      </c>
      <c r="C956" s="88" t="s">
        <v>175</v>
      </c>
      <c r="D956" s="84" t="n">
        <v>298.82</v>
      </c>
      <c r="E956" s="89" t="n">
        <v>21707</v>
      </c>
      <c r="F956" s="89" t="n">
        <v>19541.625</v>
      </c>
      <c r="G956" s="89" t="n">
        <v>15281.75</v>
      </c>
      <c r="H956" s="89"/>
      <c r="J956" s="0"/>
      <c r="K956" s="0"/>
      <c r="L956" s="0"/>
      <c r="M956" s="0"/>
      <c r="N956" s="0"/>
    </row>
    <row r="957" customFormat="false" ht="12.75" hidden="false" customHeight="false" outlineLevel="0" collapsed="false">
      <c r="A957" s="87" t="n">
        <v>36386</v>
      </c>
      <c r="B957" s="83" t="n">
        <v>36373</v>
      </c>
      <c r="C957" s="88" t="n">
        <f aca="false">WEEKDAY(A957)</f>
        <v>7</v>
      </c>
      <c r="E957" s="89" t="n">
        <v>20118</v>
      </c>
      <c r="F957" s="89" t="n">
        <v>18051</v>
      </c>
      <c r="G957" s="89" t="n">
        <v>14372.5</v>
      </c>
      <c r="H957" s="89"/>
      <c r="J957" s="0"/>
      <c r="K957" s="0"/>
      <c r="L957" s="0"/>
      <c r="M957" s="0"/>
      <c r="N957" s="0"/>
    </row>
    <row r="958" customFormat="false" ht="12.75" hidden="false" customHeight="false" outlineLevel="0" collapsed="false">
      <c r="A958" s="87" t="n">
        <v>36387</v>
      </c>
      <c r="B958" s="83" t="n">
        <v>36373</v>
      </c>
      <c r="C958" s="88" t="n">
        <f aca="false">WEEKDAY(A958)</f>
        <v>1</v>
      </c>
      <c r="E958" s="89" t="n">
        <v>18569</v>
      </c>
      <c r="F958" s="89" t="n">
        <v>16349</v>
      </c>
      <c r="G958" s="89" t="n">
        <v>12929.875</v>
      </c>
      <c r="H958" s="89"/>
      <c r="J958" s="0"/>
      <c r="K958" s="0"/>
      <c r="L958" s="0"/>
      <c r="M958" s="0"/>
      <c r="N958" s="0"/>
    </row>
    <row r="959" customFormat="false" ht="12.75" hidden="false" customHeight="false" outlineLevel="0" collapsed="false">
      <c r="A959" s="87" t="n">
        <v>36388</v>
      </c>
      <c r="B959" s="83" t="n">
        <v>36373</v>
      </c>
      <c r="C959" s="88" t="s">
        <v>175</v>
      </c>
      <c r="D959" s="84" t="n">
        <v>300.94</v>
      </c>
      <c r="E959" s="89" t="n">
        <v>20534</v>
      </c>
      <c r="F959" s="89" t="n">
        <v>18116</v>
      </c>
      <c r="G959" s="89" t="n">
        <v>13109.875</v>
      </c>
      <c r="H959" s="89"/>
      <c r="J959" s="0"/>
      <c r="K959" s="0"/>
      <c r="L959" s="0"/>
      <c r="M959" s="0"/>
      <c r="N959" s="0"/>
    </row>
    <row r="960" customFormat="false" ht="12.75" hidden="false" customHeight="false" outlineLevel="0" collapsed="false">
      <c r="A960" s="87" t="n">
        <v>36389</v>
      </c>
      <c r="B960" s="83" t="n">
        <v>36373</v>
      </c>
      <c r="C960" s="88" t="s">
        <v>175</v>
      </c>
      <c r="D960" s="84" t="n">
        <v>132.31</v>
      </c>
      <c r="E960" s="89" t="n">
        <v>21173</v>
      </c>
      <c r="F960" s="89" t="n">
        <v>18881.75</v>
      </c>
      <c r="G960" s="89" t="n">
        <v>13983.125</v>
      </c>
      <c r="H960" s="89"/>
      <c r="J960" s="0"/>
      <c r="K960" s="0"/>
      <c r="L960" s="0"/>
      <c r="M960" s="0"/>
      <c r="N960" s="0"/>
    </row>
    <row r="961" customFormat="false" ht="12.75" hidden="false" customHeight="false" outlineLevel="0" collapsed="false">
      <c r="A961" s="87" t="n">
        <v>36390</v>
      </c>
      <c r="B961" s="83" t="n">
        <v>36373</v>
      </c>
      <c r="C961" s="88" t="s">
        <v>175</v>
      </c>
      <c r="D961" s="84" t="n">
        <v>65.98</v>
      </c>
      <c r="E961" s="89" t="n">
        <v>21853</v>
      </c>
      <c r="F961" s="89" t="n">
        <v>19487.6875</v>
      </c>
      <c r="G961" s="89" t="n">
        <v>14300.875</v>
      </c>
      <c r="H961" s="89"/>
      <c r="J961" s="0"/>
      <c r="K961" s="0"/>
      <c r="L961" s="0"/>
      <c r="M961" s="0"/>
      <c r="N961" s="0"/>
    </row>
    <row r="962" customFormat="false" ht="12.75" hidden="false" customHeight="false" outlineLevel="0" collapsed="false">
      <c r="A962" s="87" t="n">
        <v>36391</v>
      </c>
      <c r="B962" s="83" t="n">
        <v>36373</v>
      </c>
      <c r="C962" s="88" t="s">
        <v>175</v>
      </c>
      <c r="D962" s="84" t="n">
        <v>51.53</v>
      </c>
      <c r="E962" s="89" t="n">
        <v>21731</v>
      </c>
      <c r="F962" s="89" t="n">
        <v>19608.375</v>
      </c>
      <c r="G962" s="89" t="n">
        <v>14594.625</v>
      </c>
      <c r="H962" s="89"/>
      <c r="J962" s="0"/>
      <c r="K962" s="0"/>
      <c r="L962" s="0"/>
      <c r="M962" s="0"/>
      <c r="N962" s="0"/>
    </row>
    <row r="963" customFormat="false" ht="12.75" hidden="false" customHeight="false" outlineLevel="0" collapsed="false">
      <c r="A963" s="87" t="n">
        <v>36392</v>
      </c>
      <c r="B963" s="83" t="n">
        <v>36373</v>
      </c>
      <c r="C963" s="88" t="s">
        <v>175</v>
      </c>
      <c r="D963" s="84" t="n">
        <v>51.83</v>
      </c>
      <c r="E963" s="89" t="n">
        <v>21239</v>
      </c>
      <c r="F963" s="89" t="n">
        <v>18984.125</v>
      </c>
      <c r="G963" s="89" t="n">
        <v>14570.75</v>
      </c>
      <c r="H963" s="89"/>
      <c r="J963" s="0"/>
      <c r="K963" s="0"/>
      <c r="L963" s="0"/>
      <c r="M963" s="0"/>
      <c r="N963" s="0"/>
    </row>
    <row r="964" customFormat="false" ht="12.75" hidden="false" customHeight="false" outlineLevel="0" collapsed="false">
      <c r="A964" s="87" t="n">
        <v>36393</v>
      </c>
      <c r="B964" s="83" t="n">
        <v>36373</v>
      </c>
      <c r="C964" s="88" t="n">
        <f aca="false">WEEKDAY(A964)</f>
        <v>7</v>
      </c>
      <c r="E964" s="89" t="n">
        <v>19561</v>
      </c>
      <c r="F964" s="89" t="n">
        <v>17623.0625</v>
      </c>
      <c r="G964" s="89" t="n">
        <v>13710.75</v>
      </c>
      <c r="H964" s="89"/>
      <c r="J964" s="0"/>
      <c r="K964" s="0"/>
      <c r="L964" s="0"/>
      <c r="M964" s="0"/>
      <c r="N964" s="0"/>
    </row>
    <row r="965" customFormat="false" ht="12.75" hidden="false" customHeight="false" outlineLevel="0" collapsed="false">
      <c r="A965" s="87" t="n">
        <v>36394</v>
      </c>
      <c r="B965" s="83" t="n">
        <v>36373</v>
      </c>
      <c r="C965" s="88" t="n">
        <f aca="false">WEEKDAY(A965)</f>
        <v>1</v>
      </c>
      <c r="E965" s="89" t="n">
        <v>20031</v>
      </c>
      <c r="F965" s="89" t="n">
        <v>17818.625</v>
      </c>
      <c r="G965" s="89" t="n">
        <v>13395.375</v>
      </c>
      <c r="H965" s="89"/>
      <c r="J965" s="0"/>
      <c r="K965" s="0"/>
      <c r="L965" s="0"/>
      <c r="M965" s="0"/>
      <c r="N965" s="0"/>
    </row>
    <row r="966" customFormat="false" ht="12.75" hidden="false" customHeight="false" outlineLevel="0" collapsed="false">
      <c r="A966" s="87" t="n">
        <v>36395</v>
      </c>
      <c r="B966" s="83" t="n">
        <v>36373</v>
      </c>
      <c r="C966" s="88" t="s">
        <v>175</v>
      </c>
      <c r="D966" s="84" t="n">
        <v>54.34</v>
      </c>
      <c r="E966" s="89" t="n">
        <v>20316</v>
      </c>
      <c r="F966" s="89" t="n">
        <v>18588.5</v>
      </c>
      <c r="G966" s="89" t="n">
        <v>14178.75</v>
      </c>
      <c r="H966" s="89"/>
      <c r="J966" s="0"/>
      <c r="K966" s="0"/>
      <c r="L966" s="0"/>
      <c r="M966" s="0"/>
      <c r="N966" s="0"/>
    </row>
    <row r="967" customFormat="false" ht="12.75" hidden="false" customHeight="false" outlineLevel="0" collapsed="false">
      <c r="A967" s="87" t="n">
        <v>36396</v>
      </c>
      <c r="B967" s="83" t="n">
        <v>36373</v>
      </c>
      <c r="C967" s="88" t="s">
        <v>175</v>
      </c>
      <c r="D967" s="84" t="n">
        <v>46.54</v>
      </c>
      <c r="E967" s="89" t="n">
        <v>20365</v>
      </c>
      <c r="F967" s="89" t="n">
        <v>18556</v>
      </c>
      <c r="G967" s="89" t="n">
        <v>14405.125</v>
      </c>
      <c r="H967" s="89"/>
      <c r="J967" s="0"/>
      <c r="K967" s="0"/>
      <c r="L967" s="0"/>
      <c r="M967" s="0"/>
      <c r="N967" s="0"/>
    </row>
    <row r="968" customFormat="false" ht="12.75" hidden="false" customHeight="false" outlineLevel="0" collapsed="false">
      <c r="A968" s="87" t="n">
        <v>36397</v>
      </c>
      <c r="B968" s="83" t="n">
        <v>36373</v>
      </c>
      <c r="C968" s="88" t="s">
        <v>175</v>
      </c>
      <c r="D968" s="84" t="n">
        <v>34.72</v>
      </c>
      <c r="E968" s="89" t="n">
        <v>20855</v>
      </c>
      <c r="F968" s="89" t="n">
        <v>18852.5</v>
      </c>
      <c r="G968" s="89" t="n">
        <v>14151</v>
      </c>
      <c r="H968" s="89"/>
      <c r="J968" s="0"/>
      <c r="K968" s="0"/>
      <c r="L968" s="0"/>
      <c r="M968" s="0"/>
      <c r="N968" s="0"/>
    </row>
    <row r="969" customFormat="false" ht="12.75" hidden="false" customHeight="false" outlineLevel="0" collapsed="false">
      <c r="A969" s="87" t="n">
        <v>36398</v>
      </c>
      <c r="B969" s="83" t="n">
        <v>36373</v>
      </c>
      <c r="C969" s="88" t="s">
        <v>175</v>
      </c>
      <c r="D969" s="84" t="n">
        <v>35.55</v>
      </c>
      <c r="E969" s="89" t="n">
        <v>21293</v>
      </c>
      <c r="F969" s="89" t="n">
        <v>19076.1875</v>
      </c>
      <c r="G969" s="89" t="n">
        <v>14381.875</v>
      </c>
      <c r="H969" s="89"/>
      <c r="J969" s="0"/>
      <c r="K969" s="0"/>
      <c r="L969" s="0"/>
      <c r="M969" s="0"/>
      <c r="N969" s="0"/>
    </row>
    <row r="970" customFormat="false" ht="12.75" hidden="false" customHeight="false" outlineLevel="0" collapsed="false">
      <c r="A970" s="87" t="n">
        <v>36399</v>
      </c>
      <c r="B970" s="83" t="n">
        <v>36373</v>
      </c>
      <c r="C970" s="88" t="s">
        <v>175</v>
      </c>
      <c r="D970" s="84" t="n">
        <v>42.73</v>
      </c>
      <c r="E970" s="89" t="n">
        <v>19644</v>
      </c>
      <c r="F970" s="89" t="n">
        <v>18035.6875</v>
      </c>
      <c r="G970" s="89" t="n">
        <v>14431.75</v>
      </c>
      <c r="H970" s="89"/>
      <c r="J970" s="0"/>
      <c r="K970" s="0"/>
      <c r="L970" s="0"/>
      <c r="M970" s="0"/>
      <c r="N970" s="0"/>
    </row>
    <row r="971" customFormat="false" ht="12.75" hidden="false" customHeight="false" outlineLevel="0" collapsed="false">
      <c r="A971" s="87" t="n">
        <v>36400</v>
      </c>
      <c r="B971" s="83" t="n">
        <v>36373</v>
      </c>
      <c r="C971" s="88" t="n">
        <f aca="false">WEEKDAY(A971)</f>
        <v>7</v>
      </c>
      <c r="E971" s="89" t="n">
        <v>20178</v>
      </c>
      <c r="F971" s="89" t="n">
        <v>17965.5</v>
      </c>
      <c r="G971" s="89" t="n">
        <v>13584.625</v>
      </c>
      <c r="H971" s="89"/>
      <c r="J971" s="0"/>
      <c r="K971" s="0"/>
      <c r="L971" s="0"/>
      <c r="M971" s="0"/>
      <c r="N971" s="0"/>
    </row>
    <row r="972" customFormat="false" ht="12.75" hidden="false" customHeight="false" outlineLevel="0" collapsed="false">
      <c r="A972" s="87" t="n">
        <v>36401</v>
      </c>
      <c r="B972" s="83" t="n">
        <v>36373</v>
      </c>
      <c r="C972" s="88" t="n">
        <f aca="false">WEEKDAY(A972)</f>
        <v>1</v>
      </c>
      <c r="E972" s="89" t="n">
        <v>19944</v>
      </c>
      <c r="F972" s="89" t="n">
        <v>17653.1875</v>
      </c>
      <c r="G972" s="89" t="n">
        <v>13557.625</v>
      </c>
      <c r="H972" s="89"/>
      <c r="J972" s="0"/>
      <c r="K972" s="0"/>
      <c r="L972" s="0"/>
      <c r="M972" s="0"/>
      <c r="N972" s="0"/>
    </row>
    <row r="973" customFormat="false" ht="12.75" hidden="false" customHeight="false" outlineLevel="0" collapsed="false">
      <c r="A973" s="87" t="n">
        <v>36402</v>
      </c>
      <c r="B973" s="83" t="n">
        <v>36373</v>
      </c>
      <c r="C973" s="88" t="s">
        <v>175</v>
      </c>
      <c r="D973" s="84" t="n">
        <v>45.77</v>
      </c>
      <c r="E973" s="89" t="n">
        <v>20079</v>
      </c>
      <c r="F973" s="89" t="n">
        <v>18246.5625</v>
      </c>
      <c r="G973" s="89" t="n">
        <v>13851.25</v>
      </c>
      <c r="H973" s="89"/>
      <c r="J973" s="0"/>
      <c r="K973" s="0"/>
      <c r="L973" s="0"/>
      <c r="M973" s="0"/>
      <c r="N973" s="0"/>
    </row>
    <row r="974" customFormat="false" ht="12.75" hidden="false" customHeight="false" outlineLevel="0" collapsed="false">
      <c r="A974" s="87" t="n">
        <v>36403</v>
      </c>
      <c r="B974" s="83" t="n">
        <v>36373</v>
      </c>
      <c r="C974" s="88" t="s">
        <v>175</v>
      </c>
      <c r="D974" s="84" t="n">
        <v>38.26</v>
      </c>
      <c r="E974" s="89" t="n">
        <v>19420</v>
      </c>
      <c r="F974" s="89" t="n">
        <v>17437.125</v>
      </c>
      <c r="G974" s="89" t="n">
        <v>13343.375</v>
      </c>
      <c r="H974" s="89"/>
      <c r="J974" s="0"/>
      <c r="K974" s="0"/>
      <c r="L974" s="0"/>
      <c r="M974" s="0"/>
      <c r="N974" s="0"/>
    </row>
    <row r="975" customFormat="false" ht="12.75" hidden="false" customHeight="false" outlineLevel="0" collapsed="false">
      <c r="A975" s="87" t="n">
        <v>36404</v>
      </c>
      <c r="B975" s="83" t="n">
        <v>36404</v>
      </c>
      <c r="C975" s="88" t="s">
        <v>175</v>
      </c>
      <c r="D975" s="84" t="n">
        <v>36.91</v>
      </c>
      <c r="E975" s="89" t="n">
        <v>18915</v>
      </c>
      <c r="F975" s="89" t="n">
        <v>17284.75</v>
      </c>
      <c r="G975" s="89" t="n">
        <v>13298.5</v>
      </c>
      <c r="H975" s="89"/>
      <c r="J975" s="0"/>
      <c r="K975" s="0"/>
      <c r="L975" s="0"/>
      <c r="M975" s="0"/>
      <c r="N975" s="0"/>
    </row>
    <row r="976" customFormat="false" ht="12.75" hidden="false" customHeight="false" outlineLevel="0" collapsed="false">
      <c r="A976" s="87" t="n">
        <v>36405</v>
      </c>
      <c r="B976" s="83" t="n">
        <v>36404</v>
      </c>
      <c r="C976" s="88" t="s">
        <v>175</v>
      </c>
      <c r="D976" s="84" t="n">
        <v>32.78</v>
      </c>
      <c r="E976" s="89" t="n">
        <v>18268</v>
      </c>
      <c r="F976" s="89" t="n">
        <v>16874.875</v>
      </c>
      <c r="G976" s="89" t="n">
        <v>13378.25</v>
      </c>
      <c r="H976" s="89"/>
      <c r="J976" s="0"/>
      <c r="K976" s="0"/>
      <c r="L976" s="0"/>
      <c r="M976" s="0"/>
      <c r="N976" s="0"/>
    </row>
    <row r="977" customFormat="false" ht="12.75" hidden="false" customHeight="false" outlineLevel="0" collapsed="false">
      <c r="A977" s="87" t="n">
        <v>36406</v>
      </c>
      <c r="B977" s="83" t="n">
        <v>36404</v>
      </c>
      <c r="C977" s="88" t="s">
        <v>175</v>
      </c>
      <c r="D977" s="84" t="n">
        <v>32.24</v>
      </c>
      <c r="E977" s="89" t="n">
        <v>19514</v>
      </c>
      <c r="F977" s="89" t="n">
        <v>17502.0625</v>
      </c>
      <c r="G977" s="89" t="n">
        <v>13399.875</v>
      </c>
      <c r="H977" s="89"/>
      <c r="J977" s="0"/>
      <c r="K977" s="0"/>
      <c r="L977" s="0"/>
      <c r="M977" s="0"/>
      <c r="N977" s="0"/>
    </row>
    <row r="978" customFormat="false" ht="12.75" hidden="false" customHeight="false" outlineLevel="0" collapsed="false">
      <c r="A978" s="87" t="n">
        <v>36407</v>
      </c>
      <c r="B978" s="83" t="n">
        <v>36404</v>
      </c>
      <c r="C978" s="88" t="n">
        <f aca="false">WEEKDAY(A978)</f>
        <v>7</v>
      </c>
      <c r="E978" s="89" t="n">
        <v>18870</v>
      </c>
      <c r="F978" s="89" t="n">
        <v>17099.9375</v>
      </c>
      <c r="G978" s="89" t="n">
        <v>13375.625</v>
      </c>
      <c r="H978" s="89"/>
      <c r="J978" s="0"/>
      <c r="K978" s="0"/>
      <c r="L978" s="0"/>
      <c r="M978" s="0"/>
      <c r="N978" s="0"/>
    </row>
    <row r="979" customFormat="false" ht="12.75" hidden="false" customHeight="false" outlineLevel="0" collapsed="false">
      <c r="A979" s="87" t="n">
        <v>36408</v>
      </c>
      <c r="B979" s="83" t="n">
        <v>36404</v>
      </c>
      <c r="C979" s="88" t="n">
        <f aca="false">WEEKDAY(A979)</f>
        <v>1</v>
      </c>
      <c r="E979" s="89" t="n">
        <v>18752</v>
      </c>
      <c r="F979" s="89" t="n">
        <v>16925.875</v>
      </c>
      <c r="G979" s="89" t="n">
        <v>13437</v>
      </c>
      <c r="H979" s="89"/>
      <c r="J979" s="0"/>
      <c r="K979" s="0"/>
      <c r="L979" s="0"/>
      <c r="M979" s="0"/>
      <c r="N979" s="0"/>
    </row>
    <row r="980" customFormat="false" ht="12.75" hidden="false" customHeight="false" outlineLevel="0" collapsed="false">
      <c r="A980" s="87" t="n">
        <v>36409</v>
      </c>
      <c r="B980" s="83" t="n">
        <v>36404</v>
      </c>
      <c r="C980" s="88" t="s">
        <v>175</v>
      </c>
      <c r="E980" s="89" t="n">
        <v>19054</v>
      </c>
      <c r="F980" s="89" t="n">
        <v>17077.25</v>
      </c>
      <c r="G980" s="89" t="n">
        <v>13359</v>
      </c>
      <c r="H980" s="89"/>
      <c r="J980" s="0"/>
      <c r="K980" s="0"/>
      <c r="L980" s="0"/>
      <c r="M980" s="0"/>
      <c r="N980" s="0"/>
    </row>
    <row r="981" customFormat="false" ht="12.75" hidden="false" customHeight="false" outlineLevel="0" collapsed="false">
      <c r="A981" s="87" t="n">
        <v>36410</v>
      </c>
      <c r="B981" s="83" t="n">
        <v>36404</v>
      </c>
      <c r="C981" s="88" t="s">
        <v>175</v>
      </c>
      <c r="D981" s="84" t="n">
        <v>29.8</v>
      </c>
      <c r="E981" s="89" t="n">
        <v>20120</v>
      </c>
      <c r="F981" s="89" t="n">
        <v>18069.3125</v>
      </c>
      <c r="G981" s="89" t="n">
        <v>13514.375</v>
      </c>
      <c r="H981" s="89"/>
      <c r="J981" s="0"/>
      <c r="K981" s="0"/>
      <c r="L981" s="0"/>
      <c r="M981" s="0"/>
      <c r="N981" s="0"/>
    </row>
    <row r="982" customFormat="false" ht="12.75" hidden="false" customHeight="false" outlineLevel="0" collapsed="false">
      <c r="A982" s="87" t="n">
        <v>36411</v>
      </c>
      <c r="B982" s="83" t="n">
        <v>36404</v>
      </c>
      <c r="C982" s="88" t="s">
        <v>175</v>
      </c>
      <c r="D982" s="84" t="n">
        <v>31.59</v>
      </c>
      <c r="E982" s="89" t="n">
        <v>18481</v>
      </c>
      <c r="F982" s="89" t="n">
        <v>17037.8125</v>
      </c>
      <c r="G982" s="89" t="n">
        <v>13538.375</v>
      </c>
      <c r="H982" s="89"/>
      <c r="J982" s="0"/>
      <c r="K982" s="0"/>
      <c r="L982" s="0"/>
      <c r="M982" s="0"/>
      <c r="N982" s="0"/>
    </row>
    <row r="983" customFormat="false" ht="12.75" hidden="false" customHeight="false" outlineLevel="0" collapsed="false">
      <c r="A983" s="87" t="n">
        <v>36412</v>
      </c>
      <c r="B983" s="83" t="n">
        <v>36404</v>
      </c>
      <c r="C983" s="88" t="s">
        <v>175</v>
      </c>
      <c r="D983" s="84" t="n">
        <v>33.95</v>
      </c>
      <c r="E983" s="89" t="n">
        <v>19158</v>
      </c>
      <c r="F983" s="89" t="n">
        <v>16995.1875</v>
      </c>
      <c r="G983" s="89" t="n">
        <v>12925.375</v>
      </c>
      <c r="H983" s="89"/>
      <c r="J983" s="0"/>
      <c r="K983" s="0"/>
      <c r="L983" s="0"/>
      <c r="M983" s="0"/>
      <c r="N983" s="0"/>
    </row>
    <row r="984" customFormat="false" ht="12.75" hidden="false" customHeight="false" outlineLevel="0" collapsed="false">
      <c r="A984" s="87" t="n">
        <v>36413</v>
      </c>
      <c r="B984" s="83" t="n">
        <v>36404</v>
      </c>
      <c r="C984" s="88" t="s">
        <v>175</v>
      </c>
      <c r="D984" s="84" t="n">
        <v>26.51</v>
      </c>
      <c r="E984" s="89" t="n">
        <v>18698</v>
      </c>
      <c r="F984" s="89" t="n">
        <v>16382.4375</v>
      </c>
      <c r="G984" s="89" t="n">
        <v>12553.125</v>
      </c>
      <c r="H984" s="89"/>
      <c r="J984" s="0"/>
      <c r="K984" s="0"/>
      <c r="L984" s="0"/>
      <c r="M984" s="0"/>
      <c r="N984" s="0"/>
    </row>
    <row r="985" customFormat="false" ht="12.75" hidden="false" customHeight="false" outlineLevel="0" collapsed="false">
      <c r="A985" s="87" t="n">
        <v>36414</v>
      </c>
      <c r="B985" s="83" t="n">
        <v>36404</v>
      </c>
      <c r="C985" s="88" t="n">
        <f aca="false">WEEKDAY(A985)</f>
        <v>7</v>
      </c>
      <c r="E985" s="89" t="n">
        <v>16925</v>
      </c>
      <c r="F985" s="89" t="n">
        <v>15192.8125</v>
      </c>
      <c r="G985" s="89" t="n">
        <v>11870.875</v>
      </c>
      <c r="H985" s="89"/>
      <c r="J985" s="0"/>
      <c r="K985" s="0"/>
      <c r="L985" s="0"/>
      <c r="M985" s="0"/>
      <c r="N985" s="0"/>
    </row>
    <row r="986" customFormat="false" ht="12.75" hidden="false" customHeight="false" outlineLevel="0" collapsed="false">
      <c r="A986" s="87" t="n">
        <v>36415</v>
      </c>
      <c r="B986" s="83" t="n">
        <v>36404</v>
      </c>
      <c r="C986" s="88" t="n">
        <f aca="false">WEEKDAY(A986)</f>
        <v>1</v>
      </c>
      <c r="E986" s="89" t="n">
        <v>17432</v>
      </c>
      <c r="F986" s="89" t="n">
        <v>15866.75</v>
      </c>
      <c r="G986" s="89" t="n">
        <v>12056.375</v>
      </c>
      <c r="H986" s="89"/>
      <c r="J986" s="0"/>
      <c r="K986" s="0"/>
      <c r="L986" s="0"/>
      <c r="M986" s="0"/>
      <c r="N986" s="0"/>
    </row>
    <row r="987" customFormat="false" ht="12.75" hidden="false" customHeight="false" outlineLevel="0" collapsed="false">
      <c r="A987" s="87" t="n">
        <v>36416</v>
      </c>
      <c r="B987" s="83" t="n">
        <v>36404</v>
      </c>
      <c r="C987" s="88" t="s">
        <v>175</v>
      </c>
      <c r="D987" s="84" t="n">
        <v>23.38</v>
      </c>
      <c r="E987" s="89" t="n">
        <v>18594</v>
      </c>
      <c r="F987" s="89" t="n">
        <v>16851.5</v>
      </c>
      <c r="G987" s="89" t="n">
        <v>12971.125</v>
      </c>
      <c r="H987" s="89"/>
      <c r="J987" s="0"/>
      <c r="K987" s="0"/>
      <c r="L987" s="0"/>
      <c r="M987" s="0"/>
      <c r="N987" s="0"/>
    </row>
    <row r="988" customFormat="false" ht="12.75" hidden="false" customHeight="false" outlineLevel="0" collapsed="false">
      <c r="A988" s="87" t="n">
        <v>36417</v>
      </c>
      <c r="B988" s="83" t="n">
        <v>36404</v>
      </c>
      <c r="C988" s="88" t="s">
        <v>175</v>
      </c>
      <c r="D988" s="84" t="n">
        <v>21.76</v>
      </c>
      <c r="E988" s="89" t="n">
        <v>18141</v>
      </c>
      <c r="F988" s="89" t="n">
        <v>16187.1875</v>
      </c>
      <c r="G988" s="89" t="n">
        <v>12558.75</v>
      </c>
      <c r="H988" s="89"/>
      <c r="J988" s="0"/>
      <c r="K988" s="0"/>
      <c r="L988" s="0"/>
      <c r="M988" s="0"/>
      <c r="N988" s="0"/>
    </row>
    <row r="989" customFormat="false" ht="12.75" hidden="false" customHeight="false" outlineLevel="0" collapsed="false">
      <c r="A989" s="87" t="n">
        <v>36418</v>
      </c>
      <c r="B989" s="83" t="n">
        <v>36404</v>
      </c>
      <c r="C989" s="88" t="s">
        <v>175</v>
      </c>
      <c r="D989" s="84" t="n">
        <v>21.31</v>
      </c>
      <c r="E989" s="89" t="n">
        <v>17635</v>
      </c>
      <c r="F989" s="89" t="n">
        <v>15528.375</v>
      </c>
      <c r="G989" s="89" t="n">
        <v>11975.5</v>
      </c>
      <c r="H989" s="89"/>
      <c r="J989" s="0"/>
      <c r="K989" s="0"/>
      <c r="L989" s="0"/>
      <c r="M989" s="0"/>
      <c r="N989" s="0"/>
    </row>
    <row r="990" customFormat="false" ht="12.75" hidden="false" customHeight="false" outlineLevel="0" collapsed="false">
      <c r="A990" s="87" t="n">
        <v>36419</v>
      </c>
      <c r="B990" s="83" t="n">
        <v>36404</v>
      </c>
      <c r="C990" s="88" t="s">
        <v>175</v>
      </c>
      <c r="D990" s="84" t="n">
        <v>22.35</v>
      </c>
      <c r="E990" s="89" t="n">
        <v>17182</v>
      </c>
      <c r="F990" s="89" t="n">
        <v>15344.5</v>
      </c>
      <c r="G990" s="89" t="n">
        <v>11819.875</v>
      </c>
      <c r="H990" s="89"/>
      <c r="J990" s="0"/>
      <c r="K990" s="0"/>
      <c r="L990" s="0"/>
      <c r="M990" s="0"/>
      <c r="N990" s="0"/>
    </row>
    <row r="991" customFormat="false" ht="12.75" hidden="false" customHeight="false" outlineLevel="0" collapsed="false">
      <c r="A991" s="87" t="n">
        <v>36420</v>
      </c>
      <c r="B991" s="83" t="n">
        <v>36404</v>
      </c>
      <c r="C991" s="88" t="s">
        <v>175</v>
      </c>
      <c r="D991" s="84" t="n">
        <v>22.64</v>
      </c>
      <c r="E991" s="89" t="n">
        <v>16655</v>
      </c>
      <c r="F991" s="89" t="n">
        <v>14842.3125</v>
      </c>
      <c r="G991" s="89" t="n">
        <v>11650.625</v>
      </c>
      <c r="H991" s="89"/>
      <c r="J991" s="0"/>
      <c r="K991" s="0"/>
      <c r="L991" s="0"/>
      <c r="M991" s="0"/>
      <c r="N991" s="0"/>
    </row>
    <row r="992" customFormat="false" ht="12.75" hidden="false" customHeight="false" outlineLevel="0" collapsed="false">
      <c r="A992" s="87" t="n">
        <v>36421</v>
      </c>
      <c r="B992" s="83" t="n">
        <v>36404</v>
      </c>
      <c r="C992" s="88" t="n">
        <f aca="false">WEEKDAY(A992)</f>
        <v>7</v>
      </c>
      <c r="E992" s="89" t="n">
        <v>16025</v>
      </c>
      <c r="F992" s="89" t="n">
        <v>14125.5</v>
      </c>
      <c r="G992" s="89" t="n">
        <v>11006.125</v>
      </c>
      <c r="H992" s="89"/>
      <c r="J992" s="0"/>
      <c r="K992" s="0"/>
      <c r="L992" s="0"/>
      <c r="M992" s="0"/>
      <c r="N992" s="0"/>
    </row>
    <row r="993" customFormat="false" ht="12.75" hidden="false" customHeight="false" outlineLevel="0" collapsed="false">
      <c r="A993" s="87" t="n">
        <v>36422</v>
      </c>
      <c r="B993" s="83" t="n">
        <v>36404</v>
      </c>
      <c r="C993" s="88" t="n">
        <f aca="false">WEEKDAY(A993)</f>
        <v>1</v>
      </c>
      <c r="E993" s="89" t="n">
        <v>17386</v>
      </c>
      <c r="F993" s="89" t="n">
        <v>15245.25</v>
      </c>
      <c r="G993" s="89" t="n">
        <v>11438.75</v>
      </c>
      <c r="H993" s="89"/>
      <c r="J993" s="0"/>
      <c r="K993" s="0"/>
      <c r="L993" s="0"/>
      <c r="M993" s="0"/>
      <c r="N993" s="0"/>
    </row>
    <row r="994" customFormat="false" ht="12.75" hidden="false" customHeight="false" outlineLevel="0" collapsed="false">
      <c r="A994" s="87" t="n">
        <v>36423</v>
      </c>
      <c r="B994" s="83" t="n">
        <v>36404</v>
      </c>
      <c r="C994" s="88" t="s">
        <v>175</v>
      </c>
      <c r="D994" s="84" t="n">
        <v>20.96</v>
      </c>
      <c r="E994" s="89" t="n">
        <v>18884</v>
      </c>
      <c r="F994" s="89" t="n">
        <v>16717.0625</v>
      </c>
      <c r="G994" s="89" t="n">
        <v>12722.875</v>
      </c>
      <c r="H994" s="89"/>
      <c r="J994" s="0"/>
      <c r="K994" s="0"/>
      <c r="L994" s="0"/>
      <c r="M994" s="0"/>
      <c r="N994" s="0"/>
    </row>
    <row r="995" customFormat="false" ht="12.75" hidden="false" customHeight="false" outlineLevel="0" collapsed="false">
      <c r="A995" s="87" t="n">
        <v>36424</v>
      </c>
      <c r="B995" s="83" t="n">
        <v>36404</v>
      </c>
      <c r="C995" s="88" t="s">
        <v>175</v>
      </c>
      <c r="D995" s="84" t="n">
        <v>20.28</v>
      </c>
      <c r="E995" s="89" t="n">
        <v>15821</v>
      </c>
      <c r="F995" s="89" t="n">
        <v>14764.625</v>
      </c>
      <c r="G995" s="89" t="n">
        <v>12236.5</v>
      </c>
      <c r="H995" s="89"/>
      <c r="J995" s="0"/>
      <c r="K995" s="0"/>
      <c r="L995" s="0"/>
      <c r="M995" s="0"/>
      <c r="N995" s="0"/>
    </row>
    <row r="996" customFormat="false" ht="12.75" hidden="false" customHeight="false" outlineLevel="0" collapsed="false">
      <c r="A996" s="87" t="n">
        <v>36425</v>
      </c>
      <c r="B996" s="83" t="n">
        <v>36404</v>
      </c>
      <c r="C996" s="88" t="s">
        <v>175</v>
      </c>
      <c r="D996" s="84" t="n">
        <v>19.98</v>
      </c>
      <c r="E996" s="89" t="n">
        <v>14253</v>
      </c>
      <c r="F996" s="89" t="n">
        <v>13328.8125</v>
      </c>
      <c r="G996" s="89" t="n">
        <v>10905.5</v>
      </c>
      <c r="H996" s="89"/>
      <c r="J996" s="0"/>
      <c r="K996" s="0"/>
      <c r="L996" s="0"/>
      <c r="M996" s="0"/>
      <c r="N996" s="0"/>
    </row>
    <row r="997" customFormat="false" ht="12.75" hidden="false" customHeight="false" outlineLevel="0" collapsed="false">
      <c r="A997" s="87" t="n">
        <v>36426</v>
      </c>
      <c r="B997" s="83" t="n">
        <v>36404</v>
      </c>
      <c r="C997" s="88" t="s">
        <v>175</v>
      </c>
      <c r="D997" s="84" t="n">
        <v>20.75</v>
      </c>
      <c r="E997" s="89" t="n">
        <v>14964</v>
      </c>
      <c r="F997" s="89" t="n">
        <v>13636.0625</v>
      </c>
      <c r="G997" s="89" t="n">
        <v>10850</v>
      </c>
      <c r="H997" s="89"/>
      <c r="J997" s="0"/>
      <c r="K997" s="0"/>
      <c r="L997" s="0"/>
      <c r="M997" s="0"/>
      <c r="N997" s="0"/>
    </row>
    <row r="998" customFormat="false" ht="12.75" hidden="false" customHeight="false" outlineLevel="0" collapsed="false">
      <c r="A998" s="87" t="n">
        <v>36427</v>
      </c>
      <c r="B998" s="83" t="n">
        <v>36404</v>
      </c>
      <c r="C998" s="88" t="s">
        <v>175</v>
      </c>
      <c r="D998" s="84" t="n">
        <v>19.55</v>
      </c>
      <c r="E998" s="89" t="n">
        <v>15696</v>
      </c>
      <c r="F998" s="89" t="n">
        <v>14087.5</v>
      </c>
      <c r="G998" s="89" t="n">
        <v>11073.5</v>
      </c>
      <c r="H998" s="89"/>
      <c r="J998" s="0"/>
      <c r="K998" s="0"/>
      <c r="L998" s="0"/>
      <c r="M998" s="0"/>
      <c r="N998" s="0"/>
    </row>
    <row r="999" customFormat="false" ht="12.75" hidden="false" customHeight="false" outlineLevel="0" collapsed="false">
      <c r="A999" s="87" t="n">
        <v>36428</v>
      </c>
      <c r="B999" s="83" t="n">
        <v>36404</v>
      </c>
      <c r="C999" s="88" t="n">
        <f aca="false">WEEKDAY(A999)</f>
        <v>7</v>
      </c>
      <c r="E999" s="89" t="n">
        <v>14804</v>
      </c>
      <c r="F999" s="89" t="n">
        <v>13750.5</v>
      </c>
      <c r="G999" s="89" t="n">
        <v>11102.875</v>
      </c>
      <c r="H999" s="89"/>
      <c r="J999" s="0"/>
      <c r="K999" s="0"/>
      <c r="L999" s="0"/>
      <c r="M999" s="0"/>
      <c r="N999" s="0"/>
    </row>
    <row r="1000" customFormat="false" ht="12.75" hidden="false" customHeight="false" outlineLevel="0" collapsed="false">
      <c r="A1000" s="87" t="n">
        <v>36429</v>
      </c>
      <c r="B1000" s="83" t="n">
        <v>36404</v>
      </c>
      <c r="C1000" s="88" t="n">
        <f aca="false">WEEKDAY(A1000)</f>
        <v>1</v>
      </c>
      <c r="E1000" s="89" t="n">
        <v>16357</v>
      </c>
      <c r="F1000" s="89" t="n">
        <v>14757.625</v>
      </c>
      <c r="G1000" s="89" t="n">
        <v>11538.375</v>
      </c>
      <c r="H1000" s="89"/>
      <c r="J1000" s="0"/>
      <c r="K1000" s="0"/>
      <c r="L1000" s="0"/>
      <c r="M1000" s="0"/>
      <c r="N1000" s="0"/>
    </row>
    <row r="1001" customFormat="false" ht="12.75" hidden="false" customHeight="false" outlineLevel="0" collapsed="false">
      <c r="A1001" s="87" t="n">
        <v>36430</v>
      </c>
      <c r="B1001" s="83" t="n">
        <v>36404</v>
      </c>
      <c r="C1001" s="88" t="s">
        <v>175</v>
      </c>
      <c r="D1001" s="84" t="n">
        <v>22.32</v>
      </c>
      <c r="E1001" s="89" t="n">
        <v>19063</v>
      </c>
      <c r="F1001" s="89" t="n">
        <v>16980.625</v>
      </c>
      <c r="G1001" s="89" t="n">
        <v>12492.125</v>
      </c>
      <c r="H1001" s="89"/>
      <c r="J1001" s="0"/>
      <c r="K1001" s="0"/>
      <c r="L1001" s="0"/>
      <c r="M1001" s="0"/>
      <c r="N1001" s="0"/>
    </row>
    <row r="1002" customFormat="false" ht="12.75" hidden="false" customHeight="false" outlineLevel="0" collapsed="false">
      <c r="A1002" s="87" t="n">
        <v>36431</v>
      </c>
      <c r="B1002" s="83" t="n">
        <v>36404</v>
      </c>
      <c r="C1002" s="88" t="s">
        <v>175</v>
      </c>
      <c r="D1002" s="84" t="n">
        <v>22.14</v>
      </c>
      <c r="E1002" s="89" t="n">
        <v>18072</v>
      </c>
      <c r="F1002" s="89" t="n">
        <v>16706.0625</v>
      </c>
      <c r="G1002" s="89" t="n">
        <v>13016.875</v>
      </c>
      <c r="H1002" s="89"/>
      <c r="J1002" s="0"/>
      <c r="K1002" s="0"/>
      <c r="L1002" s="0"/>
      <c r="M1002" s="0"/>
      <c r="N1002" s="0"/>
    </row>
    <row r="1003" customFormat="false" ht="12.75" hidden="false" customHeight="false" outlineLevel="0" collapsed="false">
      <c r="A1003" s="87" t="n">
        <v>36432</v>
      </c>
      <c r="B1003" s="83" t="n">
        <v>36404</v>
      </c>
      <c r="C1003" s="88" t="s">
        <v>175</v>
      </c>
      <c r="D1003" s="84" t="n">
        <v>24.07</v>
      </c>
      <c r="E1003" s="89" t="n">
        <v>14169</v>
      </c>
      <c r="F1003" s="89" t="n">
        <v>13695.25</v>
      </c>
      <c r="G1003" s="89" t="n">
        <v>12081.75</v>
      </c>
      <c r="H1003" s="89"/>
      <c r="J1003" s="0"/>
      <c r="K1003" s="0"/>
      <c r="L1003" s="0"/>
      <c r="M1003" s="0"/>
      <c r="N1003" s="0"/>
    </row>
    <row r="1004" customFormat="false" ht="12.75" hidden="false" customHeight="false" outlineLevel="0" collapsed="false">
      <c r="A1004" s="87" t="n">
        <v>36433</v>
      </c>
      <c r="B1004" s="83" t="n">
        <v>36404</v>
      </c>
      <c r="C1004" s="88" t="s">
        <v>175</v>
      </c>
      <c r="D1004" s="84" t="n">
        <v>23.54</v>
      </c>
      <c r="E1004" s="89" t="n">
        <v>13803</v>
      </c>
      <c r="F1004" s="89" t="n">
        <v>13003.625</v>
      </c>
      <c r="G1004" s="89" t="n">
        <v>10598.5</v>
      </c>
      <c r="H1004" s="89"/>
      <c r="J1004" s="0"/>
      <c r="K1004" s="0"/>
      <c r="L1004" s="0"/>
      <c r="M1004" s="0"/>
      <c r="N1004" s="0"/>
    </row>
    <row r="1005" customFormat="false" ht="12.75" hidden="false" customHeight="false" outlineLevel="0" collapsed="false">
      <c r="A1005" s="87" t="n">
        <v>36434</v>
      </c>
      <c r="B1005" s="83" t="n">
        <v>36434</v>
      </c>
      <c r="C1005" s="88" t="s">
        <v>175</v>
      </c>
      <c r="D1005" s="84" t="n">
        <v>20.65</v>
      </c>
      <c r="E1005" s="89" t="n">
        <v>13982</v>
      </c>
      <c r="F1005" s="89" t="n">
        <v>13010.1875</v>
      </c>
      <c r="G1005" s="89" t="n">
        <v>10618</v>
      </c>
      <c r="H1005" s="89"/>
      <c r="J1005" s="0"/>
      <c r="K1005" s="0"/>
      <c r="L1005" s="0"/>
      <c r="M1005" s="0"/>
      <c r="N1005" s="0"/>
    </row>
    <row r="1006" customFormat="false" ht="12.75" hidden="false" customHeight="false" outlineLevel="0" collapsed="false">
      <c r="A1006" s="87" t="n">
        <v>36435</v>
      </c>
      <c r="B1006" s="83" t="n">
        <v>36434</v>
      </c>
      <c r="C1006" s="88" t="n">
        <f aca="false">WEEKDAY(A1006)</f>
        <v>7</v>
      </c>
      <c r="E1006" s="89" t="n">
        <v>14882</v>
      </c>
      <c r="F1006" s="89" t="n">
        <v>13393.375</v>
      </c>
      <c r="G1006" s="89" t="n">
        <v>10598.5</v>
      </c>
      <c r="H1006" s="89"/>
      <c r="J1006" s="0"/>
      <c r="K1006" s="0"/>
      <c r="L1006" s="0"/>
      <c r="M1006" s="0"/>
      <c r="N1006" s="0"/>
    </row>
    <row r="1007" customFormat="false" ht="12.75" hidden="false" customHeight="false" outlineLevel="0" collapsed="false">
      <c r="A1007" s="87" t="n">
        <v>36436</v>
      </c>
      <c r="B1007" s="83" t="n">
        <v>36434</v>
      </c>
      <c r="C1007" s="88" t="n">
        <f aca="false">WEEKDAY(A1007)</f>
        <v>1</v>
      </c>
      <c r="E1007" s="89" t="n">
        <v>16122</v>
      </c>
      <c r="F1007" s="89" t="n">
        <v>14384</v>
      </c>
      <c r="G1007" s="89" t="n">
        <v>11342.25</v>
      </c>
      <c r="H1007" s="89"/>
      <c r="J1007" s="0"/>
      <c r="K1007" s="0"/>
      <c r="L1007" s="0"/>
      <c r="M1007" s="0"/>
      <c r="N1007" s="0"/>
    </row>
    <row r="1008" customFormat="false" ht="12.75" hidden="false" customHeight="false" outlineLevel="0" collapsed="false">
      <c r="A1008" s="87" t="n">
        <v>36437</v>
      </c>
      <c r="B1008" s="83" t="n">
        <v>36434</v>
      </c>
      <c r="C1008" s="88" t="s">
        <v>175</v>
      </c>
      <c r="D1008" s="84" t="n">
        <v>19.92</v>
      </c>
      <c r="E1008" s="89" t="n">
        <v>16142</v>
      </c>
      <c r="F1008" s="89" t="n">
        <v>15024.25</v>
      </c>
      <c r="G1008" s="89" t="n">
        <v>11811.125</v>
      </c>
      <c r="H1008" s="89"/>
      <c r="J1008" s="0"/>
      <c r="K1008" s="0"/>
      <c r="L1008" s="0"/>
      <c r="M1008" s="0"/>
      <c r="N1008" s="0"/>
    </row>
    <row r="1009" customFormat="false" ht="12.75" hidden="false" customHeight="false" outlineLevel="0" collapsed="false">
      <c r="A1009" s="87" t="n">
        <v>36438</v>
      </c>
      <c r="B1009" s="83" t="n">
        <v>36434</v>
      </c>
      <c r="C1009" s="88" t="s">
        <v>175</v>
      </c>
      <c r="D1009" s="84" t="n">
        <v>21.6</v>
      </c>
      <c r="E1009" s="89" t="n">
        <v>14427</v>
      </c>
      <c r="F1009" s="89" t="n">
        <v>13546.1875</v>
      </c>
      <c r="G1009" s="89" t="n">
        <v>11304.25</v>
      </c>
      <c r="H1009" s="89"/>
      <c r="J1009" s="0"/>
      <c r="K1009" s="0"/>
      <c r="L1009" s="0"/>
      <c r="M1009" s="0"/>
      <c r="N1009" s="0"/>
    </row>
    <row r="1010" customFormat="false" ht="12.75" hidden="false" customHeight="false" outlineLevel="0" collapsed="false">
      <c r="A1010" s="87" t="n">
        <v>36439</v>
      </c>
      <c r="B1010" s="83" t="n">
        <v>36434</v>
      </c>
      <c r="C1010" s="88" t="s">
        <v>175</v>
      </c>
      <c r="D1010" s="84" t="n">
        <v>21.84</v>
      </c>
      <c r="E1010" s="89" t="n">
        <v>14637</v>
      </c>
      <c r="F1010" s="89" t="n">
        <v>13554.25</v>
      </c>
      <c r="G1010" s="89" t="n">
        <v>11028.25</v>
      </c>
      <c r="H1010" s="89"/>
      <c r="J1010" s="0"/>
      <c r="K1010" s="0"/>
      <c r="L1010" s="0"/>
      <c r="M1010" s="0"/>
      <c r="N1010" s="0"/>
    </row>
    <row r="1011" customFormat="false" ht="12.75" hidden="false" customHeight="false" outlineLevel="0" collapsed="false">
      <c r="A1011" s="87" t="n">
        <v>36440</v>
      </c>
      <c r="B1011" s="83" t="n">
        <v>36434</v>
      </c>
      <c r="C1011" s="88" t="s">
        <v>175</v>
      </c>
      <c r="D1011" s="84" t="n">
        <v>20.15</v>
      </c>
      <c r="E1011" s="89" t="n">
        <v>15377</v>
      </c>
      <c r="F1011" s="89" t="n">
        <v>14368.9375</v>
      </c>
      <c r="G1011" s="89" t="n">
        <v>11612.5</v>
      </c>
      <c r="H1011" s="89"/>
      <c r="J1011" s="0"/>
      <c r="K1011" s="0"/>
      <c r="L1011" s="0"/>
      <c r="M1011" s="0"/>
      <c r="N1011" s="0"/>
    </row>
    <row r="1012" customFormat="false" ht="12.75" hidden="false" customHeight="false" outlineLevel="0" collapsed="false">
      <c r="A1012" s="87" t="n">
        <v>36441</v>
      </c>
      <c r="B1012" s="83" t="n">
        <v>36434</v>
      </c>
      <c r="C1012" s="88" t="s">
        <v>175</v>
      </c>
      <c r="D1012" s="84" t="n">
        <v>22.15</v>
      </c>
      <c r="E1012" s="89" t="n">
        <v>14894</v>
      </c>
      <c r="F1012" s="89" t="n">
        <v>14514.5</v>
      </c>
      <c r="G1012" s="89" t="n">
        <v>12261</v>
      </c>
      <c r="H1012" s="89"/>
      <c r="J1012" s="0"/>
      <c r="K1012" s="0"/>
      <c r="L1012" s="0"/>
      <c r="M1012" s="0"/>
      <c r="N1012" s="0"/>
    </row>
    <row r="1013" customFormat="false" ht="12.75" hidden="false" customHeight="false" outlineLevel="0" collapsed="false">
      <c r="A1013" s="87" t="n">
        <v>36442</v>
      </c>
      <c r="B1013" s="83" t="n">
        <v>36434</v>
      </c>
      <c r="C1013" s="88" t="n">
        <f aca="false">WEEKDAY(A1013)</f>
        <v>7</v>
      </c>
      <c r="E1013" s="89" t="n">
        <v>14401</v>
      </c>
      <c r="F1013" s="89" t="n">
        <v>13748.4375</v>
      </c>
      <c r="G1013" s="89" t="n">
        <v>11693.875</v>
      </c>
      <c r="H1013" s="89"/>
      <c r="J1013" s="0"/>
      <c r="K1013" s="0"/>
      <c r="L1013" s="0"/>
      <c r="M1013" s="0"/>
      <c r="N1013" s="0"/>
    </row>
    <row r="1014" customFormat="false" ht="12.75" hidden="false" customHeight="false" outlineLevel="0" collapsed="false">
      <c r="A1014" s="87" t="n">
        <v>36443</v>
      </c>
      <c r="B1014" s="83" t="n">
        <v>36434</v>
      </c>
      <c r="C1014" s="88" t="n">
        <f aca="false">WEEKDAY(A1014)</f>
        <v>1</v>
      </c>
      <c r="E1014" s="89" t="n">
        <v>15322</v>
      </c>
      <c r="F1014" s="89" t="n">
        <v>14100</v>
      </c>
      <c r="G1014" s="89" t="n">
        <v>11427.5</v>
      </c>
      <c r="H1014" s="89"/>
      <c r="J1014" s="0"/>
      <c r="K1014" s="0"/>
      <c r="L1014" s="0"/>
      <c r="M1014" s="0"/>
      <c r="N1014" s="0"/>
    </row>
    <row r="1015" customFormat="false" ht="12.75" hidden="false" customHeight="false" outlineLevel="0" collapsed="false">
      <c r="A1015" s="87" t="n">
        <v>36444</v>
      </c>
      <c r="B1015" s="83" t="n">
        <v>36434</v>
      </c>
      <c r="C1015" s="88" t="s">
        <v>175</v>
      </c>
      <c r="D1015" s="84" t="n">
        <v>22.62</v>
      </c>
      <c r="E1015" s="89" t="n">
        <v>16801</v>
      </c>
      <c r="F1015" s="89" t="n">
        <v>15361.875</v>
      </c>
      <c r="G1015" s="89" t="n">
        <v>11683.25</v>
      </c>
      <c r="H1015" s="89"/>
      <c r="J1015" s="0"/>
      <c r="K1015" s="0"/>
      <c r="L1015" s="0"/>
      <c r="M1015" s="0"/>
      <c r="N1015" s="0"/>
    </row>
    <row r="1016" customFormat="false" ht="12.75" hidden="false" customHeight="false" outlineLevel="0" collapsed="false">
      <c r="A1016" s="87" t="n">
        <v>36445</v>
      </c>
      <c r="B1016" s="83" t="n">
        <v>36434</v>
      </c>
      <c r="C1016" s="88" t="s">
        <v>175</v>
      </c>
      <c r="D1016" s="84" t="n">
        <v>22.86</v>
      </c>
      <c r="E1016" s="89" t="n">
        <v>16638</v>
      </c>
      <c r="F1016" s="89" t="n">
        <v>15164.4375</v>
      </c>
      <c r="G1016" s="89" t="n">
        <v>11865.75</v>
      </c>
      <c r="H1016" s="89"/>
      <c r="J1016" s="0"/>
      <c r="K1016" s="0"/>
      <c r="L1016" s="0"/>
      <c r="M1016" s="0"/>
      <c r="N1016" s="0"/>
    </row>
    <row r="1017" customFormat="false" ht="12.75" hidden="false" customHeight="false" outlineLevel="0" collapsed="false">
      <c r="A1017" s="87" t="n">
        <v>36446</v>
      </c>
      <c r="B1017" s="83" t="n">
        <v>36434</v>
      </c>
      <c r="C1017" s="88" t="s">
        <v>175</v>
      </c>
      <c r="D1017" s="84" t="n">
        <v>29.39</v>
      </c>
      <c r="E1017" s="89" t="n">
        <v>17596</v>
      </c>
      <c r="F1017" s="89" t="n">
        <v>15690.625</v>
      </c>
      <c r="G1017" s="89" t="n">
        <v>11932.625</v>
      </c>
      <c r="H1017" s="89"/>
      <c r="J1017" s="0"/>
      <c r="K1017" s="0"/>
      <c r="L1017" s="0"/>
      <c r="M1017" s="0"/>
      <c r="N1017" s="0"/>
    </row>
    <row r="1018" customFormat="false" ht="12.75" hidden="false" customHeight="false" outlineLevel="0" collapsed="false">
      <c r="A1018" s="87" t="n">
        <v>36447</v>
      </c>
      <c r="B1018" s="83" t="n">
        <v>36434</v>
      </c>
      <c r="C1018" s="88" t="s">
        <v>175</v>
      </c>
      <c r="D1018" s="84" t="n">
        <v>25.12</v>
      </c>
      <c r="E1018" s="89" t="n">
        <v>16796</v>
      </c>
      <c r="F1018" s="89" t="n">
        <v>15134.5625</v>
      </c>
      <c r="G1018" s="89" t="n">
        <v>11735.5</v>
      </c>
      <c r="H1018" s="89"/>
      <c r="J1018" s="0"/>
      <c r="K1018" s="0"/>
      <c r="L1018" s="0"/>
      <c r="M1018" s="0"/>
      <c r="N1018" s="0"/>
    </row>
    <row r="1019" customFormat="false" ht="12.75" hidden="false" customHeight="false" outlineLevel="0" collapsed="false">
      <c r="A1019" s="87" t="n">
        <v>36448</v>
      </c>
      <c r="B1019" s="83" t="n">
        <v>36434</v>
      </c>
      <c r="C1019" s="88" t="s">
        <v>175</v>
      </c>
      <c r="D1019" s="84" t="n">
        <v>26.89</v>
      </c>
      <c r="E1019" s="89" t="n">
        <v>16724</v>
      </c>
      <c r="F1019" s="89" t="n">
        <v>15049.4375</v>
      </c>
      <c r="G1019" s="89" t="n">
        <v>11668.25</v>
      </c>
      <c r="H1019" s="89"/>
      <c r="J1019" s="0"/>
      <c r="K1019" s="0"/>
      <c r="L1019" s="0"/>
      <c r="M1019" s="0"/>
      <c r="N1019" s="0"/>
    </row>
    <row r="1020" customFormat="false" ht="12.75" hidden="false" customHeight="false" outlineLevel="0" collapsed="false">
      <c r="A1020" s="87" t="n">
        <v>36449</v>
      </c>
      <c r="B1020" s="83" t="n">
        <v>36434</v>
      </c>
      <c r="C1020" s="88" t="n">
        <f aca="false">WEEKDAY(A1020)</f>
        <v>7</v>
      </c>
      <c r="E1020" s="89" t="n">
        <v>16093</v>
      </c>
      <c r="F1020" s="89" t="n">
        <v>14418.9375</v>
      </c>
      <c r="G1020" s="89" t="n">
        <v>11370.25</v>
      </c>
      <c r="H1020" s="89"/>
      <c r="J1020" s="0"/>
      <c r="K1020" s="0"/>
      <c r="L1020" s="0"/>
      <c r="M1020" s="0"/>
      <c r="N1020" s="0"/>
    </row>
    <row r="1021" customFormat="false" ht="12.75" hidden="false" customHeight="false" outlineLevel="0" collapsed="false">
      <c r="A1021" s="87" t="n">
        <v>36450</v>
      </c>
      <c r="B1021" s="83" t="n">
        <v>36434</v>
      </c>
      <c r="C1021" s="88" t="n">
        <f aca="false">WEEKDAY(A1021)</f>
        <v>1</v>
      </c>
      <c r="E1021" s="89" t="n">
        <v>14195</v>
      </c>
      <c r="F1021" s="89" t="n">
        <v>13286.8125</v>
      </c>
      <c r="G1021" s="89" t="n">
        <v>11055</v>
      </c>
      <c r="H1021" s="89"/>
      <c r="J1021" s="0"/>
      <c r="K1021" s="0"/>
      <c r="L1021" s="0"/>
      <c r="M1021" s="0"/>
      <c r="N1021" s="0"/>
    </row>
    <row r="1022" customFormat="false" ht="12.75" hidden="false" customHeight="false" outlineLevel="0" collapsed="false">
      <c r="A1022" s="87" t="n">
        <v>36451</v>
      </c>
      <c r="B1022" s="83" t="n">
        <v>36434</v>
      </c>
      <c r="C1022" s="88" t="s">
        <v>175</v>
      </c>
      <c r="D1022" s="84" t="n">
        <v>28.05</v>
      </c>
      <c r="E1022" s="89" t="n">
        <v>14051</v>
      </c>
      <c r="F1022" s="89" t="n">
        <v>13195</v>
      </c>
      <c r="G1022" s="89" t="n">
        <v>11011.875</v>
      </c>
      <c r="H1022" s="89"/>
      <c r="J1022" s="0"/>
      <c r="K1022" s="0"/>
      <c r="L1022" s="0"/>
      <c r="M1022" s="0"/>
      <c r="N1022" s="0"/>
    </row>
    <row r="1023" customFormat="false" ht="12.75" hidden="false" customHeight="false" outlineLevel="0" collapsed="false">
      <c r="A1023" s="87" t="n">
        <v>36452</v>
      </c>
      <c r="B1023" s="83" t="n">
        <v>36434</v>
      </c>
      <c r="C1023" s="88" t="s">
        <v>175</v>
      </c>
      <c r="D1023" s="84" t="n">
        <v>23.52</v>
      </c>
      <c r="E1023" s="89" t="n">
        <v>13384</v>
      </c>
      <c r="F1023" s="89" t="n">
        <v>12702.9375</v>
      </c>
      <c r="G1023" s="89" t="n">
        <v>10778.125</v>
      </c>
      <c r="H1023" s="89"/>
      <c r="J1023" s="0"/>
      <c r="K1023" s="0"/>
      <c r="L1023" s="0"/>
      <c r="M1023" s="0"/>
      <c r="N1023" s="0"/>
    </row>
    <row r="1024" customFormat="false" ht="12.75" hidden="false" customHeight="false" outlineLevel="0" collapsed="false">
      <c r="A1024" s="87" t="n">
        <v>36453</v>
      </c>
      <c r="B1024" s="83" t="n">
        <v>36434</v>
      </c>
      <c r="C1024" s="88" t="s">
        <v>175</v>
      </c>
      <c r="D1024" s="84" t="n">
        <v>22.46</v>
      </c>
      <c r="E1024" s="89" t="n">
        <v>13103</v>
      </c>
      <c r="F1024" s="89" t="n">
        <v>12501.6875</v>
      </c>
      <c r="G1024" s="89" t="n">
        <v>10726.125</v>
      </c>
      <c r="H1024" s="89"/>
      <c r="J1024" s="0"/>
      <c r="K1024" s="0"/>
      <c r="L1024" s="0"/>
      <c r="M1024" s="0"/>
      <c r="N1024" s="0"/>
    </row>
    <row r="1025" customFormat="false" ht="12.75" hidden="false" customHeight="false" outlineLevel="0" collapsed="false">
      <c r="A1025" s="87" t="n">
        <v>36454</v>
      </c>
      <c r="B1025" s="83" t="n">
        <v>36434</v>
      </c>
      <c r="C1025" s="88" t="s">
        <v>175</v>
      </c>
      <c r="D1025" s="84" t="n">
        <v>23.71</v>
      </c>
      <c r="E1025" s="89" t="n">
        <v>13255</v>
      </c>
      <c r="F1025" s="89" t="n">
        <v>12630.875</v>
      </c>
      <c r="G1025" s="89" t="n">
        <v>10777.625</v>
      </c>
      <c r="H1025" s="89"/>
      <c r="J1025" s="0"/>
      <c r="K1025" s="0"/>
      <c r="L1025" s="0"/>
      <c r="M1025" s="0"/>
      <c r="N1025" s="0"/>
    </row>
    <row r="1026" customFormat="false" ht="12.75" hidden="false" customHeight="false" outlineLevel="0" collapsed="false">
      <c r="A1026" s="87" t="n">
        <v>36455</v>
      </c>
      <c r="B1026" s="83" t="n">
        <v>36434</v>
      </c>
      <c r="C1026" s="88" t="s">
        <v>175</v>
      </c>
      <c r="D1026" s="84" t="n">
        <v>25.13</v>
      </c>
      <c r="E1026" s="89" t="n">
        <v>13131</v>
      </c>
      <c r="F1026" s="89" t="n">
        <v>12674.5</v>
      </c>
      <c r="G1026" s="89" t="n">
        <v>10671.875</v>
      </c>
      <c r="H1026" s="89"/>
      <c r="J1026" s="0"/>
      <c r="K1026" s="0"/>
      <c r="L1026" s="0"/>
      <c r="M1026" s="0"/>
      <c r="N1026" s="0"/>
    </row>
    <row r="1027" customFormat="false" ht="12.75" hidden="false" customHeight="false" outlineLevel="0" collapsed="false">
      <c r="A1027" s="87" t="n">
        <v>36456</v>
      </c>
      <c r="B1027" s="83" t="n">
        <v>36434</v>
      </c>
      <c r="C1027" s="88" t="n">
        <f aca="false">WEEKDAY(A1027)</f>
        <v>7</v>
      </c>
      <c r="E1027" s="89" t="n">
        <v>12448</v>
      </c>
      <c r="F1027" s="89" t="n">
        <v>11889.125</v>
      </c>
      <c r="G1027" s="89" t="n">
        <v>10347.5</v>
      </c>
      <c r="H1027" s="89"/>
      <c r="J1027" s="0"/>
      <c r="K1027" s="0"/>
      <c r="L1027" s="0"/>
      <c r="M1027" s="0"/>
      <c r="N1027" s="0"/>
    </row>
    <row r="1028" customFormat="false" ht="12.75" hidden="false" customHeight="false" outlineLevel="0" collapsed="false">
      <c r="A1028" s="87" t="n">
        <v>36457</v>
      </c>
      <c r="B1028" s="83" t="n">
        <v>36434</v>
      </c>
      <c r="C1028" s="88" t="n">
        <f aca="false">WEEKDAY(A1028)</f>
        <v>1</v>
      </c>
      <c r="E1028" s="89" t="n">
        <v>12362</v>
      </c>
      <c r="F1028" s="89" t="n">
        <v>11594.625</v>
      </c>
      <c r="G1028" s="89" t="n">
        <v>10382.75</v>
      </c>
      <c r="H1028" s="89"/>
      <c r="J1028" s="0"/>
      <c r="K1028" s="0"/>
      <c r="L1028" s="0"/>
      <c r="M1028" s="0"/>
      <c r="N1028" s="0"/>
    </row>
    <row r="1029" customFormat="false" ht="12.75" hidden="false" customHeight="false" outlineLevel="0" collapsed="false">
      <c r="A1029" s="87" t="n">
        <v>36458</v>
      </c>
      <c r="B1029" s="83" t="n">
        <v>36434</v>
      </c>
      <c r="C1029" s="88" t="s">
        <v>175</v>
      </c>
      <c r="D1029" s="84" t="n">
        <v>27.31</v>
      </c>
      <c r="E1029" s="89" t="n">
        <v>13629</v>
      </c>
      <c r="F1029" s="89" t="n">
        <v>12803.5625</v>
      </c>
      <c r="G1029" s="89" t="n">
        <v>10989.25</v>
      </c>
      <c r="H1029" s="89"/>
      <c r="J1029" s="0"/>
      <c r="K1029" s="0"/>
      <c r="L1029" s="0"/>
      <c r="M1029" s="0"/>
      <c r="N1029" s="0"/>
    </row>
    <row r="1030" customFormat="false" ht="12.75" hidden="false" customHeight="false" outlineLevel="0" collapsed="false">
      <c r="A1030" s="87" t="n">
        <v>36459</v>
      </c>
      <c r="B1030" s="83" t="n">
        <v>36434</v>
      </c>
      <c r="C1030" s="88" t="s">
        <v>175</v>
      </c>
      <c r="D1030" s="84" t="n">
        <v>28.5</v>
      </c>
      <c r="E1030" s="89" t="n">
        <v>13344</v>
      </c>
      <c r="F1030" s="89" t="n">
        <v>12696.9375</v>
      </c>
      <c r="G1030" s="89" t="n">
        <v>10806.125</v>
      </c>
      <c r="H1030" s="89"/>
      <c r="J1030" s="0"/>
      <c r="K1030" s="0"/>
      <c r="L1030" s="0"/>
      <c r="M1030" s="0"/>
      <c r="N1030" s="0"/>
    </row>
    <row r="1031" customFormat="false" ht="12.75" hidden="false" customHeight="false" outlineLevel="0" collapsed="false">
      <c r="A1031" s="87" t="n">
        <v>36460</v>
      </c>
      <c r="B1031" s="83" t="n">
        <v>36434</v>
      </c>
      <c r="C1031" s="88" t="s">
        <v>175</v>
      </c>
      <c r="D1031" s="84" t="n">
        <v>26.46</v>
      </c>
      <c r="E1031" s="89" t="n">
        <v>13812</v>
      </c>
      <c r="F1031" s="89" t="n">
        <v>13011.3125</v>
      </c>
      <c r="G1031" s="89" t="n">
        <v>10651.125</v>
      </c>
      <c r="H1031" s="89"/>
      <c r="J1031" s="0"/>
      <c r="K1031" s="0"/>
      <c r="L1031" s="0"/>
      <c r="M1031" s="0"/>
      <c r="N1031" s="0"/>
    </row>
    <row r="1032" customFormat="false" ht="12.75" hidden="false" customHeight="false" outlineLevel="0" collapsed="false">
      <c r="A1032" s="87" t="n">
        <v>36461</v>
      </c>
      <c r="B1032" s="83" t="n">
        <v>36434</v>
      </c>
      <c r="C1032" s="88" t="s">
        <v>175</v>
      </c>
      <c r="D1032" s="84" t="n">
        <v>26.68</v>
      </c>
      <c r="E1032" s="89" t="n">
        <v>13826</v>
      </c>
      <c r="F1032" s="89" t="n">
        <v>13113.375</v>
      </c>
      <c r="G1032" s="89" t="n">
        <v>10720.75</v>
      </c>
      <c r="H1032" s="89"/>
      <c r="J1032" s="0"/>
      <c r="K1032" s="0"/>
      <c r="L1032" s="0"/>
      <c r="M1032" s="0"/>
      <c r="N1032" s="0"/>
    </row>
    <row r="1033" customFormat="false" ht="12.75" hidden="false" customHeight="false" outlineLevel="0" collapsed="false">
      <c r="A1033" s="87" t="n">
        <v>36462</v>
      </c>
      <c r="B1033" s="83" t="n">
        <v>36434</v>
      </c>
      <c r="C1033" s="88" t="s">
        <v>175</v>
      </c>
      <c r="D1033" s="84" t="n">
        <v>26.26</v>
      </c>
      <c r="E1033" s="89" t="n">
        <v>13644</v>
      </c>
      <c r="F1033" s="89" t="n">
        <v>13073</v>
      </c>
      <c r="G1033" s="89" t="n">
        <v>10854.75</v>
      </c>
      <c r="H1033" s="89"/>
      <c r="J1033" s="0"/>
      <c r="K1033" s="0"/>
      <c r="L1033" s="0"/>
      <c r="M1033" s="0"/>
      <c r="N1033" s="0"/>
    </row>
    <row r="1034" customFormat="false" ht="12.75" hidden="false" customHeight="false" outlineLevel="0" collapsed="false">
      <c r="A1034" s="87" t="n">
        <v>36463</v>
      </c>
      <c r="B1034" s="83" t="n">
        <v>36434</v>
      </c>
      <c r="C1034" s="88" t="n">
        <f aca="false">WEEKDAY(A1034)</f>
        <v>7</v>
      </c>
      <c r="E1034" s="89" t="n">
        <v>13139</v>
      </c>
      <c r="F1034" s="89" t="n">
        <v>12532.4375</v>
      </c>
      <c r="G1034" s="89" t="n">
        <v>10553.875</v>
      </c>
      <c r="H1034" s="89"/>
      <c r="J1034" s="0"/>
      <c r="K1034" s="0"/>
      <c r="L1034" s="0"/>
      <c r="M1034" s="0"/>
      <c r="N1034" s="0"/>
    </row>
    <row r="1035" customFormat="false" ht="12.75" hidden="false" customHeight="false" outlineLevel="0" collapsed="false">
      <c r="A1035" s="87" t="n">
        <v>36464</v>
      </c>
      <c r="B1035" s="83" t="n">
        <v>36434</v>
      </c>
      <c r="C1035" s="88" t="n">
        <f aca="false">WEEKDAY(A1035)</f>
        <v>1</v>
      </c>
      <c r="E1035" s="89" t="n">
        <v>12321</v>
      </c>
      <c r="F1035" s="89" t="n">
        <v>11803.8125</v>
      </c>
      <c r="G1035" s="89" t="n">
        <v>10250.625</v>
      </c>
      <c r="H1035" s="89"/>
      <c r="J1035" s="0"/>
      <c r="K1035" s="0"/>
      <c r="L1035" s="0"/>
      <c r="M1035" s="0"/>
      <c r="N1035" s="0"/>
    </row>
    <row r="1036" customFormat="false" ht="12.75" hidden="false" customHeight="false" outlineLevel="0" collapsed="false">
      <c r="A1036" s="87" t="n">
        <v>36465</v>
      </c>
      <c r="B1036" s="83" t="n">
        <v>36465</v>
      </c>
      <c r="C1036" s="88" t="s">
        <v>175</v>
      </c>
      <c r="D1036" s="84" t="n">
        <v>26.9</v>
      </c>
      <c r="E1036" s="89" t="n">
        <v>13452</v>
      </c>
      <c r="F1036" s="89" t="n">
        <v>12641.0625</v>
      </c>
      <c r="G1036" s="89" t="n">
        <v>10312</v>
      </c>
      <c r="H1036" s="89"/>
      <c r="J1036" s="0"/>
      <c r="K1036" s="0"/>
      <c r="L1036" s="0"/>
      <c r="M1036" s="0"/>
      <c r="N1036" s="0"/>
    </row>
    <row r="1037" customFormat="false" ht="12.75" hidden="false" customHeight="false" outlineLevel="0" collapsed="false">
      <c r="A1037" s="87" t="n">
        <v>36466</v>
      </c>
      <c r="B1037" s="83" t="n">
        <v>36465</v>
      </c>
      <c r="C1037" s="88" t="s">
        <v>175</v>
      </c>
      <c r="D1037" s="84" t="n">
        <v>25.43</v>
      </c>
      <c r="E1037" s="89" t="n">
        <v>13633</v>
      </c>
      <c r="F1037" s="89" t="n">
        <v>12660.3125</v>
      </c>
      <c r="G1037" s="89" t="n">
        <v>10687</v>
      </c>
      <c r="H1037" s="89"/>
      <c r="J1037" s="0"/>
      <c r="K1037" s="0"/>
      <c r="L1037" s="0"/>
      <c r="M1037" s="0"/>
      <c r="N1037" s="0"/>
    </row>
    <row r="1038" customFormat="false" ht="12.75" hidden="false" customHeight="false" outlineLevel="0" collapsed="false">
      <c r="A1038" s="87" t="n">
        <v>36467</v>
      </c>
      <c r="B1038" s="83" t="n">
        <v>36465</v>
      </c>
      <c r="C1038" s="88" t="s">
        <v>175</v>
      </c>
      <c r="D1038" s="84" t="n">
        <v>28.64</v>
      </c>
      <c r="E1038" s="89" t="n">
        <v>13676</v>
      </c>
      <c r="F1038" s="89" t="n">
        <v>12868.9375</v>
      </c>
      <c r="G1038" s="89" t="n">
        <v>11472.75</v>
      </c>
      <c r="H1038" s="89"/>
      <c r="J1038" s="0"/>
      <c r="K1038" s="0"/>
      <c r="L1038" s="0"/>
      <c r="M1038" s="0"/>
      <c r="N1038" s="0"/>
    </row>
    <row r="1039" customFormat="false" ht="12.75" hidden="false" customHeight="false" outlineLevel="0" collapsed="false">
      <c r="A1039" s="87" t="n">
        <v>36468</v>
      </c>
      <c r="B1039" s="83" t="n">
        <v>36465</v>
      </c>
      <c r="C1039" s="88" t="s">
        <v>175</v>
      </c>
      <c r="D1039" s="84" t="n">
        <v>30.4</v>
      </c>
      <c r="E1039" s="89" t="n">
        <v>13283</v>
      </c>
      <c r="F1039" s="89" t="n">
        <v>12682.0625</v>
      </c>
      <c r="G1039" s="89" t="n">
        <v>11208.875</v>
      </c>
      <c r="H1039" s="89"/>
      <c r="J1039" s="0"/>
      <c r="K1039" s="0"/>
      <c r="L1039" s="0"/>
      <c r="M1039" s="0"/>
      <c r="N1039" s="0"/>
    </row>
    <row r="1040" customFormat="false" ht="12.75" hidden="false" customHeight="false" outlineLevel="0" collapsed="false">
      <c r="A1040" s="87" t="n">
        <v>36469</v>
      </c>
      <c r="B1040" s="83" t="n">
        <v>36465</v>
      </c>
      <c r="C1040" s="88" t="s">
        <v>175</v>
      </c>
      <c r="D1040" s="84" t="n">
        <v>26.58</v>
      </c>
      <c r="E1040" s="89" t="n">
        <v>13195</v>
      </c>
      <c r="F1040" s="89" t="n">
        <v>12658.9375</v>
      </c>
      <c r="G1040" s="89" t="n">
        <v>10701.25</v>
      </c>
      <c r="H1040" s="89"/>
      <c r="J1040" s="0"/>
      <c r="K1040" s="0"/>
      <c r="L1040" s="0"/>
      <c r="M1040" s="0"/>
      <c r="N1040" s="0"/>
    </row>
    <row r="1041" customFormat="false" ht="12.75" hidden="false" customHeight="false" outlineLevel="0" collapsed="false">
      <c r="A1041" s="87" t="n">
        <v>36470</v>
      </c>
      <c r="B1041" s="83" t="n">
        <v>36465</v>
      </c>
      <c r="C1041" s="88" t="n">
        <f aca="false">WEEKDAY(A1041)</f>
        <v>7</v>
      </c>
      <c r="D1041" s="84" t="n">
        <v>19</v>
      </c>
      <c r="E1041" s="89" t="n">
        <v>12753</v>
      </c>
      <c r="F1041" s="89" t="n">
        <v>11953.9375</v>
      </c>
      <c r="G1041" s="89" t="n">
        <v>10362.875</v>
      </c>
      <c r="H1041" s="89"/>
      <c r="J1041" s="0"/>
      <c r="K1041" s="0"/>
      <c r="L1041" s="0"/>
      <c r="M1041" s="0"/>
      <c r="N1041" s="0"/>
    </row>
    <row r="1042" customFormat="false" ht="12.75" hidden="false" customHeight="false" outlineLevel="0" collapsed="false">
      <c r="A1042" s="87" t="n">
        <v>36471</v>
      </c>
      <c r="B1042" s="83" t="n">
        <v>36465</v>
      </c>
      <c r="C1042" s="88" t="n">
        <f aca="false">WEEKDAY(A1042)</f>
        <v>1</v>
      </c>
      <c r="D1042" s="84" t="n">
        <v>18</v>
      </c>
      <c r="E1042" s="89" t="n">
        <v>12880</v>
      </c>
      <c r="F1042" s="89" t="n">
        <v>11868.375</v>
      </c>
      <c r="G1042" s="89" t="n">
        <v>10172.125</v>
      </c>
      <c r="H1042" s="89"/>
      <c r="J1042" s="0"/>
      <c r="K1042" s="0"/>
      <c r="L1042" s="0"/>
      <c r="M1042" s="0"/>
      <c r="N1042" s="0"/>
    </row>
    <row r="1043" customFormat="false" ht="12.75" hidden="false" customHeight="false" outlineLevel="0" collapsed="false">
      <c r="A1043" s="87" t="n">
        <v>36472</v>
      </c>
      <c r="B1043" s="83" t="n">
        <v>36465</v>
      </c>
      <c r="C1043" s="88" t="s">
        <v>175</v>
      </c>
      <c r="D1043" s="84" t="n">
        <v>24.87</v>
      </c>
      <c r="E1043" s="89" t="n">
        <v>14037</v>
      </c>
      <c r="F1043" s="89" t="n">
        <v>13207.9375</v>
      </c>
      <c r="G1043" s="89" t="n">
        <v>10482.625</v>
      </c>
      <c r="H1043" s="89"/>
      <c r="J1043" s="0"/>
      <c r="K1043" s="0"/>
      <c r="L1043" s="0"/>
      <c r="M1043" s="0"/>
      <c r="N1043" s="0"/>
    </row>
    <row r="1044" customFormat="false" ht="12.75" hidden="false" customHeight="false" outlineLevel="0" collapsed="false">
      <c r="A1044" s="87" t="n">
        <v>36473</v>
      </c>
      <c r="B1044" s="83" t="n">
        <v>36465</v>
      </c>
      <c r="C1044" s="88" t="s">
        <v>175</v>
      </c>
      <c r="D1044" s="84" t="n">
        <v>21.45</v>
      </c>
      <c r="E1044" s="89" t="n">
        <v>14000</v>
      </c>
      <c r="F1044" s="89" t="n">
        <v>13128.625</v>
      </c>
      <c r="G1044" s="89" t="n">
        <v>10776.625</v>
      </c>
      <c r="H1044" s="89"/>
      <c r="J1044" s="0"/>
      <c r="K1044" s="0"/>
      <c r="L1044" s="0"/>
      <c r="M1044" s="0"/>
      <c r="N1044" s="0"/>
    </row>
    <row r="1045" customFormat="false" ht="12.75" hidden="false" customHeight="false" outlineLevel="0" collapsed="false">
      <c r="A1045" s="87" t="n">
        <v>36474</v>
      </c>
      <c r="B1045" s="83" t="n">
        <v>36465</v>
      </c>
      <c r="C1045" s="88" t="s">
        <v>175</v>
      </c>
      <c r="D1045" s="84" t="n">
        <v>21.17</v>
      </c>
      <c r="E1045" s="89" t="n">
        <v>14265</v>
      </c>
      <c r="F1045" s="89" t="n">
        <v>13337.6875</v>
      </c>
      <c r="G1045" s="89" t="n">
        <v>10862.75</v>
      </c>
      <c r="H1045" s="89"/>
      <c r="J1045" s="0"/>
      <c r="K1045" s="0"/>
      <c r="L1045" s="0"/>
      <c r="M1045" s="0"/>
      <c r="N1045" s="0"/>
    </row>
    <row r="1046" customFormat="false" ht="12.75" hidden="false" customHeight="false" outlineLevel="0" collapsed="false">
      <c r="A1046" s="87" t="n">
        <v>36475</v>
      </c>
      <c r="B1046" s="83" t="n">
        <v>36465</v>
      </c>
      <c r="C1046" s="88" t="s">
        <v>175</v>
      </c>
      <c r="D1046" s="84" t="n">
        <v>20.55</v>
      </c>
      <c r="E1046" s="89" t="n">
        <v>14188</v>
      </c>
      <c r="F1046" s="89" t="n">
        <v>13264.625</v>
      </c>
      <c r="G1046" s="89" t="n">
        <v>10806.375</v>
      </c>
      <c r="H1046" s="89"/>
      <c r="J1046" s="0"/>
      <c r="K1046" s="0"/>
      <c r="L1046" s="0"/>
      <c r="M1046" s="0"/>
      <c r="N1046" s="0"/>
    </row>
    <row r="1047" customFormat="false" ht="12.75" hidden="false" customHeight="false" outlineLevel="0" collapsed="false">
      <c r="A1047" s="87" t="n">
        <v>36476</v>
      </c>
      <c r="B1047" s="83" t="n">
        <v>36465</v>
      </c>
      <c r="C1047" s="88" t="s">
        <v>175</v>
      </c>
      <c r="D1047" s="84" t="n">
        <v>20.53</v>
      </c>
      <c r="E1047" s="89" t="n">
        <v>13148</v>
      </c>
      <c r="F1047" s="89" t="n">
        <v>12657</v>
      </c>
      <c r="G1047" s="89" t="n">
        <v>10702.25</v>
      </c>
      <c r="H1047" s="89"/>
      <c r="J1047" s="0"/>
      <c r="K1047" s="0"/>
      <c r="L1047" s="0"/>
      <c r="M1047" s="0"/>
      <c r="N1047" s="0"/>
    </row>
    <row r="1048" customFormat="false" ht="12.75" hidden="false" customHeight="false" outlineLevel="0" collapsed="false">
      <c r="A1048" s="87" t="n">
        <v>36477</v>
      </c>
      <c r="B1048" s="83" t="n">
        <v>36465</v>
      </c>
      <c r="C1048" s="88" t="n">
        <f aca="false">WEEKDAY(A1048)</f>
        <v>7</v>
      </c>
      <c r="D1048" s="84" t="n">
        <v>19.4</v>
      </c>
      <c r="E1048" s="89" t="n">
        <v>12694</v>
      </c>
      <c r="F1048" s="89" t="n">
        <v>11942.3125</v>
      </c>
      <c r="G1048" s="89" t="n">
        <v>10428.375</v>
      </c>
      <c r="H1048" s="89"/>
      <c r="J1048" s="0"/>
      <c r="K1048" s="0"/>
      <c r="L1048" s="0"/>
      <c r="M1048" s="0"/>
      <c r="N1048" s="0"/>
    </row>
    <row r="1049" customFormat="false" ht="12.75" hidden="false" customHeight="false" outlineLevel="0" collapsed="false">
      <c r="A1049" s="87" t="n">
        <v>36478</v>
      </c>
      <c r="B1049" s="83" t="n">
        <v>36465</v>
      </c>
      <c r="C1049" s="88" t="n">
        <f aca="false">WEEKDAY(A1049)</f>
        <v>1</v>
      </c>
      <c r="D1049" s="84" t="n">
        <v>19.4</v>
      </c>
      <c r="E1049" s="89" t="n">
        <v>12804</v>
      </c>
      <c r="F1049" s="89" t="n">
        <v>11771.875</v>
      </c>
      <c r="G1049" s="89" t="n">
        <v>10245.625</v>
      </c>
      <c r="H1049" s="89"/>
      <c r="J1049" s="0"/>
      <c r="K1049" s="0"/>
      <c r="L1049" s="0"/>
      <c r="M1049" s="0"/>
      <c r="N1049" s="0"/>
    </row>
    <row r="1050" customFormat="false" ht="12.75" hidden="false" customHeight="false" outlineLevel="0" collapsed="false">
      <c r="A1050" s="87" t="n">
        <v>36479</v>
      </c>
      <c r="B1050" s="83" t="n">
        <v>36465</v>
      </c>
      <c r="C1050" s="88" t="s">
        <v>175</v>
      </c>
      <c r="D1050" s="84" t="n">
        <v>21.25</v>
      </c>
      <c r="E1050" s="89" t="n">
        <v>13601</v>
      </c>
      <c r="F1050" s="89" t="n">
        <v>12715</v>
      </c>
      <c r="G1050" s="89" t="n">
        <v>10450.625</v>
      </c>
      <c r="H1050" s="89"/>
      <c r="J1050" s="0"/>
      <c r="K1050" s="0"/>
      <c r="L1050" s="0"/>
      <c r="M1050" s="0"/>
      <c r="N1050" s="0"/>
    </row>
    <row r="1051" customFormat="false" ht="12.75" hidden="false" customHeight="false" outlineLevel="0" collapsed="false">
      <c r="A1051" s="87" t="n">
        <v>36480</v>
      </c>
      <c r="B1051" s="83" t="n">
        <v>36465</v>
      </c>
      <c r="C1051" s="88" t="s">
        <v>175</v>
      </c>
      <c r="D1051" s="84" t="n">
        <v>22.07</v>
      </c>
      <c r="E1051" s="89" t="n">
        <v>13369</v>
      </c>
      <c r="F1051" s="89" t="n">
        <v>12643.5625</v>
      </c>
      <c r="G1051" s="89" t="n">
        <v>10767.375</v>
      </c>
      <c r="H1051" s="89"/>
      <c r="J1051" s="0"/>
      <c r="K1051" s="0"/>
      <c r="L1051" s="0"/>
      <c r="M1051" s="0"/>
      <c r="N1051" s="0"/>
    </row>
    <row r="1052" customFormat="false" ht="12.75" hidden="false" customHeight="false" outlineLevel="0" collapsed="false">
      <c r="A1052" s="87" t="n">
        <v>36481</v>
      </c>
      <c r="B1052" s="83" t="n">
        <v>36465</v>
      </c>
      <c r="C1052" s="88" t="s">
        <v>175</v>
      </c>
      <c r="D1052" s="84" t="n">
        <v>21.47</v>
      </c>
      <c r="E1052" s="89" t="n">
        <v>13272</v>
      </c>
      <c r="F1052" s="89" t="n">
        <v>12643.6875</v>
      </c>
      <c r="G1052" s="89" t="n">
        <v>10882.375</v>
      </c>
      <c r="H1052" s="89"/>
      <c r="J1052" s="0"/>
      <c r="K1052" s="0"/>
      <c r="L1052" s="0"/>
      <c r="M1052" s="0"/>
      <c r="N1052" s="0"/>
    </row>
    <row r="1053" customFormat="false" ht="12.75" hidden="false" customHeight="false" outlineLevel="0" collapsed="false">
      <c r="A1053" s="87" t="n">
        <v>36482</v>
      </c>
      <c r="B1053" s="83" t="n">
        <v>36465</v>
      </c>
      <c r="C1053" s="88" t="s">
        <v>175</v>
      </c>
      <c r="D1053" s="84" t="n">
        <v>23.33</v>
      </c>
      <c r="E1053" s="89" t="n">
        <v>13269</v>
      </c>
      <c r="F1053" s="89" t="n">
        <v>12741.25</v>
      </c>
      <c r="G1053" s="89" t="n">
        <v>10899.875</v>
      </c>
      <c r="H1053" s="89"/>
      <c r="J1053" s="0"/>
      <c r="K1053" s="0"/>
      <c r="L1053" s="0"/>
      <c r="M1053" s="0"/>
      <c r="N1053" s="0"/>
    </row>
    <row r="1054" customFormat="false" ht="12.75" hidden="false" customHeight="false" outlineLevel="0" collapsed="false">
      <c r="A1054" s="87" t="n">
        <v>36483</v>
      </c>
      <c r="B1054" s="83" t="n">
        <v>36465</v>
      </c>
      <c r="C1054" s="88" t="s">
        <v>175</v>
      </c>
      <c r="D1054" s="84" t="n">
        <v>23.2</v>
      </c>
      <c r="E1054" s="89" t="n">
        <v>13256</v>
      </c>
      <c r="F1054" s="89" t="n">
        <v>12664.5625</v>
      </c>
      <c r="G1054" s="89" t="n">
        <v>10674</v>
      </c>
      <c r="H1054" s="89"/>
      <c r="J1054" s="0"/>
      <c r="K1054" s="0"/>
      <c r="L1054" s="0"/>
      <c r="M1054" s="0"/>
      <c r="N1054" s="0"/>
    </row>
    <row r="1055" customFormat="false" ht="12.75" hidden="false" customHeight="false" outlineLevel="0" collapsed="false">
      <c r="A1055" s="87" t="n">
        <v>36484</v>
      </c>
      <c r="B1055" s="83" t="n">
        <v>36465</v>
      </c>
      <c r="C1055" s="88" t="n">
        <f aca="false">WEEKDAY(A1055)</f>
        <v>7</v>
      </c>
      <c r="E1055" s="89" t="n">
        <v>12683</v>
      </c>
      <c r="F1055" s="89" t="n">
        <v>11955.3125</v>
      </c>
      <c r="G1055" s="89" t="n">
        <v>10633</v>
      </c>
      <c r="H1055" s="89"/>
      <c r="J1055" s="0"/>
      <c r="K1055" s="0"/>
      <c r="L1055" s="0"/>
      <c r="M1055" s="0"/>
      <c r="N1055" s="0"/>
    </row>
    <row r="1056" customFormat="false" ht="12.75" hidden="false" customHeight="false" outlineLevel="0" collapsed="false">
      <c r="A1056" s="87" t="n">
        <v>36485</v>
      </c>
      <c r="B1056" s="83" t="n">
        <v>36465</v>
      </c>
      <c r="C1056" s="88" t="n">
        <f aca="false">WEEKDAY(A1056)</f>
        <v>1</v>
      </c>
      <c r="E1056" s="89" t="n">
        <v>12757</v>
      </c>
      <c r="F1056" s="89" t="n">
        <v>11797.125</v>
      </c>
      <c r="G1056" s="89" t="n">
        <v>10534</v>
      </c>
      <c r="H1056" s="89"/>
      <c r="J1056" s="0"/>
      <c r="K1056" s="0"/>
      <c r="L1056" s="0"/>
      <c r="M1056" s="0"/>
      <c r="N1056" s="0"/>
    </row>
    <row r="1057" customFormat="false" ht="12.75" hidden="false" customHeight="false" outlineLevel="0" collapsed="false">
      <c r="A1057" s="87" t="n">
        <v>36486</v>
      </c>
      <c r="B1057" s="83" t="n">
        <v>36465</v>
      </c>
      <c r="C1057" s="88" t="s">
        <v>175</v>
      </c>
      <c r="D1057" s="84" t="n">
        <v>19.9</v>
      </c>
      <c r="E1057" s="89" t="n">
        <v>13891</v>
      </c>
      <c r="F1057" s="89" t="n">
        <v>13089.3125</v>
      </c>
      <c r="G1057" s="89" t="n">
        <v>10692.125</v>
      </c>
      <c r="H1057" s="89"/>
      <c r="J1057" s="0"/>
      <c r="K1057" s="0"/>
      <c r="L1057" s="0"/>
      <c r="M1057" s="0"/>
      <c r="N1057" s="0"/>
    </row>
    <row r="1058" customFormat="false" ht="12.75" hidden="false" customHeight="false" outlineLevel="0" collapsed="false">
      <c r="A1058" s="87" t="n">
        <v>36487</v>
      </c>
      <c r="B1058" s="83" t="n">
        <v>36465</v>
      </c>
      <c r="C1058" s="88" t="s">
        <v>175</v>
      </c>
      <c r="D1058" s="84" t="n">
        <v>17.39</v>
      </c>
      <c r="E1058" s="89" t="n">
        <v>13847</v>
      </c>
      <c r="F1058" s="89" t="n">
        <v>13059.4375</v>
      </c>
      <c r="G1058" s="89" t="n">
        <v>10807.5</v>
      </c>
      <c r="H1058" s="89"/>
      <c r="J1058" s="0"/>
      <c r="K1058" s="0"/>
      <c r="L1058" s="0"/>
      <c r="M1058" s="0"/>
      <c r="N1058" s="0"/>
    </row>
    <row r="1059" customFormat="false" ht="12.75" hidden="false" customHeight="false" outlineLevel="0" collapsed="false">
      <c r="A1059" s="87" t="n">
        <v>36488</v>
      </c>
      <c r="B1059" s="83" t="n">
        <v>36465</v>
      </c>
      <c r="C1059" s="88" t="s">
        <v>175</v>
      </c>
      <c r="D1059" s="84" t="n">
        <v>17.04</v>
      </c>
      <c r="E1059" s="89" t="n">
        <v>13173</v>
      </c>
      <c r="F1059" s="89" t="n">
        <v>12539.5625</v>
      </c>
      <c r="G1059" s="89" t="n">
        <v>10780.125</v>
      </c>
      <c r="H1059" s="89"/>
      <c r="J1059" s="0"/>
      <c r="K1059" s="0"/>
      <c r="L1059" s="0"/>
      <c r="M1059" s="0"/>
      <c r="N1059" s="0"/>
    </row>
    <row r="1060" customFormat="false" ht="12.75" hidden="false" customHeight="false" outlineLevel="0" collapsed="false">
      <c r="A1060" s="87" t="n">
        <v>36489</v>
      </c>
      <c r="B1060" s="83" t="n">
        <v>36465</v>
      </c>
      <c r="C1060" s="88" t="s">
        <v>175</v>
      </c>
      <c r="E1060" s="89" t="n">
        <v>12088</v>
      </c>
      <c r="F1060" s="89" t="n">
        <v>11208.6875</v>
      </c>
      <c r="G1060" s="89" t="n">
        <v>10377.375</v>
      </c>
      <c r="H1060" s="89"/>
      <c r="J1060" s="0"/>
      <c r="K1060" s="0"/>
      <c r="L1060" s="0"/>
      <c r="M1060" s="0"/>
      <c r="N1060" s="0"/>
    </row>
    <row r="1061" customFormat="false" ht="12.75" hidden="false" customHeight="false" outlineLevel="0" collapsed="false">
      <c r="A1061" s="87" t="n">
        <v>36490</v>
      </c>
      <c r="B1061" s="83" t="n">
        <v>36465</v>
      </c>
      <c r="C1061" s="88" t="s">
        <v>175</v>
      </c>
      <c r="E1061" s="89" t="n">
        <v>12465</v>
      </c>
      <c r="F1061" s="89" t="n">
        <v>11812.125</v>
      </c>
      <c r="G1061" s="89" t="n">
        <v>10932.25</v>
      </c>
      <c r="H1061" s="89"/>
      <c r="J1061" s="0"/>
      <c r="K1061" s="0"/>
      <c r="L1061" s="0"/>
      <c r="M1061" s="0"/>
      <c r="N1061" s="0"/>
    </row>
    <row r="1062" customFormat="false" ht="12.75" hidden="false" customHeight="false" outlineLevel="0" collapsed="false">
      <c r="A1062" s="87" t="n">
        <v>36491</v>
      </c>
      <c r="B1062" s="83" t="n">
        <v>36465</v>
      </c>
      <c r="C1062" s="88" t="n">
        <f aca="false">WEEKDAY(A1062)</f>
        <v>7</v>
      </c>
      <c r="E1062" s="89" t="n">
        <v>12148</v>
      </c>
      <c r="F1062" s="89" t="n">
        <v>11622.0625</v>
      </c>
      <c r="G1062" s="89" t="n">
        <v>11012.25</v>
      </c>
      <c r="H1062" s="89"/>
      <c r="J1062" s="0"/>
      <c r="K1062" s="0"/>
      <c r="L1062" s="0"/>
      <c r="M1062" s="0"/>
      <c r="N1062" s="0"/>
    </row>
    <row r="1063" customFormat="false" ht="12.75" hidden="false" customHeight="false" outlineLevel="0" collapsed="false">
      <c r="A1063" s="87" t="n">
        <v>36492</v>
      </c>
      <c r="B1063" s="83" t="n">
        <v>36465</v>
      </c>
      <c r="C1063" s="88" t="n">
        <f aca="false">WEEKDAY(A1063)</f>
        <v>1</v>
      </c>
      <c r="E1063" s="89" t="n">
        <v>12648</v>
      </c>
      <c r="F1063" s="89" t="n">
        <v>11635.375</v>
      </c>
      <c r="G1063" s="89" t="n">
        <v>10617.75</v>
      </c>
      <c r="H1063" s="89"/>
      <c r="J1063" s="0"/>
      <c r="K1063" s="0"/>
      <c r="L1063" s="0"/>
      <c r="M1063" s="0"/>
      <c r="N1063" s="0"/>
    </row>
    <row r="1064" customFormat="false" ht="12.75" hidden="false" customHeight="false" outlineLevel="0" collapsed="false">
      <c r="A1064" s="87" t="n">
        <v>36493</v>
      </c>
      <c r="B1064" s="83" t="n">
        <v>36465</v>
      </c>
      <c r="C1064" s="88" t="s">
        <v>175</v>
      </c>
      <c r="D1064" s="84" t="n">
        <v>21.48</v>
      </c>
      <c r="E1064" s="89" t="n">
        <v>13874</v>
      </c>
      <c r="F1064" s="89" t="n">
        <v>13043.8125</v>
      </c>
      <c r="G1064" s="89" t="n">
        <v>11020.25</v>
      </c>
      <c r="H1064" s="89"/>
      <c r="J1064" s="0"/>
      <c r="K1064" s="0"/>
      <c r="L1064" s="0"/>
      <c r="M1064" s="0"/>
      <c r="N1064" s="0"/>
    </row>
    <row r="1065" customFormat="false" ht="12.75" hidden="false" customHeight="false" outlineLevel="0" collapsed="false">
      <c r="A1065" s="87" t="n">
        <v>36494</v>
      </c>
      <c r="B1065" s="83" t="n">
        <v>36465</v>
      </c>
      <c r="C1065" s="88" t="s">
        <v>175</v>
      </c>
      <c r="D1065" s="84" t="n">
        <v>23.63</v>
      </c>
      <c r="E1065" s="89" t="n">
        <v>14381</v>
      </c>
      <c r="F1065" s="89" t="n">
        <v>13426.9375</v>
      </c>
      <c r="G1065" s="89" t="n">
        <v>11637.75</v>
      </c>
      <c r="H1065" s="89"/>
      <c r="J1065" s="0"/>
      <c r="K1065" s="0"/>
      <c r="L1065" s="0"/>
      <c r="M1065" s="0"/>
      <c r="N1065" s="0"/>
    </row>
    <row r="1066" customFormat="false" ht="12.75" hidden="false" customHeight="false" outlineLevel="0" collapsed="false">
      <c r="A1066" s="87" t="n">
        <v>36495</v>
      </c>
      <c r="B1066" s="83" t="n">
        <v>36495</v>
      </c>
      <c r="C1066" s="88" t="s">
        <v>175</v>
      </c>
      <c r="D1066" s="84" t="n">
        <v>25.06</v>
      </c>
      <c r="E1066" s="89" t="n">
        <v>14467</v>
      </c>
      <c r="F1066" s="89" t="n">
        <v>13297</v>
      </c>
      <c r="G1066" s="89" t="n">
        <v>11999.25</v>
      </c>
      <c r="H1066" s="89"/>
      <c r="J1066" s="0"/>
      <c r="K1066" s="0"/>
      <c r="L1066" s="0"/>
      <c r="M1066" s="0"/>
      <c r="N1066" s="0"/>
    </row>
    <row r="1067" customFormat="false" ht="12.75" hidden="false" customHeight="false" outlineLevel="0" collapsed="false">
      <c r="A1067" s="87" t="n">
        <v>36496</v>
      </c>
      <c r="B1067" s="83" t="n">
        <v>36495</v>
      </c>
      <c r="C1067" s="88" t="s">
        <v>175</v>
      </c>
      <c r="D1067" s="84" t="n">
        <v>23.02</v>
      </c>
      <c r="E1067" s="89" t="n">
        <v>13564</v>
      </c>
      <c r="F1067" s="89" t="n">
        <v>12981.0625</v>
      </c>
      <c r="G1067" s="89" t="n">
        <v>11348.375</v>
      </c>
      <c r="H1067" s="89"/>
      <c r="J1067" s="0"/>
      <c r="K1067" s="0"/>
      <c r="L1067" s="0"/>
      <c r="M1067" s="0"/>
      <c r="N1067" s="0"/>
    </row>
    <row r="1068" customFormat="false" ht="12.75" hidden="false" customHeight="false" outlineLevel="0" collapsed="false">
      <c r="A1068" s="87" t="n">
        <v>36497</v>
      </c>
      <c r="B1068" s="83" t="n">
        <v>36495</v>
      </c>
      <c r="C1068" s="88" t="s">
        <v>175</v>
      </c>
      <c r="D1068" s="84" t="n">
        <v>18.91</v>
      </c>
      <c r="E1068" s="89" t="n">
        <v>13615</v>
      </c>
      <c r="F1068" s="89" t="n">
        <v>12991.3125</v>
      </c>
      <c r="G1068" s="89" t="n">
        <v>10964.625</v>
      </c>
      <c r="H1068" s="89"/>
      <c r="J1068" s="0"/>
      <c r="K1068" s="0"/>
      <c r="L1068" s="0"/>
      <c r="M1068" s="0"/>
      <c r="N1068" s="0"/>
    </row>
    <row r="1069" customFormat="false" ht="12.75" hidden="false" customHeight="false" outlineLevel="0" collapsed="false">
      <c r="A1069" s="87" t="n">
        <v>36498</v>
      </c>
      <c r="B1069" s="83" t="n">
        <v>36495</v>
      </c>
      <c r="C1069" s="88" t="n">
        <f aca="false">WEEKDAY(A1069)</f>
        <v>7</v>
      </c>
      <c r="E1069" s="89" t="n">
        <v>13015</v>
      </c>
      <c r="F1069" s="89" t="n">
        <v>12208.3125</v>
      </c>
      <c r="G1069" s="89" t="n">
        <v>10734</v>
      </c>
      <c r="H1069" s="89"/>
      <c r="J1069" s="0"/>
      <c r="K1069" s="0"/>
      <c r="L1069" s="0"/>
      <c r="M1069" s="0"/>
      <c r="N1069" s="0"/>
    </row>
    <row r="1070" customFormat="false" ht="12.75" hidden="false" customHeight="false" outlineLevel="0" collapsed="false">
      <c r="A1070" s="87" t="n">
        <v>36499</v>
      </c>
      <c r="B1070" s="83" t="n">
        <v>36495</v>
      </c>
      <c r="C1070" s="88" t="n">
        <f aca="false">WEEKDAY(A1070)</f>
        <v>1</v>
      </c>
      <c r="E1070" s="89" t="n">
        <v>13160</v>
      </c>
      <c r="F1070" s="89" t="n">
        <v>11912.8125</v>
      </c>
      <c r="G1070" s="89" t="n">
        <v>10563.25</v>
      </c>
      <c r="H1070" s="89"/>
      <c r="J1070" s="0"/>
      <c r="K1070" s="0"/>
      <c r="L1070" s="0"/>
      <c r="M1070" s="0"/>
      <c r="N1070" s="0"/>
    </row>
    <row r="1071" customFormat="false" ht="12.75" hidden="false" customHeight="false" outlineLevel="0" collapsed="false">
      <c r="A1071" s="87" t="n">
        <v>36500</v>
      </c>
      <c r="B1071" s="83" t="n">
        <v>36495</v>
      </c>
      <c r="C1071" s="88" t="s">
        <v>175</v>
      </c>
      <c r="D1071" s="84" t="n">
        <v>19.17</v>
      </c>
      <c r="E1071" s="89" t="n">
        <v>14577</v>
      </c>
      <c r="F1071" s="89" t="n">
        <v>13475.875</v>
      </c>
      <c r="G1071" s="89" t="n">
        <v>11656</v>
      </c>
      <c r="H1071" s="89"/>
      <c r="J1071" s="0"/>
      <c r="K1071" s="0"/>
      <c r="L1071" s="0"/>
      <c r="M1071" s="0"/>
      <c r="N1071" s="0"/>
    </row>
    <row r="1072" customFormat="false" ht="12.75" hidden="false" customHeight="false" outlineLevel="0" collapsed="false">
      <c r="A1072" s="87" t="n">
        <v>36501</v>
      </c>
      <c r="B1072" s="83" t="n">
        <v>36495</v>
      </c>
      <c r="C1072" s="88" t="s">
        <v>175</v>
      </c>
      <c r="D1072" s="84" t="n">
        <v>20.25</v>
      </c>
      <c r="E1072" s="89" t="n">
        <v>14780</v>
      </c>
      <c r="F1072" s="89" t="n">
        <v>13491.1875</v>
      </c>
      <c r="G1072" s="89" t="n">
        <v>12353.25</v>
      </c>
      <c r="H1072" s="89"/>
      <c r="J1072" s="0"/>
      <c r="K1072" s="0"/>
      <c r="L1072" s="0"/>
      <c r="M1072" s="0"/>
      <c r="N1072" s="0"/>
    </row>
    <row r="1073" customFormat="false" ht="12.75" hidden="false" customHeight="false" outlineLevel="0" collapsed="false">
      <c r="A1073" s="87" t="n">
        <v>36502</v>
      </c>
      <c r="B1073" s="83" t="n">
        <v>36495</v>
      </c>
      <c r="C1073" s="88" t="s">
        <v>175</v>
      </c>
      <c r="D1073" s="84" t="n">
        <v>23.94</v>
      </c>
      <c r="E1073" s="89" t="n">
        <v>13887</v>
      </c>
      <c r="F1073" s="89" t="n">
        <v>13127.0625</v>
      </c>
      <c r="G1073" s="89" t="n">
        <v>11580.5</v>
      </c>
      <c r="H1073" s="89"/>
      <c r="J1073" s="0"/>
      <c r="K1073" s="0"/>
      <c r="L1073" s="0"/>
      <c r="M1073" s="0"/>
      <c r="N1073" s="0"/>
    </row>
    <row r="1074" customFormat="false" ht="12.75" hidden="false" customHeight="false" outlineLevel="0" collapsed="false">
      <c r="A1074" s="87" t="n">
        <v>36503</v>
      </c>
      <c r="B1074" s="83" t="n">
        <v>36495</v>
      </c>
      <c r="C1074" s="88" t="s">
        <v>175</v>
      </c>
      <c r="D1074" s="84" t="n">
        <v>23.31</v>
      </c>
      <c r="E1074" s="89" t="n">
        <v>13820</v>
      </c>
      <c r="F1074" s="89" t="n">
        <v>12953</v>
      </c>
      <c r="G1074" s="89" t="n">
        <v>10983</v>
      </c>
      <c r="H1074" s="89"/>
      <c r="J1074" s="0"/>
      <c r="K1074" s="0"/>
      <c r="L1074" s="0"/>
      <c r="M1074" s="0"/>
      <c r="N1074" s="0"/>
    </row>
    <row r="1075" customFormat="false" ht="12.75" hidden="false" customHeight="false" outlineLevel="0" collapsed="false">
      <c r="A1075" s="87" t="n">
        <v>36504</v>
      </c>
      <c r="B1075" s="83" t="n">
        <v>36495</v>
      </c>
      <c r="C1075" s="88" t="s">
        <v>175</v>
      </c>
      <c r="D1075" s="84" t="n">
        <v>20.86</v>
      </c>
      <c r="E1075" s="89" t="n">
        <v>13349</v>
      </c>
      <c r="F1075" s="89" t="n">
        <v>12737</v>
      </c>
      <c r="G1075" s="89" t="n">
        <v>11193.5</v>
      </c>
      <c r="H1075" s="89"/>
      <c r="J1075" s="0"/>
      <c r="K1075" s="0"/>
      <c r="L1075" s="0"/>
      <c r="M1075" s="0"/>
      <c r="N1075" s="0"/>
    </row>
    <row r="1076" customFormat="false" ht="12.75" hidden="false" customHeight="false" outlineLevel="0" collapsed="false">
      <c r="A1076" s="87" t="n">
        <v>36505</v>
      </c>
      <c r="B1076" s="83" t="n">
        <v>36495</v>
      </c>
      <c r="C1076" s="88" t="n">
        <f aca="false">WEEKDAY(A1076)</f>
        <v>7</v>
      </c>
      <c r="E1076" s="89" t="n">
        <v>12740</v>
      </c>
      <c r="F1076" s="89" t="n">
        <v>12100.8125</v>
      </c>
      <c r="G1076" s="89" t="n">
        <v>11085.75</v>
      </c>
      <c r="H1076" s="89"/>
      <c r="J1076" s="0"/>
      <c r="K1076" s="0"/>
      <c r="L1076" s="0"/>
      <c r="M1076" s="0"/>
      <c r="N1076" s="0"/>
    </row>
    <row r="1077" customFormat="false" ht="12.75" hidden="false" customHeight="false" outlineLevel="0" collapsed="false">
      <c r="A1077" s="87" t="n">
        <v>36506</v>
      </c>
      <c r="B1077" s="83" t="n">
        <v>36495</v>
      </c>
      <c r="C1077" s="88" t="n">
        <f aca="false">WEEKDAY(A1077)</f>
        <v>1</v>
      </c>
      <c r="E1077" s="89" t="n">
        <v>13005</v>
      </c>
      <c r="F1077" s="89" t="n">
        <v>11904.5625</v>
      </c>
      <c r="G1077" s="89" t="n">
        <v>10319.5</v>
      </c>
      <c r="H1077" s="89"/>
      <c r="J1077" s="0"/>
      <c r="K1077" s="0"/>
      <c r="L1077" s="0"/>
      <c r="M1077" s="0"/>
      <c r="N1077" s="0"/>
    </row>
    <row r="1078" customFormat="false" ht="12.75" hidden="false" customHeight="false" outlineLevel="0" collapsed="false">
      <c r="A1078" s="87" t="n">
        <v>36507</v>
      </c>
      <c r="B1078" s="83" t="n">
        <v>36495</v>
      </c>
      <c r="C1078" s="88" t="s">
        <v>175</v>
      </c>
      <c r="D1078" s="84" t="n">
        <v>20.27</v>
      </c>
      <c r="E1078" s="89" t="n">
        <v>14348</v>
      </c>
      <c r="F1078" s="89" t="n">
        <v>13197.625</v>
      </c>
      <c r="G1078" s="89" t="n">
        <v>10700.125</v>
      </c>
      <c r="H1078" s="89"/>
      <c r="J1078" s="0"/>
      <c r="K1078" s="0"/>
      <c r="L1078" s="0"/>
      <c r="M1078" s="0"/>
      <c r="N1078" s="0"/>
    </row>
    <row r="1079" customFormat="false" ht="12.75" hidden="false" customHeight="false" outlineLevel="0" collapsed="false">
      <c r="A1079" s="87" t="n">
        <v>36508</v>
      </c>
      <c r="B1079" s="83" t="n">
        <v>36495</v>
      </c>
      <c r="C1079" s="88" t="s">
        <v>175</v>
      </c>
      <c r="D1079" s="84" t="n">
        <v>20.19</v>
      </c>
      <c r="E1079" s="89" t="n">
        <v>14139</v>
      </c>
      <c r="F1079" s="89" t="n">
        <v>13077.125</v>
      </c>
      <c r="G1079" s="89" t="n">
        <v>11633.25</v>
      </c>
      <c r="H1079" s="89"/>
      <c r="J1079" s="0"/>
      <c r="K1079" s="0"/>
      <c r="L1079" s="0"/>
      <c r="M1079" s="0"/>
      <c r="N1079" s="0"/>
    </row>
    <row r="1080" customFormat="false" ht="12.75" hidden="false" customHeight="false" outlineLevel="0" collapsed="false">
      <c r="A1080" s="87" t="n">
        <v>36509</v>
      </c>
      <c r="B1080" s="83" t="n">
        <v>36495</v>
      </c>
      <c r="C1080" s="88" t="s">
        <v>175</v>
      </c>
      <c r="D1080" s="84" t="n">
        <v>21.18</v>
      </c>
      <c r="E1080" s="89" t="n">
        <v>14553</v>
      </c>
      <c r="F1080" s="89" t="n">
        <v>13357.125</v>
      </c>
      <c r="G1080" s="89" t="n">
        <v>11506.25</v>
      </c>
      <c r="H1080" s="89"/>
      <c r="J1080" s="0"/>
      <c r="K1080" s="0"/>
      <c r="L1080" s="0"/>
      <c r="M1080" s="0"/>
      <c r="N1080" s="0"/>
    </row>
    <row r="1081" customFormat="false" ht="12.75" hidden="false" customHeight="false" outlineLevel="0" collapsed="false">
      <c r="A1081" s="87" t="n">
        <v>36510</v>
      </c>
      <c r="B1081" s="83" t="n">
        <v>36495</v>
      </c>
      <c r="C1081" s="88" t="s">
        <v>175</v>
      </c>
      <c r="D1081" s="84" t="n">
        <v>24.26</v>
      </c>
      <c r="E1081" s="89" t="n">
        <v>15029</v>
      </c>
      <c r="F1081" s="89" t="n">
        <v>13541.125</v>
      </c>
      <c r="G1081" s="89" t="n">
        <v>12604.125</v>
      </c>
      <c r="H1081" s="89"/>
      <c r="J1081" s="0"/>
      <c r="K1081" s="0"/>
      <c r="L1081" s="0"/>
      <c r="M1081" s="0"/>
      <c r="N1081" s="0"/>
    </row>
    <row r="1082" customFormat="false" ht="12.75" hidden="false" customHeight="false" outlineLevel="0" collapsed="false">
      <c r="A1082" s="87" t="n">
        <v>36511</v>
      </c>
      <c r="B1082" s="83" t="n">
        <v>36495</v>
      </c>
      <c r="C1082" s="88" t="s">
        <v>175</v>
      </c>
      <c r="D1082" s="84" t="n">
        <v>25.48</v>
      </c>
      <c r="E1082" s="89" t="n">
        <v>14427</v>
      </c>
      <c r="F1082" s="89" t="n">
        <v>13040</v>
      </c>
      <c r="G1082" s="89" t="n">
        <v>12089.75</v>
      </c>
      <c r="H1082" s="89"/>
      <c r="J1082" s="0"/>
      <c r="K1082" s="0"/>
      <c r="L1082" s="0"/>
      <c r="M1082" s="0"/>
      <c r="N1082" s="0"/>
    </row>
    <row r="1083" customFormat="false" ht="12.75" hidden="false" customHeight="false" outlineLevel="0" collapsed="false">
      <c r="A1083" s="87" t="n">
        <v>36512</v>
      </c>
      <c r="B1083" s="83" t="n">
        <v>36495</v>
      </c>
      <c r="C1083" s="88" t="n">
        <f aca="false">WEEKDAY(A1083)</f>
        <v>7</v>
      </c>
      <c r="D1083" s="84" t="n">
        <v>22</v>
      </c>
      <c r="E1083" s="89" t="n">
        <v>13262</v>
      </c>
      <c r="F1083" s="89" t="n">
        <v>12480.4375</v>
      </c>
      <c r="G1083" s="89" t="n">
        <v>11231.5</v>
      </c>
      <c r="H1083" s="89"/>
      <c r="J1083" s="0"/>
      <c r="K1083" s="0"/>
      <c r="L1083" s="0"/>
      <c r="M1083" s="0"/>
      <c r="N1083" s="0"/>
    </row>
    <row r="1084" customFormat="false" ht="12.75" hidden="false" customHeight="false" outlineLevel="0" collapsed="false">
      <c r="A1084" s="87" t="n">
        <v>36513</v>
      </c>
      <c r="B1084" s="83" t="n">
        <v>36495</v>
      </c>
      <c r="C1084" s="88" t="n">
        <f aca="false">WEEKDAY(A1084)</f>
        <v>1</v>
      </c>
      <c r="D1084" s="84" t="n">
        <v>22</v>
      </c>
      <c r="E1084" s="89" t="n">
        <v>13128</v>
      </c>
      <c r="F1084" s="89" t="n">
        <v>12377.3125</v>
      </c>
      <c r="G1084" s="89" t="n">
        <v>11496</v>
      </c>
      <c r="H1084" s="89"/>
      <c r="J1084" s="0"/>
      <c r="K1084" s="0"/>
      <c r="L1084" s="0"/>
      <c r="M1084" s="0"/>
      <c r="N1084" s="0"/>
    </row>
    <row r="1085" customFormat="false" ht="12.75" hidden="false" customHeight="false" outlineLevel="0" collapsed="false">
      <c r="A1085" s="87" t="n">
        <v>36514</v>
      </c>
      <c r="B1085" s="83" t="n">
        <v>36495</v>
      </c>
      <c r="C1085" s="88" t="s">
        <v>175</v>
      </c>
      <c r="D1085" s="84" t="n">
        <v>25.56</v>
      </c>
      <c r="E1085" s="89" t="n">
        <v>14928</v>
      </c>
      <c r="F1085" s="89" t="n">
        <v>13751.125</v>
      </c>
      <c r="G1085" s="89" t="n">
        <v>11627.625</v>
      </c>
      <c r="H1085" s="89"/>
      <c r="J1085" s="0"/>
      <c r="K1085" s="0"/>
      <c r="L1085" s="0"/>
      <c r="M1085" s="0"/>
      <c r="N1085" s="0"/>
    </row>
    <row r="1086" customFormat="false" ht="12.75" hidden="false" customHeight="false" outlineLevel="0" collapsed="false">
      <c r="A1086" s="87" t="n">
        <v>36515</v>
      </c>
      <c r="B1086" s="83" t="n">
        <v>36495</v>
      </c>
      <c r="C1086" s="88" t="s">
        <v>175</v>
      </c>
      <c r="D1086" s="84" t="n">
        <v>29.16</v>
      </c>
      <c r="E1086" s="89" t="n">
        <v>15660</v>
      </c>
      <c r="F1086" s="89" t="n">
        <v>14726.625</v>
      </c>
      <c r="G1086" s="89" t="n">
        <v>12540.125</v>
      </c>
      <c r="H1086" s="89"/>
      <c r="J1086" s="0"/>
      <c r="K1086" s="0"/>
      <c r="L1086" s="0"/>
      <c r="M1086" s="0"/>
      <c r="N1086" s="0"/>
    </row>
    <row r="1087" customFormat="false" ht="12.75" hidden="false" customHeight="false" outlineLevel="0" collapsed="false">
      <c r="A1087" s="87" t="n">
        <v>36516</v>
      </c>
      <c r="B1087" s="83" t="n">
        <v>36495</v>
      </c>
      <c r="C1087" s="88" t="s">
        <v>175</v>
      </c>
      <c r="D1087" s="84" t="n">
        <v>29.46</v>
      </c>
      <c r="E1087" s="89" t="n">
        <v>15520</v>
      </c>
      <c r="F1087" s="89" t="n">
        <v>14221.6875</v>
      </c>
      <c r="G1087" s="89" t="n">
        <v>13295</v>
      </c>
      <c r="H1087" s="89"/>
      <c r="J1087" s="0"/>
      <c r="K1087" s="0"/>
      <c r="L1087" s="0"/>
      <c r="M1087" s="0"/>
      <c r="N1087" s="0"/>
    </row>
    <row r="1088" customFormat="false" ht="12.75" hidden="false" customHeight="false" outlineLevel="0" collapsed="false">
      <c r="A1088" s="87" t="n">
        <v>36517</v>
      </c>
      <c r="B1088" s="83" t="n">
        <v>36495</v>
      </c>
      <c r="C1088" s="88" t="s">
        <v>175</v>
      </c>
      <c r="D1088" s="84" t="n">
        <v>21.22</v>
      </c>
      <c r="E1088" s="89" t="n">
        <v>14841</v>
      </c>
      <c r="F1088" s="89" t="n">
        <v>13461.5625</v>
      </c>
      <c r="G1088" s="89" t="n">
        <v>12845.875</v>
      </c>
      <c r="H1088" s="89"/>
      <c r="J1088" s="0"/>
      <c r="K1088" s="0"/>
      <c r="L1088" s="0"/>
      <c r="M1088" s="0"/>
      <c r="N1088" s="0"/>
    </row>
    <row r="1089" customFormat="false" ht="12.75" hidden="false" customHeight="false" outlineLevel="0" collapsed="false">
      <c r="A1089" s="87" t="n">
        <v>36518</v>
      </c>
      <c r="B1089" s="83" t="n">
        <v>36495</v>
      </c>
      <c r="C1089" s="88" t="s">
        <v>175</v>
      </c>
      <c r="E1089" s="89" t="n">
        <v>13434</v>
      </c>
      <c r="F1089" s="89" t="n">
        <v>11984.3125</v>
      </c>
      <c r="G1089" s="89" t="n">
        <v>11943.375</v>
      </c>
      <c r="H1089" s="89"/>
      <c r="J1089" s="0"/>
      <c r="K1089" s="0"/>
      <c r="L1089" s="0"/>
      <c r="M1089" s="0"/>
      <c r="N1089" s="0"/>
    </row>
    <row r="1090" customFormat="false" ht="12.75" hidden="false" customHeight="false" outlineLevel="0" collapsed="false">
      <c r="A1090" s="87" t="n">
        <v>36519</v>
      </c>
      <c r="B1090" s="83" t="n">
        <v>36495</v>
      </c>
      <c r="C1090" s="88" t="n">
        <f aca="false">WEEKDAY(A1090)</f>
        <v>7</v>
      </c>
      <c r="E1090" s="89" t="n">
        <v>12755</v>
      </c>
      <c r="F1090" s="89" t="n">
        <v>11428.5625</v>
      </c>
      <c r="G1090" s="89" t="n">
        <v>11207.75</v>
      </c>
      <c r="H1090" s="89"/>
      <c r="J1090" s="0"/>
      <c r="K1090" s="0"/>
      <c r="L1090" s="0"/>
      <c r="M1090" s="0"/>
      <c r="N1090" s="0"/>
    </row>
    <row r="1091" customFormat="false" ht="12.75" hidden="false" customHeight="false" outlineLevel="0" collapsed="false">
      <c r="A1091" s="87" t="n">
        <v>36520</v>
      </c>
      <c r="B1091" s="83" t="n">
        <v>36495</v>
      </c>
      <c r="C1091" s="88" t="n">
        <f aca="false">WEEKDAY(A1091)</f>
        <v>1</v>
      </c>
      <c r="E1091" s="89" t="n">
        <v>12817</v>
      </c>
      <c r="F1091" s="89" t="n">
        <v>11807.8125</v>
      </c>
      <c r="G1091" s="89" t="n">
        <v>11328.125</v>
      </c>
      <c r="H1091" s="89"/>
      <c r="J1091" s="0"/>
      <c r="K1091" s="0"/>
      <c r="L1091" s="0"/>
      <c r="M1091" s="0"/>
      <c r="N1091" s="0"/>
    </row>
    <row r="1092" customFormat="false" ht="12.75" hidden="false" customHeight="false" outlineLevel="0" collapsed="false">
      <c r="A1092" s="87" t="n">
        <v>36521</v>
      </c>
      <c r="B1092" s="83" t="n">
        <v>36495</v>
      </c>
      <c r="C1092" s="88" t="s">
        <v>175</v>
      </c>
      <c r="D1092" s="84" t="n">
        <v>18.76</v>
      </c>
      <c r="E1092" s="89" t="n">
        <v>13272</v>
      </c>
      <c r="F1092" s="89" t="n">
        <v>12626.8125</v>
      </c>
      <c r="G1092" s="89" t="n">
        <v>11212.125</v>
      </c>
      <c r="H1092" s="89"/>
      <c r="J1092" s="0"/>
      <c r="K1092" s="0"/>
      <c r="L1092" s="0"/>
      <c r="M1092" s="0"/>
      <c r="N1092" s="0"/>
    </row>
    <row r="1093" customFormat="false" ht="12.75" hidden="false" customHeight="false" outlineLevel="0" collapsed="false">
      <c r="A1093" s="87" t="n">
        <v>36522</v>
      </c>
      <c r="B1093" s="83" t="n">
        <v>36495</v>
      </c>
      <c r="C1093" s="88" t="s">
        <v>175</v>
      </c>
      <c r="D1093" s="84" t="n">
        <v>18.8</v>
      </c>
      <c r="E1093" s="89" t="n">
        <v>13909</v>
      </c>
      <c r="F1093" s="89" t="n">
        <v>13120.5</v>
      </c>
      <c r="G1093" s="89" t="n">
        <v>11560</v>
      </c>
      <c r="H1093" s="89"/>
      <c r="J1093" s="0"/>
      <c r="K1093" s="0"/>
      <c r="L1093" s="0"/>
      <c r="M1093" s="0"/>
      <c r="N1093" s="0"/>
    </row>
    <row r="1094" customFormat="false" ht="12.75" hidden="false" customHeight="false" outlineLevel="0" collapsed="false">
      <c r="A1094" s="87" t="n">
        <v>36523</v>
      </c>
      <c r="B1094" s="83" t="n">
        <v>36495</v>
      </c>
      <c r="C1094" s="88" t="s">
        <v>175</v>
      </c>
      <c r="D1094" s="84" t="n">
        <v>18.4</v>
      </c>
      <c r="E1094" s="89" t="n">
        <v>13916</v>
      </c>
      <c r="F1094" s="89" t="n">
        <v>12699.5625</v>
      </c>
      <c r="G1094" s="89" t="n">
        <v>11798.75</v>
      </c>
      <c r="H1094" s="89"/>
      <c r="J1094" s="0"/>
      <c r="K1094" s="0"/>
      <c r="L1094" s="0"/>
      <c r="M1094" s="0"/>
      <c r="N1094" s="0"/>
    </row>
    <row r="1095" customFormat="false" ht="12.75" hidden="false" customHeight="false" outlineLevel="0" collapsed="false">
      <c r="A1095" s="87" t="n">
        <v>36524</v>
      </c>
      <c r="B1095" s="83" t="n">
        <v>36495</v>
      </c>
      <c r="C1095" s="88" t="s">
        <v>175</v>
      </c>
      <c r="D1095" s="84" t="n">
        <v>16.43</v>
      </c>
      <c r="E1095" s="89" t="n">
        <v>12851</v>
      </c>
      <c r="F1095" s="89" t="n">
        <v>12024.3125</v>
      </c>
      <c r="G1095" s="89" t="n">
        <v>10954.5</v>
      </c>
      <c r="H1095" s="89"/>
      <c r="J1095" s="0"/>
      <c r="K1095" s="0"/>
      <c r="L1095" s="0"/>
      <c r="M1095" s="0"/>
      <c r="N1095" s="0"/>
    </row>
    <row r="1096" customFormat="false" ht="12.75" hidden="false" customHeight="false" outlineLevel="0" collapsed="false">
      <c r="A1096" s="87" t="n">
        <v>36525</v>
      </c>
      <c r="B1096" s="83" t="n">
        <v>36495</v>
      </c>
      <c r="C1096" s="88" t="s">
        <v>175</v>
      </c>
      <c r="E1096" s="89" t="n">
        <v>12128</v>
      </c>
      <c r="F1096" s="89" t="n">
        <v>11315.375</v>
      </c>
      <c r="G1096" s="89" t="n">
        <v>9942.5</v>
      </c>
      <c r="H1096" s="89"/>
      <c r="J1096" s="0"/>
      <c r="K1096" s="0"/>
      <c r="L1096" s="0"/>
      <c r="M1096" s="0"/>
      <c r="N1096" s="0"/>
    </row>
    <row r="1097" customFormat="false" ht="12.75" hidden="false" customHeight="false" outlineLevel="0" collapsed="false">
      <c r="A1097" s="87" t="n">
        <v>36526</v>
      </c>
      <c r="B1097" s="83" t="n">
        <v>36526</v>
      </c>
      <c r="C1097" s="88" t="n">
        <f aca="false">WEEKDAY(A1097)</f>
        <v>7</v>
      </c>
      <c r="D1097" s="84" t="n">
        <v>11</v>
      </c>
      <c r="E1097" s="89" t="n">
        <v>11479</v>
      </c>
      <c r="F1097" s="89" t="n">
        <v>10708.875</v>
      </c>
      <c r="G1097" s="89" t="n">
        <v>9852.125</v>
      </c>
      <c r="H1097" s="89"/>
      <c r="J1097" s="0"/>
      <c r="K1097" s="0"/>
      <c r="L1097" s="0"/>
      <c r="M1097" s="0"/>
      <c r="N1097" s="0"/>
    </row>
    <row r="1098" customFormat="false" ht="12.75" hidden="false" customHeight="false" outlineLevel="0" collapsed="false">
      <c r="A1098" s="87" t="n">
        <v>36527</v>
      </c>
      <c r="B1098" s="83" t="n">
        <v>36526</v>
      </c>
      <c r="C1098" s="88" t="n">
        <f aca="false">WEEKDAY(A1098)</f>
        <v>1</v>
      </c>
      <c r="D1098" s="84" t="n">
        <v>11</v>
      </c>
      <c r="E1098" s="89" t="n">
        <v>12344</v>
      </c>
      <c r="F1098" s="89" t="n">
        <v>11051.375</v>
      </c>
      <c r="G1098" s="89" t="n">
        <v>9651.625</v>
      </c>
      <c r="H1098" s="89"/>
      <c r="J1098" s="0"/>
      <c r="K1098" s="0"/>
      <c r="L1098" s="0"/>
      <c r="M1098" s="0"/>
      <c r="N1098" s="0"/>
    </row>
    <row r="1099" customFormat="false" ht="12.75" hidden="false" customHeight="false" outlineLevel="0" collapsed="false">
      <c r="A1099" s="87" t="n">
        <v>36528</v>
      </c>
      <c r="B1099" s="83" t="n">
        <v>36526</v>
      </c>
      <c r="C1099" s="88" t="s">
        <v>175</v>
      </c>
      <c r="D1099" s="84" t="n">
        <v>18.9</v>
      </c>
      <c r="E1099" s="89" t="n">
        <v>13386</v>
      </c>
      <c r="F1099" s="89" t="n">
        <v>12462.8125</v>
      </c>
      <c r="G1099" s="89" t="n">
        <v>10154.75</v>
      </c>
      <c r="H1099" s="89"/>
      <c r="J1099" s="0"/>
      <c r="K1099" s="0"/>
      <c r="L1099" s="0"/>
      <c r="M1099" s="0"/>
      <c r="N1099" s="0"/>
    </row>
    <row r="1100" customFormat="false" ht="12.75" hidden="false" customHeight="false" outlineLevel="0" collapsed="false">
      <c r="A1100" s="87" t="n">
        <v>36529</v>
      </c>
      <c r="B1100" s="83" t="n">
        <v>36526</v>
      </c>
      <c r="C1100" s="88" t="s">
        <v>175</v>
      </c>
      <c r="D1100" s="84" t="n">
        <v>16.89</v>
      </c>
      <c r="E1100" s="89" t="n">
        <v>14816</v>
      </c>
      <c r="F1100" s="89" t="n">
        <v>13360.875</v>
      </c>
      <c r="G1100" s="89" t="n">
        <v>11054.625</v>
      </c>
      <c r="H1100" s="89"/>
      <c r="J1100" s="0"/>
      <c r="K1100" s="0"/>
      <c r="L1100" s="0"/>
      <c r="M1100" s="0"/>
      <c r="N1100" s="0"/>
    </row>
    <row r="1101" customFormat="false" ht="12.75" hidden="false" customHeight="false" outlineLevel="0" collapsed="false">
      <c r="A1101" s="87" t="n">
        <v>36530</v>
      </c>
      <c r="B1101" s="83" t="n">
        <v>36526</v>
      </c>
      <c r="C1101" s="88" t="s">
        <v>175</v>
      </c>
      <c r="D1101" s="84" t="n">
        <v>20.84</v>
      </c>
      <c r="E1101" s="89" t="n">
        <v>15644</v>
      </c>
      <c r="F1101" s="89" t="n">
        <v>14056.1875</v>
      </c>
      <c r="G1101" s="89" t="n">
        <v>12918.75</v>
      </c>
      <c r="H1101" s="89"/>
      <c r="J1101" s="0"/>
      <c r="K1101" s="0"/>
      <c r="L1101" s="0"/>
      <c r="M1101" s="0"/>
      <c r="N1101" s="0"/>
    </row>
    <row r="1102" customFormat="false" ht="12.75" hidden="false" customHeight="false" outlineLevel="0" collapsed="false">
      <c r="A1102" s="87" t="n">
        <v>36531</v>
      </c>
      <c r="B1102" s="83" t="n">
        <v>36526</v>
      </c>
      <c r="C1102" s="88" t="s">
        <v>175</v>
      </c>
      <c r="D1102" s="84" t="n">
        <v>22.14</v>
      </c>
      <c r="E1102" s="89" t="n">
        <v>14949</v>
      </c>
      <c r="F1102" s="89" t="n">
        <v>13358.5</v>
      </c>
      <c r="G1102" s="89" t="n">
        <v>12494.125</v>
      </c>
      <c r="H1102" s="89"/>
      <c r="J1102" s="0"/>
      <c r="K1102" s="0"/>
      <c r="L1102" s="0"/>
      <c r="M1102" s="0"/>
      <c r="N1102" s="0"/>
    </row>
    <row r="1103" customFormat="false" ht="12.75" hidden="false" customHeight="false" outlineLevel="0" collapsed="false">
      <c r="A1103" s="87" t="n">
        <v>36532</v>
      </c>
      <c r="B1103" s="83" t="n">
        <v>36526</v>
      </c>
      <c r="C1103" s="88" t="s">
        <v>175</v>
      </c>
      <c r="D1103" s="84" t="n">
        <v>21.2</v>
      </c>
      <c r="E1103" s="89" t="n">
        <v>13818</v>
      </c>
      <c r="F1103" s="89" t="n">
        <v>12725.4375</v>
      </c>
      <c r="G1103" s="89" t="n">
        <v>11449</v>
      </c>
      <c r="H1103" s="89"/>
      <c r="J1103" s="0"/>
      <c r="K1103" s="0"/>
      <c r="L1103" s="0"/>
      <c r="M1103" s="0"/>
      <c r="N1103" s="0"/>
    </row>
    <row r="1104" customFormat="false" ht="12.75" hidden="false" customHeight="false" outlineLevel="0" collapsed="false">
      <c r="A1104" s="87" t="n">
        <v>36533</v>
      </c>
      <c r="B1104" s="83" t="n">
        <v>36526</v>
      </c>
      <c r="C1104" s="88" t="n">
        <f aca="false">WEEKDAY(A1104)</f>
        <v>7</v>
      </c>
      <c r="E1104" s="89" t="n">
        <v>12709</v>
      </c>
      <c r="F1104" s="89" t="n">
        <v>12130.375</v>
      </c>
      <c r="G1104" s="89" t="n">
        <v>10825</v>
      </c>
      <c r="H1104" s="89"/>
      <c r="J1104" s="0"/>
      <c r="K1104" s="0"/>
      <c r="L1104" s="0"/>
      <c r="M1104" s="0"/>
      <c r="N1104" s="0"/>
    </row>
    <row r="1105" customFormat="false" ht="12.75" hidden="false" customHeight="false" outlineLevel="0" collapsed="false">
      <c r="A1105" s="87" t="n">
        <v>36534</v>
      </c>
      <c r="B1105" s="83" t="n">
        <v>36526</v>
      </c>
      <c r="C1105" s="88" t="n">
        <f aca="false">WEEKDAY(A1105)</f>
        <v>1</v>
      </c>
      <c r="E1105" s="89" t="n">
        <v>12645</v>
      </c>
      <c r="F1105" s="89" t="n">
        <v>11618</v>
      </c>
      <c r="G1105" s="89" t="n">
        <v>10417.25</v>
      </c>
      <c r="H1105" s="89"/>
      <c r="J1105" s="0"/>
      <c r="K1105" s="0"/>
      <c r="L1105" s="0"/>
      <c r="M1105" s="0"/>
      <c r="N1105" s="0"/>
    </row>
    <row r="1106" customFormat="false" ht="12.75" hidden="false" customHeight="false" outlineLevel="0" collapsed="false">
      <c r="A1106" s="87" t="n">
        <v>36535</v>
      </c>
      <c r="B1106" s="83" t="n">
        <v>36526</v>
      </c>
      <c r="C1106" s="88" t="s">
        <v>175</v>
      </c>
      <c r="D1106" s="84" t="n">
        <v>18.47</v>
      </c>
      <c r="E1106" s="89" t="n">
        <v>13183</v>
      </c>
      <c r="F1106" s="89" t="n">
        <v>12572.1875</v>
      </c>
      <c r="G1106" s="89" t="n">
        <v>10645.5</v>
      </c>
      <c r="H1106" s="89"/>
      <c r="J1106" s="0"/>
      <c r="K1106" s="0"/>
      <c r="L1106" s="0"/>
      <c r="M1106" s="0"/>
      <c r="N1106" s="0"/>
    </row>
    <row r="1107" customFormat="false" ht="12.75" hidden="false" customHeight="false" outlineLevel="0" collapsed="false">
      <c r="A1107" s="87" t="n">
        <v>36536</v>
      </c>
      <c r="B1107" s="83" t="n">
        <v>36526</v>
      </c>
      <c r="C1107" s="88" t="s">
        <v>175</v>
      </c>
      <c r="D1107" s="84" t="n">
        <v>17.87</v>
      </c>
      <c r="E1107" s="89" t="n">
        <v>13403</v>
      </c>
      <c r="F1107" s="89" t="n">
        <v>12724.9375</v>
      </c>
      <c r="G1107" s="89" t="n">
        <v>10886.875</v>
      </c>
      <c r="H1107" s="89"/>
      <c r="J1107" s="0"/>
      <c r="K1107" s="0"/>
      <c r="L1107" s="0"/>
      <c r="M1107" s="0"/>
      <c r="N1107" s="0"/>
    </row>
    <row r="1108" customFormat="false" ht="12.75" hidden="false" customHeight="false" outlineLevel="0" collapsed="false">
      <c r="A1108" s="87" t="n">
        <v>36537</v>
      </c>
      <c r="B1108" s="83" t="n">
        <v>36526</v>
      </c>
      <c r="C1108" s="88" t="s">
        <v>175</v>
      </c>
      <c r="D1108" s="84" t="n">
        <v>17.13</v>
      </c>
      <c r="E1108" s="89" t="n">
        <v>13489</v>
      </c>
      <c r="F1108" s="89" t="n">
        <v>12699.375</v>
      </c>
      <c r="G1108" s="89" t="n">
        <v>10790.375</v>
      </c>
      <c r="H1108" s="89"/>
      <c r="J1108" s="0"/>
      <c r="K1108" s="0"/>
      <c r="L1108" s="0"/>
      <c r="M1108" s="0"/>
      <c r="N1108" s="0"/>
    </row>
    <row r="1109" customFormat="false" ht="12.75" hidden="false" customHeight="false" outlineLevel="0" collapsed="false">
      <c r="A1109" s="87" t="n">
        <v>36538</v>
      </c>
      <c r="B1109" s="83" t="n">
        <v>36526</v>
      </c>
      <c r="C1109" s="88" t="s">
        <v>175</v>
      </c>
      <c r="D1109" s="84" t="n">
        <v>18.02</v>
      </c>
      <c r="E1109" s="89" t="n">
        <v>13527</v>
      </c>
      <c r="F1109" s="89" t="n">
        <v>12827.375</v>
      </c>
      <c r="G1109" s="89" t="n">
        <v>10671.5</v>
      </c>
      <c r="H1109" s="89"/>
      <c r="J1109" s="0"/>
      <c r="K1109" s="0"/>
      <c r="L1109" s="0"/>
      <c r="M1109" s="0"/>
      <c r="N1109" s="0"/>
    </row>
    <row r="1110" customFormat="false" ht="12.75" hidden="false" customHeight="false" outlineLevel="0" collapsed="false">
      <c r="A1110" s="87" t="n">
        <v>36539</v>
      </c>
      <c r="B1110" s="83" t="n">
        <v>36526</v>
      </c>
      <c r="C1110" s="88" t="s">
        <v>175</v>
      </c>
      <c r="D1110" s="84" t="n">
        <v>19.84</v>
      </c>
      <c r="E1110" s="89" t="n">
        <v>13954</v>
      </c>
      <c r="F1110" s="89" t="n">
        <v>12998.5625</v>
      </c>
      <c r="G1110" s="89" t="n">
        <v>11249.625</v>
      </c>
      <c r="H1110" s="89"/>
      <c r="J1110" s="0"/>
      <c r="K1110" s="0"/>
      <c r="L1110" s="0"/>
      <c r="M1110" s="0"/>
      <c r="N1110" s="0"/>
    </row>
    <row r="1111" customFormat="false" ht="12.75" hidden="false" customHeight="false" outlineLevel="0" collapsed="false">
      <c r="A1111" s="87" t="n">
        <v>36540</v>
      </c>
      <c r="B1111" s="83" t="n">
        <v>36526</v>
      </c>
      <c r="C1111" s="88" t="n">
        <f aca="false">WEEKDAY(A1111)</f>
        <v>7</v>
      </c>
      <c r="E1111" s="89" t="n">
        <v>12989</v>
      </c>
      <c r="F1111" s="89" t="n">
        <v>11941.875</v>
      </c>
      <c r="G1111" s="89" t="n">
        <v>11382.125</v>
      </c>
      <c r="H1111" s="89"/>
      <c r="J1111" s="0"/>
      <c r="K1111" s="0"/>
      <c r="L1111" s="0"/>
      <c r="M1111" s="0"/>
      <c r="N1111" s="0"/>
    </row>
    <row r="1112" customFormat="false" ht="12.75" hidden="false" customHeight="false" outlineLevel="0" collapsed="false">
      <c r="A1112" s="87" t="n">
        <v>36541</v>
      </c>
      <c r="B1112" s="83" t="n">
        <v>36526</v>
      </c>
      <c r="C1112" s="88" t="n">
        <f aca="false">WEEKDAY(A1112)</f>
        <v>1</v>
      </c>
      <c r="E1112" s="89" t="n">
        <v>11954</v>
      </c>
      <c r="F1112" s="89" t="n">
        <v>11082.125</v>
      </c>
      <c r="G1112" s="89" t="n">
        <v>10011.625</v>
      </c>
      <c r="H1112" s="89"/>
      <c r="J1112" s="0"/>
      <c r="K1112" s="0"/>
      <c r="L1112" s="0"/>
      <c r="M1112" s="0"/>
      <c r="N1112" s="0"/>
    </row>
    <row r="1113" customFormat="false" ht="12.75" hidden="false" customHeight="false" outlineLevel="0" collapsed="false">
      <c r="A1113" s="87" t="n">
        <v>36542</v>
      </c>
      <c r="B1113" s="83" t="n">
        <v>36526</v>
      </c>
      <c r="C1113" s="88" t="s">
        <v>175</v>
      </c>
      <c r="D1113" s="84" t="n">
        <v>18.69</v>
      </c>
      <c r="E1113" s="89" t="n">
        <v>13246</v>
      </c>
      <c r="F1113" s="89" t="n">
        <v>12375</v>
      </c>
      <c r="G1113" s="89" t="n">
        <v>10063.75</v>
      </c>
      <c r="H1113" s="89"/>
      <c r="J1113" s="0"/>
      <c r="K1113" s="0"/>
      <c r="L1113" s="0"/>
      <c r="M1113" s="0"/>
      <c r="N1113" s="0"/>
    </row>
    <row r="1114" customFormat="false" ht="12.75" hidden="false" customHeight="false" outlineLevel="0" collapsed="false">
      <c r="A1114" s="87" t="n">
        <v>36543</v>
      </c>
      <c r="B1114" s="83" t="n">
        <v>36526</v>
      </c>
      <c r="C1114" s="88" t="s">
        <v>175</v>
      </c>
      <c r="D1114" s="84" t="n">
        <v>23.49</v>
      </c>
      <c r="E1114" s="89" t="n">
        <v>13697</v>
      </c>
      <c r="F1114" s="89" t="n">
        <v>12631.3125</v>
      </c>
      <c r="G1114" s="89" t="n">
        <v>10307.875</v>
      </c>
      <c r="H1114" s="89"/>
      <c r="J1114" s="0"/>
      <c r="K1114" s="0"/>
      <c r="L1114" s="0"/>
      <c r="M1114" s="0"/>
      <c r="N1114" s="0"/>
    </row>
    <row r="1115" customFormat="false" ht="12.75" hidden="false" customHeight="false" outlineLevel="0" collapsed="false">
      <c r="A1115" s="87" t="n">
        <v>36544</v>
      </c>
      <c r="B1115" s="83" t="n">
        <v>36526</v>
      </c>
      <c r="C1115" s="88" t="s">
        <v>175</v>
      </c>
      <c r="D1115" s="84" t="n">
        <v>22.81</v>
      </c>
      <c r="E1115" s="89" t="n">
        <v>13751</v>
      </c>
      <c r="F1115" s="89" t="n">
        <v>12887.375</v>
      </c>
      <c r="G1115" s="89" t="n">
        <v>10657.5</v>
      </c>
      <c r="H1115" s="89"/>
      <c r="J1115" s="0"/>
      <c r="K1115" s="0"/>
      <c r="L1115" s="0"/>
      <c r="M1115" s="0"/>
      <c r="N1115" s="0"/>
    </row>
    <row r="1116" customFormat="false" ht="12.75" hidden="false" customHeight="false" outlineLevel="0" collapsed="false">
      <c r="A1116" s="87" t="n">
        <v>36545</v>
      </c>
      <c r="B1116" s="83" t="n">
        <v>36526</v>
      </c>
      <c r="C1116" s="88" t="s">
        <v>175</v>
      </c>
      <c r="D1116" s="84" t="n">
        <v>25.66</v>
      </c>
      <c r="E1116" s="89" t="n">
        <v>14041</v>
      </c>
      <c r="F1116" s="89" t="n">
        <v>12987.8125</v>
      </c>
      <c r="G1116" s="89" t="n">
        <v>11067.25</v>
      </c>
      <c r="H1116" s="89"/>
      <c r="J1116" s="0"/>
      <c r="K1116" s="0"/>
      <c r="L1116" s="0"/>
      <c r="M1116" s="0"/>
      <c r="N1116" s="0"/>
    </row>
    <row r="1117" customFormat="false" ht="12.75" hidden="false" customHeight="false" outlineLevel="0" collapsed="false">
      <c r="A1117" s="87" t="n">
        <v>36546</v>
      </c>
      <c r="B1117" s="83" t="n">
        <v>36526</v>
      </c>
      <c r="C1117" s="88" t="s">
        <v>175</v>
      </c>
      <c r="D1117" s="84" t="n">
        <v>29.49</v>
      </c>
      <c r="E1117" s="89" t="n">
        <v>14792</v>
      </c>
      <c r="F1117" s="89" t="n">
        <v>13507.625</v>
      </c>
      <c r="G1117" s="89" t="n">
        <v>12059.75</v>
      </c>
      <c r="H1117" s="89"/>
      <c r="J1117" s="0"/>
      <c r="K1117" s="0"/>
      <c r="L1117" s="0"/>
      <c r="M1117" s="0"/>
      <c r="N1117" s="0"/>
    </row>
    <row r="1118" customFormat="false" ht="12.75" hidden="false" customHeight="false" outlineLevel="0" collapsed="false">
      <c r="A1118" s="87" t="n">
        <v>36547</v>
      </c>
      <c r="B1118" s="83" t="n">
        <v>36526</v>
      </c>
      <c r="C1118" s="88" t="n">
        <f aca="false">WEEKDAY(A1118)</f>
        <v>7</v>
      </c>
      <c r="E1118" s="89" t="n">
        <v>12805</v>
      </c>
      <c r="F1118" s="89" t="n">
        <v>12290.625</v>
      </c>
      <c r="G1118" s="89" t="n">
        <v>11078</v>
      </c>
      <c r="H1118" s="89"/>
      <c r="J1118" s="0"/>
      <c r="K1118" s="0"/>
      <c r="L1118" s="0"/>
      <c r="M1118" s="0"/>
      <c r="N1118" s="0"/>
    </row>
    <row r="1119" customFormat="false" ht="12.75" hidden="false" customHeight="false" outlineLevel="0" collapsed="false">
      <c r="A1119" s="87" t="n">
        <v>36548</v>
      </c>
      <c r="B1119" s="83" t="n">
        <v>36526</v>
      </c>
      <c r="C1119" s="88" t="n">
        <f aca="false">WEEKDAY(A1119)</f>
        <v>1</v>
      </c>
      <c r="E1119" s="89" t="n">
        <v>12751</v>
      </c>
      <c r="F1119" s="89" t="n">
        <v>11781</v>
      </c>
      <c r="G1119" s="89" t="n">
        <v>10414</v>
      </c>
      <c r="H1119" s="89"/>
      <c r="J1119" s="0"/>
      <c r="K1119" s="0"/>
      <c r="L1119" s="0"/>
      <c r="M1119" s="0"/>
      <c r="N1119" s="0"/>
    </row>
    <row r="1120" customFormat="false" ht="12.75" hidden="false" customHeight="false" outlineLevel="0" collapsed="false">
      <c r="A1120" s="87" t="n">
        <v>36549</v>
      </c>
      <c r="B1120" s="83" t="n">
        <v>36526</v>
      </c>
      <c r="C1120" s="88" t="s">
        <v>175</v>
      </c>
      <c r="D1120" s="84" t="n">
        <v>29.49</v>
      </c>
      <c r="E1120" s="89" t="n">
        <v>15227</v>
      </c>
      <c r="F1120" s="89" t="n">
        <v>13953.3125</v>
      </c>
      <c r="G1120" s="89" t="n">
        <v>11447.25</v>
      </c>
      <c r="H1120" s="89"/>
      <c r="J1120" s="0"/>
      <c r="K1120" s="0"/>
      <c r="L1120" s="0"/>
      <c r="M1120" s="0"/>
      <c r="N1120" s="0"/>
    </row>
    <row r="1121" customFormat="false" ht="12.75" hidden="false" customHeight="false" outlineLevel="0" collapsed="false">
      <c r="A1121" s="87" t="n">
        <v>36550</v>
      </c>
      <c r="B1121" s="83" t="n">
        <v>36526</v>
      </c>
      <c r="C1121" s="88" t="s">
        <v>175</v>
      </c>
      <c r="D1121" s="84" t="n">
        <v>30.33</v>
      </c>
      <c r="E1121" s="89" t="n">
        <v>15645</v>
      </c>
      <c r="F1121" s="89" t="n">
        <v>14323.6875</v>
      </c>
      <c r="G1121" s="89" t="n">
        <v>13012.75</v>
      </c>
      <c r="H1121" s="89"/>
      <c r="J1121" s="0"/>
      <c r="K1121" s="0"/>
      <c r="L1121" s="0"/>
      <c r="M1121" s="0"/>
      <c r="N1121" s="0"/>
    </row>
    <row r="1122" customFormat="false" ht="12.75" hidden="false" customHeight="false" outlineLevel="0" collapsed="false">
      <c r="A1122" s="87" t="n">
        <v>36551</v>
      </c>
      <c r="B1122" s="83" t="n">
        <v>36526</v>
      </c>
      <c r="C1122" s="88" t="s">
        <v>175</v>
      </c>
      <c r="D1122" s="84" t="n">
        <v>48.89</v>
      </c>
      <c r="E1122" s="89" t="n">
        <v>15817</v>
      </c>
      <c r="F1122" s="89" t="n">
        <v>14892.75</v>
      </c>
      <c r="G1122" s="89" t="n">
        <v>13187.375</v>
      </c>
      <c r="H1122" s="89"/>
      <c r="J1122" s="0"/>
      <c r="K1122" s="0"/>
      <c r="L1122" s="0"/>
      <c r="M1122" s="0"/>
      <c r="N1122" s="0"/>
    </row>
    <row r="1123" customFormat="false" ht="12.75" hidden="false" customHeight="false" outlineLevel="0" collapsed="false">
      <c r="A1123" s="87" t="n">
        <v>36552</v>
      </c>
      <c r="B1123" s="83" t="n">
        <v>36526</v>
      </c>
      <c r="C1123" s="88" t="s">
        <v>175</v>
      </c>
      <c r="D1123" s="84" t="n">
        <v>44.73</v>
      </c>
      <c r="E1123" s="89" t="n">
        <v>16322</v>
      </c>
      <c r="F1123" s="89" t="n">
        <v>15520.125</v>
      </c>
      <c r="G1123" s="89" t="n">
        <v>13103.375</v>
      </c>
      <c r="H1123" s="89"/>
      <c r="J1123" s="0"/>
      <c r="K1123" s="0"/>
      <c r="L1123" s="0"/>
      <c r="M1123" s="0"/>
      <c r="N1123" s="0"/>
    </row>
    <row r="1124" customFormat="false" ht="12.75" hidden="false" customHeight="false" outlineLevel="0" collapsed="false">
      <c r="A1124" s="87" t="n">
        <v>36553</v>
      </c>
      <c r="B1124" s="83" t="n">
        <v>36526</v>
      </c>
      <c r="C1124" s="88" t="s">
        <v>175</v>
      </c>
      <c r="D1124" s="84" t="n">
        <v>35.32</v>
      </c>
      <c r="E1124" s="89" t="n">
        <v>15522</v>
      </c>
      <c r="F1124" s="89" t="n">
        <v>14931.9375</v>
      </c>
      <c r="G1124" s="89" t="n">
        <v>12991.125</v>
      </c>
      <c r="H1124" s="89"/>
      <c r="J1124" s="0"/>
      <c r="K1124" s="0"/>
      <c r="L1124" s="0"/>
      <c r="M1124" s="0"/>
      <c r="N1124" s="0"/>
    </row>
    <row r="1125" customFormat="false" ht="12.75" hidden="false" customHeight="false" outlineLevel="0" collapsed="false">
      <c r="A1125" s="87" t="n">
        <v>36554</v>
      </c>
      <c r="B1125" s="83" t="n">
        <v>36526</v>
      </c>
      <c r="C1125" s="88" t="n">
        <f aca="false">WEEKDAY(A1125)</f>
        <v>7</v>
      </c>
      <c r="E1125" s="89" t="n">
        <v>14996</v>
      </c>
      <c r="F1125" s="89" t="n">
        <v>14301</v>
      </c>
      <c r="G1125" s="89" t="n">
        <v>12774.625</v>
      </c>
      <c r="H1125" s="89"/>
      <c r="J1125" s="0"/>
      <c r="K1125" s="0"/>
      <c r="L1125" s="0"/>
      <c r="M1125" s="0"/>
      <c r="N1125" s="0"/>
    </row>
    <row r="1126" customFormat="false" ht="12.75" hidden="false" customHeight="false" outlineLevel="0" collapsed="false">
      <c r="A1126" s="87" t="n">
        <v>36555</v>
      </c>
      <c r="B1126" s="83" t="n">
        <v>36526</v>
      </c>
      <c r="C1126" s="88" t="n">
        <f aca="false">WEEKDAY(A1126)</f>
        <v>1</v>
      </c>
      <c r="E1126" s="89" t="n">
        <v>14590</v>
      </c>
      <c r="F1126" s="89" t="n">
        <v>13504.1875</v>
      </c>
      <c r="G1126" s="89" t="n">
        <v>12863.125</v>
      </c>
      <c r="H1126" s="89"/>
      <c r="J1126" s="0"/>
      <c r="K1126" s="0"/>
      <c r="L1126" s="0"/>
      <c r="M1126" s="0"/>
      <c r="N1126" s="0"/>
    </row>
    <row r="1127" customFormat="false" ht="12.75" hidden="false" customHeight="false" outlineLevel="0" collapsed="false">
      <c r="A1127" s="87" t="n">
        <v>36556</v>
      </c>
      <c r="B1127" s="83" t="n">
        <v>36526</v>
      </c>
      <c r="C1127" s="88" t="s">
        <v>175</v>
      </c>
      <c r="D1127" s="84" t="n">
        <v>25.73</v>
      </c>
      <c r="E1127" s="89" t="n">
        <v>15781</v>
      </c>
      <c r="F1127" s="89" t="n">
        <v>14247.4375</v>
      </c>
      <c r="G1127" s="89" t="n">
        <v>12726</v>
      </c>
      <c r="H1127" s="89"/>
      <c r="J1127" s="0"/>
      <c r="K1127" s="0"/>
      <c r="L1127" s="0"/>
      <c r="M1127" s="0"/>
      <c r="N1127" s="0"/>
    </row>
    <row r="1128" customFormat="false" ht="12.75" hidden="false" customHeight="false" outlineLevel="0" collapsed="false">
      <c r="A1128" s="87" t="n">
        <v>36557</v>
      </c>
      <c r="B1128" s="83" t="n">
        <v>36557</v>
      </c>
      <c r="C1128" s="88" t="s">
        <v>175</v>
      </c>
      <c r="D1128" s="84" t="n">
        <v>27.22</v>
      </c>
      <c r="E1128" s="89" t="n">
        <v>14958</v>
      </c>
      <c r="F1128" s="89" t="n">
        <v>13748.5</v>
      </c>
      <c r="G1128" s="89" t="n">
        <v>12421.75</v>
      </c>
      <c r="H1128" s="89"/>
      <c r="J1128" s="0"/>
      <c r="K1128" s="0"/>
      <c r="L1128" s="0"/>
      <c r="M1128" s="0"/>
      <c r="N1128" s="0"/>
    </row>
    <row r="1129" customFormat="false" ht="12.75" hidden="false" customHeight="false" outlineLevel="0" collapsed="false">
      <c r="A1129" s="87" t="n">
        <v>36558</v>
      </c>
      <c r="B1129" s="83" t="n">
        <v>36557</v>
      </c>
      <c r="C1129" s="88" t="s">
        <v>175</v>
      </c>
      <c r="D1129" s="84" t="n">
        <v>30.29</v>
      </c>
      <c r="E1129" s="89" t="n">
        <v>14880</v>
      </c>
      <c r="F1129" s="89" t="n">
        <v>13585.1875</v>
      </c>
      <c r="G1129" s="89" t="n">
        <v>12235</v>
      </c>
      <c r="H1129" s="89"/>
      <c r="J1129" s="0"/>
      <c r="K1129" s="0"/>
      <c r="L1129" s="0"/>
      <c r="M1129" s="0"/>
      <c r="N1129" s="0"/>
    </row>
    <row r="1130" customFormat="false" ht="12.75" hidden="false" customHeight="false" outlineLevel="0" collapsed="false">
      <c r="A1130" s="87" t="n">
        <v>36559</v>
      </c>
      <c r="B1130" s="83" t="n">
        <v>36557</v>
      </c>
      <c r="C1130" s="88" t="s">
        <v>175</v>
      </c>
      <c r="D1130" s="84" t="n">
        <v>31.83</v>
      </c>
      <c r="E1130" s="89" t="n">
        <v>14959</v>
      </c>
      <c r="F1130" s="89" t="n">
        <v>13226.75</v>
      </c>
      <c r="G1130" s="89" t="n">
        <v>12148.75</v>
      </c>
      <c r="H1130" s="89"/>
      <c r="J1130" s="0"/>
      <c r="K1130" s="0"/>
      <c r="L1130" s="0"/>
      <c r="M1130" s="0"/>
      <c r="N1130" s="0"/>
    </row>
    <row r="1131" customFormat="false" ht="12.75" hidden="false" customHeight="false" outlineLevel="0" collapsed="false">
      <c r="A1131" s="87" t="n">
        <v>36560</v>
      </c>
      <c r="B1131" s="83" t="n">
        <v>36557</v>
      </c>
      <c r="C1131" s="88" t="s">
        <v>175</v>
      </c>
      <c r="D1131" s="84" t="n">
        <v>29.03</v>
      </c>
      <c r="E1131" s="89" t="n">
        <v>14289</v>
      </c>
      <c r="F1131" s="89" t="n">
        <v>13238.8125</v>
      </c>
      <c r="G1131" s="89" t="n">
        <v>11832.625</v>
      </c>
      <c r="H1131" s="89"/>
      <c r="J1131" s="0"/>
      <c r="K1131" s="0"/>
      <c r="L1131" s="0"/>
      <c r="M1131" s="0"/>
      <c r="N1131" s="0"/>
    </row>
    <row r="1132" customFormat="false" ht="12.75" hidden="false" customHeight="false" outlineLevel="0" collapsed="false">
      <c r="A1132" s="87" t="n">
        <v>36561</v>
      </c>
      <c r="B1132" s="83" t="n">
        <v>36557</v>
      </c>
      <c r="C1132" s="88" t="n">
        <f aca="false">WEEKDAY(A1132)</f>
        <v>7</v>
      </c>
      <c r="E1132" s="89" t="n">
        <v>14533</v>
      </c>
      <c r="F1132" s="89" t="n">
        <v>13206.1875</v>
      </c>
      <c r="G1132" s="89" t="n">
        <v>12563.875</v>
      </c>
      <c r="H1132" s="89"/>
      <c r="J1132" s="0"/>
      <c r="K1132" s="0"/>
      <c r="L1132" s="0"/>
      <c r="M1132" s="0"/>
      <c r="N1132" s="0"/>
    </row>
    <row r="1133" customFormat="false" ht="12.75" hidden="false" customHeight="false" outlineLevel="0" collapsed="false">
      <c r="A1133" s="87" t="n">
        <v>36562</v>
      </c>
      <c r="B1133" s="83" t="n">
        <v>36557</v>
      </c>
      <c r="C1133" s="88" t="n">
        <f aca="false">WEEKDAY(A1133)</f>
        <v>1</v>
      </c>
      <c r="E1133" s="89" t="n">
        <v>14287</v>
      </c>
      <c r="F1133" s="89" t="n">
        <v>12636.8125</v>
      </c>
      <c r="G1133" s="89" t="n">
        <v>12522.5</v>
      </c>
      <c r="H1133" s="89"/>
      <c r="J1133" s="0"/>
      <c r="K1133" s="0"/>
      <c r="L1133" s="0"/>
      <c r="M1133" s="0"/>
      <c r="N1133" s="0"/>
    </row>
    <row r="1134" customFormat="false" ht="12.75" hidden="false" customHeight="false" outlineLevel="0" collapsed="false">
      <c r="A1134" s="87" t="n">
        <v>36563</v>
      </c>
      <c r="B1134" s="83" t="n">
        <v>36557</v>
      </c>
      <c r="C1134" s="88" t="s">
        <v>175</v>
      </c>
      <c r="D1134" s="84" t="n">
        <v>30.35</v>
      </c>
      <c r="E1134" s="89" t="n">
        <v>14323</v>
      </c>
      <c r="F1134" s="89" t="n">
        <v>13205.9375</v>
      </c>
      <c r="G1134" s="89" t="n">
        <v>11620.875</v>
      </c>
      <c r="H1134" s="89"/>
      <c r="J1134" s="0"/>
      <c r="K1134" s="0"/>
      <c r="L1134" s="0"/>
      <c r="M1134" s="0"/>
      <c r="N1134" s="0"/>
    </row>
    <row r="1135" customFormat="false" ht="12.75" hidden="false" customHeight="false" outlineLevel="0" collapsed="false">
      <c r="A1135" s="87" t="n">
        <v>36564</v>
      </c>
      <c r="B1135" s="83" t="n">
        <v>36557</v>
      </c>
      <c r="C1135" s="88" t="s">
        <v>175</v>
      </c>
      <c r="D1135" s="84" t="n">
        <v>27.34</v>
      </c>
      <c r="E1135" s="89" t="n">
        <v>13608</v>
      </c>
      <c r="F1135" s="89" t="n">
        <v>12872.75</v>
      </c>
      <c r="G1135" s="89" t="n">
        <v>11214.125</v>
      </c>
      <c r="H1135" s="89"/>
      <c r="J1135" s="0"/>
      <c r="K1135" s="0"/>
      <c r="L1135" s="0"/>
      <c r="M1135" s="0"/>
      <c r="N1135" s="0"/>
    </row>
    <row r="1136" customFormat="false" ht="12.75" hidden="false" customHeight="false" outlineLevel="0" collapsed="false">
      <c r="A1136" s="87" t="n">
        <v>36565</v>
      </c>
      <c r="B1136" s="83" t="n">
        <v>36557</v>
      </c>
      <c r="C1136" s="88" t="s">
        <v>175</v>
      </c>
      <c r="D1136" s="84" t="n">
        <v>23.59</v>
      </c>
      <c r="E1136" s="89" t="n">
        <v>14139</v>
      </c>
      <c r="F1136" s="89" t="n">
        <v>12849.25</v>
      </c>
      <c r="G1136" s="89" t="n">
        <v>11398.75</v>
      </c>
      <c r="H1136" s="89"/>
      <c r="J1136" s="0"/>
      <c r="K1136" s="0"/>
      <c r="L1136" s="0"/>
      <c r="M1136" s="0"/>
      <c r="N1136" s="0"/>
    </row>
    <row r="1137" customFormat="false" ht="12.75" hidden="false" customHeight="false" outlineLevel="0" collapsed="false">
      <c r="A1137" s="87" t="n">
        <v>36566</v>
      </c>
      <c r="B1137" s="83" t="n">
        <v>36557</v>
      </c>
      <c r="C1137" s="88" t="s">
        <v>175</v>
      </c>
      <c r="D1137" s="84" t="n">
        <v>24.04</v>
      </c>
      <c r="E1137" s="89" t="n">
        <v>13181</v>
      </c>
      <c r="F1137" s="89" t="n">
        <v>12544</v>
      </c>
      <c r="G1137" s="89" t="n">
        <v>10828.75</v>
      </c>
      <c r="H1137" s="89"/>
      <c r="J1137" s="0"/>
      <c r="K1137" s="0"/>
      <c r="L1137" s="0"/>
      <c r="M1137" s="0"/>
      <c r="N1137" s="0"/>
    </row>
    <row r="1138" customFormat="false" ht="12.75" hidden="false" customHeight="false" outlineLevel="0" collapsed="false">
      <c r="A1138" s="87" t="n">
        <v>36567</v>
      </c>
      <c r="B1138" s="83" t="n">
        <v>36557</v>
      </c>
      <c r="C1138" s="88" t="s">
        <v>175</v>
      </c>
      <c r="D1138" s="84" t="n">
        <v>23.83</v>
      </c>
      <c r="E1138" s="89" t="n">
        <v>13375</v>
      </c>
      <c r="F1138" s="89" t="n">
        <v>12713.1875</v>
      </c>
      <c r="G1138" s="89" t="n">
        <v>10694.875</v>
      </c>
      <c r="H1138" s="89"/>
      <c r="J1138" s="0"/>
      <c r="K1138" s="0"/>
      <c r="L1138" s="0"/>
      <c r="M1138" s="0"/>
      <c r="N1138" s="0"/>
    </row>
    <row r="1139" customFormat="false" ht="12.75" hidden="false" customHeight="false" outlineLevel="0" collapsed="false">
      <c r="A1139" s="87" t="n">
        <v>36568</v>
      </c>
      <c r="B1139" s="83" t="n">
        <v>36557</v>
      </c>
      <c r="C1139" s="88" t="n">
        <f aca="false">WEEKDAY(A1139)</f>
        <v>7</v>
      </c>
      <c r="E1139" s="89" t="n">
        <v>12920</v>
      </c>
      <c r="F1139" s="89" t="n">
        <v>12292.4375</v>
      </c>
      <c r="G1139" s="89" t="n">
        <v>10801.375</v>
      </c>
      <c r="H1139" s="89"/>
      <c r="J1139" s="0"/>
      <c r="K1139" s="0"/>
      <c r="L1139" s="0"/>
      <c r="M1139" s="0"/>
      <c r="N1139" s="0"/>
    </row>
    <row r="1140" customFormat="false" ht="12.75" hidden="false" customHeight="false" outlineLevel="0" collapsed="false">
      <c r="A1140" s="87" t="n">
        <v>36569</v>
      </c>
      <c r="B1140" s="83" t="n">
        <v>36557</v>
      </c>
      <c r="C1140" s="88" t="n">
        <f aca="false">WEEKDAY(A1140)</f>
        <v>1</v>
      </c>
      <c r="E1140" s="89" t="n">
        <v>12618</v>
      </c>
      <c r="F1140" s="89" t="n">
        <v>11767.0625</v>
      </c>
      <c r="G1140" s="89" t="n">
        <v>10580.875</v>
      </c>
      <c r="H1140" s="89"/>
      <c r="J1140" s="0"/>
      <c r="K1140" s="0"/>
      <c r="L1140" s="0"/>
      <c r="M1140" s="0"/>
      <c r="N1140" s="0"/>
    </row>
    <row r="1141" customFormat="false" ht="12.75" hidden="false" customHeight="false" outlineLevel="0" collapsed="false">
      <c r="A1141" s="87" t="n">
        <v>36570</v>
      </c>
      <c r="B1141" s="83" t="n">
        <v>36557</v>
      </c>
      <c r="C1141" s="88" t="s">
        <v>175</v>
      </c>
      <c r="D1141" s="84" t="n">
        <v>26.08</v>
      </c>
      <c r="E1141" s="89" t="n">
        <v>13759</v>
      </c>
      <c r="F1141" s="89" t="n">
        <v>13082.6875</v>
      </c>
      <c r="G1141" s="89" t="n">
        <v>10859.125</v>
      </c>
      <c r="H1141" s="89"/>
      <c r="J1141" s="0"/>
      <c r="K1141" s="0"/>
      <c r="L1141" s="0"/>
      <c r="M1141" s="0"/>
      <c r="N1141" s="0"/>
    </row>
    <row r="1142" customFormat="false" ht="12.75" hidden="false" customHeight="false" outlineLevel="0" collapsed="false">
      <c r="A1142" s="87" t="n">
        <v>36571</v>
      </c>
      <c r="B1142" s="83" t="n">
        <v>36557</v>
      </c>
      <c r="C1142" s="88" t="s">
        <v>175</v>
      </c>
      <c r="D1142" s="84" t="n">
        <v>26.06</v>
      </c>
      <c r="E1142" s="89" t="n">
        <v>13704</v>
      </c>
      <c r="F1142" s="89" t="n">
        <v>13080.1875</v>
      </c>
      <c r="G1142" s="89" t="n">
        <v>11150.125</v>
      </c>
      <c r="H1142" s="89"/>
      <c r="J1142" s="0"/>
      <c r="K1142" s="0"/>
      <c r="L1142" s="0"/>
      <c r="M1142" s="0"/>
      <c r="N1142" s="0"/>
    </row>
    <row r="1143" customFormat="false" ht="12.75" hidden="false" customHeight="false" outlineLevel="0" collapsed="false">
      <c r="A1143" s="87" t="n">
        <v>36572</v>
      </c>
      <c r="B1143" s="83" t="n">
        <v>36557</v>
      </c>
      <c r="C1143" s="88" t="s">
        <v>175</v>
      </c>
      <c r="D1143" s="84" t="n">
        <v>26.28</v>
      </c>
      <c r="E1143" s="89" t="n">
        <v>14155</v>
      </c>
      <c r="F1143" s="89" t="n">
        <v>13193.1875</v>
      </c>
      <c r="G1143" s="89" t="n">
        <v>10891.25</v>
      </c>
      <c r="H1143" s="89"/>
      <c r="J1143" s="0"/>
      <c r="K1143" s="0"/>
      <c r="L1143" s="0"/>
      <c r="M1143" s="0"/>
      <c r="N1143" s="0"/>
    </row>
    <row r="1144" customFormat="false" ht="12.75" hidden="false" customHeight="false" outlineLevel="0" collapsed="false">
      <c r="A1144" s="87" t="n">
        <v>36573</v>
      </c>
      <c r="B1144" s="83" t="n">
        <v>36557</v>
      </c>
      <c r="C1144" s="88" t="s">
        <v>175</v>
      </c>
      <c r="D1144" s="84" t="n">
        <v>25.79</v>
      </c>
      <c r="E1144" s="89" t="n">
        <v>14478</v>
      </c>
      <c r="F1144" s="89" t="n">
        <v>13569.8125</v>
      </c>
      <c r="G1144" s="89" t="n">
        <v>11195</v>
      </c>
      <c r="H1144" s="89"/>
      <c r="J1144" s="0"/>
      <c r="K1144" s="0"/>
      <c r="L1144" s="0"/>
      <c r="M1144" s="0"/>
      <c r="N1144" s="0"/>
    </row>
    <row r="1145" customFormat="false" ht="12.75" hidden="false" customHeight="false" outlineLevel="0" collapsed="false">
      <c r="A1145" s="87" t="n">
        <v>36574</v>
      </c>
      <c r="B1145" s="83" t="n">
        <v>36557</v>
      </c>
      <c r="C1145" s="88" t="s">
        <v>175</v>
      </c>
      <c r="D1145" s="84" t="n">
        <v>24.98</v>
      </c>
      <c r="E1145" s="89" t="n">
        <v>13993</v>
      </c>
      <c r="F1145" s="89" t="n">
        <v>13450.9375</v>
      </c>
      <c r="G1145" s="89" t="n">
        <v>11281.375</v>
      </c>
      <c r="H1145" s="89"/>
      <c r="J1145" s="0"/>
      <c r="K1145" s="0"/>
      <c r="L1145" s="0"/>
      <c r="M1145" s="0"/>
      <c r="N1145" s="0"/>
    </row>
    <row r="1146" customFormat="false" ht="12.75" hidden="false" customHeight="false" outlineLevel="0" collapsed="false">
      <c r="A1146" s="87" t="n">
        <v>36575</v>
      </c>
      <c r="B1146" s="83" t="n">
        <v>36557</v>
      </c>
      <c r="C1146" s="88" t="n">
        <f aca="false">WEEKDAY(A1146)</f>
        <v>7</v>
      </c>
      <c r="E1146" s="89" t="n">
        <v>12653</v>
      </c>
      <c r="F1146" s="89" t="n">
        <v>12047.4375</v>
      </c>
      <c r="G1146" s="89" t="n">
        <v>10963.5</v>
      </c>
      <c r="H1146" s="89"/>
      <c r="J1146" s="0"/>
      <c r="K1146" s="0"/>
      <c r="L1146" s="0"/>
      <c r="M1146" s="0"/>
      <c r="N1146" s="0"/>
    </row>
    <row r="1147" customFormat="false" ht="12.75" hidden="false" customHeight="false" outlineLevel="0" collapsed="false">
      <c r="A1147" s="87" t="n">
        <v>36576</v>
      </c>
      <c r="B1147" s="83" t="n">
        <v>36557</v>
      </c>
      <c r="C1147" s="88" t="n">
        <f aca="false">WEEKDAY(A1147)</f>
        <v>1</v>
      </c>
      <c r="E1147" s="89" t="n">
        <v>12766</v>
      </c>
      <c r="F1147" s="89" t="n">
        <v>11852.875</v>
      </c>
      <c r="G1147" s="89" t="n">
        <v>11171.125</v>
      </c>
      <c r="H1147" s="89"/>
      <c r="J1147" s="0"/>
      <c r="K1147" s="0"/>
      <c r="L1147" s="0"/>
      <c r="M1147" s="0"/>
      <c r="N1147" s="0"/>
    </row>
    <row r="1148" customFormat="false" ht="12.75" hidden="false" customHeight="false" outlineLevel="0" collapsed="false">
      <c r="A1148" s="87" t="n">
        <v>36577</v>
      </c>
      <c r="B1148" s="83" t="n">
        <v>36557</v>
      </c>
      <c r="C1148" s="88" t="s">
        <v>175</v>
      </c>
      <c r="D1148" s="84" t="n">
        <v>24.93</v>
      </c>
      <c r="E1148" s="89" t="n">
        <v>13319</v>
      </c>
      <c r="F1148" s="89" t="n">
        <v>12692.9375</v>
      </c>
      <c r="G1148" s="89" t="n">
        <v>10908.25</v>
      </c>
      <c r="H1148" s="89"/>
      <c r="J1148" s="0"/>
      <c r="K1148" s="0"/>
      <c r="L1148" s="0"/>
      <c r="M1148" s="0"/>
      <c r="N1148" s="0"/>
    </row>
    <row r="1149" customFormat="false" ht="12.75" hidden="false" customHeight="false" outlineLevel="0" collapsed="false">
      <c r="A1149" s="87" t="n">
        <v>36578</v>
      </c>
      <c r="B1149" s="83" t="n">
        <v>36557</v>
      </c>
      <c r="C1149" s="88" t="s">
        <v>175</v>
      </c>
      <c r="D1149" s="84" t="n">
        <v>23.58</v>
      </c>
      <c r="E1149" s="89" t="n">
        <v>13177</v>
      </c>
      <c r="F1149" s="89" t="n">
        <v>12491.875</v>
      </c>
      <c r="G1149" s="89" t="n">
        <v>10788.75</v>
      </c>
      <c r="H1149" s="89"/>
      <c r="J1149" s="0"/>
      <c r="K1149" s="0"/>
      <c r="L1149" s="0"/>
      <c r="M1149" s="0"/>
      <c r="N1149" s="0"/>
    </row>
    <row r="1150" customFormat="false" ht="12.75" hidden="false" customHeight="false" outlineLevel="0" collapsed="false">
      <c r="A1150" s="87" t="n">
        <v>36579</v>
      </c>
      <c r="B1150" s="83" t="n">
        <v>36557</v>
      </c>
      <c r="C1150" s="88" t="s">
        <v>175</v>
      </c>
      <c r="D1150" s="84" t="n">
        <v>23.13</v>
      </c>
      <c r="E1150" s="89" t="n">
        <v>13357</v>
      </c>
      <c r="F1150" s="89" t="n">
        <v>12648.1875</v>
      </c>
      <c r="G1150" s="89" t="n">
        <v>10594.75</v>
      </c>
      <c r="H1150" s="89"/>
      <c r="J1150" s="0"/>
      <c r="K1150" s="0"/>
      <c r="L1150" s="0"/>
      <c r="M1150" s="0"/>
      <c r="N1150" s="0"/>
    </row>
    <row r="1151" customFormat="false" ht="12.75" hidden="false" customHeight="false" outlineLevel="0" collapsed="false">
      <c r="A1151" s="87" t="n">
        <v>36580</v>
      </c>
      <c r="B1151" s="83" t="n">
        <v>36557</v>
      </c>
      <c r="C1151" s="88" t="s">
        <v>175</v>
      </c>
      <c r="D1151" s="84" t="n">
        <v>22.02</v>
      </c>
      <c r="E1151" s="89" t="n">
        <v>13642</v>
      </c>
      <c r="F1151" s="89" t="n">
        <v>12919.9375</v>
      </c>
      <c r="G1151" s="89" t="n">
        <v>10688</v>
      </c>
      <c r="H1151" s="89"/>
      <c r="J1151" s="0"/>
      <c r="K1151" s="0"/>
      <c r="L1151" s="0"/>
      <c r="M1151" s="0"/>
      <c r="N1151" s="0"/>
    </row>
    <row r="1152" customFormat="false" ht="12.75" hidden="false" customHeight="false" outlineLevel="0" collapsed="false">
      <c r="A1152" s="87" t="n">
        <v>36581</v>
      </c>
      <c r="B1152" s="83" t="n">
        <v>36557</v>
      </c>
      <c r="C1152" s="88" t="s">
        <v>175</v>
      </c>
      <c r="D1152" s="84" t="n">
        <v>21.09</v>
      </c>
      <c r="E1152" s="89" t="n">
        <v>13256</v>
      </c>
      <c r="F1152" s="89" t="n">
        <v>12778.3125</v>
      </c>
      <c r="G1152" s="89" t="n">
        <v>10705.5</v>
      </c>
      <c r="H1152" s="89"/>
      <c r="J1152" s="0"/>
      <c r="K1152" s="0"/>
      <c r="L1152" s="0"/>
      <c r="M1152" s="0"/>
      <c r="N1152" s="0"/>
    </row>
    <row r="1153" customFormat="false" ht="12.75" hidden="false" customHeight="false" outlineLevel="0" collapsed="false">
      <c r="A1153" s="87" t="n">
        <v>36582</v>
      </c>
      <c r="B1153" s="83" t="n">
        <v>36557</v>
      </c>
      <c r="C1153" s="88" t="n">
        <f aca="false">WEEKDAY(A1153)</f>
        <v>7</v>
      </c>
      <c r="E1153" s="89" t="n">
        <v>12361</v>
      </c>
      <c r="F1153" s="89" t="n">
        <v>11841.875</v>
      </c>
      <c r="G1153" s="89" t="n">
        <v>10452.25</v>
      </c>
      <c r="H1153" s="89"/>
      <c r="J1153" s="0"/>
      <c r="K1153" s="0"/>
      <c r="L1153" s="0"/>
      <c r="M1153" s="0"/>
      <c r="N1153" s="0"/>
    </row>
    <row r="1154" customFormat="false" ht="12.75" hidden="false" customHeight="false" outlineLevel="0" collapsed="false">
      <c r="A1154" s="87" t="n">
        <v>36583</v>
      </c>
      <c r="B1154" s="83" t="n">
        <v>36557</v>
      </c>
      <c r="C1154" s="88" t="n">
        <f aca="false">WEEKDAY(A1154)</f>
        <v>1</v>
      </c>
      <c r="E1154" s="89" t="n">
        <v>12185</v>
      </c>
      <c r="F1154" s="89" t="n">
        <v>11248.4375</v>
      </c>
      <c r="G1154" s="89" t="n">
        <v>10136.25</v>
      </c>
      <c r="H1154" s="89"/>
      <c r="J1154" s="0"/>
      <c r="K1154" s="0"/>
      <c r="L1154" s="0"/>
      <c r="M1154" s="0"/>
      <c r="N1154" s="0"/>
    </row>
    <row r="1155" customFormat="false" ht="12.75" hidden="false" customHeight="false" outlineLevel="0" collapsed="false">
      <c r="A1155" s="87" t="n">
        <v>36584</v>
      </c>
      <c r="B1155" s="83" t="n">
        <v>36557</v>
      </c>
      <c r="C1155" s="88" t="s">
        <v>175</v>
      </c>
      <c r="D1155" s="84" t="n">
        <v>22.28</v>
      </c>
      <c r="E1155" s="89" t="n">
        <v>13062</v>
      </c>
      <c r="F1155" s="89" t="n">
        <v>12481.5</v>
      </c>
      <c r="G1155" s="89" t="n">
        <v>10637.875</v>
      </c>
      <c r="H1155" s="89"/>
      <c r="J1155" s="0"/>
      <c r="K1155" s="0"/>
      <c r="L1155" s="0"/>
      <c r="M1155" s="0"/>
      <c r="N1155" s="0"/>
    </row>
    <row r="1156" customFormat="false" ht="12.75" hidden="false" customHeight="false" outlineLevel="0" collapsed="false">
      <c r="A1156" s="87" t="n">
        <v>36585</v>
      </c>
      <c r="B1156" s="83" t="n">
        <v>36557</v>
      </c>
      <c r="C1156" s="88" t="s">
        <v>175</v>
      </c>
      <c r="D1156" s="84" t="n">
        <v>23.5</v>
      </c>
      <c r="E1156" s="89" t="n">
        <v>13346</v>
      </c>
      <c r="F1156" s="89" t="n">
        <v>12568.56</v>
      </c>
      <c r="G1156" s="89" t="n">
        <v>10561.38</v>
      </c>
      <c r="H1156" s="89"/>
      <c r="J1156" s="0"/>
      <c r="K1156" s="0"/>
      <c r="L1156" s="0"/>
      <c r="M1156" s="0"/>
      <c r="N1156" s="0"/>
    </row>
    <row r="1157" customFormat="false" ht="12.75" hidden="false" customHeight="false" outlineLevel="0" collapsed="false">
      <c r="A1157" s="87" t="n">
        <v>36586</v>
      </c>
      <c r="B1157" s="83" t="n">
        <v>36586</v>
      </c>
      <c r="C1157" s="88" t="s">
        <v>175</v>
      </c>
      <c r="D1157" s="84" t="n">
        <v>23.81</v>
      </c>
      <c r="E1157" s="89" t="n">
        <v>13798</v>
      </c>
      <c r="F1157" s="89" t="n">
        <v>12944.375</v>
      </c>
      <c r="G1157" s="89" t="n">
        <v>10555.25</v>
      </c>
      <c r="H1157" s="89"/>
      <c r="J1157" s="0"/>
      <c r="K1157" s="0"/>
      <c r="L1157" s="0"/>
      <c r="M1157" s="0"/>
      <c r="N1157" s="0"/>
    </row>
    <row r="1158" customFormat="false" ht="12.75" hidden="false" customHeight="false" outlineLevel="0" collapsed="false">
      <c r="A1158" s="87" t="n">
        <v>36587</v>
      </c>
      <c r="B1158" s="83" t="n">
        <v>36586</v>
      </c>
      <c r="C1158" s="88" t="s">
        <v>175</v>
      </c>
      <c r="D1158" s="84" t="n">
        <v>24.5</v>
      </c>
      <c r="E1158" s="89" t="n">
        <v>13670</v>
      </c>
      <c r="F1158" s="89" t="n">
        <v>12893.375</v>
      </c>
      <c r="G1158" s="89" t="n">
        <v>10729.75</v>
      </c>
      <c r="H1158" s="89"/>
      <c r="J1158" s="0"/>
      <c r="K1158" s="0"/>
      <c r="L1158" s="0"/>
      <c r="M1158" s="0"/>
      <c r="N1158" s="0"/>
    </row>
    <row r="1159" customFormat="false" ht="12.75" hidden="false" customHeight="false" outlineLevel="0" collapsed="false">
      <c r="A1159" s="87" t="n">
        <v>36588</v>
      </c>
      <c r="B1159" s="83" t="n">
        <v>36586</v>
      </c>
      <c r="C1159" s="88" t="s">
        <v>175</v>
      </c>
      <c r="D1159" s="84" t="n">
        <v>25.13</v>
      </c>
      <c r="E1159" s="89" t="n">
        <v>13270</v>
      </c>
      <c r="F1159" s="89" t="n">
        <v>12915.0625</v>
      </c>
      <c r="G1159" s="89" t="n">
        <v>10720.75</v>
      </c>
      <c r="H1159" s="89"/>
      <c r="J1159" s="0"/>
      <c r="K1159" s="0"/>
      <c r="L1159" s="0"/>
      <c r="M1159" s="0"/>
      <c r="N1159" s="0"/>
    </row>
    <row r="1160" customFormat="false" ht="12.75" hidden="false" customHeight="false" outlineLevel="0" collapsed="false">
      <c r="A1160" s="87" t="n">
        <v>36589</v>
      </c>
      <c r="B1160" s="83" t="n">
        <v>36586</v>
      </c>
      <c r="C1160" s="88" t="n">
        <f aca="false">WEEKDAY(A1160)</f>
        <v>7</v>
      </c>
      <c r="E1160" s="89" t="n">
        <v>12047</v>
      </c>
      <c r="F1160" s="89" t="n">
        <v>11465.5625</v>
      </c>
      <c r="G1160" s="89" t="n">
        <v>10424.375</v>
      </c>
      <c r="H1160" s="89"/>
      <c r="J1160" s="0"/>
      <c r="K1160" s="0"/>
      <c r="L1160" s="0"/>
      <c r="M1160" s="0"/>
      <c r="N1160" s="0"/>
    </row>
    <row r="1161" customFormat="false" ht="12.75" hidden="false" customHeight="false" outlineLevel="0" collapsed="false">
      <c r="A1161" s="87" t="n">
        <v>36590</v>
      </c>
      <c r="B1161" s="83" t="n">
        <v>36586</v>
      </c>
      <c r="C1161" s="88" t="n">
        <f aca="false">WEEKDAY(A1161)</f>
        <v>1</v>
      </c>
      <c r="E1161" s="89" t="n">
        <v>12022</v>
      </c>
      <c r="F1161" s="89" t="n">
        <v>11298.4375</v>
      </c>
      <c r="G1161" s="89" t="n">
        <v>10455.25</v>
      </c>
      <c r="H1161" s="89"/>
      <c r="J1161" s="0"/>
      <c r="K1161" s="0"/>
      <c r="L1161" s="0"/>
      <c r="M1161" s="0"/>
      <c r="N1161" s="0"/>
    </row>
    <row r="1162" customFormat="false" ht="12.75" hidden="false" customHeight="false" outlineLevel="0" collapsed="false">
      <c r="A1162" s="87" t="n">
        <v>36591</v>
      </c>
      <c r="B1162" s="83" t="n">
        <v>36586</v>
      </c>
      <c r="C1162" s="88" t="s">
        <v>175</v>
      </c>
      <c r="D1162" s="84" t="n">
        <v>25.26</v>
      </c>
      <c r="E1162" s="89" t="n">
        <v>13316</v>
      </c>
      <c r="F1162" s="89" t="n">
        <v>12740.75</v>
      </c>
      <c r="G1162" s="89" t="n">
        <v>10481.25</v>
      </c>
      <c r="H1162" s="89"/>
      <c r="J1162" s="0"/>
      <c r="K1162" s="0"/>
      <c r="L1162" s="0"/>
      <c r="M1162" s="0"/>
      <c r="N1162" s="0"/>
    </row>
    <row r="1163" customFormat="false" ht="12.75" hidden="false" customHeight="false" outlineLevel="0" collapsed="false">
      <c r="A1163" s="87" t="n">
        <v>36592</v>
      </c>
      <c r="B1163" s="83" t="n">
        <v>36586</v>
      </c>
      <c r="C1163" s="88" t="s">
        <v>175</v>
      </c>
      <c r="D1163" s="84" t="n">
        <v>23.89</v>
      </c>
      <c r="E1163" s="89" t="n">
        <v>13362</v>
      </c>
      <c r="F1163" s="89" t="n">
        <v>12444.5625</v>
      </c>
      <c r="G1163" s="89" t="n">
        <v>10551.875</v>
      </c>
      <c r="H1163" s="89"/>
      <c r="J1163" s="0"/>
      <c r="K1163" s="0"/>
      <c r="L1163" s="0"/>
      <c r="M1163" s="0"/>
      <c r="N1163" s="0"/>
    </row>
    <row r="1164" customFormat="false" ht="12.75" hidden="false" customHeight="false" outlineLevel="0" collapsed="false">
      <c r="A1164" s="87" t="n">
        <v>36593</v>
      </c>
      <c r="B1164" s="83" t="n">
        <v>36586</v>
      </c>
      <c r="C1164" s="88" t="s">
        <v>175</v>
      </c>
      <c r="D1164" s="84" t="n">
        <v>26.1</v>
      </c>
      <c r="E1164" s="89" t="n">
        <v>14138</v>
      </c>
      <c r="F1164" s="89" t="n">
        <v>13222</v>
      </c>
      <c r="G1164" s="89" t="n">
        <v>10725.125</v>
      </c>
      <c r="H1164" s="89"/>
      <c r="J1164" s="0"/>
      <c r="K1164" s="0"/>
      <c r="L1164" s="0"/>
      <c r="M1164" s="0"/>
      <c r="N1164" s="0"/>
    </row>
    <row r="1165" customFormat="false" ht="12.75" hidden="false" customHeight="false" outlineLevel="0" collapsed="false">
      <c r="A1165" s="87" t="n">
        <v>36594</v>
      </c>
      <c r="B1165" s="83" t="n">
        <v>36586</v>
      </c>
      <c r="C1165" s="88" t="s">
        <v>175</v>
      </c>
      <c r="D1165" s="84" t="n">
        <v>26.41</v>
      </c>
      <c r="E1165" s="89" t="n">
        <v>14618</v>
      </c>
      <c r="F1165" s="89" t="n">
        <v>13761.9375</v>
      </c>
      <c r="G1165" s="89" t="n">
        <v>10958.625</v>
      </c>
      <c r="H1165" s="89"/>
      <c r="J1165" s="0"/>
      <c r="K1165" s="0"/>
      <c r="L1165" s="0"/>
      <c r="M1165" s="0"/>
      <c r="N1165" s="0"/>
    </row>
    <row r="1166" customFormat="false" ht="12.75" hidden="false" customHeight="false" outlineLevel="0" collapsed="false">
      <c r="A1166" s="87" t="n">
        <v>36595</v>
      </c>
      <c r="B1166" s="83" t="n">
        <v>36586</v>
      </c>
      <c r="C1166" s="88" t="s">
        <v>175</v>
      </c>
      <c r="D1166" s="84" t="n">
        <v>26.86</v>
      </c>
      <c r="E1166" s="89" t="n">
        <v>14234</v>
      </c>
      <c r="F1166" s="89" t="n">
        <v>13531.6875</v>
      </c>
      <c r="G1166" s="89" t="n">
        <v>11032.625</v>
      </c>
      <c r="H1166" s="89"/>
      <c r="J1166" s="0"/>
      <c r="K1166" s="0"/>
      <c r="L1166" s="0"/>
      <c r="M1166" s="0"/>
      <c r="N1166" s="0"/>
    </row>
    <row r="1167" customFormat="false" ht="12.75" hidden="false" customHeight="false" outlineLevel="0" collapsed="false">
      <c r="A1167" s="87" t="n">
        <v>36596</v>
      </c>
      <c r="B1167" s="83" t="n">
        <v>36586</v>
      </c>
      <c r="C1167" s="88" t="n">
        <f aca="false">WEEKDAY(A1167)</f>
        <v>7</v>
      </c>
      <c r="E1167" s="89" t="n">
        <v>12630</v>
      </c>
      <c r="F1167" s="89" t="n">
        <v>12066.3125</v>
      </c>
      <c r="G1167" s="89" t="n">
        <v>10804.125</v>
      </c>
      <c r="H1167" s="89"/>
      <c r="J1167" s="0"/>
      <c r="K1167" s="0"/>
      <c r="L1167" s="0"/>
      <c r="M1167" s="0"/>
      <c r="N1167" s="0"/>
    </row>
    <row r="1168" customFormat="false" ht="12.75" hidden="false" customHeight="false" outlineLevel="0" collapsed="false">
      <c r="A1168" s="87" t="n">
        <v>36597</v>
      </c>
      <c r="B1168" s="83" t="n">
        <v>36586</v>
      </c>
      <c r="C1168" s="88" t="n">
        <f aca="false">WEEKDAY(A1168)</f>
        <v>1</v>
      </c>
      <c r="E1168" s="89" t="n">
        <v>12196</v>
      </c>
      <c r="F1168" s="89" t="n">
        <v>11421.6875</v>
      </c>
      <c r="G1168" s="89" t="n">
        <v>10918.375</v>
      </c>
      <c r="H1168" s="89"/>
      <c r="J1168" s="0"/>
      <c r="K1168" s="0"/>
      <c r="L1168" s="0"/>
      <c r="M1168" s="0"/>
      <c r="N1168" s="0"/>
    </row>
    <row r="1169" customFormat="false" ht="12.75" hidden="false" customHeight="false" outlineLevel="0" collapsed="false">
      <c r="A1169" s="87" t="n">
        <v>36598</v>
      </c>
      <c r="B1169" s="83" t="n">
        <v>36586</v>
      </c>
      <c r="C1169" s="88" t="s">
        <v>175</v>
      </c>
      <c r="D1169" s="84" t="n">
        <v>29.97</v>
      </c>
      <c r="E1169" s="89" t="n">
        <v>13166</v>
      </c>
      <c r="F1169" s="89" t="n">
        <v>12406.875</v>
      </c>
      <c r="G1169" s="89" t="n">
        <v>10758</v>
      </c>
      <c r="H1169" s="89"/>
      <c r="J1169" s="0"/>
      <c r="K1169" s="0"/>
      <c r="L1169" s="0"/>
      <c r="M1169" s="0"/>
      <c r="N1169" s="0"/>
    </row>
    <row r="1170" customFormat="false" ht="12.75" hidden="false" customHeight="false" outlineLevel="0" collapsed="false">
      <c r="A1170" s="87" t="n">
        <v>36599</v>
      </c>
      <c r="B1170" s="83" t="n">
        <v>36586</v>
      </c>
      <c r="C1170" s="88" t="s">
        <v>175</v>
      </c>
      <c r="D1170" s="84" t="n">
        <v>32.09</v>
      </c>
      <c r="E1170" s="89" t="n">
        <v>12882</v>
      </c>
      <c r="F1170" s="89" t="n">
        <v>12199.3125</v>
      </c>
      <c r="G1170" s="89" t="n">
        <v>10466.5</v>
      </c>
      <c r="H1170" s="89"/>
      <c r="J1170" s="0"/>
      <c r="K1170" s="0"/>
      <c r="L1170" s="0"/>
      <c r="M1170" s="0"/>
      <c r="N1170" s="0"/>
    </row>
    <row r="1171" customFormat="false" ht="12.75" hidden="false" customHeight="false" outlineLevel="0" collapsed="false">
      <c r="A1171" s="87" t="n">
        <v>36600</v>
      </c>
      <c r="B1171" s="83" t="n">
        <v>36586</v>
      </c>
      <c r="C1171" s="88" t="s">
        <v>175</v>
      </c>
      <c r="D1171" s="84" t="n">
        <v>30.56</v>
      </c>
      <c r="E1171" s="89" t="n">
        <v>13197</v>
      </c>
      <c r="F1171" s="89" t="n">
        <v>12461.6875</v>
      </c>
      <c r="G1171" s="89" t="n">
        <v>10369.25</v>
      </c>
      <c r="H1171" s="89"/>
      <c r="J1171" s="0"/>
      <c r="K1171" s="0"/>
      <c r="L1171" s="0"/>
      <c r="M1171" s="0"/>
      <c r="N1171" s="0"/>
    </row>
    <row r="1172" customFormat="false" ht="12.75" hidden="false" customHeight="false" outlineLevel="0" collapsed="false">
      <c r="A1172" s="87" t="n">
        <v>36601</v>
      </c>
      <c r="B1172" s="83" t="n">
        <v>36586</v>
      </c>
      <c r="C1172" s="88" t="s">
        <v>175</v>
      </c>
      <c r="D1172" s="84" t="n">
        <v>28.97</v>
      </c>
      <c r="E1172" s="89" t="n">
        <v>13734</v>
      </c>
      <c r="F1172" s="89" t="n">
        <v>12881.8125</v>
      </c>
      <c r="G1172" s="89" t="n">
        <v>10534.75</v>
      </c>
      <c r="H1172" s="89"/>
      <c r="J1172" s="0"/>
      <c r="K1172" s="0"/>
      <c r="L1172" s="0"/>
      <c r="M1172" s="0"/>
      <c r="N1172" s="0"/>
    </row>
    <row r="1173" customFormat="false" ht="12.75" hidden="false" customHeight="false" outlineLevel="0" collapsed="false">
      <c r="A1173" s="87" t="n">
        <v>36602</v>
      </c>
      <c r="B1173" s="83" t="n">
        <v>36586</v>
      </c>
      <c r="C1173" s="88" t="s">
        <v>175</v>
      </c>
      <c r="D1173" s="84" t="n">
        <v>30.1</v>
      </c>
      <c r="E1173" s="89" t="n">
        <v>13184</v>
      </c>
      <c r="F1173" s="89" t="n">
        <v>12707.6875</v>
      </c>
      <c r="G1173" s="89" t="n">
        <v>10606</v>
      </c>
      <c r="H1173" s="89"/>
      <c r="J1173" s="0"/>
      <c r="K1173" s="0"/>
      <c r="L1173" s="0"/>
      <c r="M1173" s="0"/>
      <c r="N1173" s="0"/>
    </row>
    <row r="1174" customFormat="false" ht="12.75" hidden="false" customHeight="false" outlineLevel="0" collapsed="false">
      <c r="A1174" s="87" t="n">
        <v>36603</v>
      </c>
      <c r="B1174" s="83" t="n">
        <v>36586</v>
      </c>
      <c r="C1174" s="88" t="n">
        <f aca="false">WEEKDAY(A1174)</f>
        <v>7</v>
      </c>
      <c r="E1174" s="89" t="n">
        <v>12333</v>
      </c>
      <c r="F1174" s="89" t="n">
        <v>11823.9375</v>
      </c>
      <c r="G1174" s="89" t="n">
        <v>10454.375</v>
      </c>
      <c r="H1174" s="89"/>
      <c r="J1174" s="0"/>
      <c r="K1174" s="0"/>
      <c r="L1174" s="0"/>
      <c r="M1174" s="0"/>
      <c r="N1174" s="0"/>
    </row>
    <row r="1175" customFormat="false" ht="12.75" hidden="false" customHeight="false" outlineLevel="0" collapsed="false">
      <c r="A1175" s="87" t="n">
        <v>36604</v>
      </c>
      <c r="B1175" s="83" t="n">
        <v>36586</v>
      </c>
      <c r="C1175" s="88" t="n">
        <f aca="false">WEEKDAY(A1175)</f>
        <v>1</v>
      </c>
      <c r="E1175" s="89" t="n">
        <v>12824</v>
      </c>
      <c r="F1175" s="89" t="n">
        <v>11612.6875</v>
      </c>
      <c r="G1175" s="89" t="n">
        <v>10278.25</v>
      </c>
      <c r="H1175" s="89"/>
      <c r="J1175" s="0"/>
      <c r="K1175" s="0"/>
      <c r="L1175" s="0"/>
      <c r="M1175" s="0"/>
      <c r="N1175" s="0"/>
    </row>
    <row r="1176" customFormat="false" ht="12.75" hidden="false" customHeight="false" outlineLevel="0" collapsed="false">
      <c r="A1176" s="87" t="n">
        <v>36605</v>
      </c>
      <c r="B1176" s="83" t="n">
        <v>36586</v>
      </c>
      <c r="C1176" s="88" t="s">
        <v>175</v>
      </c>
      <c r="D1176" s="84" t="n">
        <v>28.66</v>
      </c>
      <c r="E1176" s="89" t="n">
        <v>13381</v>
      </c>
      <c r="F1176" s="89" t="n">
        <v>12743.125</v>
      </c>
      <c r="G1176" s="89" t="n">
        <v>10965.5</v>
      </c>
      <c r="H1176" s="89"/>
      <c r="J1176" s="0"/>
      <c r="K1176" s="0"/>
      <c r="L1176" s="0"/>
      <c r="M1176" s="0"/>
      <c r="N1176" s="0"/>
    </row>
    <row r="1177" customFormat="false" ht="12.75" hidden="false" customHeight="false" outlineLevel="0" collapsed="false">
      <c r="A1177" s="87" t="n">
        <v>36606</v>
      </c>
      <c r="B1177" s="83" t="n">
        <v>36586</v>
      </c>
      <c r="C1177" s="88" t="s">
        <v>175</v>
      </c>
      <c r="D1177" s="84" t="n">
        <v>29.81</v>
      </c>
      <c r="E1177" s="89" t="n">
        <v>13359</v>
      </c>
      <c r="F1177" s="89" t="n">
        <v>12576.125</v>
      </c>
      <c r="G1177" s="89" t="n">
        <v>10712.875</v>
      </c>
      <c r="H1177" s="89"/>
      <c r="J1177" s="0"/>
      <c r="K1177" s="0"/>
      <c r="L1177" s="0"/>
      <c r="M1177" s="0"/>
      <c r="N1177" s="0"/>
    </row>
    <row r="1178" customFormat="false" ht="12.75" hidden="false" customHeight="false" outlineLevel="0" collapsed="false">
      <c r="A1178" s="87" t="n">
        <v>36607</v>
      </c>
      <c r="B1178" s="83" t="n">
        <v>36586</v>
      </c>
      <c r="C1178" s="88" t="s">
        <v>175</v>
      </c>
      <c r="D1178" s="84" t="n">
        <v>31.45</v>
      </c>
      <c r="E1178" s="89" t="n">
        <v>13919</v>
      </c>
      <c r="F1178" s="89" t="n">
        <v>13072.25</v>
      </c>
      <c r="G1178" s="89" t="n">
        <v>10638.625</v>
      </c>
      <c r="H1178" s="89"/>
      <c r="J1178" s="0"/>
      <c r="K1178" s="0"/>
      <c r="L1178" s="0"/>
      <c r="M1178" s="0"/>
      <c r="N1178" s="0"/>
    </row>
    <row r="1179" customFormat="false" ht="12.75" hidden="false" customHeight="false" outlineLevel="0" collapsed="false">
      <c r="A1179" s="87" t="n">
        <v>36608</v>
      </c>
      <c r="B1179" s="83" t="n">
        <v>36586</v>
      </c>
      <c r="C1179" s="88" t="s">
        <v>175</v>
      </c>
      <c r="D1179" s="84" t="n">
        <v>29.71</v>
      </c>
      <c r="E1179" s="89" t="n">
        <v>13884</v>
      </c>
      <c r="F1179" s="89" t="n">
        <v>13050.125</v>
      </c>
      <c r="G1179" s="89" t="n">
        <v>10607.875</v>
      </c>
      <c r="H1179" s="89"/>
      <c r="J1179" s="0"/>
      <c r="K1179" s="0"/>
      <c r="L1179" s="0"/>
      <c r="M1179" s="0"/>
      <c r="N1179" s="0"/>
    </row>
    <row r="1180" customFormat="false" ht="12.75" hidden="false" customHeight="false" outlineLevel="0" collapsed="false">
      <c r="A1180" s="87" t="n">
        <v>36609</v>
      </c>
      <c r="B1180" s="83" t="n">
        <v>36586</v>
      </c>
      <c r="C1180" s="88" t="s">
        <v>175</v>
      </c>
      <c r="D1180" s="84" t="n">
        <v>32.11</v>
      </c>
      <c r="E1180" s="89" t="n">
        <v>13830</v>
      </c>
      <c r="F1180" s="89" t="n">
        <v>13150.125</v>
      </c>
      <c r="G1180" s="89" t="n">
        <v>10686.125</v>
      </c>
      <c r="H1180" s="89"/>
      <c r="J1180" s="0"/>
      <c r="K1180" s="0"/>
      <c r="L1180" s="0"/>
      <c r="M1180" s="0"/>
      <c r="N1180" s="0"/>
    </row>
    <row r="1181" customFormat="false" ht="12.75" hidden="false" customHeight="false" outlineLevel="0" collapsed="false">
      <c r="A1181" s="87" t="n">
        <v>36610</v>
      </c>
      <c r="B1181" s="83" t="n">
        <v>36586</v>
      </c>
      <c r="C1181" s="88" t="n">
        <f aca="false">WEEKDAY(A1181)</f>
        <v>7</v>
      </c>
      <c r="E1181" s="89" t="n">
        <v>13171</v>
      </c>
      <c r="F1181" s="89" t="n">
        <v>12415</v>
      </c>
      <c r="G1181" s="89" t="n">
        <v>10469.75</v>
      </c>
      <c r="H1181" s="89"/>
      <c r="J1181" s="0"/>
      <c r="K1181" s="0"/>
      <c r="L1181" s="0"/>
      <c r="M1181" s="0"/>
      <c r="N1181" s="0"/>
    </row>
    <row r="1182" customFormat="false" ht="12.75" hidden="false" customHeight="false" outlineLevel="0" collapsed="false">
      <c r="A1182" s="87" t="n">
        <v>36611</v>
      </c>
      <c r="B1182" s="83" t="n">
        <v>36586</v>
      </c>
      <c r="C1182" s="88" t="n">
        <f aca="false">WEEKDAY(A1182)</f>
        <v>1</v>
      </c>
      <c r="E1182" s="89" t="n">
        <v>13344</v>
      </c>
      <c r="F1182" s="89" t="n">
        <v>12139.9375</v>
      </c>
      <c r="G1182" s="89" t="n">
        <v>10432.5</v>
      </c>
      <c r="H1182" s="89"/>
      <c r="J1182" s="0"/>
      <c r="K1182" s="0"/>
      <c r="L1182" s="0"/>
      <c r="M1182" s="0"/>
      <c r="N1182" s="0"/>
    </row>
    <row r="1183" customFormat="false" ht="12.75" hidden="false" customHeight="false" outlineLevel="0" collapsed="false">
      <c r="A1183" s="87" t="n">
        <v>36612</v>
      </c>
      <c r="B1183" s="83" t="n">
        <v>36586</v>
      </c>
      <c r="C1183" s="88" t="s">
        <v>175</v>
      </c>
      <c r="D1183" s="84" t="n">
        <v>31.85</v>
      </c>
      <c r="E1183" s="89" t="n">
        <v>13835</v>
      </c>
      <c r="F1183" s="89" t="n">
        <v>13102.25</v>
      </c>
      <c r="G1183" s="89" t="n">
        <v>10587.25</v>
      </c>
      <c r="H1183" s="89"/>
      <c r="J1183" s="0"/>
      <c r="K1183" s="0"/>
      <c r="L1183" s="0"/>
      <c r="M1183" s="0"/>
      <c r="N1183" s="0"/>
    </row>
    <row r="1184" customFormat="false" ht="12.75" hidden="false" customHeight="false" outlineLevel="0" collapsed="false">
      <c r="A1184" s="87" t="n">
        <v>36613</v>
      </c>
      <c r="B1184" s="83" t="n">
        <v>36586</v>
      </c>
      <c r="C1184" s="88" t="s">
        <v>175</v>
      </c>
      <c r="D1184" s="84" t="n">
        <v>32</v>
      </c>
      <c r="E1184" s="89" t="n">
        <v>14216</v>
      </c>
      <c r="F1184" s="89" t="n">
        <v>13134.5625</v>
      </c>
      <c r="G1184" s="89" t="n">
        <v>10633.25</v>
      </c>
      <c r="H1184" s="89"/>
      <c r="J1184" s="0"/>
      <c r="K1184" s="0"/>
      <c r="L1184" s="0"/>
      <c r="M1184" s="0"/>
      <c r="N1184" s="0"/>
    </row>
    <row r="1185" customFormat="false" ht="12.75" hidden="false" customHeight="false" outlineLevel="0" collapsed="false">
      <c r="A1185" s="87" t="n">
        <v>36614</v>
      </c>
      <c r="B1185" s="83" t="n">
        <v>36586</v>
      </c>
      <c r="C1185" s="88" t="s">
        <v>175</v>
      </c>
      <c r="D1185" s="84" t="n">
        <v>33.03</v>
      </c>
      <c r="E1185" s="89" t="n">
        <v>14846</v>
      </c>
      <c r="F1185" s="89" t="n">
        <v>13855</v>
      </c>
      <c r="G1185" s="89" t="n">
        <v>11149.875</v>
      </c>
      <c r="H1185" s="89"/>
      <c r="J1185" s="0"/>
      <c r="K1185" s="0"/>
      <c r="L1185" s="0"/>
      <c r="M1185" s="0"/>
      <c r="N1185" s="0"/>
    </row>
    <row r="1186" customFormat="false" ht="12.75" hidden="false" customHeight="false" outlineLevel="0" collapsed="false">
      <c r="A1186" s="87" t="n">
        <v>36615</v>
      </c>
      <c r="B1186" s="83" t="n">
        <v>36586</v>
      </c>
      <c r="C1186" s="88" t="s">
        <v>175</v>
      </c>
      <c r="D1186" s="84" t="n">
        <v>33.3</v>
      </c>
      <c r="E1186" s="89" t="n">
        <v>14054</v>
      </c>
      <c r="F1186" s="89" t="n">
        <v>13512</v>
      </c>
      <c r="G1186" s="89" t="n">
        <v>11163.75</v>
      </c>
      <c r="H1186" s="89"/>
      <c r="J1186" s="0"/>
      <c r="K1186" s="0"/>
      <c r="L1186" s="0"/>
      <c r="M1186" s="0"/>
      <c r="N1186" s="0"/>
    </row>
    <row r="1187" customFormat="false" ht="12.75" hidden="false" customHeight="false" outlineLevel="0" collapsed="false">
      <c r="A1187" s="87" t="n">
        <v>36616</v>
      </c>
      <c r="B1187" s="83" t="n">
        <v>36586</v>
      </c>
      <c r="C1187" s="88" t="s">
        <v>175</v>
      </c>
      <c r="D1187" s="84" t="n">
        <v>32.17</v>
      </c>
      <c r="E1187" s="89" t="n">
        <v>13471</v>
      </c>
      <c r="F1187" s="89" t="n">
        <v>12872.5625</v>
      </c>
      <c r="G1187" s="89" t="n">
        <v>10648.5</v>
      </c>
      <c r="H1187" s="89"/>
      <c r="J1187" s="0"/>
      <c r="K1187" s="0"/>
      <c r="L1187" s="0"/>
      <c r="M1187" s="0"/>
      <c r="N1187" s="0"/>
    </row>
    <row r="1188" customFormat="false" ht="12.75" hidden="false" customHeight="false" outlineLevel="0" collapsed="false">
      <c r="A1188" s="87" t="n">
        <v>36617</v>
      </c>
      <c r="B1188" s="83" t="n">
        <v>36617</v>
      </c>
      <c r="C1188" s="88" t="n">
        <f aca="false">WEEKDAY(A1188)</f>
        <v>7</v>
      </c>
      <c r="E1188" s="89" t="n">
        <v>13072</v>
      </c>
      <c r="F1188" s="89" t="n">
        <v>12079.125</v>
      </c>
      <c r="G1188" s="89" t="n">
        <v>10656.25</v>
      </c>
      <c r="H1188" s="89"/>
      <c r="J1188" s="0"/>
      <c r="K1188" s="0"/>
      <c r="L1188" s="0"/>
      <c r="M1188" s="0"/>
      <c r="N1188" s="0"/>
    </row>
    <row r="1189" customFormat="false" ht="12.75" hidden="false" customHeight="false" outlineLevel="0" collapsed="false">
      <c r="A1189" s="87" t="n">
        <v>36618</v>
      </c>
      <c r="B1189" s="83" t="n">
        <v>36617</v>
      </c>
      <c r="C1189" s="88" t="n">
        <f aca="false">WEEKDAY(A1189)</f>
        <v>1</v>
      </c>
      <c r="E1189" s="89" t="n">
        <v>13297</v>
      </c>
      <c r="F1189" s="89" t="n">
        <v>12327.875</v>
      </c>
      <c r="G1189" s="89" t="n">
        <v>10870.25</v>
      </c>
      <c r="H1189" s="89"/>
      <c r="J1189" s="0"/>
      <c r="K1189" s="0"/>
      <c r="L1189" s="0"/>
      <c r="M1189" s="0"/>
      <c r="N1189" s="0"/>
    </row>
    <row r="1190" customFormat="false" ht="12.75" hidden="false" customHeight="false" outlineLevel="0" collapsed="false">
      <c r="A1190" s="87" t="n">
        <v>36619</v>
      </c>
      <c r="B1190" s="83" t="n">
        <v>36617</v>
      </c>
      <c r="C1190" s="88" t="s">
        <v>175</v>
      </c>
      <c r="D1190" s="84" t="n">
        <v>36.86</v>
      </c>
      <c r="E1190" s="89" t="n">
        <v>13034</v>
      </c>
      <c r="F1190" s="89" t="n">
        <v>12652.75</v>
      </c>
      <c r="G1190" s="89" t="n">
        <v>10813.75</v>
      </c>
      <c r="H1190" s="89"/>
      <c r="J1190" s="0"/>
      <c r="K1190" s="0"/>
      <c r="L1190" s="0"/>
      <c r="M1190" s="0"/>
      <c r="N1190" s="0"/>
    </row>
    <row r="1191" customFormat="false" ht="12.75" hidden="false" customHeight="false" outlineLevel="0" collapsed="false">
      <c r="A1191" s="87" t="n">
        <v>36620</v>
      </c>
      <c r="B1191" s="83" t="n">
        <v>36617</v>
      </c>
      <c r="C1191" s="88" t="s">
        <v>175</v>
      </c>
      <c r="D1191" s="84" t="n">
        <v>39.56</v>
      </c>
      <c r="E1191" s="89" t="n">
        <v>13002</v>
      </c>
      <c r="F1191" s="89" t="n">
        <v>12344.3125</v>
      </c>
      <c r="G1191" s="89" t="n">
        <v>10602.875</v>
      </c>
      <c r="H1191" s="89"/>
      <c r="J1191" s="0"/>
      <c r="K1191" s="0"/>
      <c r="L1191" s="0"/>
      <c r="M1191" s="0"/>
      <c r="N1191" s="0"/>
    </row>
    <row r="1192" customFormat="false" ht="12.75" hidden="false" customHeight="false" outlineLevel="0" collapsed="false">
      <c r="A1192" s="87" t="n">
        <v>36621</v>
      </c>
      <c r="B1192" s="83" t="n">
        <v>36617</v>
      </c>
      <c r="C1192" s="88" t="s">
        <v>175</v>
      </c>
      <c r="D1192" s="84" t="n">
        <v>36.15</v>
      </c>
      <c r="E1192" s="89" t="n">
        <v>13197</v>
      </c>
      <c r="F1192" s="89" t="n">
        <v>12490.5</v>
      </c>
      <c r="G1192" s="89" t="n">
        <v>10742.25</v>
      </c>
      <c r="H1192" s="89"/>
      <c r="J1192" s="0"/>
      <c r="K1192" s="0"/>
      <c r="L1192" s="0"/>
      <c r="M1192" s="0"/>
      <c r="N1192" s="0"/>
    </row>
    <row r="1193" customFormat="false" ht="12.75" hidden="false" customHeight="false" outlineLevel="0" collapsed="false">
      <c r="A1193" s="87" t="n">
        <v>36622</v>
      </c>
      <c r="B1193" s="83" t="n">
        <v>36617</v>
      </c>
      <c r="C1193" s="88" t="s">
        <v>175</v>
      </c>
      <c r="D1193" s="84" t="n">
        <v>31.14</v>
      </c>
      <c r="E1193" s="89" t="n">
        <v>13763</v>
      </c>
      <c r="F1193" s="89" t="n">
        <v>12937.8125</v>
      </c>
      <c r="G1193" s="89" t="n">
        <v>10681.125</v>
      </c>
      <c r="H1193" s="89"/>
      <c r="J1193" s="0"/>
      <c r="K1193" s="0"/>
      <c r="L1193" s="0"/>
      <c r="M1193" s="0"/>
      <c r="N1193" s="0"/>
    </row>
    <row r="1194" customFormat="false" ht="12.75" hidden="false" customHeight="false" outlineLevel="0" collapsed="false">
      <c r="A1194" s="87" t="n">
        <v>36623</v>
      </c>
      <c r="B1194" s="83" t="n">
        <v>36617</v>
      </c>
      <c r="C1194" s="88" t="s">
        <v>175</v>
      </c>
      <c r="D1194" s="84" t="n">
        <v>29.85</v>
      </c>
      <c r="E1194" s="89" t="n">
        <v>13975</v>
      </c>
      <c r="F1194" s="89" t="n">
        <v>13254.625</v>
      </c>
      <c r="G1194" s="89" t="n">
        <v>10864.375</v>
      </c>
      <c r="H1194" s="89"/>
      <c r="J1194" s="0"/>
      <c r="K1194" s="0"/>
      <c r="L1194" s="0"/>
      <c r="M1194" s="0"/>
      <c r="N1194" s="0"/>
    </row>
    <row r="1195" customFormat="false" ht="12.75" hidden="false" customHeight="false" outlineLevel="0" collapsed="false">
      <c r="A1195" s="87" t="n">
        <v>36624</v>
      </c>
      <c r="B1195" s="83" t="n">
        <v>36617</v>
      </c>
      <c r="C1195" s="88" t="n">
        <f aca="false">WEEKDAY(A1195)</f>
        <v>7</v>
      </c>
      <c r="E1195" s="89" t="n">
        <v>12098</v>
      </c>
      <c r="F1195" s="89" t="n">
        <v>11537.1875</v>
      </c>
      <c r="G1195" s="89" t="n">
        <v>10622.125</v>
      </c>
      <c r="H1195" s="89"/>
      <c r="J1195" s="0"/>
      <c r="K1195" s="0"/>
      <c r="L1195" s="0"/>
      <c r="M1195" s="0"/>
      <c r="N1195" s="0"/>
    </row>
    <row r="1196" customFormat="false" ht="12.75" hidden="false" customHeight="false" outlineLevel="0" collapsed="false">
      <c r="A1196" s="87" t="n">
        <v>36625</v>
      </c>
      <c r="B1196" s="83" t="n">
        <v>36617</v>
      </c>
      <c r="C1196" s="88" t="n">
        <f aca="false">WEEKDAY(A1196)</f>
        <v>1</v>
      </c>
      <c r="E1196" s="89" t="n">
        <v>12184</v>
      </c>
      <c r="F1196" s="89" t="n">
        <v>11411.5</v>
      </c>
      <c r="G1196" s="89" t="n">
        <v>10586.625</v>
      </c>
      <c r="H1196" s="89"/>
      <c r="J1196" s="0"/>
      <c r="K1196" s="0"/>
      <c r="L1196" s="0"/>
      <c r="M1196" s="0"/>
      <c r="N1196" s="0"/>
    </row>
    <row r="1197" customFormat="false" ht="12.75" hidden="false" customHeight="false" outlineLevel="0" collapsed="false">
      <c r="A1197" s="87" t="n">
        <v>36626</v>
      </c>
      <c r="B1197" s="83" t="n">
        <v>36617</v>
      </c>
      <c r="C1197" s="88" t="s">
        <v>175</v>
      </c>
      <c r="D1197" s="84" t="n">
        <v>32.26</v>
      </c>
      <c r="E1197" s="89" t="n">
        <v>13448</v>
      </c>
      <c r="F1197" s="89" t="n">
        <v>12703.375</v>
      </c>
      <c r="G1197" s="89" t="n">
        <v>10545.25</v>
      </c>
      <c r="H1197" s="89"/>
      <c r="J1197" s="0"/>
      <c r="K1197" s="0"/>
      <c r="L1197" s="0"/>
      <c r="M1197" s="0"/>
      <c r="N1197" s="0"/>
    </row>
    <row r="1198" customFormat="false" ht="12.75" hidden="false" customHeight="false" outlineLevel="0" collapsed="false">
      <c r="A1198" s="87" t="n">
        <v>36627</v>
      </c>
      <c r="B1198" s="83" t="n">
        <v>36617</v>
      </c>
      <c r="C1198" s="88" t="s">
        <v>175</v>
      </c>
      <c r="D1198" s="84" t="n">
        <v>33.03</v>
      </c>
      <c r="E1198" s="89" t="n">
        <v>14304</v>
      </c>
      <c r="F1198" s="89" t="n">
        <v>13404.125</v>
      </c>
      <c r="G1198" s="89" t="n">
        <v>10808</v>
      </c>
      <c r="H1198" s="89"/>
      <c r="J1198" s="0"/>
      <c r="K1198" s="0"/>
      <c r="L1198" s="0"/>
      <c r="M1198" s="0"/>
      <c r="N1198" s="0"/>
    </row>
    <row r="1199" customFormat="false" ht="12.75" hidden="false" customHeight="false" outlineLevel="0" collapsed="false">
      <c r="A1199" s="87" t="n">
        <v>36628</v>
      </c>
      <c r="B1199" s="83" t="n">
        <v>36617</v>
      </c>
      <c r="C1199" s="88" t="s">
        <v>175</v>
      </c>
      <c r="D1199" s="84" t="n">
        <v>31.68</v>
      </c>
      <c r="E1199" s="89" t="n">
        <v>14018</v>
      </c>
      <c r="F1199" s="89" t="n">
        <v>13433.5</v>
      </c>
      <c r="G1199" s="89" t="n">
        <v>11163.375</v>
      </c>
      <c r="H1199" s="89"/>
      <c r="J1199" s="0"/>
      <c r="K1199" s="0"/>
      <c r="L1199" s="0"/>
      <c r="M1199" s="0"/>
      <c r="N1199" s="0"/>
    </row>
    <row r="1200" customFormat="false" ht="12.75" hidden="false" customHeight="false" outlineLevel="0" collapsed="false">
      <c r="A1200" s="87" t="n">
        <v>36629</v>
      </c>
      <c r="B1200" s="83" t="n">
        <v>36617</v>
      </c>
      <c r="C1200" s="88" t="s">
        <v>175</v>
      </c>
      <c r="D1200" s="84" t="n">
        <v>30.86</v>
      </c>
      <c r="E1200" s="89" t="n">
        <v>13378</v>
      </c>
      <c r="F1200" s="89" t="n">
        <v>12765.5</v>
      </c>
      <c r="G1200" s="89" t="n">
        <v>11135.625</v>
      </c>
      <c r="H1200" s="89"/>
      <c r="J1200" s="0"/>
      <c r="K1200" s="0"/>
      <c r="L1200" s="0"/>
      <c r="M1200" s="0"/>
      <c r="N1200" s="0"/>
    </row>
    <row r="1201" customFormat="false" ht="12.75" hidden="false" customHeight="false" outlineLevel="0" collapsed="false">
      <c r="A1201" s="87" t="n">
        <v>36630</v>
      </c>
      <c r="B1201" s="83" t="n">
        <v>36617</v>
      </c>
      <c r="C1201" s="88" t="s">
        <v>175</v>
      </c>
      <c r="D1201" s="84" t="n">
        <v>32.65</v>
      </c>
      <c r="E1201" s="89" t="n">
        <v>12886</v>
      </c>
      <c r="F1201" s="89" t="n">
        <v>12627.25</v>
      </c>
      <c r="G1201" s="89" t="n">
        <v>10874.125</v>
      </c>
      <c r="H1201" s="89"/>
      <c r="J1201" s="0"/>
      <c r="K1201" s="0"/>
      <c r="L1201" s="0"/>
      <c r="M1201" s="0"/>
      <c r="N1201" s="0"/>
    </row>
    <row r="1202" customFormat="false" ht="12.75" hidden="false" customHeight="false" outlineLevel="0" collapsed="false">
      <c r="A1202" s="87" t="n">
        <v>36631</v>
      </c>
      <c r="B1202" s="83" t="n">
        <v>36617</v>
      </c>
      <c r="C1202" s="88" t="n">
        <f aca="false">WEEKDAY(A1202)</f>
        <v>7</v>
      </c>
      <c r="E1202" s="89" t="n">
        <v>13085</v>
      </c>
      <c r="F1202" s="89" t="n">
        <v>12267.5625</v>
      </c>
      <c r="G1202" s="89" t="n">
        <v>10725.875</v>
      </c>
      <c r="H1202" s="89"/>
      <c r="J1202" s="0"/>
      <c r="K1202" s="0"/>
      <c r="L1202" s="0"/>
      <c r="M1202" s="0"/>
      <c r="N1202" s="0"/>
    </row>
    <row r="1203" customFormat="false" ht="12.75" hidden="false" customHeight="false" outlineLevel="0" collapsed="false">
      <c r="A1203" s="87" t="n">
        <v>36632</v>
      </c>
      <c r="B1203" s="83" t="n">
        <v>36617</v>
      </c>
      <c r="C1203" s="88" t="n">
        <f aca="false">WEEKDAY(A1203)</f>
        <v>1</v>
      </c>
      <c r="E1203" s="89" t="n">
        <v>13689</v>
      </c>
      <c r="F1203" s="89" t="n">
        <v>12383.4375</v>
      </c>
      <c r="G1203" s="89" t="n">
        <v>10639</v>
      </c>
      <c r="H1203" s="89"/>
      <c r="J1203" s="0"/>
      <c r="K1203" s="0"/>
      <c r="L1203" s="0"/>
      <c r="M1203" s="0"/>
      <c r="N1203" s="0"/>
    </row>
    <row r="1204" customFormat="false" ht="12.75" hidden="false" customHeight="false" outlineLevel="0" collapsed="false">
      <c r="A1204" s="87" t="n">
        <v>36633</v>
      </c>
      <c r="B1204" s="83" t="n">
        <v>36617</v>
      </c>
      <c r="C1204" s="88" t="s">
        <v>175</v>
      </c>
      <c r="D1204" s="84" t="n">
        <v>33.01</v>
      </c>
      <c r="E1204" s="89" t="n">
        <v>15067</v>
      </c>
      <c r="F1204" s="89" t="n">
        <v>13981.1875</v>
      </c>
      <c r="G1204" s="89" t="n">
        <v>11077.625</v>
      </c>
      <c r="H1204" s="89"/>
      <c r="J1204" s="0"/>
      <c r="K1204" s="0"/>
      <c r="L1204" s="0"/>
      <c r="M1204" s="0"/>
      <c r="N1204" s="0"/>
    </row>
    <row r="1205" customFormat="false" ht="12.75" hidden="false" customHeight="false" outlineLevel="0" collapsed="false">
      <c r="A1205" s="87" t="n">
        <v>36634</v>
      </c>
      <c r="B1205" s="83" t="n">
        <v>36617</v>
      </c>
      <c r="C1205" s="88" t="s">
        <v>175</v>
      </c>
      <c r="D1205" s="84" t="n">
        <v>36.17</v>
      </c>
      <c r="E1205" s="89" t="n">
        <v>15453</v>
      </c>
      <c r="F1205" s="89" t="n">
        <v>14163.4375</v>
      </c>
      <c r="G1205" s="89" t="n">
        <v>11326.125</v>
      </c>
      <c r="H1205" s="89"/>
      <c r="J1205" s="0"/>
      <c r="K1205" s="0"/>
      <c r="L1205" s="0"/>
      <c r="M1205" s="0"/>
      <c r="N1205" s="0"/>
    </row>
    <row r="1206" customFormat="false" ht="12.75" hidden="false" customHeight="false" outlineLevel="0" collapsed="false">
      <c r="A1206" s="87" t="n">
        <v>36635</v>
      </c>
      <c r="B1206" s="83" t="n">
        <v>36617</v>
      </c>
      <c r="C1206" s="88" t="s">
        <v>175</v>
      </c>
      <c r="D1206" s="84" t="n">
        <v>50.28</v>
      </c>
      <c r="E1206" s="89" t="n">
        <v>16374</v>
      </c>
      <c r="F1206" s="89" t="n">
        <v>14828.625</v>
      </c>
      <c r="G1206" s="89" t="n">
        <v>11696.125</v>
      </c>
      <c r="H1206" s="89"/>
      <c r="J1206" s="0"/>
      <c r="K1206" s="0"/>
      <c r="L1206" s="0"/>
      <c r="M1206" s="0"/>
      <c r="N1206" s="0"/>
    </row>
    <row r="1207" customFormat="false" ht="12.75" hidden="false" customHeight="false" outlineLevel="0" collapsed="false">
      <c r="A1207" s="87" t="n">
        <v>36636</v>
      </c>
      <c r="B1207" s="83" t="n">
        <v>36617</v>
      </c>
      <c r="C1207" s="88" t="s">
        <v>175</v>
      </c>
      <c r="D1207" s="84" t="n">
        <v>49.85</v>
      </c>
      <c r="E1207" s="89" t="n">
        <v>15491</v>
      </c>
      <c r="F1207" s="89" t="n">
        <v>14439.125</v>
      </c>
      <c r="G1207" s="89" t="n">
        <v>11859.5</v>
      </c>
      <c r="H1207" s="89"/>
      <c r="J1207" s="0"/>
      <c r="K1207" s="0"/>
      <c r="L1207" s="0"/>
      <c r="M1207" s="0"/>
      <c r="N1207" s="0"/>
    </row>
    <row r="1208" customFormat="false" ht="12.75" hidden="false" customHeight="false" outlineLevel="0" collapsed="false">
      <c r="A1208" s="87" t="n">
        <v>36637</v>
      </c>
      <c r="B1208" s="83" t="n">
        <v>36617</v>
      </c>
      <c r="C1208" s="88" t="s">
        <v>175</v>
      </c>
      <c r="D1208" s="84" t="n">
        <v>37.38</v>
      </c>
      <c r="E1208" s="89" t="n">
        <v>13583</v>
      </c>
      <c r="F1208" s="89" t="n">
        <v>12706.125</v>
      </c>
      <c r="G1208" s="89" t="n">
        <v>10897.125</v>
      </c>
      <c r="H1208" s="89"/>
      <c r="J1208" s="0"/>
      <c r="K1208" s="0"/>
      <c r="L1208" s="0"/>
      <c r="M1208" s="0"/>
      <c r="N1208" s="0"/>
    </row>
    <row r="1209" customFormat="false" ht="12.75" hidden="false" customHeight="false" outlineLevel="0" collapsed="false">
      <c r="A1209" s="87" t="n">
        <v>36638</v>
      </c>
      <c r="B1209" s="83" t="n">
        <v>36617</v>
      </c>
      <c r="C1209" s="88" t="n">
        <f aca="false">WEEKDAY(A1209)</f>
        <v>7</v>
      </c>
      <c r="E1209" s="89" t="n">
        <v>13205</v>
      </c>
      <c r="F1209" s="89" t="n">
        <v>12205.75</v>
      </c>
      <c r="G1209" s="89" t="n">
        <v>10470</v>
      </c>
      <c r="H1209" s="89"/>
      <c r="J1209" s="0"/>
      <c r="K1209" s="0"/>
      <c r="L1209" s="0"/>
      <c r="M1209" s="0"/>
      <c r="N1209" s="0"/>
    </row>
    <row r="1210" customFormat="false" ht="12.75" hidden="false" customHeight="false" outlineLevel="0" collapsed="false">
      <c r="A1210" s="87" t="n">
        <v>36639</v>
      </c>
      <c r="B1210" s="83" t="n">
        <v>36617</v>
      </c>
      <c r="C1210" s="88" t="n">
        <f aca="false">WEEKDAY(A1210)</f>
        <v>1</v>
      </c>
      <c r="E1210" s="89" t="n">
        <v>13091</v>
      </c>
      <c r="F1210" s="89" t="n">
        <v>11873.0625</v>
      </c>
      <c r="G1210" s="89" t="n">
        <v>10669</v>
      </c>
      <c r="H1210" s="89"/>
      <c r="J1210" s="0"/>
      <c r="K1210" s="0"/>
      <c r="L1210" s="0"/>
      <c r="M1210" s="0"/>
      <c r="N1210" s="0"/>
    </row>
    <row r="1211" customFormat="false" ht="12.75" hidden="false" customHeight="false" outlineLevel="0" collapsed="false">
      <c r="A1211" s="87" t="n">
        <v>36640</v>
      </c>
      <c r="B1211" s="83" t="n">
        <v>36617</v>
      </c>
      <c r="C1211" s="88" t="s">
        <v>175</v>
      </c>
      <c r="D1211" s="84" t="n">
        <v>40.61</v>
      </c>
      <c r="E1211" s="89" t="n">
        <v>14431</v>
      </c>
      <c r="F1211" s="89" t="n">
        <v>13672.9375</v>
      </c>
      <c r="G1211" s="89" t="n">
        <v>11075.25</v>
      </c>
      <c r="H1211" s="89"/>
      <c r="J1211" s="0"/>
      <c r="K1211" s="0"/>
      <c r="L1211" s="0"/>
      <c r="M1211" s="0"/>
      <c r="N1211" s="0"/>
    </row>
    <row r="1212" customFormat="false" ht="12.75" hidden="false" customHeight="false" outlineLevel="0" collapsed="false">
      <c r="A1212" s="87" t="n">
        <v>36641</v>
      </c>
      <c r="B1212" s="83" t="n">
        <v>36617</v>
      </c>
      <c r="C1212" s="88" t="s">
        <v>175</v>
      </c>
      <c r="D1212" s="84" t="n">
        <v>34.75</v>
      </c>
      <c r="E1212" s="89" t="n">
        <v>14232</v>
      </c>
      <c r="F1212" s="89" t="n">
        <v>13350.4375</v>
      </c>
      <c r="G1212" s="89" t="n">
        <v>10915.25</v>
      </c>
      <c r="H1212" s="89"/>
      <c r="J1212" s="0"/>
      <c r="K1212" s="0"/>
      <c r="L1212" s="0"/>
      <c r="M1212" s="0"/>
      <c r="N1212" s="0"/>
    </row>
    <row r="1213" customFormat="false" ht="12.75" hidden="false" customHeight="false" outlineLevel="0" collapsed="false">
      <c r="A1213" s="87" t="n">
        <v>36642</v>
      </c>
      <c r="B1213" s="83" t="n">
        <v>36617</v>
      </c>
      <c r="C1213" s="88" t="s">
        <v>175</v>
      </c>
      <c r="D1213" s="84" t="n">
        <v>34.36</v>
      </c>
      <c r="E1213" s="89" t="n">
        <v>14773</v>
      </c>
      <c r="F1213" s="89" t="n">
        <v>13620.6875</v>
      </c>
      <c r="G1213" s="89" t="n">
        <v>10953.5</v>
      </c>
      <c r="H1213" s="89"/>
      <c r="J1213" s="0"/>
      <c r="K1213" s="0"/>
      <c r="L1213" s="0"/>
      <c r="M1213" s="0"/>
      <c r="N1213" s="0"/>
    </row>
    <row r="1214" customFormat="false" ht="12.75" hidden="false" customHeight="false" outlineLevel="0" collapsed="false">
      <c r="A1214" s="87" t="n">
        <v>36643</v>
      </c>
      <c r="B1214" s="83" t="n">
        <v>36617</v>
      </c>
      <c r="C1214" s="88" t="s">
        <v>175</v>
      </c>
      <c r="D1214" s="84" t="n">
        <v>30.96</v>
      </c>
      <c r="E1214" s="89" t="n">
        <v>14413</v>
      </c>
      <c r="F1214" s="89" t="n">
        <v>13635.875</v>
      </c>
      <c r="G1214" s="89" t="n">
        <v>11121.875</v>
      </c>
      <c r="H1214" s="89"/>
      <c r="J1214" s="0"/>
      <c r="K1214" s="0"/>
      <c r="L1214" s="0"/>
      <c r="M1214" s="0"/>
      <c r="N1214" s="0"/>
    </row>
    <row r="1215" customFormat="false" ht="12.75" hidden="false" customHeight="false" outlineLevel="0" collapsed="false">
      <c r="A1215" s="87" t="n">
        <v>36644</v>
      </c>
      <c r="B1215" s="83" t="n">
        <v>36617</v>
      </c>
      <c r="C1215" s="88" t="s">
        <v>175</v>
      </c>
      <c r="D1215" s="84" t="n">
        <v>30.6</v>
      </c>
      <c r="E1215" s="89" t="n">
        <v>14745</v>
      </c>
      <c r="F1215" s="89" t="n">
        <v>13685.875</v>
      </c>
      <c r="G1215" s="89" t="n">
        <v>11094.875</v>
      </c>
      <c r="H1215" s="89"/>
      <c r="J1215" s="0"/>
      <c r="K1215" s="0"/>
      <c r="L1215" s="0"/>
      <c r="M1215" s="0"/>
      <c r="N1215" s="0"/>
    </row>
    <row r="1216" customFormat="false" ht="12.75" hidden="false" customHeight="false" outlineLevel="0" collapsed="false">
      <c r="A1216" s="87" t="n">
        <v>36645</v>
      </c>
      <c r="B1216" s="83" t="n">
        <v>36617</v>
      </c>
      <c r="C1216" s="88" t="n">
        <f aca="false">WEEKDAY(A1216)</f>
        <v>7</v>
      </c>
      <c r="E1216" s="89" t="n">
        <v>13990</v>
      </c>
      <c r="F1216" s="89" t="n">
        <v>12832.8125</v>
      </c>
      <c r="G1216" s="89" t="n">
        <v>10828.375</v>
      </c>
      <c r="H1216" s="89"/>
      <c r="J1216" s="0"/>
      <c r="K1216" s="0"/>
      <c r="L1216" s="0"/>
      <c r="M1216" s="0"/>
      <c r="N1216" s="0"/>
    </row>
    <row r="1217" customFormat="false" ht="12.75" hidden="false" customHeight="false" outlineLevel="0" collapsed="false">
      <c r="A1217" s="87" t="n">
        <v>36646</v>
      </c>
      <c r="B1217" s="83" t="n">
        <v>36617</v>
      </c>
      <c r="C1217" s="88" t="n">
        <f aca="false">WEEKDAY(A1217)</f>
        <v>1</v>
      </c>
      <c r="E1217" s="89" t="n">
        <v>14131</v>
      </c>
      <c r="F1217" s="89" t="n">
        <v>12882.0625</v>
      </c>
      <c r="G1217" s="89" t="n">
        <v>10897.625</v>
      </c>
      <c r="H1217" s="89"/>
      <c r="J1217" s="0"/>
      <c r="K1217" s="0"/>
      <c r="L1217" s="0"/>
      <c r="M1217" s="0"/>
      <c r="N1217" s="0"/>
    </row>
    <row r="1218" customFormat="false" ht="12.75" hidden="false" customHeight="false" outlineLevel="0" collapsed="false">
      <c r="A1218" s="87" t="n">
        <v>36647</v>
      </c>
      <c r="B1218" s="83" t="n">
        <v>36647</v>
      </c>
      <c r="C1218" s="88" t="s">
        <v>175</v>
      </c>
      <c r="D1218" s="84" t="n">
        <v>32.44</v>
      </c>
      <c r="E1218" s="89" t="n">
        <v>15142</v>
      </c>
      <c r="F1218" s="89" t="n">
        <v>14134.125</v>
      </c>
      <c r="G1218" s="89" t="n">
        <v>11359.375</v>
      </c>
      <c r="H1218" s="89"/>
      <c r="J1218" s="0"/>
      <c r="K1218" s="0"/>
      <c r="L1218" s="0"/>
      <c r="M1218" s="0"/>
      <c r="N1218" s="0"/>
    </row>
    <row r="1219" customFormat="false" ht="12.75" hidden="false" customHeight="false" outlineLevel="0" collapsed="false">
      <c r="A1219" s="87" t="n">
        <v>36648</v>
      </c>
      <c r="B1219" s="83" t="n">
        <v>36647</v>
      </c>
      <c r="C1219" s="88" t="s">
        <v>175</v>
      </c>
      <c r="D1219" s="84" t="n">
        <v>32.04</v>
      </c>
      <c r="E1219" s="89" t="n">
        <v>14956</v>
      </c>
      <c r="F1219" s="89" t="n">
        <v>14105.9375</v>
      </c>
      <c r="G1219" s="89" t="n">
        <v>11672.625</v>
      </c>
      <c r="H1219" s="89"/>
      <c r="J1219" s="0"/>
      <c r="K1219" s="0"/>
      <c r="L1219" s="0"/>
      <c r="M1219" s="0"/>
      <c r="N1219" s="0"/>
    </row>
    <row r="1220" customFormat="false" ht="12.75" hidden="false" customHeight="false" outlineLevel="0" collapsed="false">
      <c r="A1220" s="87" t="n">
        <v>36649</v>
      </c>
      <c r="B1220" s="83" t="n">
        <v>36647</v>
      </c>
      <c r="C1220" s="88" t="s">
        <v>175</v>
      </c>
      <c r="D1220" s="84" t="n">
        <v>31.61</v>
      </c>
      <c r="E1220" s="89" t="n">
        <v>14730</v>
      </c>
      <c r="F1220" s="89" t="n">
        <v>13992.6875</v>
      </c>
      <c r="G1220" s="89" t="n">
        <v>11686.875</v>
      </c>
      <c r="H1220" s="89"/>
      <c r="J1220" s="0"/>
      <c r="K1220" s="0"/>
      <c r="L1220" s="0"/>
      <c r="M1220" s="0"/>
      <c r="N1220" s="0"/>
    </row>
    <row r="1221" customFormat="false" ht="12.75" hidden="false" customHeight="false" outlineLevel="0" collapsed="false">
      <c r="A1221" s="87" t="n">
        <v>36650</v>
      </c>
      <c r="B1221" s="83" t="n">
        <v>36647</v>
      </c>
      <c r="C1221" s="88" t="s">
        <v>175</v>
      </c>
      <c r="D1221" s="84" t="n">
        <v>33.53</v>
      </c>
      <c r="E1221" s="89" t="n">
        <v>14922</v>
      </c>
      <c r="F1221" s="89" t="n">
        <v>14226.375</v>
      </c>
      <c r="G1221" s="89" t="n">
        <v>11612</v>
      </c>
      <c r="H1221" s="89"/>
      <c r="J1221" s="0"/>
      <c r="K1221" s="0"/>
      <c r="L1221" s="0"/>
      <c r="M1221" s="0"/>
      <c r="N1221" s="0"/>
    </row>
    <row r="1222" customFormat="false" ht="12.75" hidden="false" customHeight="false" outlineLevel="0" collapsed="false">
      <c r="A1222" s="87" t="n">
        <v>36651</v>
      </c>
      <c r="B1222" s="83" t="n">
        <v>36647</v>
      </c>
      <c r="C1222" s="88" t="s">
        <v>175</v>
      </c>
      <c r="D1222" s="84" t="n">
        <v>50.76</v>
      </c>
      <c r="E1222" s="89" t="n">
        <v>15629</v>
      </c>
      <c r="F1222" s="89" t="n">
        <v>14527.875</v>
      </c>
      <c r="G1222" s="89" t="n">
        <v>11776</v>
      </c>
      <c r="H1222" s="89"/>
      <c r="J1222" s="0"/>
      <c r="K1222" s="0"/>
      <c r="L1222" s="0"/>
      <c r="M1222" s="0"/>
      <c r="N1222" s="0"/>
    </row>
    <row r="1223" customFormat="false" ht="12.75" hidden="false" customHeight="false" outlineLevel="0" collapsed="false">
      <c r="A1223" s="87" t="n">
        <v>36652</v>
      </c>
      <c r="B1223" s="83" t="n">
        <v>36647</v>
      </c>
      <c r="C1223" s="88" t="n">
        <f aca="false">WEEKDAY(A1223)</f>
        <v>7</v>
      </c>
      <c r="E1223" s="89" t="n">
        <v>15634</v>
      </c>
      <c r="F1223" s="89" t="n">
        <v>14329.375</v>
      </c>
      <c r="G1223" s="89" t="n">
        <v>11993.625</v>
      </c>
      <c r="H1223" s="89"/>
      <c r="J1223" s="0"/>
      <c r="K1223" s="0"/>
      <c r="L1223" s="0"/>
      <c r="M1223" s="0"/>
      <c r="N1223" s="0"/>
    </row>
    <row r="1224" customFormat="false" ht="12.75" hidden="false" customHeight="false" outlineLevel="0" collapsed="false">
      <c r="A1224" s="87" t="n">
        <v>36653</v>
      </c>
      <c r="B1224" s="83" t="n">
        <v>36647</v>
      </c>
      <c r="C1224" s="88" t="n">
        <f aca="false">WEEKDAY(A1224)</f>
        <v>1</v>
      </c>
      <c r="E1224" s="89" t="n">
        <v>16099</v>
      </c>
      <c r="F1224" s="89" t="n">
        <v>14634.9375</v>
      </c>
      <c r="G1224" s="89" t="n">
        <v>12224.125</v>
      </c>
      <c r="H1224" s="89"/>
      <c r="J1224" s="0"/>
      <c r="K1224" s="0"/>
      <c r="L1224" s="0"/>
      <c r="M1224" s="0"/>
      <c r="N1224" s="0"/>
    </row>
    <row r="1225" customFormat="false" ht="12.75" hidden="false" customHeight="false" outlineLevel="0" collapsed="false">
      <c r="A1225" s="87" t="n">
        <v>36654</v>
      </c>
      <c r="B1225" s="83" t="n">
        <v>36647</v>
      </c>
      <c r="C1225" s="88" t="s">
        <v>175</v>
      </c>
      <c r="D1225" s="84" t="n">
        <v>54.38</v>
      </c>
      <c r="E1225" s="89" t="n">
        <v>17382</v>
      </c>
      <c r="F1225" s="89" t="n">
        <v>15781.9375</v>
      </c>
      <c r="G1225" s="89" t="n">
        <v>12457.25</v>
      </c>
      <c r="H1225" s="89"/>
      <c r="J1225" s="0"/>
      <c r="K1225" s="0"/>
      <c r="L1225" s="0"/>
      <c r="M1225" s="0"/>
      <c r="N1225" s="0"/>
    </row>
    <row r="1226" customFormat="false" ht="12.75" hidden="false" customHeight="false" outlineLevel="0" collapsed="false">
      <c r="A1226" s="87" t="n">
        <v>36655</v>
      </c>
      <c r="B1226" s="83" t="n">
        <v>36647</v>
      </c>
      <c r="C1226" s="88" t="s">
        <v>175</v>
      </c>
      <c r="D1226" s="84" t="n">
        <v>143.52</v>
      </c>
      <c r="E1226" s="89" t="n">
        <v>17239</v>
      </c>
      <c r="F1226" s="89" t="n">
        <v>15808.75</v>
      </c>
      <c r="G1226" s="89" t="n">
        <v>12659.875</v>
      </c>
      <c r="H1226" s="89"/>
      <c r="J1226" s="0"/>
      <c r="K1226" s="0"/>
      <c r="L1226" s="0"/>
      <c r="M1226" s="0"/>
      <c r="N1226" s="0"/>
    </row>
    <row r="1227" customFormat="false" ht="12.75" hidden="false" customHeight="false" outlineLevel="0" collapsed="false">
      <c r="A1227" s="87" t="n">
        <v>36656</v>
      </c>
      <c r="B1227" s="83" t="n">
        <v>36647</v>
      </c>
      <c r="C1227" s="88" t="s">
        <v>175</v>
      </c>
      <c r="D1227" s="84" t="n">
        <v>96.91</v>
      </c>
      <c r="E1227" s="89" t="n">
        <v>17525</v>
      </c>
      <c r="F1227" s="89" t="n">
        <v>15893.5625</v>
      </c>
      <c r="G1227" s="89" t="n">
        <v>12664.375</v>
      </c>
      <c r="H1227" s="89"/>
      <c r="J1227" s="0"/>
      <c r="K1227" s="0"/>
      <c r="L1227" s="0"/>
      <c r="M1227" s="0"/>
      <c r="N1227" s="0"/>
    </row>
    <row r="1228" customFormat="false" ht="12.75" hidden="false" customHeight="false" outlineLevel="0" collapsed="false">
      <c r="A1228" s="87" t="n">
        <v>36657</v>
      </c>
      <c r="B1228" s="83" t="n">
        <v>36647</v>
      </c>
      <c r="C1228" s="88" t="s">
        <v>175</v>
      </c>
      <c r="D1228" s="84" t="n">
        <v>58.27</v>
      </c>
      <c r="E1228" s="89" t="n">
        <v>18559</v>
      </c>
      <c r="F1228" s="89" t="n">
        <v>16765.375</v>
      </c>
      <c r="G1228" s="89" t="n">
        <v>13073.75</v>
      </c>
      <c r="H1228" s="89"/>
      <c r="J1228" s="0"/>
      <c r="K1228" s="0"/>
      <c r="L1228" s="0"/>
      <c r="M1228" s="0"/>
      <c r="N1228" s="0"/>
    </row>
    <row r="1229" customFormat="false" ht="12.75" hidden="false" customHeight="false" outlineLevel="0" collapsed="false">
      <c r="A1229" s="87" t="n">
        <v>36658</v>
      </c>
      <c r="B1229" s="83" t="n">
        <v>36647</v>
      </c>
      <c r="C1229" s="88" t="s">
        <v>175</v>
      </c>
      <c r="D1229" s="84" t="n">
        <v>80.67</v>
      </c>
      <c r="E1229" s="89" t="n">
        <v>18496</v>
      </c>
      <c r="F1229" s="89" t="n">
        <v>16985.1875</v>
      </c>
      <c r="G1229" s="89" t="n">
        <v>13615.25</v>
      </c>
      <c r="H1229" s="89"/>
      <c r="J1229" s="0"/>
      <c r="K1229" s="0"/>
      <c r="L1229" s="0"/>
      <c r="M1229" s="0"/>
      <c r="N1229" s="0"/>
    </row>
    <row r="1230" customFormat="false" ht="12.75" hidden="false" customHeight="false" outlineLevel="0" collapsed="false">
      <c r="A1230" s="87" t="n">
        <v>36659</v>
      </c>
      <c r="B1230" s="83" t="n">
        <v>36647</v>
      </c>
      <c r="C1230" s="88" t="n">
        <f aca="false">WEEKDAY(A1230)</f>
        <v>7</v>
      </c>
      <c r="E1230" s="89" t="n">
        <v>15955</v>
      </c>
      <c r="F1230" s="89" t="n">
        <v>14663.375</v>
      </c>
      <c r="G1230" s="89" t="n">
        <v>12703.875</v>
      </c>
      <c r="H1230" s="89"/>
      <c r="J1230" s="0"/>
      <c r="K1230" s="0"/>
      <c r="L1230" s="0"/>
      <c r="M1230" s="0"/>
      <c r="N1230" s="0"/>
    </row>
    <row r="1231" customFormat="false" ht="12.75" hidden="false" customHeight="false" outlineLevel="0" collapsed="false">
      <c r="A1231" s="87" t="n">
        <v>36660</v>
      </c>
      <c r="B1231" s="83" t="n">
        <v>36647</v>
      </c>
      <c r="C1231" s="88" t="n">
        <f aca="false">WEEKDAY(A1231)</f>
        <v>1</v>
      </c>
      <c r="E1231" s="89" t="n">
        <v>14605</v>
      </c>
      <c r="F1231" s="89" t="n">
        <v>13123.5</v>
      </c>
      <c r="G1231" s="89" t="n">
        <v>11367.875</v>
      </c>
      <c r="H1231" s="89"/>
      <c r="J1231" s="0"/>
      <c r="K1231" s="0"/>
      <c r="L1231" s="0"/>
      <c r="M1231" s="0"/>
      <c r="N1231" s="0"/>
    </row>
    <row r="1232" customFormat="false" ht="12.75" hidden="false" customHeight="false" outlineLevel="0" collapsed="false">
      <c r="A1232" s="87" t="n">
        <v>36661</v>
      </c>
      <c r="B1232" s="83" t="n">
        <v>36647</v>
      </c>
      <c r="C1232" s="88" t="s">
        <v>175</v>
      </c>
      <c r="D1232" s="84" t="n">
        <v>44.71</v>
      </c>
      <c r="E1232" s="89" t="n">
        <v>16043</v>
      </c>
      <c r="F1232" s="89" t="n">
        <v>14476.9375</v>
      </c>
      <c r="G1232" s="89" t="n">
        <v>11200.125</v>
      </c>
      <c r="H1232" s="89"/>
      <c r="J1232" s="0"/>
      <c r="K1232" s="0"/>
      <c r="L1232" s="0"/>
      <c r="M1232" s="0"/>
      <c r="N1232" s="0"/>
    </row>
    <row r="1233" customFormat="false" ht="12.75" hidden="false" customHeight="false" outlineLevel="0" collapsed="false">
      <c r="A1233" s="87" t="n">
        <v>36662</v>
      </c>
      <c r="B1233" s="83" t="n">
        <v>36647</v>
      </c>
      <c r="C1233" s="88" t="s">
        <v>175</v>
      </c>
      <c r="D1233" s="84" t="n">
        <v>32.66</v>
      </c>
      <c r="E1233" s="89" t="n">
        <v>16615</v>
      </c>
      <c r="F1233" s="89" t="n">
        <v>15059.25</v>
      </c>
      <c r="G1233" s="89" t="n">
        <v>11760.75</v>
      </c>
      <c r="H1233" s="89"/>
      <c r="J1233" s="0"/>
      <c r="K1233" s="0"/>
      <c r="L1233" s="0"/>
      <c r="M1233" s="0"/>
      <c r="N1233" s="0"/>
    </row>
    <row r="1234" customFormat="false" ht="12.75" hidden="false" customHeight="false" outlineLevel="0" collapsed="false">
      <c r="A1234" s="87" t="n">
        <v>36663</v>
      </c>
      <c r="B1234" s="83" t="n">
        <v>36647</v>
      </c>
      <c r="C1234" s="88" t="s">
        <v>175</v>
      </c>
      <c r="D1234" s="84" t="n">
        <v>34.27</v>
      </c>
      <c r="E1234" s="89" t="n">
        <v>17860</v>
      </c>
      <c r="F1234" s="89" t="n">
        <v>15980.6875</v>
      </c>
      <c r="G1234" s="89" t="n">
        <v>12529.625</v>
      </c>
      <c r="H1234" s="89"/>
      <c r="J1234" s="0"/>
      <c r="K1234" s="0"/>
      <c r="L1234" s="0"/>
      <c r="M1234" s="0"/>
      <c r="N1234" s="0"/>
    </row>
    <row r="1235" customFormat="false" ht="12.75" hidden="false" customHeight="false" outlineLevel="0" collapsed="false">
      <c r="A1235" s="87" t="n">
        <v>36664</v>
      </c>
      <c r="B1235" s="83" t="n">
        <v>36647</v>
      </c>
      <c r="C1235" s="88" t="s">
        <v>175</v>
      </c>
      <c r="D1235" s="84" t="n">
        <v>54.46</v>
      </c>
      <c r="E1235" s="89" t="n">
        <v>18254</v>
      </c>
      <c r="F1235" s="89" t="n">
        <v>16662.625</v>
      </c>
      <c r="G1235" s="89" t="n">
        <v>13256.5</v>
      </c>
      <c r="H1235" s="89"/>
      <c r="J1235" s="0"/>
      <c r="K1235" s="0"/>
      <c r="L1235" s="0"/>
      <c r="M1235" s="0"/>
      <c r="N1235" s="0"/>
    </row>
    <row r="1236" customFormat="false" ht="12.75" hidden="false" customHeight="false" outlineLevel="0" collapsed="false">
      <c r="A1236" s="87" t="n">
        <v>36665</v>
      </c>
      <c r="B1236" s="83" t="n">
        <v>36647</v>
      </c>
      <c r="C1236" s="88" t="s">
        <v>175</v>
      </c>
      <c r="D1236" s="84" t="n">
        <v>49.66</v>
      </c>
      <c r="E1236" s="89" t="n">
        <v>17545</v>
      </c>
      <c r="F1236" s="89" t="n">
        <v>16194.1875</v>
      </c>
      <c r="G1236" s="89" t="n">
        <v>13199.5</v>
      </c>
      <c r="H1236" s="89"/>
      <c r="J1236" s="0"/>
      <c r="K1236" s="0"/>
      <c r="L1236" s="0"/>
      <c r="M1236" s="0"/>
      <c r="N1236" s="0"/>
    </row>
    <row r="1237" customFormat="false" ht="12.75" hidden="false" customHeight="false" outlineLevel="0" collapsed="false">
      <c r="A1237" s="87" t="n">
        <v>36666</v>
      </c>
      <c r="B1237" s="83" t="n">
        <v>36647</v>
      </c>
      <c r="C1237" s="88" t="n">
        <f aca="false">WEEKDAY(A1237)</f>
        <v>7</v>
      </c>
      <c r="E1237" s="89" t="n">
        <v>15216</v>
      </c>
      <c r="F1237" s="89" t="n">
        <v>14292.875</v>
      </c>
      <c r="G1237" s="89" t="n">
        <v>12553.625</v>
      </c>
      <c r="H1237" s="89"/>
      <c r="J1237" s="0"/>
      <c r="K1237" s="0"/>
      <c r="L1237" s="0"/>
      <c r="M1237" s="0"/>
      <c r="N1237" s="0"/>
    </row>
    <row r="1238" customFormat="false" ht="12.75" hidden="false" customHeight="false" outlineLevel="0" collapsed="false">
      <c r="A1238" s="87" t="n">
        <v>36667</v>
      </c>
      <c r="B1238" s="83" t="n">
        <v>36647</v>
      </c>
      <c r="C1238" s="88" t="n">
        <f aca="false">WEEKDAY(A1238)</f>
        <v>1</v>
      </c>
      <c r="E1238" s="89" t="n">
        <v>15788</v>
      </c>
      <c r="F1238" s="89" t="n">
        <v>14200.125</v>
      </c>
      <c r="G1238" s="89" t="n">
        <v>11937.125</v>
      </c>
      <c r="H1238" s="89"/>
      <c r="J1238" s="0"/>
      <c r="K1238" s="0"/>
      <c r="L1238" s="0"/>
      <c r="M1238" s="0"/>
      <c r="N1238" s="0"/>
    </row>
    <row r="1239" customFormat="false" ht="12.75" hidden="false" customHeight="false" outlineLevel="0" collapsed="false">
      <c r="A1239" s="87" t="n">
        <v>36668</v>
      </c>
      <c r="B1239" s="83" t="n">
        <v>36647</v>
      </c>
      <c r="C1239" s="88" t="s">
        <v>175</v>
      </c>
      <c r="D1239" s="84" t="n">
        <v>51.18</v>
      </c>
      <c r="E1239" s="89" t="n">
        <v>19009</v>
      </c>
      <c r="F1239" s="89" t="n">
        <v>16823.6875</v>
      </c>
      <c r="G1239" s="89" t="n">
        <v>12571</v>
      </c>
      <c r="H1239" s="89"/>
      <c r="J1239" s="0"/>
      <c r="K1239" s="0"/>
      <c r="L1239" s="0"/>
      <c r="M1239" s="0"/>
      <c r="N1239" s="0"/>
    </row>
    <row r="1240" customFormat="false" ht="12.75" hidden="false" customHeight="false" outlineLevel="0" collapsed="false">
      <c r="A1240" s="87" t="n">
        <v>36669</v>
      </c>
      <c r="B1240" s="83" t="n">
        <v>36647</v>
      </c>
      <c r="C1240" s="88" t="s">
        <v>175</v>
      </c>
      <c r="D1240" s="84" t="n">
        <v>51.32</v>
      </c>
      <c r="E1240" s="89" t="n">
        <v>18810</v>
      </c>
      <c r="F1240" s="89" t="n">
        <v>16997.125</v>
      </c>
      <c r="G1240" s="89" t="n">
        <v>13261.625</v>
      </c>
      <c r="H1240" s="89"/>
      <c r="J1240" s="0"/>
      <c r="K1240" s="0"/>
      <c r="L1240" s="0"/>
      <c r="M1240" s="0"/>
      <c r="N1240" s="0"/>
    </row>
    <row r="1241" customFormat="false" ht="12.75" hidden="false" customHeight="false" outlineLevel="0" collapsed="false">
      <c r="A1241" s="87" t="n">
        <v>36670</v>
      </c>
      <c r="B1241" s="83" t="n">
        <v>36647</v>
      </c>
      <c r="C1241" s="88" t="s">
        <v>175</v>
      </c>
      <c r="D1241" s="84" t="n">
        <v>64.26</v>
      </c>
      <c r="E1241" s="89" t="n">
        <v>19740</v>
      </c>
      <c r="F1241" s="89" t="n">
        <v>17846.9375</v>
      </c>
      <c r="G1241" s="89" t="n">
        <v>13878.875</v>
      </c>
      <c r="H1241" s="89"/>
      <c r="J1241" s="0"/>
      <c r="K1241" s="0"/>
      <c r="L1241" s="0"/>
      <c r="M1241" s="0"/>
      <c r="N1241" s="0"/>
    </row>
    <row r="1242" customFormat="false" ht="12.75" hidden="false" customHeight="false" outlineLevel="0" collapsed="false">
      <c r="A1242" s="87" t="n">
        <v>36671</v>
      </c>
      <c r="B1242" s="83" t="n">
        <v>36647</v>
      </c>
      <c r="C1242" s="88" t="s">
        <v>175</v>
      </c>
      <c r="D1242" s="84" t="n">
        <v>52.69</v>
      </c>
      <c r="E1242" s="89" t="n">
        <v>19345</v>
      </c>
      <c r="F1242" s="89" t="n">
        <v>17596</v>
      </c>
      <c r="G1242" s="89" t="n">
        <v>14249.75</v>
      </c>
      <c r="H1242" s="89"/>
      <c r="J1242" s="0"/>
      <c r="K1242" s="0"/>
      <c r="L1242" s="0"/>
      <c r="M1242" s="0"/>
      <c r="N1242" s="0"/>
    </row>
    <row r="1243" customFormat="false" ht="12.75" hidden="false" customHeight="false" outlineLevel="0" collapsed="false">
      <c r="A1243" s="87" t="n">
        <v>36672</v>
      </c>
      <c r="B1243" s="83" t="n">
        <v>36647</v>
      </c>
      <c r="C1243" s="88" t="s">
        <v>175</v>
      </c>
      <c r="D1243" s="84" t="n">
        <v>65.78</v>
      </c>
      <c r="E1243" s="89" t="n">
        <v>19143</v>
      </c>
      <c r="F1243" s="89" t="n">
        <v>17618.5625</v>
      </c>
      <c r="G1243" s="89" t="n">
        <v>14358.875</v>
      </c>
      <c r="H1243" s="89"/>
      <c r="J1243" s="0"/>
      <c r="K1243" s="0"/>
      <c r="L1243" s="0"/>
      <c r="M1243" s="0"/>
      <c r="N1243" s="0"/>
    </row>
    <row r="1244" customFormat="false" ht="12.75" hidden="false" customHeight="false" outlineLevel="0" collapsed="false">
      <c r="A1244" s="87" t="n">
        <v>36673</v>
      </c>
      <c r="B1244" s="83" t="n">
        <v>36647</v>
      </c>
      <c r="C1244" s="88" t="n">
        <f aca="false">WEEKDAY(A1244)</f>
        <v>7</v>
      </c>
      <c r="E1244" s="89" t="n">
        <v>17709</v>
      </c>
      <c r="F1244" s="89" t="n">
        <v>16383.0625</v>
      </c>
      <c r="G1244" s="89" t="n">
        <v>14001.75</v>
      </c>
      <c r="H1244" s="89"/>
      <c r="J1244" s="0"/>
      <c r="K1244" s="0"/>
      <c r="L1244" s="0"/>
      <c r="M1244" s="0"/>
      <c r="N1244" s="0"/>
    </row>
    <row r="1245" customFormat="false" ht="12.75" hidden="false" customHeight="false" outlineLevel="0" collapsed="false">
      <c r="A1245" s="87" t="n">
        <v>36674</v>
      </c>
      <c r="B1245" s="83" t="n">
        <v>36647</v>
      </c>
      <c r="C1245" s="88" t="n">
        <f aca="false">WEEKDAY(A1245)</f>
        <v>1</v>
      </c>
      <c r="E1245" s="89" t="n">
        <v>17532</v>
      </c>
      <c r="F1245" s="89" t="n">
        <v>15644.25</v>
      </c>
      <c r="G1245" s="89" t="n">
        <v>12944.625</v>
      </c>
      <c r="H1245" s="89"/>
      <c r="J1245" s="0"/>
      <c r="K1245" s="0"/>
      <c r="L1245" s="0"/>
      <c r="M1245" s="0"/>
      <c r="N1245" s="0"/>
    </row>
    <row r="1246" customFormat="false" ht="12.75" hidden="false" customHeight="false" outlineLevel="0" collapsed="false">
      <c r="A1246" s="87" t="n">
        <v>36675</v>
      </c>
      <c r="B1246" s="83" t="n">
        <v>36647</v>
      </c>
      <c r="C1246" s="88" t="s">
        <v>175</v>
      </c>
      <c r="E1246" s="89" t="n">
        <v>18641</v>
      </c>
      <c r="F1246" s="89" t="n">
        <v>16346.5625</v>
      </c>
      <c r="G1246" s="89" t="n">
        <v>12983.25</v>
      </c>
      <c r="H1246" s="89"/>
      <c r="J1246" s="0"/>
      <c r="K1246" s="0"/>
      <c r="L1246" s="0"/>
      <c r="M1246" s="0"/>
      <c r="N1246" s="0"/>
    </row>
    <row r="1247" customFormat="false" ht="12.75" hidden="false" customHeight="false" outlineLevel="0" collapsed="false">
      <c r="A1247" s="87" t="n">
        <v>36676</v>
      </c>
      <c r="B1247" s="83" t="n">
        <v>36647</v>
      </c>
      <c r="C1247" s="88" t="s">
        <v>175</v>
      </c>
      <c r="D1247" s="84" t="n">
        <v>59.78</v>
      </c>
      <c r="E1247" s="89" t="n">
        <v>19744</v>
      </c>
      <c r="F1247" s="89" t="n">
        <v>17434.875</v>
      </c>
      <c r="G1247" s="89" t="n">
        <v>13241.125</v>
      </c>
      <c r="H1247" s="89"/>
      <c r="J1247" s="0"/>
      <c r="K1247" s="0"/>
      <c r="L1247" s="0"/>
      <c r="M1247" s="0"/>
      <c r="N1247" s="0"/>
    </row>
    <row r="1248" customFormat="false" ht="12.75" hidden="false" customHeight="false" outlineLevel="0" collapsed="false">
      <c r="A1248" s="87" t="n">
        <v>36677</v>
      </c>
      <c r="B1248" s="83" t="n">
        <v>36647</v>
      </c>
      <c r="C1248" s="88" t="s">
        <v>175</v>
      </c>
      <c r="D1248" s="84" t="n">
        <v>53</v>
      </c>
      <c r="E1248" s="89" t="n">
        <v>19651</v>
      </c>
      <c r="F1248" s="89" t="n">
        <v>17446.75</v>
      </c>
      <c r="G1248" s="89" t="n">
        <v>13347.25</v>
      </c>
      <c r="H1248" s="89"/>
      <c r="J1248" s="0"/>
      <c r="K1248" s="0"/>
      <c r="L1248" s="0"/>
      <c r="M1248" s="0"/>
      <c r="N1248" s="0"/>
    </row>
    <row r="1249" customFormat="false" ht="12.75" hidden="false" customHeight="false" outlineLevel="0" collapsed="false">
      <c r="A1249" s="87" t="n">
        <v>36678</v>
      </c>
      <c r="B1249" s="83" t="n">
        <v>36678</v>
      </c>
      <c r="C1249" s="88" t="s">
        <v>175</v>
      </c>
      <c r="D1249" s="84" t="n">
        <v>81.01</v>
      </c>
      <c r="E1249" s="89" t="n">
        <v>19566</v>
      </c>
      <c r="F1249" s="89" t="n">
        <v>17464.25</v>
      </c>
      <c r="G1249" s="89" t="n">
        <v>13500.625</v>
      </c>
      <c r="H1249" s="89"/>
      <c r="J1249" s="0"/>
      <c r="K1249" s="0"/>
      <c r="L1249" s="0"/>
      <c r="M1249" s="0"/>
      <c r="N1249" s="0"/>
    </row>
    <row r="1250" customFormat="false" ht="12.75" hidden="false" customHeight="false" outlineLevel="0" collapsed="false">
      <c r="A1250" s="87" t="n">
        <v>36679</v>
      </c>
      <c r="B1250" s="83" t="n">
        <v>36678</v>
      </c>
      <c r="C1250" s="88" t="s">
        <v>175</v>
      </c>
      <c r="D1250" s="84" t="n">
        <v>70.22</v>
      </c>
      <c r="E1250" s="89" t="n">
        <v>19790</v>
      </c>
      <c r="F1250" s="89" t="n">
        <v>17702.75</v>
      </c>
      <c r="G1250" s="89" t="n">
        <v>13703.5</v>
      </c>
      <c r="H1250" s="89"/>
      <c r="J1250" s="0"/>
      <c r="K1250" s="0"/>
      <c r="L1250" s="0"/>
      <c r="M1250" s="0"/>
      <c r="N1250" s="0"/>
    </row>
    <row r="1251" customFormat="false" ht="12.75" hidden="false" customHeight="false" outlineLevel="0" collapsed="false">
      <c r="A1251" s="87" t="n">
        <v>36680</v>
      </c>
      <c r="B1251" s="83" t="n">
        <v>36678</v>
      </c>
      <c r="C1251" s="88" t="n">
        <f aca="false">WEEKDAY(A1251)</f>
        <v>7</v>
      </c>
      <c r="E1251" s="89" t="n">
        <v>17604</v>
      </c>
      <c r="F1251" s="89" t="n">
        <v>16129.375</v>
      </c>
      <c r="G1251" s="89" t="n">
        <v>13547.375</v>
      </c>
      <c r="H1251" s="89"/>
      <c r="J1251" s="0"/>
      <c r="K1251" s="0"/>
      <c r="L1251" s="0"/>
      <c r="M1251" s="0"/>
      <c r="N1251" s="0"/>
    </row>
    <row r="1252" customFormat="false" ht="12.75" hidden="false" customHeight="false" outlineLevel="0" collapsed="false">
      <c r="A1252" s="87" t="n">
        <v>36681</v>
      </c>
      <c r="B1252" s="83" t="n">
        <v>36678</v>
      </c>
      <c r="C1252" s="88" t="n">
        <f aca="false">WEEKDAY(A1252)</f>
        <v>1</v>
      </c>
      <c r="E1252" s="89" t="n">
        <v>15655</v>
      </c>
      <c r="F1252" s="89" t="n">
        <v>14763.125</v>
      </c>
      <c r="G1252" s="89" t="n">
        <v>12897.375</v>
      </c>
      <c r="H1252" s="89"/>
      <c r="J1252" s="0"/>
      <c r="K1252" s="0"/>
      <c r="L1252" s="0"/>
      <c r="M1252" s="0"/>
      <c r="N1252" s="0"/>
    </row>
    <row r="1253" customFormat="false" ht="12.75" hidden="false" customHeight="false" outlineLevel="0" collapsed="false">
      <c r="A1253" s="87" t="n">
        <v>36682</v>
      </c>
      <c r="B1253" s="83" t="n">
        <v>36678</v>
      </c>
      <c r="C1253" s="88" t="s">
        <v>175</v>
      </c>
      <c r="D1253" s="84" t="n">
        <v>43.76</v>
      </c>
      <c r="E1253" s="89" t="n">
        <v>15813</v>
      </c>
      <c r="F1253" s="89" t="n">
        <v>15022.0625</v>
      </c>
      <c r="G1253" s="89" t="n">
        <v>12559</v>
      </c>
      <c r="H1253" s="89"/>
      <c r="J1253" s="0"/>
      <c r="K1253" s="0"/>
      <c r="L1253" s="0"/>
      <c r="M1253" s="0"/>
      <c r="N1253" s="0"/>
    </row>
    <row r="1254" customFormat="false" ht="12.75" hidden="false" customHeight="false" outlineLevel="0" collapsed="false">
      <c r="A1254" s="87" t="n">
        <v>36683</v>
      </c>
      <c r="B1254" s="83" t="n">
        <v>36678</v>
      </c>
      <c r="C1254" s="88" t="s">
        <v>175</v>
      </c>
      <c r="D1254" s="84" t="n">
        <v>39.3</v>
      </c>
      <c r="E1254" s="89" t="n">
        <v>16563</v>
      </c>
      <c r="F1254" s="89" t="n">
        <v>14988.375</v>
      </c>
      <c r="G1254" s="89" t="n">
        <v>12084.875</v>
      </c>
      <c r="H1254" s="89"/>
      <c r="J1254" s="0"/>
      <c r="K1254" s="0"/>
      <c r="L1254" s="0"/>
      <c r="M1254" s="0"/>
      <c r="N1254" s="0"/>
    </row>
    <row r="1255" customFormat="false" ht="12.75" hidden="false" customHeight="false" outlineLevel="0" collapsed="false">
      <c r="A1255" s="87" t="n">
        <v>36684</v>
      </c>
      <c r="B1255" s="83" t="n">
        <v>36678</v>
      </c>
      <c r="C1255" s="88" t="s">
        <v>175</v>
      </c>
      <c r="D1255" s="84" t="n">
        <v>39.66</v>
      </c>
      <c r="E1255" s="89" t="n">
        <v>17190</v>
      </c>
      <c r="F1255" s="89" t="n">
        <v>15165.0625</v>
      </c>
      <c r="G1255" s="89" t="n">
        <v>11828.25</v>
      </c>
      <c r="H1255" s="89"/>
      <c r="J1255" s="0"/>
      <c r="K1255" s="0"/>
      <c r="L1255" s="0"/>
      <c r="M1255" s="0"/>
      <c r="N1255" s="0"/>
    </row>
    <row r="1256" customFormat="false" ht="12.75" hidden="false" customHeight="false" outlineLevel="0" collapsed="false">
      <c r="A1256" s="87" t="n">
        <v>36685</v>
      </c>
      <c r="B1256" s="83" t="n">
        <v>36678</v>
      </c>
      <c r="C1256" s="88" t="s">
        <v>175</v>
      </c>
      <c r="D1256" s="84" t="n">
        <v>46.8</v>
      </c>
      <c r="E1256" s="89" t="n">
        <v>18058</v>
      </c>
      <c r="F1256" s="89" t="n">
        <v>15927.8125</v>
      </c>
      <c r="G1256" s="89" t="n">
        <v>12344.625</v>
      </c>
      <c r="H1256" s="89"/>
      <c r="J1256" s="0"/>
      <c r="K1256" s="0"/>
      <c r="L1256" s="0"/>
      <c r="M1256" s="0"/>
      <c r="N1256" s="0"/>
    </row>
    <row r="1257" customFormat="false" ht="12.75" hidden="false" customHeight="false" outlineLevel="0" collapsed="false">
      <c r="A1257" s="87" t="n">
        <v>36686</v>
      </c>
      <c r="B1257" s="83" t="n">
        <v>36678</v>
      </c>
      <c r="C1257" s="88" t="s">
        <v>175</v>
      </c>
      <c r="D1257" s="84" t="n">
        <v>56.04</v>
      </c>
      <c r="E1257" s="89" t="n">
        <v>18575</v>
      </c>
      <c r="F1257" s="89" t="n">
        <v>16660.6875</v>
      </c>
      <c r="G1257" s="89" t="n">
        <v>13125.625</v>
      </c>
      <c r="H1257" s="89"/>
      <c r="J1257" s="0"/>
      <c r="K1257" s="0"/>
      <c r="L1257" s="0"/>
      <c r="M1257" s="0"/>
      <c r="N1257" s="0"/>
    </row>
    <row r="1258" customFormat="false" ht="12.75" hidden="false" customHeight="false" outlineLevel="0" collapsed="false">
      <c r="A1258" s="87" t="n">
        <v>36687</v>
      </c>
      <c r="B1258" s="83" t="n">
        <v>36678</v>
      </c>
      <c r="C1258" s="88" t="n">
        <f aca="false">WEEKDAY(A1258)</f>
        <v>7</v>
      </c>
      <c r="E1258" s="89" t="n">
        <v>17817</v>
      </c>
      <c r="F1258" s="89" t="n">
        <v>16176.9375</v>
      </c>
      <c r="G1258" s="89" t="n">
        <v>13168.25</v>
      </c>
      <c r="H1258" s="89"/>
      <c r="J1258" s="0"/>
      <c r="K1258" s="0"/>
      <c r="L1258" s="0"/>
      <c r="M1258" s="0"/>
      <c r="N1258" s="0"/>
    </row>
    <row r="1259" customFormat="false" ht="12.75" hidden="false" customHeight="false" outlineLevel="0" collapsed="false">
      <c r="A1259" s="87" t="n">
        <v>36688</v>
      </c>
      <c r="B1259" s="83" t="n">
        <v>36678</v>
      </c>
      <c r="C1259" s="88" t="n">
        <f aca="false">WEEKDAY(A1259)</f>
        <v>1</v>
      </c>
      <c r="E1259" s="89" t="n">
        <v>17989</v>
      </c>
      <c r="F1259" s="89" t="n">
        <v>16119.9375</v>
      </c>
      <c r="G1259" s="89" t="n">
        <v>13047</v>
      </c>
      <c r="H1259" s="89"/>
      <c r="J1259" s="0"/>
      <c r="K1259" s="0"/>
      <c r="L1259" s="0"/>
      <c r="M1259" s="0"/>
      <c r="N1259" s="0"/>
    </row>
    <row r="1260" customFormat="false" ht="12.75" hidden="false" customHeight="false" outlineLevel="0" collapsed="false">
      <c r="A1260" s="87" t="n">
        <v>36689</v>
      </c>
      <c r="B1260" s="83" t="n">
        <v>36678</v>
      </c>
      <c r="C1260" s="88" t="s">
        <v>175</v>
      </c>
      <c r="D1260" s="84" t="n">
        <v>65.39</v>
      </c>
      <c r="E1260" s="89" t="n">
        <v>19803</v>
      </c>
      <c r="F1260" s="89" t="n">
        <v>17618.25</v>
      </c>
      <c r="G1260" s="89" t="n">
        <v>13401.75</v>
      </c>
      <c r="H1260" s="89"/>
      <c r="J1260" s="0"/>
      <c r="K1260" s="0"/>
      <c r="L1260" s="0"/>
      <c r="M1260" s="0"/>
      <c r="N1260" s="0"/>
    </row>
    <row r="1261" customFormat="false" ht="12.75" hidden="false" customHeight="false" outlineLevel="0" collapsed="false">
      <c r="A1261" s="87" t="n">
        <v>36690</v>
      </c>
      <c r="B1261" s="83" t="n">
        <v>36678</v>
      </c>
      <c r="C1261" s="88" t="s">
        <v>175</v>
      </c>
      <c r="D1261" s="84" t="n">
        <v>53.2</v>
      </c>
      <c r="E1261" s="89" t="n">
        <v>19706</v>
      </c>
      <c r="F1261" s="89" t="n">
        <v>17784.1875</v>
      </c>
      <c r="G1261" s="89" t="n">
        <v>13905.75</v>
      </c>
      <c r="H1261" s="89"/>
      <c r="J1261" s="0"/>
      <c r="K1261" s="0"/>
      <c r="L1261" s="0"/>
      <c r="M1261" s="0"/>
      <c r="N1261" s="0"/>
    </row>
    <row r="1262" customFormat="false" ht="12.75" hidden="false" customHeight="false" outlineLevel="0" collapsed="false">
      <c r="A1262" s="87" t="n">
        <v>36691</v>
      </c>
      <c r="B1262" s="83" t="n">
        <v>36678</v>
      </c>
      <c r="C1262" s="88" t="s">
        <v>175</v>
      </c>
      <c r="D1262" s="84" t="n">
        <v>52.63</v>
      </c>
      <c r="E1262" s="89" t="n">
        <v>19270</v>
      </c>
      <c r="F1262" s="89" t="n">
        <v>17489.9375</v>
      </c>
      <c r="G1262" s="89" t="n">
        <v>13985.875</v>
      </c>
      <c r="H1262" s="89"/>
      <c r="J1262" s="0"/>
      <c r="K1262" s="0"/>
      <c r="L1262" s="0"/>
      <c r="M1262" s="0"/>
      <c r="N1262" s="0"/>
    </row>
    <row r="1263" customFormat="false" ht="12.75" hidden="false" customHeight="false" outlineLevel="0" collapsed="false">
      <c r="A1263" s="87" t="n">
        <v>36692</v>
      </c>
      <c r="B1263" s="83" t="n">
        <v>36678</v>
      </c>
      <c r="C1263" s="88" t="s">
        <v>175</v>
      </c>
      <c r="D1263" s="84" t="n">
        <v>46.05</v>
      </c>
      <c r="E1263" s="89" t="n">
        <v>18849</v>
      </c>
      <c r="F1263" s="89" t="n">
        <v>17046.75</v>
      </c>
      <c r="G1263" s="89" t="n">
        <v>13644.375</v>
      </c>
      <c r="H1263" s="89"/>
      <c r="J1263" s="0"/>
      <c r="K1263" s="0"/>
      <c r="L1263" s="0"/>
      <c r="M1263" s="0"/>
      <c r="N1263" s="0"/>
    </row>
    <row r="1264" customFormat="false" ht="12.75" hidden="false" customHeight="false" outlineLevel="0" collapsed="false">
      <c r="A1264" s="87" t="n">
        <v>36693</v>
      </c>
      <c r="B1264" s="83" t="n">
        <v>36678</v>
      </c>
      <c r="C1264" s="88" t="s">
        <v>175</v>
      </c>
      <c r="D1264" s="84" t="n">
        <v>44.06</v>
      </c>
      <c r="E1264" s="89" t="n">
        <v>17963</v>
      </c>
      <c r="F1264" s="89" t="n">
        <v>16612.625</v>
      </c>
      <c r="G1264" s="89" t="n">
        <v>13731</v>
      </c>
      <c r="H1264" s="89"/>
      <c r="J1264" s="0"/>
      <c r="K1264" s="0"/>
      <c r="L1264" s="0"/>
      <c r="M1264" s="0"/>
      <c r="N1264" s="0"/>
    </row>
    <row r="1265" customFormat="false" ht="12.75" hidden="false" customHeight="false" outlineLevel="0" collapsed="false">
      <c r="A1265" s="87" t="n">
        <v>36694</v>
      </c>
      <c r="B1265" s="83" t="n">
        <v>36678</v>
      </c>
      <c r="C1265" s="88" t="n">
        <f aca="false">WEEKDAY(A1265)</f>
        <v>7</v>
      </c>
      <c r="E1265" s="89" t="n">
        <v>16557</v>
      </c>
      <c r="F1265" s="89" t="n">
        <v>15239.75</v>
      </c>
      <c r="G1265" s="89" t="n">
        <v>13157.125</v>
      </c>
      <c r="H1265" s="89"/>
      <c r="J1265" s="0"/>
      <c r="K1265" s="0"/>
      <c r="L1265" s="0"/>
      <c r="M1265" s="0"/>
      <c r="N1265" s="0"/>
    </row>
    <row r="1266" customFormat="false" ht="12.75" hidden="false" customHeight="false" outlineLevel="0" collapsed="false">
      <c r="A1266" s="87" t="n">
        <v>36695</v>
      </c>
      <c r="B1266" s="83" t="n">
        <v>36678</v>
      </c>
      <c r="C1266" s="88" t="n">
        <f aca="false">WEEKDAY(A1266)</f>
        <v>1</v>
      </c>
      <c r="E1266" s="89" t="n">
        <v>16601</v>
      </c>
      <c r="F1266" s="89" t="n">
        <v>15195.1875</v>
      </c>
      <c r="G1266" s="89" t="n">
        <v>12771</v>
      </c>
      <c r="H1266" s="89"/>
      <c r="J1266" s="0"/>
      <c r="K1266" s="0"/>
      <c r="L1266" s="0"/>
      <c r="M1266" s="0"/>
      <c r="N1266" s="0"/>
    </row>
    <row r="1267" customFormat="false" ht="12.75" hidden="false" customHeight="false" outlineLevel="0" collapsed="false">
      <c r="A1267" s="87" t="n">
        <v>36696</v>
      </c>
      <c r="B1267" s="83" t="n">
        <v>36678</v>
      </c>
      <c r="C1267" s="88" t="s">
        <v>175</v>
      </c>
      <c r="D1267" s="84" t="n">
        <v>44.03</v>
      </c>
      <c r="E1267" s="89" t="n">
        <v>18819</v>
      </c>
      <c r="F1267" s="89" t="n">
        <v>17210.625</v>
      </c>
      <c r="G1267" s="89" t="n">
        <v>13307.625</v>
      </c>
      <c r="H1267" s="89"/>
      <c r="J1267" s="0"/>
      <c r="K1267" s="0"/>
      <c r="L1267" s="0"/>
      <c r="M1267" s="0"/>
      <c r="N1267" s="0"/>
    </row>
    <row r="1268" customFormat="false" ht="12.75" hidden="false" customHeight="false" outlineLevel="0" collapsed="false">
      <c r="A1268" s="87" t="n">
        <v>36697</v>
      </c>
      <c r="B1268" s="83" t="n">
        <v>36678</v>
      </c>
      <c r="C1268" s="88" t="s">
        <v>175</v>
      </c>
      <c r="D1268" s="84" t="n">
        <v>43.42</v>
      </c>
      <c r="E1268" s="89" t="n">
        <v>19520</v>
      </c>
      <c r="F1268" s="89" t="n">
        <v>17766.0625</v>
      </c>
      <c r="G1268" s="89" t="n">
        <v>13870.75</v>
      </c>
      <c r="H1268" s="89"/>
      <c r="J1268" s="0"/>
      <c r="K1268" s="0"/>
      <c r="L1268" s="0"/>
      <c r="M1268" s="0"/>
      <c r="N1268" s="0"/>
    </row>
    <row r="1269" customFormat="false" ht="12.75" hidden="false" customHeight="false" outlineLevel="0" collapsed="false">
      <c r="A1269" s="87" t="n">
        <v>36698</v>
      </c>
      <c r="B1269" s="83" t="n">
        <v>36678</v>
      </c>
      <c r="C1269" s="88" t="s">
        <v>175</v>
      </c>
      <c r="D1269" s="84" t="n">
        <v>44</v>
      </c>
      <c r="E1269" s="89" t="n">
        <v>18569</v>
      </c>
      <c r="F1269" s="89" t="n">
        <v>17182.8125</v>
      </c>
      <c r="G1269" s="89" t="n">
        <v>14111.375</v>
      </c>
      <c r="H1269" s="89"/>
      <c r="J1269" s="0"/>
      <c r="K1269" s="0"/>
      <c r="L1269" s="0"/>
      <c r="M1269" s="0"/>
      <c r="N1269" s="0"/>
    </row>
    <row r="1270" customFormat="false" ht="12.75" hidden="false" customHeight="false" outlineLevel="0" collapsed="false">
      <c r="A1270" s="87" t="n">
        <v>36699</v>
      </c>
      <c r="B1270" s="83" t="n">
        <v>36678</v>
      </c>
      <c r="C1270" s="88" t="s">
        <v>175</v>
      </c>
      <c r="D1270" s="84" t="n">
        <v>52.5</v>
      </c>
      <c r="E1270" s="89" t="n">
        <v>19979</v>
      </c>
      <c r="F1270" s="89" t="n">
        <v>17789.0625</v>
      </c>
      <c r="G1270" s="89" t="n">
        <v>13841.5</v>
      </c>
      <c r="H1270" s="89"/>
      <c r="J1270" s="0"/>
      <c r="K1270" s="0"/>
      <c r="L1270" s="0"/>
      <c r="M1270" s="0"/>
      <c r="N1270" s="0"/>
    </row>
    <row r="1271" customFormat="false" ht="12.75" hidden="false" customHeight="false" outlineLevel="0" collapsed="false">
      <c r="A1271" s="87" t="n">
        <v>36700</v>
      </c>
      <c r="B1271" s="83" t="n">
        <v>36678</v>
      </c>
      <c r="C1271" s="88" t="s">
        <v>175</v>
      </c>
      <c r="D1271" s="84" t="n">
        <v>57.34</v>
      </c>
      <c r="E1271" s="89" t="n">
        <v>20741</v>
      </c>
      <c r="F1271" s="89" t="n">
        <v>18507.125</v>
      </c>
      <c r="G1271" s="89" t="n">
        <v>14349.875</v>
      </c>
      <c r="H1271" s="89"/>
      <c r="J1271" s="0"/>
      <c r="K1271" s="0"/>
      <c r="L1271" s="0"/>
      <c r="M1271" s="0"/>
      <c r="N1271" s="0"/>
    </row>
    <row r="1272" customFormat="false" ht="12.75" hidden="false" customHeight="false" outlineLevel="0" collapsed="false">
      <c r="A1272" s="87" t="n">
        <v>36701</v>
      </c>
      <c r="B1272" s="83" t="n">
        <v>36678</v>
      </c>
      <c r="C1272" s="88" t="n">
        <f aca="false">WEEKDAY(A1272)</f>
        <v>7</v>
      </c>
      <c r="E1272" s="89" t="n">
        <v>19501</v>
      </c>
      <c r="F1272" s="89" t="n">
        <v>17392.625</v>
      </c>
      <c r="G1272" s="89" t="n">
        <v>14360.875</v>
      </c>
      <c r="H1272" s="89"/>
      <c r="J1272" s="0"/>
      <c r="K1272" s="0"/>
      <c r="L1272" s="0"/>
      <c r="M1272" s="0"/>
      <c r="N1272" s="0"/>
    </row>
    <row r="1273" customFormat="false" ht="12.75" hidden="false" customHeight="false" outlineLevel="0" collapsed="false">
      <c r="A1273" s="87" t="n">
        <v>36702</v>
      </c>
      <c r="B1273" s="83" t="n">
        <v>36678</v>
      </c>
      <c r="C1273" s="88" t="n">
        <f aca="false">WEEKDAY(A1273)</f>
        <v>1</v>
      </c>
      <c r="E1273" s="89" t="n">
        <v>19369</v>
      </c>
      <c r="F1273" s="89" t="n">
        <v>17304.8125</v>
      </c>
      <c r="G1273" s="89" t="n">
        <v>14062.25</v>
      </c>
      <c r="H1273" s="89"/>
      <c r="J1273" s="0"/>
      <c r="K1273" s="0"/>
      <c r="L1273" s="0"/>
      <c r="M1273" s="0"/>
      <c r="N1273" s="0"/>
    </row>
    <row r="1274" customFormat="false" ht="12.75" hidden="false" customHeight="false" outlineLevel="0" collapsed="false">
      <c r="A1274" s="87" t="n">
        <v>36703</v>
      </c>
      <c r="B1274" s="83" t="n">
        <v>36678</v>
      </c>
      <c r="C1274" s="88" t="s">
        <v>175</v>
      </c>
      <c r="D1274" s="84" t="n">
        <v>52.6</v>
      </c>
      <c r="E1274" s="89" t="n">
        <v>19825</v>
      </c>
      <c r="F1274" s="89" t="n">
        <v>17755.25</v>
      </c>
      <c r="G1274" s="89" t="n">
        <v>14085</v>
      </c>
      <c r="H1274" s="89"/>
      <c r="J1274" s="0"/>
      <c r="K1274" s="0"/>
      <c r="L1274" s="0"/>
      <c r="M1274" s="0"/>
      <c r="N1274" s="0"/>
    </row>
    <row r="1275" customFormat="false" ht="12.75" hidden="false" customHeight="false" outlineLevel="0" collapsed="false">
      <c r="A1275" s="87" t="n">
        <v>36704</v>
      </c>
      <c r="B1275" s="83" t="n">
        <v>36678</v>
      </c>
      <c r="C1275" s="88" t="s">
        <v>175</v>
      </c>
      <c r="D1275" s="84" t="n">
        <v>53.25</v>
      </c>
      <c r="E1275" s="89" t="n">
        <v>19316</v>
      </c>
      <c r="F1275" s="89" t="n">
        <v>17410.9375</v>
      </c>
      <c r="G1275" s="89" t="n">
        <v>13789.25</v>
      </c>
      <c r="H1275" s="89"/>
      <c r="J1275" s="0"/>
      <c r="K1275" s="0"/>
      <c r="L1275" s="0"/>
      <c r="M1275" s="0"/>
      <c r="N1275" s="0"/>
    </row>
    <row r="1276" customFormat="false" ht="12.75" hidden="false" customHeight="false" outlineLevel="0" collapsed="false">
      <c r="A1276" s="87" t="n">
        <v>36705</v>
      </c>
      <c r="B1276" s="83" t="n">
        <v>36678</v>
      </c>
      <c r="C1276" s="88" t="s">
        <v>175</v>
      </c>
      <c r="D1276" s="84" t="n">
        <v>47.75</v>
      </c>
      <c r="E1276" s="89" t="n">
        <v>18568</v>
      </c>
      <c r="F1276" s="89" t="n">
        <v>17045.3125</v>
      </c>
      <c r="G1276" s="89" t="n">
        <v>13691.625</v>
      </c>
      <c r="H1276" s="89"/>
      <c r="J1276" s="0"/>
      <c r="K1276" s="0"/>
      <c r="L1276" s="0"/>
      <c r="M1276" s="0"/>
      <c r="N1276" s="0"/>
    </row>
    <row r="1277" customFormat="false" ht="12.75" hidden="false" customHeight="false" outlineLevel="0" collapsed="false">
      <c r="A1277" s="87" t="n">
        <v>36706</v>
      </c>
      <c r="B1277" s="83" t="n">
        <v>36678</v>
      </c>
      <c r="C1277" s="88" t="s">
        <v>175</v>
      </c>
      <c r="D1277" s="84" t="n">
        <v>43.93</v>
      </c>
      <c r="E1277" s="89" t="n">
        <v>18964</v>
      </c>
      <c r="F1277" s="89" t="n">
        <v>17115.75</v>
      </c>
      <c r="G1277" s="89" t="n">
        <v>13714.625</v>
      </c>
      <c r="H1277" s="89"/>
      <c r="J1277" s="0"/>
      <c r="K1277" s="0"/>
      <c r="L1277" s="0"/>
      <c r="M1277" s="0"/>
      <c r="N1277" s="0"/>
    </row>
    <row r="1278" customFormat="false" ht="12.75" hidden="false" customHeight="false" outlineLevel="0" collapsed="false">
      <c r="A1278" s="87" t="n">
        <v>36707</v>
      </c>
      <c r="B1278" s="83" t="n">
        <v>36678</v>
      </c>
      <c r="C1278" s="88" t="s">
        <v>175</v>
      </c>
      <c r="D1278" s="84" t="n">
        <v>42.44</v>
      </c>
      <c r="E1278" s="89" t="n">
        <v>18346</v>
      </c>
      <c r="F1278" s="89" t="n">
        <v>16781.8125</v>
      </c>
      <c r="G1278" s="89" t="n">
        <v>13431.375</v>
      </c>
      <c r="H1278" s="89"/>
      <c r="J1278" s="0"/>
      <c r="K1278" s="0"/>
      <c r="L1278" s="0"/>
      <c r="M1278" s="0"/>
      <c r="N1278" s="0"/>
    </row>
    <row r="1279" customFormat="false" ht="12.75" hidden="false" customHeight="false" outlineLevel="0" collapsed="false">
      <c r="A1279" s="87" t="n">
        <v>36708</v>
      </c>
      <c r="B1279" s="83" t="n">
        <v>36708</v>
      </c>
      <c r="C1279" s="88" t="n">
        <f aca="false">WEEKDAY(A1279)</f>
        <v>7</v>
      </c>
      <c r="E1279" s="89" t="n">
        <v>18088</v>
      </c>
      <c r="F1279" s="89" t="n">
        <v>16256.9375</v>
      </c>
      <c r="G1279" s="89" t="n">
        <v>13388.5</v>
      </c>
      <c r="H1279" s="89"/>
      <c r="J1279" s="0"/>
      <c r="K1279" s="0"/>
      <c r="L1279" s="0"/>
      <c r="M1279" s="0"/>
      <c r="N1279" s="0"/>
    </row>
    <row r="1280" customFormat="false" ht="12.75" hidden="false" customHeight="false" outlineLevel="0" collapsed="false">
      <c r="A1280" s="87" t="n">
        <v>36709</v>
      </c>
      <c r="B1280" s="83" t="n">
        <v>36708</v>
      </c>
      <c r="C1280" s="88" t="n">
        <f aca="false">WEEKDAY(A1280)</f>
        <v>1</v>
      </c>
      <c r="E1280" s="89" t="n">
        <v>18284</v>
      </c>
      <c r="F1280" s="89" t="n">
        <v>16415.625</v>
      </c>
      <c r="G1280" s="89" t="n">
        <v>13393.125</v>
      </c>
      <c r="H1280" s="89"/>
      <c r="J1280" s="0"/>
      <c r="K1280" s="0"/>
      <c r="L1280" s="0"/>
      <c r="M1280" s="0"/>
      <c r="N1280" s="0"/>
    </row>
    <row r="1281" customFormat="false" ht="12.75" hidden="false" customHeight="false" outlineLevel="0" collapsed="false">
      <c r="A1281" s="87" t="n">
        <v>36710</v>
      </c>
      <c r="B1281" s="83" t="n">
        <v>36708</v>
      </c>
      <c r="C1281" s="88" t="s">
        <v>175</v>
      </c>
      <c r="D1281" s="84" t="n">
        <v>63.68</v>
      </c>
      <c r="E1281" s="89" t="n">
        <v>19621</v>
      </c>
      <c r="F1281" s="89" t="n">
        <v>17414.9375</v>
      </c>
      <c r="G1281" s="89" t="n">
        <v>13663.25</v>
      </c>
      <c r="H1281" s="89"/>
      <c r="J1281" s="0"/>
      <c r="K1281" s="0"/>
      <c r="L1281" s="0"/>
      <c r="M1281" s="0"/>
      <c r="N1281" s="0"/>
    </row>
    <row r="1282" customFormat="false" ht="12.75" hidden="false" customHeight="false" outlineLevel="0" collapsed="false">
      <c r="A1282" s="87" t="n">
        <v>36711</v>
      </c>
      <c r="B1282" s="83" t="n">
        <v>36708</v>
      </c>
      <c r="C1282" s="88" t="s">
        <v>175</v>
      </c>
      <c r="E1282" s="89" t="n">
        <v>18856</v>
      </c>
      <c r="F1282" s="89" t="n">
        <v>16889.9375</v>
      </c>
      <c r="G1282" s="89" t="n">
        <v>13818.125</v>
      </c>
      <c r="H1282" s="89"/>
      <c r="J1282" s="0"/>
      <c r="K1282" s="0"/>
      <c r="L1282" s="0"/>
      <c r="M1282" s="0"/>
      <c r="N1282" s="0"/>
    </row>
    <row r="1283" customFormat="false" ht="12.75" hidden="false" customHeight="false" outlineLevel="0" collapsed="false">
      <c r="A1283" s="87" t="n">
        <v>36712</v>
      </c>
      <c r="B1283" s="83" t="n">
        <v>36708</v>
      </c>
      <c r="C1283" s="88" t="s">
        <v>175</v>
      </c>
      <c r="D1283" s="84" t="n">
        <v>55.02</v>
      </c>
      <c r="E1283" s="89" t="n">
        <v>20696</v>
      </c>
      <c r="F1283" s="89" t="n">
        <v>18407.75</v>
      </c>
      <c r="G1283" s="89" t="n">
        <v>13793.5</v>
      </c>
      <c r="H1283" s="89"/>
      <c r="J1283" s="0"/>
      <c r="K1283" s="0"/>
      <c r="L1283" s="0"/>
      <c r="M1283" s="0"/>
      <c r="N1283" s="0"/>
    </row>
    <row r="1284" customFormat="false" ht="12.75" hidden="false" customHeight="false" outlineLevel="0" collapsed="false">
      <c r="A1284" s="87" t="n">
        <v>36713</v>
      </c>
      <c r="B1284" s="83" t="n">
        <v>36708</v>
      </c>
      <c r="C1284" s="88" t="s">
        <v>175</v>
      </c>
      <c r="D1284" s="84" t="n">
        <v>52.56</v>
      </c>
      <c r="E1284" s="89" t="n">
        <v>21184</v>
      </c>
      <c r="F1284" s="89" t="n">
        <v>18917.375</v>
      </c>
      <c r="G1284" s="89" t="n">
        <v>14580.875</v>
      </c>
      <c r="H1284" s="89"/>
      <c r="J1284" s="0"/>
      <c r="K1284" s="0"/>
      <c r="L1284" s="0"/>
      <c r="M1284" s="0"/>
      <c r="N1284" s="0"/>
    </row>
    <row r="1285" customFormat="false" ht="12.75" hidden="false" customHeight="false" outlineLevel="0" collapsed="false">
      <c r="A1285" s="87" t="n">
        <v>36714</v>
      </c>
      <c r="B1285" s="83" t="n">
        <v>36708</v>
      </c>
      <c r="C1285" s="88" t="s">
        <v>175</v>
      </c>
      <c r="D1285" s="84" t="n">
        <v>54.84</v>
      </c>
      <c r="E1285" s="89" t="n">
        <v>21656</v>
      </c>
      <c r="F1285" s="89" t="n">
        <v>19335.5625</v>
      </c>
      <c r="G1285" s="89" t="n">
        <v>15116.375</v>
      </c>
      <c r="H1285" s="89"/>
      <c r="J1285" s="0"/>
      <c r="K1285" s="0"/>
      <c r="L1285" s="0"/>
      <c r="M1285" s="0"/>
      <c r="N1285" s="0"/>
    </row>
    <row r="1286" customFormat="false" ht="12.75" hidden="false" customHeight="false" outlineLevel="0" collapsed="false">
      <c r="A1286" s="87" t="n">
        <v>36715</v>
      </c>
      <c r="B1286" s="83" t="n">
        <v>36708</v>
      </c>
      <c r="C1286" s="88" t="n">
        <f aca="false">WEEKDAY(A1286)</f>
        <v>7</v>
      </c>
      <c r="E1286" s="89" t="n">
        <v>21002</v>
      </c>
      <c r="F1286" s="89" t="n">
        <v>18792.5625</v>
      </c>
      <c r="G1286" s="89" t="n">
        <v>15271.125</v>
      </c>
      <c r="H1286" s="89"/>
      <c r="J1286" s="0"/>
      <c r="K1286" s="0"/>
      <c r="L1286" s="0"/>
      <c r="M1286" s="0"/>
      <c r="N1286" s="0"/>
    </row>
    <row r="1287" customFormat="false" ht="12.75" hidden="false" customHeight="false" outlineLevel="0" collapsed="false">
      <c r="A1287" s="87" t="n">
        <v>36716</v>
      </c>
      <c r="B1287" s="83" t="n">
        <v>36708</v>
      </c>
      <c r="C1287" s="88" t="n">
        <f aca="false">WEEKDAY(A1287)</f>
        <v>1</v>
      </c>
      <c r="E1287" s="89" t="n">
        <v>19916</v>
      </c>
      <c r="F1287" s="89" t="n">
        <v>17854.625</v>
      </c>
      <c r="G1287" s="89" t="n">
        <v>14712.5</v>
      </c>
      <c r="H1287" s="89"/>
      <c r="J1287" s="0"/>
      <c r="K1287" s="0"/>
      <c r="L1287" s="0"/>
      <c r="M1287" s="0"/>
      <c r="N1287" s="0"/>
    </row>
    <row r="1288" customFormat="false" ht="12.75" hidden="false" customHeight="false" outlineLevel="0" collapsed="false">
      <c r="A1288" s="87" t="n">
        <v>36717</v>
      </c>
      <c r="B1288" s="83" t="n">
        <v>36708</v>
      </c>
      <c r="C1288" s="88" t="s">
        <v>175</v>
      </c>
      <c r="D1288" s="84" t="n">
        <v>93.07</v>
      </c>
      <c r="E1288" s="89" t="n">
        <v>21581</v>
      </c>
      <c r="F1288" s="89" t="n">
        <v>19520.75</v>
      </c>
      <c r="G1288" s="89" t="n">
        <v>15185.125</v>
      </c>
      <c r="H1288" s="89"/>
      <c r="J1288" s="0"/>
      <c r="K1288" s="0"/>
      <c r="L1288" s="0"/>
      <c r="M1288" s="0"/>
      <c r="N1288" s="0"/>
    </row>
    <row r="1289" customFormat="false" ht="12.75" hidden="false" customHeight="false" outlineLevel="0" collapsed="false">
      <c r="A1289" s="87" t="n">
        <v>36718</v>
      </c>
      <c r="B1289" s="83" t="n">
        <v>36708</v>
      </c>
      <c r="C1289" s="88" t="s">
        <v>175</v>
      </c>
      <c r="D1289" s="84" t="n">
        <v>64.5</v>
      </c>
      <c r="E1289" s="89" t="n">
        <v>21972</v>
      </c>
      <c r="F1289" s="89" t="n">
        <v>19792.6875</v>
      </c>
      <c r="G1289" s="89" t="n">
        <v>15672</v>
      </c>
      <c r="H1289" s="89"/>
      <c r="J1289" s="0"/>
      <c r="K1289" s="0"/>
      <c r="L1289" s="0"/>
      <c r="M1289" s="0"/>
      <c r="N1289" s="0"/>
    </row>
    <row r="1290" customFormat="false" ht="12.75" hidden="false" customHeight="false" outlineLevel="0" collapsed="false">
      <c r="A1290" s="87" t="n">
        <v>36719</v>
      </c>
      <c r="B1290" s="83" t="n">
        <v>36708</v>
      </c>
      <c r="C1290" s="88" t="s">
        <v>175</v>
      </c>
      <c r="D1290" s="84" t="n">
        <v>73.28</v>
      </c>
      <c r="E1290" s="89" t="n">
        <v>22064</v>
      </c>
      <c r="F1290" s="89" t="n">
        <v>19826.5</v>
      </c>
      <c r="G1290" s="89" t="n">
        <v>15802.25</v>
      </c>
      <c r="H1290" s="89"/>
      <c r="J1290" s="0"/>
      <c r="K1290" s="0"/>
      <c r="L1290" s="0"/>
      <c r="M1290" s="0"/>
      <c r="N1290" s="0"/>
    </row>
    <row r="1291" customFormat="false" ht="12.75" hidden="false" customHeight="false" outlineLevel="0" collapsed="false">
      <c r="A1291" s="87" t="n">
        <v>36720</v>
      </c>
      <c r="B1291" s="83" t="n">
        <v>36708</v>
      </c>
      <c r="C1291" s="88" t="s">
        <v>175</v>
      </c>
      <c r="D1291" s="84" t="n">
        <v>90.41</v>
      </c>
      <c r="E1291" s="89" t="n">
        <v>22049</v>
      </c>
      <c r="F1291" s="89" t="n">
        <v>19895.3125</v>
      </c>
      <c r="G1291" s="89" t="n">
        <v>15987</v>
      </c>
      <c r="H1291" s="89"/>
      <c r="J1291" s="0"/>
      <c r="K1291" s="0"/>
      <c r="L1291" s="0"/>
      <c r="M1291" s="0"/>
      <c r="N1291" s="0"/>
    </row>
    <row r="1292" customFormat="false" ht="12.75" hidden="false" customHeight="false" outlineLevel="0" collapsed="false">
      <c r="A1292" s="87" t="n">
        <v>36721</v>
      </c>
      <c r="B1292" s="83" t="n">
        <v>36708</v>
      </c>
      <c r="C1292" s="88" t="s">
        <v>175</v>
      </c>
      <c r="D1292" s="84" t="n">
        <v>80.31</v>
      </c>
      <c r="E1292" s="89" t="n">
        <v>22211</v>
      </c>
      <c r="F1292" s="89" t="n">
        <v>19823</v>
      </c>
      <c r="G1292" s="89" t="n">
        <v>15911.75</v>
      </c>
      <c r="H1292" s="89"/>
      <c r="J1292" s="0"/>
      <c r="K1292" s="0"/>
      <c r="L1292" s="0"/>
      <c r="M1292" s="0"/>
      <c r="N1292" s="0"/>
    </row>
    <row r="1293" customFormat="false" ht="12.75" hidden="false" customHeight="false" outlineLevel="0" collapsed="false">
      <c r="A1293" s="87" t="n">
        <v>36722</v>
      </c>
      <c r="B1293" s="83" t="n">
        <v>36708</v>
      </c>
      <c r="C1293" s="88" t="n">
        <f aca="false">WEEKDAY(A1293)</f>
        <v>7</v>
      </c>
      <c r="E1293" s="89" t="n">
        <v>21673</v>
      </c>
      <c r="F1293" s="89" t="n">
        <v>19285.375</v>
      </c>
      <c r="G1293" s="89" t="n">
        <v>15645.5</v>
      </c>
      <c r="H1293" s="89"/>
      <c r="J1293" s="0"/>
      <c r="K1293" s="0"/>
      <c r="L1293" s="0"/>
      <c r="M1293" s="0"/>
      <c r="N1293" s="0"/>
    </row>
    <row r="1294" customFormat="false" ht="12.75" hidden="false" customHeight="false" outlineLevel="0" collapsed="false">
      <c r="A1294" s="87" t="n">
        <v>36723</v>
      </c>
      <c r="B1294" s="83" t="n">
        <v>36708</v>
      </c>
      <c r="C1294" s="88" t="n">
        <f aca="false">WEEKDAY(A1294)</f>
        <v>1</v>
      </c>
      <c r="E1294" s="89" t="n">
        <v>21267</v>
      </c>
      <c r="F1294" s="89" t="n">
        <v>18924.625</v>
      </c>
      <c r="G1294" s="89" t="n">
        <v>15675.5</v>
      </c>
      <c r="H1294" s="89"/>
      <c r="J1294" s="0"/>
      <c r="K1294" s="0"/>
      <c r="L1294" s="0"/>
      <c r="M1294" s="0"/>
      <c r="N1294" s="0"/>
    </row>
    <row r="1295" customFormat="false" ht="12.75" hidden="false" customHeight="false" outlineLevel="0" collapsed="false">
      <c r="A1295" s="87" t="n">
        <v>36724</v>
      </c>
      <c r="B1295" s="83" t="n">
        <v>36708</v>
      </c>
      <c r="C1295" s="88" t="s">
        <v>175</v>
      </c>
      <c r="D1295" s="84" t="n">
        <v>108.69</v>
      </c>
      <c r="E1295" s="89" t="n">
        <v>21931</v>
      </c>
      <c r="F1295" s="89" t="n">
        <v>19768.9375</v>
      </c>
      <c r="G1295" s="89" t="n">
        <v>15899.125</v>
      </c>
      <c r="H1295" s="89"/>
      <c r="J1295" s="0"/>
      <c r="K1295" s="0"/>
      <c r="L1295" s="0"/>
      <c r="M1295" s="0"/>
      <c r="N1295" s="0"/>
    </row>
    <row r="1296" customFormat="false" ht="12.75" hidden="false" customHeight="false" outlineLevel="0" collapsed="false">
      <c r="A1296" s="87" t="n">
        <v>36725</v>
      </c>
      <c r="B1296" s="83" t="n">
        <v>36708</v>
      </c>
      <c r="C1296" s="88" t="s">
        <v>175</v>
      </c>
      <c r="D1296" s="84" t="n">
        <v>159.37</v>
      </c>
      <c r="E1296" s="89" t="n">
        <v>22041</v>
      </c>
      <c r="F1296" s="89" t="n">
        <v>19743.8125</v>
      </c>
      <c r="G1296" s="89" t="n">
        <v>15925.75</v>
      </c>
      <c r="H1296" s="89"/>
      <c r="J1296" s="0"/>
      <c r="K1296" s="0"/>
      <c r="L1296" s="0"/>
      <c r="M1296" s="0"/>
      <c r="N1296" s="0"/>
    </row>
    <row r="1297" customFormat="false" ht="12.75" hidden="false" customHeight="false" outlineLevel="0" collapsed="false">
      <c r="A1297" s="87" t="n">
        <v>36726</v>
      </c>
      <c r="B1297" s="83" t="n">
        <v>36708</v>
      </c>
      <c r="C1297" s="88" t="s">
        <v>175</v>
      </c>
      <c r="D1297" s="84" t="n">
        <v>68.93</v>
      </c>
      <c r="E1297" s="89" t="n">
        <v>22360</v>
      </c>
      <c r="F1297" s="89" t="n">
        <v>20172.75</v>
      </c>
      <c r="G1297" s="89" t="n">
        <v>16044.5</v>
      </c>
      <c r="H1297" s="89"/>
      <c r="J1297" s="0"/>
      <c r="K1297" s="0"/>
      <c r="L1297" s="0"/>
      <c r="M1297" s="0"/>
      <c r="N1297" s="0"/>
    </row>
    <row r="1298" customFormat="false" ht="12.75" hidden="false" customHeight="false" outlineLevel="0" collapsed="false">
      <c r="A1298" s="87" t="n">
        <v>36727</v>
      </c>
      <c r="B1298" s="83" t="n">
        <v>36708</v>
      </c>
      <c r="C1298" s="88" t="s">
        <v>175</v>
      </c>
      <c r="D1298" s="84" t="n">
        <v>55.12</v>
      </c>
      <c r="E1298" s="89" t="n">
        <v>21420</v>
      </c>
      <c r="F1298" s="89" t="n">
        <v>19510.8125</v>
      </c>
      <c r="G1298" s="89" t="n">
        <v>16007.875</v>
      </c>
      <c r="H1298" s="89"/>
      <c r="J1298" s="0"/>
      <c r="K1298" s="0"/>
      <c r="L1298" s="0"/>
      <c r="M1298" s="0"/>
      <c r="N1298" s="0"/>
    </row>
    <row r="1299" customFormat="false" ht="12.75" hidden="false" customHeight="false" outlineLevel="0" collapsed="false">
      <c r="A1299" s="87" t="n">
        <v>36728</v>
      </c>
      <c r="B1299" s="83" t="n">
        <v>36708</v>
      </c>
      <c r="C1299" s="88" t="s">
        <v>175</v>
      </c>
      <c r="D1299" s="84" t="n">
        <v>55.85</v>
      </c>
      <c r="E1299" s="89" t="n">
        <v>20835</v>
      </c>
      <c r="F1299" s="89" t="n">
        <v>18831.4375</v>
      </c>
      <c r="G1299" s="89" t="n">
        <v>15306.375</v>
      </c>
      <c r="H1299" s="89"/>
      <c r="J1299" s="0"/>
      <c r="K1299" s="0"/>
      <c r="L1299" s="0"/>
      <c r="M1299" s="0"/>
      <c r="N1299" s="0"/>
    </row>
    <row r="1300" customFormat="false" ht="12.75" hidden="false" customHeight="false" outlineLevel="0" collapsed="false">
      <c r="A1300" s="87" t="n">
        <v>36729</v>
      </c>
      <c r="B1300" s="83" t="n">
        <v>36708</v>
      </c>
      <c r="C1300" s="88" t="n">
        <f aca="false">WEEKDAY(A1300)</f>
        <v>7</v>
      </c>
      <c r="E1300" s="89" t="n">
        <v>19189</v>
      </c>
      <c r="F1300" s="89" t="n">
        <v>17377.8125</v>
      </c>
      <c r="G1300" s="89" t="n">
        <v>14490.375</v>
      </c>
      <c r="H1300" s="89"/>
      <c r="J1300" s="0"/>
      <c r="K1300" s="0"/>
      <c r="L1300" s="0"/>
      <c r="M1300" s="0"/>
      <c r="N1300" s="0"/>
    </row>
    <row r="1301" customFormat="false" ht="12.75" hidden="false" customHeight="false" outlineLevel="0" collapsed="false">
      <c r="A1301" s="87" t="n">
        <v>36730</v>
      </c>
      <c r="B1301" s="83" t="n">
        <v>36708</v>
      </c>
      <c r="C1301" s="88" t="n">
        <f aca="false">WEEKDAY(A1301)</f>
        <v>1</v>
      </c>
      <c r="E1301" s="89" t="n">
        <v>16721</v>
      </c>
      <c r="F1301" s="89" t="n">
        <v>15404</v>
      </c>
      <c r="G1301" s="89" t="n">
        <v>13554.125</v>
      </c>
      <c r="H1301" s="89"/>
      <c r="J1301" s="0"/>
      <c r="K1301" s="0"/>
      <c r="L1301" s="0"/>
      <c r="M1301" s="0"/>
      <c r="N1301" s="0"/>
    </row>
    <row r="1302" customFormat="false" ht="12.75" hidden="false" customHeight="false" outlineLevel="0" collapsed="false">
      <c r="A1302" s="87" t="n">
        <v>36731</v>
      </c>
      <c r="B1302" s="83" t="n">
        <v>36708</v>
      </c>
      <c r="C1302" s="88" t="s">
        <v>175</v>
      </c>
      <c r="D1302" s="84" t="n">
        <v>53.42</v>
      </c>
      <c r="E1302" s="89" t="n">
        <v>19377</v>
      </c>
      <c r="F1302" s="89" t="n">
        <v>17171.1875</v>
      </c>
      <c r="G1302" s="89" t="n">
        <v>13079.125</v>
      </c>
      <c r="H1302" s="89"/>
      <c r="J1302" s="0"/>
      <c r="K1302" s="0"/>
      <c r="L1302" s="0"/>
      <c r="M1302" s="0"/>
      <c r="N1302" s="0"/>
    </row>
    <row r="1303" customFormat="false" ht="12.75" hidden="false" customHeight="false" outlineLevel="0" collapsed="false">
      <c r="A1303" s="87" t="n">
        <v>36732</v>
      </c>
      <c r="B1303" s="83" t="n">
        <v>36708</v>
      </c>
      <c r="C1303" s="88" t="s">
        <v>175</v>
      </c>
      <c r="D1303" s="84" t="n">
        <v>44.76</v>
      </c>
      <c r="E1303" s="89" t="n">
        <v>20007</v>
      </c>
      <c r="F1303" s="89" t="n">
        <v>17547.1875</v>
      </c>
      <c r="G1303" s="89" t="n">
        <v>13565.375</v>
      </c>
      <c r="H1303" s="89"/>
      <c r="J1303" s="0"/>
      <c r="K1303" s="0"/>
      <c r="L1303" s="0"/>
      <c r="M1303" s="0"/>
      <c r="N1303" s="0"/>
    </row>
    <row r="1304" customFormat="false" ht="12.75" hidden="false" customHeight="false" outlineLevel="0" collapsed="false">
      <c r="A1304" s="87" t="n">
        <v>36733</v>
      </c>
      <c r="B1304" s="83" t="n">
        <v>36708</v>
      </c>
      <c r="C1304" s="88" t="s">
        <v>175</v>
      </c>
      <c r="D1304" s="84" t="n">
        <v>41.93</v>
      </c>
      <c r="E1304" s="89" t="n">
        <v>20510</v>
      </c>
      <c r="F1304" s="89" t="n">
        <v>18008.0625</v>
      </c>
      <c r="G1304" s="89" t="n">
        <v>13921</v>
      </c>
      <c r="H1304" s="89"/>
      <c r="J1304" s="0"/>
      <c r="K1304" s="0"/>
      <c r="L1304" s="0"/>
      <c r="M1304" s="0"/>
      <c r="N1304" s="0"/>
    </row>
    <row r="1305" customFormat="false" ht="12.75" hidden="false" customHeight="false" outlineLevel="0" collapsed="false">
      <c r="A1305" s="87" t="n">
        <v>36734</v>
      </c>
      <c r="B1305" s="83" t="n">
        <v>36708</v>
      </c>
      <c r="C1305" s="88" t="s">
        <v>175</v>
      </c>
      <c r="D1305" s="84" t="n">
        <v>45.59</v>
      </c>
      <c r="E1305" s="89" t="n">
        <v>20639</v>
      </c>
      <c r="F1305" s="89" t="n">
        <v>18200.875</v>
      </c>
      <c r="G1305" s="89" t="n">
        <v>14122.625</v>
      </c>
      <c r="H1305" s="89"/>
      <c r="J1305" s="0"/>
      <c r="K1305" s="0"/>
      <c r="L1305" s="0"/>
      <c r="M1305" s="0"/>
      <c r="N1305" s="0"/>
    </row>
    <row r="1306" customFormat="false" ht="12.75" hidden="false" customHeight="false" outlineLevel="0" collapsed="false">
      <c r="A1306" s="87" t="n">
        <v>36735</v>
      </c>
      <c r="B1306" s="83" t="n">
        <v>36708</v>
      </c>
      <c r="C1306" s="88" t="s">
        <v>175</v>
      </c>
      <c r="D1306" s="84" t="n">
        <v>49.28</v>
      </c>
      <c r="E1306" s="89" t="n">
        <v>21028</v>
      </c>
      <c r="F1306" s="89" t="n">
        <v>18549.5</v>
      </c>
      <c r="G1306" s="89" t="n">
        <v>14300</v>
      </c>
      <c r="H1306" s="89"/>
      <c r="J1306" s="0"/>
      <c r="K1306" s="0"/>
      <c r="L1306" s="0"/>
      <c r="M1306" s="0"/>
      <c r="N1306" s="0"/>
    </row>
    <row r="1307" customFormat="false" ht="12.75" hidden="false" customHeight="false" outlineLevel="0" collapsed="false">
      <c r="A1307" s="87" t="n">
        <v>36736</v>
      </c>
      <c r="B1307" s="83" t="n">
        <v>36708</v>
      </c>
      <c r="C1307" s="88" t="n">
        <f aca="false">WEEKDAY(A1307)</f>
        <v>7</v>
      </c>
      <c r="E1307" s="89" t="n">
        <v>19334</v>
      </c>
      <c r="F1307" s="89" t="n">
        <v>17349.8125</v>
      </c>
      <c r="G1307" s="89" t="n">
        <v>14347.25</v>
      </c>
      <c r="H1307" s="89"/>
      <c r="J1307" s="0"/>
      <c r="K1307" s="0"/>
      <c r="L1307" s="0"/>
      <c r="M1307" s="0"/>
      <c r="N1307" s="0"/>
    </row>
    <row r="1308" customFormat="false" ht="12.75" hidden="false" customHeight="false" outlineLevel="0" collapsed="false">
      <c r="A1308" s="87" t="n">
        <v>36737</v>
      </c>
      <c r="B1308" s="83" t="n">
        <v>36708</v>
      </c>
      <c r="C1308" s="88" t="n">
        <f aca="false">WEEKDAY(A1308)</f>
        <v>1</v>
      </c>
      <c r="E1308" s="89" t="n">
        <v>17922</v>
      </c>
      <c r="F1308" s="89" t="n">
        <v>16187.5625</v>
      </c>
      <c r="G1308" s="89" t="n">
        <v>14034.125</v>
      </c>
      <c r="H1308" s="89"/>
      <c r="J1308" s="0"/>
      <c r="K1308" s="0"/>
      <c r="L1308" s="0"/>
      <c r="M1308" s="0"/>
      <c r="N1308" s="0"/>
    </row>
    <row r="1309" customFormat="false" ht="12.75" hidden="false" customHeight="false" outlineLevel="0" collapsed="false">
      <c r="A1309" s="87" t="n">
        <v>36738</v>
      </c>
      <c r="B1309" s="83" t="n">
        <v>36708</v>
      </c>
      <c r="C1309" s="88" t="s">
        <v>175</v>
      </c>
      <c r="D1309" s="84" t="n">
        <v>51.85</v>
      </c>
      <c r="E1309" s="89" t="n">
        <v>18410</v>
      </c>
      <c r="F1309" s="89" t="n">
        <v>17153.625</v>
      </c>
      <c r="G1309" s="89" t="n">
        <v>13682</v>
      </c>
      <c r="H1309" s="89"/>
      <c r="J1309" s="0"/>
      <c r="K1309" s="0"/>
      <c r="L1309" s="0"/>
      <c r="M1309" s="0"/>
      <c r="N1309" s="0"/>
    </row>
    <row r="1310" customFormat="false" ht="12.75" hidden="false" customHeight="false" outlineLevel="0" collapsed="false">
      <c r="A1310" s="87" t="n">
        <v>36739</v>
      </c>
      <c r="B1310" s="83" t="n">
        <v>36739</v>
      </c>
      <c r="C1310" s="88" t="s">
        <v>175</v>
      </c>
      <c r="D1310" s="84" t="n">
        <v>49.19</v>
      </c>
      <c r="E1310" s="89" t="n">
        <v>19299</v>
      </c>
      <c r="F1310" s="89" t="n">
        <v>17394.8125</v>
      </c>
      <c r="G1310" s="89" t="n">
        <v>13573.375</v>
      </c>
      <c r="H1310" s="89"/>
      <c r="J1310" s="0"/>
      <c r="K1310" s="0"/>
      <c r="L1310" s="0"/>
      <c r="M1310" s="0"/>
      <c r="N1310" s="0"/>
    </row>
    <row r="1311" customFormat="false" ht="12.75" hidden="false" customHeight="false" outlineLevel="0" collapsed="false">
      <c r="A1311" s="87" t="n">
        <v>36740</v>
      </c>
      <c r="B1311" s="83" t="n">
        <v>36739</v>
      </c>
      <c r="C1311" s="88" t="s">
        <v>175</v>
      </c>
      <c r="D1311" s="84" t="n">
        <v>48.47</v>
      </c>
      <c r="E1311" s="89" t="n">
        <v>20386</v>
      </c>
      <c r="F1311" s="89" t="n">
        <v>18121.8125</v>
      </c>
      <c r="G1311" s="89" t="n">
        <v>14014.75</v>
      </c>
      <c r="H1311" s="89"/>
      <c r="J1311" s="0"/>
      <c r="K1311" s="0"/>
      <c r="L1311" s="0"/>
      <c r="M1311" s="0"/>
      <c r="N1311" s="0"/>
    </row>
    <row r="1312" customFormat="false" ht="12.75" hidden="false" customHeight="false" outlineLevel="0" collapsed="false">
      <c r="A1312" s="87" t="n">
        <v>36741</v>
      </c>
      <c r="B1312" s="83" t="n">
        <v>36739</v>
      </c>
      <c r="C1312" s="88" t="s">
        <v>175</v>
      </c>
      <c r="D1312" s="84" t="n">
        <v>48.92</v>
      </c>
      <c r="E1312" s="89" t="n">
        <v>19783</v>
      </c>
      <c r="F1312" s="89" t="n">
        <v>17970.125</v>
      </c>
      <c r="G1312" s="89" t="n">
        <v>14323.25</v>
      </c>
      <c r="H1312" s="89"/>
      <c r="J1312" s="0"/>
      <c r="K1312" s="0"/>
      <c r="L1312" s="0"/>
      <c r="M1312" s="0"/>
      <c r="N1312" s="0"/>
    </row>
    <row r="1313" customFormat="false" ht="12.75" hidden="false" customHeight="false" outlineLevel="0" collapsed="false">
      <c r="A1313" s="87" t="n">
        <v>36742</v>
      </c>
      <c r="B1313" s="83" t="n">
        <v>36739</v>
      </c>
      <c r="C1313" s="88" t="s">
        <v>175</v>
      </c>
      <c r="D1313" s="84" t="n">
        <v>48.01</v>
      </c>
      <c r="E1313" s="89" t="n">
        <v>20790</v>
      </c>
      <c r="F1313" s="89" t="n">
        <v>18398.25</v>
      </c>
      <c r="G1313" s="89" t="n">
        <v>14307.25</v>
      </c>
      <c r="H1313" s="89"/>
      <c r="J1313" s="0"/>
      <c r="K1313" s="0"/>
      <c r="L1313" s="0"/>
      <c r="M1313" s="0"/>
      <c r="N1313" s="0"/>
    </row>
    <row r="1314" customFormat="false" ht="12.75" hidden="false" customHeight="false" outlineLevel="0" collapsed="false">
      <c r="A1314" s="87" t="n">
        <v>36743</v>
      </c>
      <c r="B1314" s="83" t="n">
        <v>36739</v>
      </c>
      <c r="C1314" s="88" t="n">
        <f aca="false">WEEKDAY(A1314)</f>
        <v>7</v>
      </c>
      <c r="E1314" s="89" t="n">
        <v>20591</v>
      </c>
      <c r="F1314" s="89" t="n">
        <v>18268.8125</v>
      </c>
      <c r="G1314" s="89" t="n">
        <v>14600.375</v>
      </c>
      <c r="H1314" s="89"/>
      <c r="J1314" s="0"/>
      <c r="K1314" s="0"/>
      <c r="L1314" s="0"/>
      <c r="M1314" s="0"/>
      <c r="N1314" s="0"/>
    </row>
    <row r="1315" customFormat="false" ht="12.75" hidden="false" customHeight="false" outlineLevel="0" collapsed="false">
      <c r="A1315" s="87" t="n">
        <v>36744</v>
      </c>
      <c r="B1315" s="83" t="n">
        <v>36739</v>
      </c>
      <c r="C1315" s="88" t="n">
        <f aca="false">WEEKDAY(A1315)</f>
        <v>1</v>
      </c>
      <c r="E1315" s="89" t="n">
        <v>20696</v>
      </c>
      <c r="F1315" s="89" t="n">
        <v>18215.75</v>
      </c>
      <c r="G1315" s="89" t="n">
        <v>14764.25</v>
      </c>
      <c r="H1315" s="89"/>
      <c r="J1315" s="0"/>
      <c r="K1315" s="0"/>
      <c r="L1315" s="0"/>
      <c r="M1315" s="0"/>
      <c r="N1315" s="0"/>
    </row>
    <row r="1316" customFormat="false" ht="12.75" hidden="false" customHeight="false" outlineLevel="0" collapsed="false">
      <c r="A1316" s="87" t="n">
        <v>36745</v>
      </c>
      <c r="B1316" s="83" t="n">
        <v>36739</v>
      </c>
      <c r="C1316" s="88" t="s">
        <v>175</v>
      </c>
      <c r="D1316" s="84" t="n">
        <v>63.57</v>
      </c>
      <c r="E1316" s="89" t="n">
        <v>21560</v>
      </c>
      <c r="F1316" s="89" t="n">
        <v>19321.75</v>
      </c>
      <c r="G1316" s="89" t="n">
        <v>15107.375</v>
      </c>
      <c r="H1316" s="89"/>
      <c r="J1316" s="0"/>
      <c r="K1316" s="0"/>
      <c r="L1316" s="0"/>
      <c r="M1316" s="0"/>
      <c r="N1316" s="0"/>
    </row>
    <row r="1317" customFormat="false" ht="12.75" hidden="false" customHeight="false" outlineLevel="0" collapsed="false">
      <c r="A1317" s="87" t="n">
        <v>36746</v>
      </c>
      <c r="B1317" s="83" t="n">
        <v>36739</v>
      </c>
      <c r="C1317" s="88" t="s">
        <v>175</v>
      </c>
      <c r="D1317" s="84" t="n">
        <v>94</v>
      </c>
      <c r="E1317" s="89" t="n">
        <v>21232</v>
      </c>
      <c r="F1317" s="89" t="n">
        <v>19110.3125</v>
      </c>
      <c r="G1317" s="89" t="n">
        <v>15420</v>
      </c>
      <c r="H1317" s="89"/>
      <c r="J1317" s="0"/>
      <c r="K1317" s="0"/>
      <c r="L1317" s="0"/>
      <c r="M1317" s="0"/>
      <c r="N1317" s="0"/>
    </row>
    <row r="1318" customFormat="false" ht="12.75" hidden="false" customHeight="false" outlineLevel="0" collapsed="false">
      <c r="A1318" s="87" t="n">
        <v>36747</v>
      </c>
      <c r="B1318" s="83" t="n">
        <v>36739</v>
      </c>
      <c r="C1318" s="88" t="s">
        <v>175</v>
      </c>
      <c r="D1318" s="84" t="n">
        <v>121.51</v>
      </c>
      <c r="E1318" s="89" t="n">
        <v>22119</v>
      </c>
      <c r="F1318" s="89" t="n">
        <v>19521.25</v>
      </c>
      <c r="G1318" s="89" t="n">
        <v>15041.625</v>
      </c>
      <c r="H1318" s="89"/>
      <c r="J1318" s="0"/>
      <c r="K1318" s="0"/>
      <c r="L1318" s="0"/>
      <c r="M1318" s="0"/>
      <c r="N1318" s="0"/>
    </row>
    <row r="1319" customFormat="false" ht="12.75" hidden="false" customHeight="false" outlineLevel="0" collapsed="false">
      <c r="A1319" s="87" t="n">
        <v>36748</v>
      </c>
      <c r="B1319" s="83" t="n">
        <v>36739</v>
      </c>
      <c r="C1319" s="88" t="s">
        <v>175</v>
      </c>
      <c r="D1319" s="84" t="n">
        <v>84.02</v>
      </c>
      <c r="E1319" s="89" t="n">
        <v>22260</v>
      </c>
      <c r="F1319" s="89" t="n">
        <v>19559</v>
      </c>
      <c r="G1319" s="89" t="n">
        <v>15142.75</v>
      </c>
      <c r="H1319" s="89"/>
      <c r="J1319" s="0"/>
      <c r="K1319" s="0"/>
      <c r="L1319" s="0"/>
      <c r="M1319" s="0"/>
      <c r="N1319" s="0"/>
    </row>
    <row r="1320" customFormat="false" ht="12.75" hidden="false" customHeight="false" outlineLevel="0" collapsed="false">
      <c r="A1320" s="87" t="n">
        <v>36749</v>
      </c>
      <c r="B1320" s="83" t="n">
        <v>36739</v>
      </c>
      <c r="C1320" s="88" t="s">
        <v>175</v>
      </c>
      <c r="D1320" s="84" t="n">
        <v>74.92</v>
      </c>
      <c r="E1320" s="89" t="n">
        <v>21421</v>
      </c>
      <c r="F1320" s="89" t="n">
        <v>18783</v>
      </c>
      <c r="G1320" s="89" t="n">
        <v>14938.125</v>
      </c>
      <c r="H1320" s="89"/>
      <c r="J1320" s="0"/>
      <c r="K1320" s="0"/>
      <c r="L1320" s="0"/>
      <c r="M1320" s="0"/>
      <c r="N1320" s="0"/>
    </row>
    <row r="1321" customFormat="false" ht="12.75" hidden="false" customHeight="false" outlineLevel="0" collapsed="false">
      <c r="A1321" s="87" t="n">
        <v>36750</v>
      </c>
      <c r="B1321" s="83" t="n">
        <v>36739</v>
      </c>
      <c r="C1321" s="88" t="n">
        <f aca="false">WEEKDAY(A1321)</f>
        <v>7</v>
      </c>
      <c r="E1321" s="89" t="n">
        <v>20264</v>
      </c>
      <c r="F1321" s="89" t="n">
        <v>17731.8125</v>
      </c>
      <c r="G1321" s="89" t="n">
        <v>14251.5</v>
      </c>
      <c r="H1321" s="89"/>
      <c r="J1321" s="0"/>
      <c r="K1321" s="0"/>
      <c r="L1321" s="0"/>
      <c r="M1321" s="0"/>
      <c r="N1321" s="0"/>
    </row>
    <row r="1322" customFormat="false" ht="12.75" hidden="false" customHeight="false" outlineLevel="0" collapsed="false">
      <c r="A1322" s="87" t="n">
        <v>36751</v>
      </c>
      <c r="B1322" s="83" t="n">
        <v>36739</v>
      </c>
      <c r="C1322" s="88" t="n">
        <f aca="false">WEEKDAY(A1322)</f>
        <v>1</v>
      </c>
      <c r="E1322" s="89" t="n">
        <v>19665</v>
      </c>
      <c r="F1322" s="89" t="n">
        <v>17095.5</v>
      </c>
      <c r="G1322" s="89" t="n">
        <v>13781.625</v>
      </c>
      <c r="H1322" s="89"/>
      <c r="J1322" s="0"/>
      <c r="K1322" s="0"/>
      <c r="L1322" s="0"/>
      <c r="M1322" s="0"/>
      <c r="N1322" s="0"/>
    </row>
    <row r="1323" customFormat="false" ht="12.75" hidden="false" customHeight="false" outlineLevel="0" collapsed="false">
      <c r="A1323" s="87" t="n">
        <v>36752</v>
      </c>
      <c r="B1323" s="83" t="n">
        <v>36739</v>
      </c>
      <c r="C1323" s="88" t="s">
        <v>175</v>
      </c>
      <c r="D1323" s="84" t="n">
        <v>84.94</v>
      </c>
      <c r="E1323" s="89" t="n">
        <v>20883</v>
      </c>
      <c r="F1323" s="89" t="n">
        <v>18582.3125</v>
      </c>
      <c r="G1323" s="89" t="n">
        <v>14180.5</v>
      </c>
      <c r="H1323" s="89"/>
      <c r="J1323" s="0"/>
      <c r="K1323" s="0"/>
      <c r="L1323" s="0"/>
      <c r="M1323" s="0"/>
      <c r="N1323" s="0"/>
    </row>
    <row r="1324" customFormat="false" ht="12.75" hidden="false" customHeight="false" outlineLevel="0" collapsed="false">
      <c r="A1324" s="87" t="n">
        <v>36753</v>
      </c>
      <c r="B1324" s="83" t="n">
        <v>36739</v>
      </c>
      <c r="C1324" s="88" t="s">
        <v>175</v>
      </c>
      <c r="D1324" s="84" t="n">
        <v>83.64</v>
      </c>
      <c r="E1324" s="89" t="n">
        <v>21907</v>
      </c>
      <c r="F1324" s="89" t="n">
        <v>19375.25</v>
      </c>
      <c r="G1324" s="89" t="n">
        <v>14718.5</v>
      </c>
      <c r="H1324" s="89"/>
      <c r="J1324" s="0"/>
      <c r="K1324" s="0"/>
      <c r="L1324" s="0"/>
      <c r="M1324" s="0"/>
      <c r="N1324" s="0"/>
    </row>
    <row r="1325" customFormat="false" ht="12.75" hidden="false" customHeight="false" outlineLevel="0" collapsed="false">
      <c r="A1325" s="87" t="n">
        <v>36754</v>
      </c>
      <c r="B1325" s="83" t="n">
        <v>36739</v>
      </c>
      <c r="C1325" s="88" t="s">
        <v>175</v>
      </c>
      <c r="D1325" s="84" t="n">
        <v>65.66</v>
      </c>
      <c r="E1325" s="89" t="n">
        <v>22390</v>
      </c>
      <c r="F1325" s="89" t="n">
        <v>20022.25</v>
      </c>
      <c r="G1325" s="89" t="n">
        <v>15407.125</v>
      </c>
      <c r="H1325" s="89"/>
      <c r="J1325" s="0"/>
      <c r="K1325" s="0"/>
      <c r="L1325" s="0"/>
      <c r="M1325" s="0"/>
      <c r="N1325" s="0"/>
    </row>
    <row r="1326" customFormat="false" ht="12.75" hidden="false" customHeight="false" outlineLevel="0" collapsed="false">
      <c r="A1326" s="87" t="n">
        <v>36755</v>
      </c>
      <c r="B1326" s="83" t="n">
        <v>36739</v>
      </c>
      <c r="C1326" s="88" t="s">
        <v>175</v>
      </c>
      <c r="D1326" s="84" t="n">
        <v>74.8</v>
      </c>
      <c r="E1326" s="89" t="n">
        <v>22770</v>
      </c>
      <c r="F1326" s="89" t="n">
        <v>20275</v>
      </c>
      <c r="G1326" s="89" t="n">
        <v>15763.625</v>
      </c>
      <c r="H1326" s="89"/>
      <c r="J1326" s="0"/>
      <c r="K1326" s="0"/>
      <c r="L1326" s="0"/>
      <c r="M1326" s="0"/>
      <c r="N1326" s="0"/>
    </row>
    <row r="1327" customFormat="false" ht="12.75" hidden="false" customHeight="false" outlineLevel="0" collapsed="false">
      <c r="A1327" s="87" t="n">
        <v>36756</v>
      </c>
      <c r="B1327" s="83" t="n">
        <v>36739</v>
      </c>
      <c r="C1327" s="88" t="s">
        <v>175</v>
      </c>
      <c r="D1327" s="84" t="n">
        <v>86.37</v>
      </c>
      <c r="E1327" s="89" t="n">
        <v>22334</v>
      </c>
      <c r="F1327" s="89" t="n">
        <v>19747.375</v>
      </c>
      <c r="G1327" s="89" t="n">
        <v>15768.75</v>
      </c>
      <c r="H1327" s="89"/>
      <c r="J1327" s="0"/>
      <c r="K1327" s="0"/>
      <c r="L1327" s="0"/>
      <c r="M1327" s="0"/>
      <c r="N1327" s="0"/>
    </row>
    <row r="1328" customFormat="false" ht="12.75" hidden="false" customHeight="false" outlineLevel="0" collapsed="false">
      <c r="A1328" s="87" t="n">
        <v>36757</v>
      </c>
      <c r="B1328" s="83" t="n">
        <v>36739</v>
      </c>
      <c r="C1328" s="88" t="n">
        <f aca="false">WEEKDAY(A1328)</f>
        <v>7</v>
      </c>
      <c r="E1328" s="89" t="n">
        <v>20848</v>
      </c>
      <c r="F1328" s="89" t="n">
        <v>18383.6875</v>
      </c>
      <c r="G1328" s="89" t="n">
        <v>15203.875</v>
      </c>
      <c r="H1328" s="89"/>
      <c r="J1328" s="0"/>
      <c r="K1328" s="0"/>
      <c r="L1328" s="0"/>
      <c r="M1328" s="0"/>
      <c r="N1328" s="0"/>
    </row>
    <row r="1329" customFormat="false" ht="12.75" hidden="false" customHeight="false" outlineLevel="0" collapsed="false">
      <c r="A1329" s="87" t="n">
        <v>36758</v>
      </c>
      <c r="B1329" s="83" t="n">
        <v>36739</v>
      </c>
      <c r="C1329" s="88" t="n">
        <f aca="false">WEEKDAY(A1329)</f>
        <v>1</v>
      </c>
      <c r="E1329" s="89" t="n">
        <v>20555</v>
      </c>
      <c r="F1329" s="89" t="n">
        <v>18065.5625</v>
      </c>
      <c r="G1329" s="89" t="n">
        <v>14902.25</v>
      </c>
      <c r="H1329" s="89"/>
      <c r="J1329" s="0"/>
      <c r="K1329" s="0"/>
      <c r="L1329" s="0"/>
      <c r="M1329" s="0"/>
      <c r="N1329" s="0"/>
    </row>
    <row r="1330" customFormat="false" ht="12.75" hidden="false" customHeight="false" outlineLevel="0" collapsed="false">
      <c r="A1330" s="87" t="n">
        <v>36759</v>
      </c>
      <c r="B1330" s="83" t="n">
        <v>36739</v>
      </c>
      <c r="C1330" s="88" t="s">
        <v>175</v>
      </c>
      <c r="D1330" s="84" t="n">
        <v>63.01</v>
      </c>
      <c r="E1330" s="89" t="n">
        <v>22294</v>
      </c>
      <c r="F1330" s="89" t="n">
        <v>19561</v>
      </c>
      <c r="G1330" s="89" t="n">
        <v>14889.25</v>
      </c>
      <c r="H1330" s="89"/>
      <c r="J1330" s="0"/>
      <c r="K1330" s="0"/>
      <c r="L1330" s="0"/>
      <c r="M1330" s="0"/>
      <c r="N1330" s="0"/>
    </row>
    <row r="1331" customFormat="false" ht="12.75" hidden="false" customHeight="false" outlineLevel="0" collapsed="false">
      <c r="A1331" s="87" t="n">
        <v>36760</v>
      </c>
      <c r="B1331" s="83" t="n">
        <v>36739</v>
      </c>
      <c r="C1331" s="88" t="s">
        <v>175</v>
      </c>
      <c r="D1331" s="84" t="n">
        <v>53.67</v>
      </c>
      <c r="E1331" s="89" t="n">
        <v>20202</v>
      </c>
      <c r="F1331" s="89" t="n">
        <v>18480.4375</v>
      </c>
      <c r="G1331" s="89" t="n">
        <v>15050.75</v>
      </c>
      <c r="H1331" s="89"/>
      <c r="J1331" s="0"/>
      <c r="K1331" s="0"/>
      <c r="L1331" s="0"/>
      <c r="M1331" s="0"/>
      <c r="N1331" s="0"/>
    </row>
    <row r="1332" customFormat="false" ht="12.75" hidden="false" customHeight="false" outlineLevel="0" collapsed="false">
      <c r="A1332" s="87" t="n">
        <v>36761</v>
      </c>
      <c r="B1332" s="83" t="n">
        <v>36739</v>
      </c>
      <c r="C1332" s="88" t="s">
        <v>175</v>
      </c>
      <c r="D1332" s="84" t="n">
        <v>63.68</v>
      </c>
      <c r="E1332" s="89" t="n">
        <v>20707</v>
      </c>
      <c r="F1332" s="89" t="n">
        <v>18692.125</v>
      </c>
      <c r="G1332" s="89" t="n">
        <v>14617.25</v>
      </c>
      <c r="H1332" s="89"/>
      <c r="J1332" s="0"/>
      <c r="K1332" s="0"/>
      <c r="L1332" s="0"/>
      <c r="M1332" s="0"/>
      <c r="N1332" s="0"/>
    </row>
    <row r="1333" customFormat="false" ht="12.75" hidden="false" customHeight="false" outlineLevel="0" collapsed="false">
      <c r="A1333" s="87" t="n">
        <v>36762</v>
      </c>
      <c r="B1333" s="83" t="n">
        <v>36739</v>
      </c>
      <c r="C1333" s="88" t="s">
        <v>175</v>
      </c>
      <c r="D1333" s="84" t="n">
        <v>59.85</v>
      </c>
      <c r="E1333" s="89" t="n">
        <v>20605</v>
      </c>
      <c r="F1333" s="89" t="n">
        <v>18618.9375</v>
      </c>
      <c r="G1333" s="89" t="n">
        <v>14619.125</v>
      </c>
      <c r="H1333" s="89"/>
      <c r="J1333" s="0"/>
      <c r="K1333" s="0"/>
      <c r="L1333" s="0"/>
      <c r="M1333" s="0"/>
      <c r="N1333" s="0"/>
    </row>
    <row r="1334" customFormat="false" ht="12.75" hidden="false" customHeight="false" outlineLevel="0" collapsed="false">
      <c r="A1334" s="87" t="n">
        <v>36763</v>
      </c>
      <c r="B1334" s="83" t="n">
        <v>36739</v>
      </c>
      <c r="C1334" s="88" t="s">
        <v>175</v>
      </c>
      <c r="D1334" s="84" t="n">
        <v>71.73</v>
      </c>
      <c r="E1334" s="89" t="n">
        <v>21920</v>
      </c>
      <c r="F1334" s="89" t="n">
        <v>19243.875</v>
      </c>
      <c r="G1334" s="89" t="n">
        <v>14843.25</v>
      </c>
      <c r="H1334" s="89"/>
      <c r="J1334" s="0"/>
      <c r="K1334" s="0"/>
      <c r="L1334" s="0"/>
      <c r="M1334" s="0"/>
      <c r="N1334" s="0"/>
    </row>
    <row r="1335" customFormat="false" ht="12.75" hidden="false" customHeight="false" outlineLevel="0" collapsed="false">
      <c r="A1335" s="87" t="n">
        <v>36764</v>
      </c>
      <c r="B1335" s="83" t="n">
        <v>36739</v>
      </c>
      <c r="C1335" s="88" t="n">
        <f aca="false">WEEKDAY(A1335)</f>
        <v>7</v>
      </c>
      <c r="E1335" s="89" t="n">
        <v>21407</v>
      </c>
      <c r="F1335" s="89" t="n">
        <v>18896.6875</v>
      </c>
      <c r="G1335" s="89" t="n">
        <v>15145.125</v>
      </c>
      <c r="H1335" s="89"/>
      <c r="J1335" s="0"/>
      <c r="K1335" s="0"/>
      <c r="L1335" s="0"/>
      <c r="M1335" s="0"/>
      <c r="N1335" s="0"/>
    </row>
    <row r="1336" customFormat="false" ht="12.75" hidden="false" customHeight="false" outlineLevel="0" collapsed="false">
      <c r="A1336" s="87" t="n">
        <v>36765</v>
      </c>
      <c r="B1336" s="83" t="n">
        <v>36739</v>
      </c>
      <c r="C1336" s="88" t="n">
        <f aca="false">WEEKDAY(A1336)</f>
        <v>1</v>
      </c>
      <c r="E1336" s="89" t="n">
        <v>21056</v>
      </c>
      <c r="F1336" s="89" t="n">
        <v>18560.5625</v>
      </c>
      <c r="G1336" s="89" t="n">
        <v>14948.125</v>
      </c>
      <c r="H1336" s="89"/>
      <c r="J1336" s="0"/>
      <c r="K1336" s="0"/>
      <c r="L1336" s="0"/>
      <c r="M1336" s="0"/>
      <c r="N1336" s="0"/>
    </row>
    <row r="1337" customFormat="false" ht="12.75" hidden="false" customHeight="false" outlineLevel="0" collapsed="false">
      <c r="A1337" s="87" t="n">
        <v>36766</v>
      </c>
      <c r="B1337" s="83" t="n">
        <v>36739</v>
      </c>
      <c r="C1337" s="88" t="s">
        <v>175</v>
      </c>
      <c r="D1337" s="84" t="n">
        <v>78.45</v>
      </c>
      <c r="E1337" s="89" t="n">
        <v>22596</v>
      </c>
      <c r="F1337" s="89" t="n">
        <v>20016.625</v>
      </c>
      <c r="G1337" s="89" t="n">
        <v>15306.125</v>
      </c>
      <c r="H1337" s="89"/>
      <c r="J1337" s="0"/>
      <c r="K1337" s="0"/>
      <c r="L1337" s="0"/>
      <c r="M1337" s="0"/>
      <c r="N1337" s="0"/>
    </row>
    <row r="1338" customFormat="false" ht="12.75" hidden="false" customHeight="false" outlineLevel="0" collapsed="false">
      <c r="A1338" s="87" t="n">
        <v>36767</v>
      </c>
      <c r="B1338" s="83" t="n">
        <v>36739</v>
      </c>
      <c r="C1338" s="88" t="s">
        <v>175</v>
      </c>
      <c r="D1338" s="84" t="n">
        <v>107.57</v>
      </c>
      <c r="E1338" s="89" t="n">
        <v>22608</v>
      </c>
      <c r="F1338" s="89" t="n">
        <v>20006.625</v>
      </c>
      <c r="G1338" s="89" t="n">
        <v>15499.5</v>
      </c>
      <c r="H1338" s="89"/>
      <c r="J1338" s="0"/>
      <c r="K1338" s="0"/>
      <c r="L1338" s="0"/>
      <c r="M1338" s="0"/>
      <c r="N1338" s="0"/>
    </row>
    <row r="1339" customFormat="false" ht="12.75" hidden="false" customHeight="false" outlineLevel="0" collapsed="false">
      <c r="A1339" s="87" t="n">
        <v>36768</v>
      </c>
      <c r="B1339" s="83" t="n">
        <v>36739</v>
      </c>
      <c r="C1339" s="88" t="s">
        <v>175</v>
      </c>
      <c r="D1339" s="84" t="n">
        <v>77.55</v>
      </c>
      <c r="E1339" s="89" t="n">
        <v>23384</v>
      </c>
      <c r="F1339" s="89" t="n">
        <v>20376.1875</v>
      </c>
      <c r="G1339" s="89" t="n">
        <v>15745.75</v>
      </c>
      <c r="H1339" s="89"/>
      <c r="J1339" s="0"/>
      <c r="K1339" s="0"/>
      <c r="L1339" s="0"/>
      <c r="M1339" s="0"/>
      <c r="N1339" s="0"/>
    </row>
    <row r="1340" customFormat="false" ht="12.75" hidden="false" customHeight="false" outlineLevel="0" collapsed="false">
      <c r="A1340" s="87" t="n">
        <v>36769</v>
      </c>
      <c r="B1340" s="83" t="n">
        <v>36739</v>
      </c>
      <c r="C1340" s="88" t="s">
        <v>175</v>
      </c>
      <c r="D1340" s="84" t="n">
        <v>87.21</v>
      </c>
      <c r="E1340" s="89" t="n">
        <v>22461</v>
      </c>
      <c r="F1340" s="89" t="n">
        <v>19894.1875</v>
      </c>
      <c r="G1340" s="89" t="n">
        <v>15786.375</v>
      </c>
      <c r="H1340" s="89"/>
      <c r="J1340" s="0"/>
      <c r="K1340" s="0"/>
      <c r="L1340" s="0"/>
      <c r="M1340" s="0"/>
      <c r="N1340" s="0"/>
    </row>
    <row r="1341" customFormat="false" ht="12.75" hidden="false" customHeight="false" outlineLevel="0" collapsed="false">
      <c r="A1341" s="87" t="n">
        <v>36770</v>
      </c>
      <c r="B1341" s="83" t="n">
        <v>36770</v>
      </c>
      <c r="C1341" s="88" t="s">
        <v>175</v>
      </c>
      <c r="D1341" s="84" t="n">
        <v>115.77</v>
      </c>
      <c r="E1341" s="89" t="n">
        <v>22348</v>
      </c>
      <c r="F1341" s="89" t="n">
        <v>19577.8125</v>
      </c>
      <c r="G1341" s="89" t="n">
        <v>15176.625</v>
      </c>
      <c r="H1341" s="89"/>
      <c r="J1341" s="0"/>
      <c r="K1341" s="0"/>
      <c r="L1341" s="0"/>
      <c r="M1341" s="0"/>
      <c r="N1341" s="0"/>
    </row>
    <row r="1342" customFormat="false" ht="12.75" hidden="false" customHeight="false" outlineLevel="0" collapsed="false">
      <c r="A1342" s="87" t="n">
        <v>36771</v>
      </c>
      <c r="B1342" s="83" t="n">
        <v>36770</v>
      </c>
      <c r="C1342" s="88" t="n">
        <f aca="false">WEEKDAY(A1342)</f>
        <v>7</v>
      </c>
      <c r="E1342" s="89" t="n">
        <v>21711</v>
      </c>
      <c r="F1342" s="89" t="n">
        <v>18897.5625</v>
      </c>
      <c r="G1342" s="89" t="n">
        <v>15012.75</v>
      </c>
      <c r="H1342" s="89"/>
      <c r="J1342" s="0"/>
      <c r="K1342" s="0"/>
      <c r="L1342" s="0"/>
      <c r="M1342" s="0"/>
      <c r="N1342" s="0"/>
    </row>
    <row r="1343" customFormat="false" ht="12.75" hidden="false" customHeight="false" outlineLevel="0" collapsed="false">
      <c r="A1343" s="87" t="n">
        <v>36772</v>
      </c>
      <c r="B1343" s="83" t="n">
        <v>36770</v>
      </c>
      <c r="C1343" s="88" t="n">
        <f aca="false">WEEKDAY(A1343)</f>
        <v>1</v>
      </c>
      <c r="E1343" s="89" t="n">
        <v>21200</v>
      </c>
      <c r="F1343" s="89" t="n">
        <v>18628.25</v>
      </c>
      <c r="G1343" s="89" t="n">
        <v>15308.875</v>
      </c>
      <c r="H1343" s="89"/>
      <c r="J1343" s="0"/>
      <c r="K1343" s="0"/>
      <c r="L1343" s="0"/>
      <c r="M1343" s="0"/>
      <c r="N1343" s="0"/>
    </row>
    <row r="1344" customFormat="false" ht="12.75" hidden="false" customHeight="false" outlineLevel="0" collapsed="false">
      <c r="A1344" s="87" t="n">
        <v>36773</v>
      </c>
      <c r="B1344" s="83" t="n">
        <v>36770</v>
      </c>
      <c r="C1344" s="88" t="s">
        <v>175</v>
      </c>
      <c r="E1344" s="89" t="n">
        <v>21762</v>
      </c>
      <c r="F1344" s="89" t="n">
        <v>19220.4375</v>
      </c>
      <c r="G1344" s="89" t="n">
        <v>15284.875</v>
      </c>
      <c r="H1344" s="89"/>
      <c r="J1344" s="0"/>
      <c r="K1344" s="0"/>
      <c r="L1344" s="0"/>
      <c r="M1344" s="0"/>
      <c r="N1344" s="0"/>
    </row>
    <row r="1345" customFormat="false" ht="12.75" hidden="false" customHeight="false" outlineLevel="0" collapsed="false">
      <c r="A1345" s="87" t="n">
        <v>36774</v>
      </c>
      <c r="B1345" s="83" t="n">
        <v>36770</v>
      </c>
      <c r="C1345" s="88" t="s">
        <v>175</v>
      </c>
      <c r="D1345" s="84" t="n">
        <v>70.02</v>
      </c>
      <c r="E1345" s="89" t="n">
        <v>21136</v>
      </c>
      <c r="F1345" s="89" t="n">
        <v>19012.8125</v>
      </c>
      <c r="G1345" s="89" t="n">
        <v>15231.375</v>
      </c>
      <c r="H1345" s="89"/>
      <c r="J1345" s="0"/>
      <c r="K1345" s="0"/>
      <c r="L1345" s="0"/>
      <c r="M1345" s="0"/>
      <c r="N1345" s="0"/>
    </row>
    <row r="1346" customFormat="false" ht="12.75" hidden="false" customHeight="false" outlineLevel="0" collapsed="false">
      <c r="A1346" s="87" t="n">
        <v>36775</v>
      </c>
      <c r="B1346" s="83" t="n">
        <v>36770</v>
      </c>
      <c r="C1346" s="88" t="s">
        <v>175</v>
      </c>
      <c r="D1346" s="84" t="n">
        <v>41.03</v>
      </c>
      <c r="E1346" s="89" t="n">
        <v>19398</v>
      </c>
      <c r="F1346" s="89" t="n">
        <v>17471.625</v>
      </c>
      <c r="G1346" s="89" t="n">
        <v>14096.25</v>
      </c>
      <c r="H1346" s="89"/>
      <c r="J1346" s="0"/>
      <c r="K1346" s="0"/>
      <c r="L1346" s="0"/>
      <c r="M1346" s="0"/>
      <c r="N1346" s="0"/>
    </row>
    <row r="1347" customFormat="false" ht="12.75" hidden="false" customHeight="false" outlineLevel="0" collapsed="false">
      <c r="A1347" s="87" t="n">
        <v>36776</v>
      </c>
      <c r="B1347" s="83" t="n">
        <v>36770</v>
      </c>
      <c r="C1347" s="88" t="s">
        <v>175</v>
      </c>
      <c r="D1347" s="84" t="n">
        <v>34.55</v>
      </c>
      <c r="E1347" s="89" t="n">
        <v>17451</v>
      </c>
      <c r="F1347" s="89" t="n">
        <v>16250.5</v>
      </c>
      <c r="G1347" s="89" t="n">
        <v>13647.625</v>
      </c>
      <c r="H1347" s="89"/>
      <c r="J1347" s="0"/>
      <c r="K1347" s="0"/>
      <c r="L1347" s="0"/>
      <c r="M1347" s="0"/>
      <c r="N1347" s="0"/>
    </row>
    <row r="1348" customFormat="false" ht="12.75" hidden="false" customHeight="false" outlineLevel="0" collapsed="false">
      <c r="A1348" s="87" t="n">
        <v>36777</v>
      </c>
      <c r="B1348" s="83" t="n">
        <v>36770</v>
      </c>
      <c r="C1348" s="88" t="s">
        <v>175</v>
      </c>
      <c r="D1348" s="84" t="n">
        <v>33.5</v>
      </c>
      <c r="E1348" s="89" t="n">
        <v>16240</v>
      </c>
      <c r="F1348" s="89" t="n">
        <v>15663.625</v>
      </c>
      <c r="G1348" s="89" t="n">
        <v>13489.375</v>
      </c>
      <c r="H1348" s="89"/>
      <c r="J1348" s="0"/>
      <c r="K1348" s="0"/>
      <c r="L1348" s="0"/>
      <c r="M1348" s="0"/>
      <c r="N1348" s="0"/>
    </row>
    <row r="1349" customFormat="false" ht="12.75" hidden="false" customHeight="false" outlineLevel="0" collapsed="false">
      <c r="A1349" s="87" t="n">
        <v>36778</v>
      </c>
      <c r="B1349" s="83" t="n">
        <v>36770</v>
      </c>
      <c r="C1349" s="88" t="n">
        <f aca="false">WEEKDAY(A1349)</f>
        <v>7</v>
      </c>
      <c r="E1349" s="89" t="n">
        <v>16796</v>
      </c>
      <c r="F1349" s="89" t="n">
        <v>15615.375</v>
      </c>
      <c r="G1349" s="89" t="n">
        <v>13362.25</v>
      </c>
      <c r="H1349" s="89"/>
      <c r="J1349" s="0"/>
      <c r="K1349" s="0"/>
      <c r="L1349" s="0"/>
      <c r="M1349" s="0"/>
      <c r="N1349" s="0"/>
    </row>
    <row r="1350" customFormat="false" ht="12.75" hidden="false" customHeight="false" outlineLevel="0" collapsed="false">
      <c r="A1350" s="87" t="n">
        <v>36779</v>
      </c>
      <c r="B1350" s="83" t="n">
        <v>36770</v>
      </c>
      <c r="C1350" s="88" t="n">
        <f aca="false">WEEKDAY(A1350)</f>
        <v>1</v>
      </c>
      <c r="E1350" s="89" t="n">
        <v>18499</v>
      </c>
      <c r="F1350" s="89" t="n">
        <v>16477.5625</v>
      </c>
      <c r="G1350" s="89" t="n">
        <v>13349.25</v>
      </c>
      <c r="H1350" s="89"/>
      <c r="J1350" s="0"/>
      <c r="K1350" s="0"/>
      <c r="L1350" s="0"/>
      <c r="M1350" s="0"/>
      <c r="N1350" s="0"/>
    </row>
    <row r="1351" customFormat="false" ht="12.75" hidden="false" customHeight="false" outlineLevel="0" collapsed="false">
      <c r="A1351" s="87" t="n">
        <v>36780</v>
      </c>
      <c r="B1351" s="83" t="n">
        <v>36770</v>
      </c>
      <c r="C1351" s="88" t="s">
        <v>175</v>
      </c>
      <c r="D1351" s="84" t="n">
        <v>38.58</v>
      </c>
      <c r="E1351" s="89" t="n">
        <v>20042</v>
      </c>
      <c r="F1351" s="89" t="n">
        <v>18132.625</v>
      </c>
      <c r="G1351" s="89" t="n">
        <v>14045.875</v>
      </c>
      <c r="H1351" s="89"/>
      <c r="J1351" s="0"/>
      <c r="K1351" s="0"/>
      <c r="L1351" s="0"/>
      <c r="M1351" s="0"/>
      <c r="N1351" s="0"/>
    </row>
    <row r="1352" customFormat="false" ht="12.75" hidden="false" customHeight="false" outlineLevel="0" collapsed="false">
      <c r="A1352" s="87" t="n">
        <v>36781</v>
      </c>
      <c r="B1352" s="83" t="n">
        <v>36770</v>
      </c>
      <c r="C1352" s="88" t="s">
        <v>175</v>
      </c>
      <c r="D1352" s="84" t="n">
        <v>40.54</v>
      </c>
      <c r="E1352" s="89" t="n">
        <v>18329</v>
      </c>
      <c r="F1352" s="89" t="n">
        <v>17083.0625</v>
      </c>
      <c r="G1352" s="89" t="n">
        <v>14192.875</v>
      </c>
      <c r="H1352" s="89"/>
      <c r="J1352" s="0"/>
      <c r="K1352" s="0"/>
      <c r="L1352" s="0"/>
      <c r="M1352" s="0"/>
      <c r="N1352" s="0"/>
    </row>
    <row r="1353" customFormat="false" ht="12.75" hidden="false" customHeight="false" outlineLevel="0" collapsed="false">
      <c r="A1353" s="87" t="n">
        <v>36782</v>
      </c>
      <c r="B1353" s="83" t="n">
        <v>36770</v>
      </c>
      <c r="C1353" s="88" t="s">
        <v>175</v>
      </c>
      <c r="D1353" s="84" t="n">
        <v>34.69</v>
      </c>
      <c r="E1353" s="89" t="n">
        <v>18799</v>
      </c>
      <c r="F1353" s="89" t="n">
        <v>16938.75</v>
      </c>
      <c r="G1353" s="89" t="n">
        <v>13460.25</v>
      </c>
      <c r="H1353" s="89"/>
      <c r="J1353" s="0"/>
      <c r="K1353" s="0"/>
      <c r="L1353" s="0"/>
      <c r="M1353" s="0"/>
      <c r="N1353" s="0"/>
    </row>
    <row r="1354" customFormat="false" ht="12.75" hidden="false" customHeight="false" outlineLevel="0" collapsed="false">
      <c r="A1354" s="87" t="n">
        <v>36783</v>
      </c>
      <c r="B1354" s="83" t="n">
        <v>36770</v>
      </c>
      <c r="C1354" s="88" t="s">
        <v>175</v>
      </c>
      <c r="D1354" s="84" t="n">
        <v>37.49</v>
      </c>
      <c r="E1354" s="89" t="n">
        <v>19935</v>
      </c>
      <c r="F1354" s="89" t="n">
        <v>17773.5</v>
      </c>
      <c r="G1354" s="89" t="n">
        <v>13724.125</v>
      </c>
      <c r="H1354" s="89"/>
      <c r="J1354" s="0"/>
      <c r="K1354" s="0"/>
      <c r="L1354" s="0"/>
      <c r="M1354" s="0"/>
      <c r="N1354" s="0"/>
    </row>
    <row r="1355" customFormat="false" ht="12.75" hidden="false" customHeight="false" outlineLevel="0" collapsed="false">
      <c r="A1355" s="87" t="n">
        <v>36784</v>
      </c>
      <c r="B1355" s="83" t="n">
        <v>36770</v>
      </c>
      <c r="C1355" s="88" t="s">
        <v>175</v>
      </c>
      <c r="D1355" s="84" t="n">
        <v>37.78</v>
      </c>
      <c r="E1355" s="89" t="n">
        <v>18802</v>
      </c>
      <c r="F1355" s="89" t="n">
        <v>16834.1875</v>
      </c>
      <c r="G1355" s="89" t="n">
        <v>13612.625</v>
      </c>
      <c r="H1355" s="89"/>
      <c r="J1355" s="0"/>
      <c r="K1355" s="0"/>
      <c r="L1355" s="0"/>
      <c r="M1355" s="0"/>
      <c r="N1355" s="0"/>
    </row>
    <row r="1356" customFormat="false" ht="12.75" hidden="false" customHeight="false" outlineLevel="0" collapsed="false">
      <c r="A1356" s="87" t="n">
        <v>36785</v>
      </c>
      <c r="B1356" s="83" t="n">
        <v>36770</v>
      </c>
      <c r="C1356" s="88" t="n">
        <f aca="false">WEEKDAY(A1356)</f>
        <v>7</v>
      </c>
      <c r="E1356" s="89" t="n">
        <v>15396</v>
      </c>
      <c r="F1356" s="89" t="n">
        <v>13861.9375</v>
      </c>
      <c r="G1356" s="89" t="n">
        <v>11991.75</v>
      </c>
      <c r="H1356" s="89"/>
      <c r="J1356" s="0"/>
      <c r="K1356" s="0"/>
      <c r="L1356" s="0"/>
      <c r="M1356" s="0"/>
      <c r="N1356" s="0"/>
    </row>
    <row r="1357" customFormat="false" ht="12.75" hidden="false" customHeight="false" outlineLevel="0" collapsed="false">
      <c r="A1357" s="87" t="n">
        <v>36786</v>
      </c>
      <c r="B1357" s="83" t="n">
        <v>36770</v>
      </c>
      <c r="C1357" s="88" t="n">
        <f aca="false">WEEKDAY(A1357)</f>
        <v>1</v>
      </c>
      <c r="E1357" s="89" t="n">
        <v>15297</v>
      </c>
      <c r="F1357" s="89" t="n">
        <v>13545.9375</v>
      </c>
      <c r="G1357" s="89" t="n">
        <v>11244.875</v>
      </c>
      <c r="H1357" s="89"/>
      <c r="J1357" s="0"/>
      <c r="K1357" s="0"/>
      <c r="L1357" s="0"/>
      <c r="M1357" s="0"/>
      <c r="N1357" s="0"/>
    </row>
    <row r="1358" customFormat="false" ht="12.75" hidden="false" customHeight="false" outlineLevel="0" collapsed="false">
      <c r="A1358" s="87" t="n">
        <v>36787</v>
      </c>
      <c r="B1358" s="83" t="n">
        <v>36770</v>
      </c>
      <c r="C1358" s="88" t="s">
        <v>175</v>
      </c>
      <c r="D1358" s="84" t="n">
        <v>38.91</v>
      </c>
      <c r="E1358" s="89" t="n">
        <v>17731</v>
      </c>
      <c r="F1358" s="89" t="n">
        <v>15563</v>
      </c>
      <c r="G1358" s="89" t="n">
        <v>11819.875</v>
      </c>
      <c r="H1358" s="89"/>
      <c r="J1358" s="0"/>
      <c r="K1358" s="0"/>
      <c r="L1358" s="0"/>
      <c r="M1358" s="0"/>
      <c r="N1358" s="0"/>
    </row>
    <row r="1359" customFormat="false" ht="12.75" hidden="false" customHeight="false" outlineLevel="0" collapsed="false">
      <c r="A1359" s="87" t="n">
        <v>36788</v>
      </c>
      <c r="B1359" s="83" t="n">
        <v>36770</v>
      </c>
      <c r="C1359" s="88" t="s">
        <v>175</v>
      </c>
      <c r="D1359" s="84" t="n">
        <v>41.39</v>
      </c>
      <c r="E1359" s="89" t="n">
        <v>18624</v>
      </c>
      <c r="F1359" s="89" t="n">
        <v>16459.4375</v>
      </c>
      <c r="G1359" s="89" t="n">
        <v>12608.25</v>
      </c>
      <c r="H1359" s="89"/>
      <c r="J1359" s="0"/>
      <c r="K1359" s="0"/>
      <c r="L1359" s="0"/>
      <c r="M1359" s="0"/>
      <c r="N1359" s="0"/>
    </row>
    <row r="1360" customFormat="false" ht="12.75" hidden="false" customHeight="false" outlineLevel="0" collapsed="false">
      <c r="A1360" s="87" t="n">
        <v>36789</v>
      </c>
      <c r="B1360" s="83" t="n">
        <v>36770</v>
      </c>
      <c r="C1360" s="88" t="s">
        <v>175</v>
      </c>
      <c r="D1360" s="84" t="n">
        <v>38.35</v>
      </c>
      <c r="E1360" s="89" t="n">
        <v>20268</v>
      </c>
      <c r="F1360" s="89" t="n">
        <v>18126.625</v>
      </c>
      <c r="G1360" s="89" t="n">
        <v>13825.375</v>
      </c>
      <c r="H1360" s="89"/>
      <c r="J1360" s="0"/>
      <c r="K1360" s="0"/>
      <c r="L1360" s="0"/>
      <c r="M1360" s="0"/>
      <c r="N1360" s="0"/>
    </row>
    <row r="1361" customFormat="false" ht="12.75" hidden="false" customHeight="false" outlineLevel="0" collapsed="false">
      <c r="A1361" s="87" t="n">
        <v>36790</v>
      </c>
      <c r="B1361" s="83" t="n">
        <v>36770</v>
      </c>
      <c r="C1361" s="88" t="s">
        <v>175</v>
      </c>
      <c r="D1361" s="84" t="n">
        <v>38.07</v>
      </c>
      <c r="E1361" s="89" t="n">
        <v>17373</v>
      </c>
      <c r="F1361" s="89" t="n">
        <v>16339.8125</v>
      </c>
      <c r="G1361" s="89" t="n">
        <v>13799.625</v>
      </c>
      <c r="H1361" s="89"/>
      <c r="J1361" s="0"/>
      <c r="K1361" s="0"/>
      <c r="L1361" s="0"/>
      <c r="M1361" s="0"/>
      <c r="N1361" s="0"/>
    </row>
    <row r="1362" customFormat="false" ht="12.75" hidden="false" customHeight="false" outlineLevel="0" collapsed="false">
      <c r="A1362" s="87" t="n">
        <v>36791</v>
      </c>
      <c r="B1362" s="83" t="n">
        <v>36770</v>
      </c>
      <c r="C1362" s="88" t="s">
        <v>175</v>
      </c>
      <c r="D1362" s="84" t="n">
        <v>42.01</v>
      </c>
      <c r="E1362" s="89" t="n">
        <v>18539</v>
      </c>
      <c r="F1362" s="89" t="n">
        <v>17039.5625</v>
      </c>
      <c r="G1362" s="89" t="n">
        <v>13656</v>
      </c>
      <c r="H1362" s="89"/>
      <c r="J1362" s="0"/>
      <c r="K1362" s="0"/>
      <c r="L1362" s="0"/>
      <c r="M1362" s="0"/>
      <c r="N1362" s="0"/>
    </row>
    <row r="1363" customFormat="false" ht="12.75" hidden="false" customHeight="false" outlineLevel="0" collapsed="false">
      <c r="A1363" s="87" t="n">
        <v>36792</v>
      </c>
      <c r="B1363" s="83" t="n">
        <v>36770</v>
      </c>
      <c r="C1363" s="88" t="n">
        <f aca="false">WEEKDAY(A1363)</f>
        <v>7</v>
      </c>
      <c r="E1363" s="89" t="n">
        <v>19474</v>
      </c>
      <c r="F1363" s="89" t="n">
        <v>17626.125</v>
      </c>
      <c r="G1363" s="89" t="n">
        <v>14396.875</v>
      </c>
      <c r="H1363" s="89"/>
      <c r="J1363" s="0"/>
      <c r="K1363" s="0"/>
      <c r="L1363" s="0"/>
      <c r="M1363" s="0"/>
      <c r="N1363" s="0"/>
    </row>
    <row r="1364" customFormat="false" ht="12.75" hidden="false" customHeight="false" outlineLevel="0" collapsed="false">
      <c r="A1364" s="87" t="n">
        <v>36793</v>
      </c>
      <c r="B1364" s="83" t="n">
        <v>36770</v>
      </c>
      <c r="C1364" s="88" t="n">
        <f aca="false">WEEKDAY(A1364)</f>
        <v>1</v>
      </c>
      <c r="E1364" s="89" t="n">
        <v>17976</v>
      </c>
      <c r="F1364" s="89" t="n">
        <v>16552.5625</v>
      </c>
      <c r="G1364" s="89" t="n">
        <v>14110.875</v>
      </c>
      <c r="H1364" s="89"/>
      <c r="J1364" s="0"/>
      <c r="K1364" s="0"/>
      <c r="L1364" s="0"/>
      <c r="M1364" s="0"/>
      <c r="N1364" s="0"/>
    </row>
    <row r="1365" customFormat="false" ht="12.75" hidden="false" customHeight="false" outlineLevel="0" collapsed="false">
      <c r="A1365" s="87" t="n">
        <v>36794</v>
      </c>
      <c r="B1365" s="83" t="n">
        <v>36770</v>
      </c>
      <c r="C1365" s="88" t="s">
        <v>175</v>
      </c>
      <c r="D1365" s="84" t="n">
        <v>43.79</v>
      </c>
      <c r="E1365" s="89" t="n">
        <v>14473</v>
      </c>
      <c r="F1365" s="89" t="n">
        <v>14126.125</v>
      </c>
      <c r="G1365" s="89" t="n">
        <v>12713.375</v>
      </c>
      <c r="H1365" s="89"/>
      <c r="J1365" s="0"/>
      <c r="K1365" s="0"/>
      <c r="L1365" s="0"/>
      <c r="M1365" s="0"/>
      <c r="N1365" s="0"/>
    </row>
    <row r="1366" customFormat="false" ht="12.75" hidden="false" customHeight="false" outlineLevel="0" collapsed="false">
      <c r="A1366" s="87" t="n">
        <v>36795</v>
      </c>
      <c r="B1366" s="83" t="n">
        <v>36770</v>
      </c>
      <c r="C1366" s="88" t="s">
        <v>175</v>
      </c>
      <c r="D1366" s="84" t="n">
        <v>38.19</v>
      </c>
      <c r="E1366" s="89" t="n">
        <v>13442</v>
      </c>
      <c r="F1366" s="89" t="n">
        <v>12713.5625</v>
      </c>
      <c r="G1366" s="89" t="n">
        <v>10886</v>
      </c>
      <c r="H1366" s="89"/>
      <c r="J1366" s="0"/>
      <c r="K1366" s="0"/>
      <c r="L1366" s="0"/>
      <c r="M1366" s="0"/>
      <c r="N1366" s="0"/>
    </row>
    <row r="1367" customFormat="false" ht="12.75" hidden="false" customHeight="false" outlineLevel="0" collapsed="false">
      <c r="A1367" s="87" t="n">
        <v>36796</v>
      </c>
      <c r="B1367" s="83" t="n">
        <v>36770</v>
      </c>
      <c r="C1367" s="88" t="s">
        <v>175</v>
      </c>
      <c r="D1367" s="84" t="n">
        <v>33.81</v>
      </c>
      <c r="E1367" s="89" t="n">
        <v>14496</v>
      </c>
      <c r="F1367" s="89" t="n">
        <v>13487.4375</v>
      </c>
      <c r="G1367" s="89" t="n">
        <v>10964.75</v>
      </c>
      <c r="H1367" s="89"/>
      <c r="J1367" s="0"/>
      <c r="K1367" s="0"/>
      <c r="L1367" s="0"/>
      <c r="M1367" s="0"/>
      <c r="N1367" s="0"/>
    </row>
    <row r="1368" customFormat="false" ht="12.75" hidden="false" customHeight="false" outlineLevel="0" collapsed="false">
      <c r="A1368" s="87" t="n">
        <v>36797</v>
      </c>
      <c r="B1368" s="83" t="n">
        <v>36770</v>
      </c>
      <c r="C1368" s="88" t="s">
        <v>175</v>
      </c>
      <c r="D1368" s="84" t="n">
        <v>26.02</v>
      </c>
      <c r="E1368" s="89" t="n">
        <v>14996</v>
      </c>
      <c r="F1368" s="89" t="n">
        <v>13820.9375</v>
      </c>
      <c r="G1368" s="89" t="n">
        <v>11136.375</v>
      </c>
      <c r="H1368" s="89"/>
      <c r="J1368" s="0"/>
      <c r="K1368" s="0"/>
      <c r="L1368" s="0"/>
      <c r="M1368" s="0"/>
      <c r="N1368" s="0"/>
    </row>
    <row r="1369" customFormat="false" ht="12.75" hidden="false" customHeight="false" outlineLevel="0" collapsed="false">
      <c r="A1369" s="87" t="n">
        <v>36798</v>
      </c>
      <c r="B1369" s="83" t="n">
        <v>36770</v>
      </c>
      <c r="C1369" s="88" t="s">
        <v>175</v>
      </c>
      <c r="D1369" s="84" t="n">
        <v>36.31</v>
      </c>
      <c r="E1369" s="89" t="n">
        <v>15339</v>
      </c>
      <c r="F1369" s="89" t="n">
        <v>13992.9375</v>
      </c>
      <c r="G1369" s="89" t="n">
        <v>11276.25</v>
      </c>
      <c r="H1369" s="89"/>
      <c r="J1369" s="0"/>
      <c r="K1369" s="0"/>
      <c r="L1369" s="0"/>
      <c r="M1369" s="0"/>
      <c r="N1369" s="0"/>
    </row>
    <row r="1370" customFormat="false" ht="12.75" hidden="false" customHeight="false" outlineLevel="0" collapsed="false">
      <c r="A1370" s="87" t="n">
        <v>36799</v>
      </c>
      <c r="B1370" s="83" t="n">
        <v>36770</v>
      </c>
      <c r="C1370" s="88" t="n">
        <f aca="false">WEEKDAY(A1370)</f>
        <v>7</v>
      </c>
      <c r="D1370" s="84" t="n">
        <v>35</v>
      </c>
      <c r="E1370" s="89" t="n">
        <v>15157</v>
      </c>
      <c r="F1370" s="89" t="n">
        <v>13578.0625</v>
      </c>
      <c r="G1370" s="89" t="n">
        <v>11221.125</v>
      </c>
      <c r="H1370" s="89"/>
      <c r="J1370" s="0"/>
      <c r="K1370" s="0"/>
      <c r="L1370" s="0"/>
      <c r="M1370" s="0"/>
      <c r="N1370" s="0"/>
    </row>
    <row r="1371" customFormat="false" ht="12.75" hidden="false" customHeight="false" outlineLevel="0" collapsed="false">
      <c r="A1371" s="87" t="n">
        <v>36800</v>
      </c>
      <c r="B1371" s="83" t="n">
        <v>36800</v>
      </c>
      <c r="C1371" s="88" t="n">
        <f aca="false">WEEKDAY(A1371)</f>
        <v>1</v>
      </c>
      <c r="D1371" s="84" t="n">
        <v>35</v>
      </c>
      <c r="E1371" s="89" t="n">
        <v>16065</v>
      </c>
      <c r="F1371" s="89" t="n">
        <v>14176</v>
      </c>
      <c r="G1371" s="89" t="n">
        <v>11466.75</v>
      </c>
      <c r="H1371" s="89"/>
      <c r="J1371" s="0"/>
      <c r="K1371" s="0"/>
      <c r="L1371" s="0"/>
      <c r="M1371" s="0"/>
      <c r="N1371" s="0"/>
    </row>
    <row r="1372" customFormat="false" ht="12.75" hidden="false" customHeight="false" outlineLevel="0" collapsed="false">
      <c r="A1372" s="87" t="n">
        <v>36801</v>
      </c>
      <c r="B1372" s="83" t="n">
        <v>36800</v>
      </c>
      <c r="C1372" s="88" t="s">
        <v>175</v>
      </c>
      <c r="D1372" s="84" t="n">
        <v>44.01</v>
      </c>
      <c r="E1372" s="89" t="n">
        <v>18043</v>
      </c>
      <c r="F1372" s="89" t="n">
        <v>16066.8125</v>
      </c>
      <c r="G1372" s="89" t="n">
        <v>12151.125</v>
      </c>
      <c r="H1372" s="89"/>
      <c r="J1372" s="0"/>
      <c r="K1372" s="0"/>
      <c r="L1372" s="0"/>
      <c r="M1372" s="0"/>
      <c r="N1372" s="0"/>
    </row>
    <row r="1373" customFormat="false" ht="12.75" hidden="false" customHeight="false" outlineLevel="0" collapsed="false">
      <c r="A1373" s="87" t="n">
        <v>36802</v>
      </c>
      <c r="B1373" s="83" t="n">
        <v>36800</v>
      </c>
      <c r="C1373" s="88" t="s">
        <v>175</v>
      </c>
      <c r="D1373" s="84" t="n">
        <v>47.32</v>
      </c>
      <c r="E1373" s="89" t="n">
        <v>18305</v>
      </c>
      <c r="F1373" s="89" t="n">
        <v>16159.125</v>
      </c>
      <c r="G1373" s="89" t="n">
        <v>12537.75</v>
      </c>
      <c r="H1373" s="89"/>
      <c r="J1373" s="0"/>
      <c r="K1373" s="0"/>
      <c r="L1373" s="0"/>
      <c r="M1373" s="0"/>
      <c r="N1373" s="0"/>
    </row>
    <row r="1374" customFormat="false" ht="12.75" hidden="false" customHeight="false" outlineLevel="0" collapsed="false">
      <c r="A1374" s="87" t="n">
        <v>36803</v>
      </c>
      <c r="B1374" s="83" t="n">
        <v>36800</v>
      </c>
      <c r="C1374" s="88" t="s">
        <v>175</v>
      </c>
      <c r="D1374" s="84" t="n">
        <v>43.95</v>
      </c>
      <c r="E1374" s="89" t="n">
        <v>18805</v>
      </c>
      <c r="F1374" s="89" t="n">
        <v>16544.375</v>
      </c>
      <c r="G1374" s="89" t="n">
        <v>12678.375</v>
      </c>
      <c r="H1374" s="89"/>
      <c r="J1374" s="0"/>
      <c r="K1374" s="0"/>
      <c r="L1374" s="0"/>
      <c r="M1374" s="0"/>
      <c r="N1374" s="0"/>
    </row>
    <row r="1375" customFormat="false" ht="12.75" hidden="false" customHeight="false" outlineLevel="0" collapsed="false">
      <c r="A1375" s="87" t="n">
        <v>36804</v>
      </c>
      <c r="B1375" s="83" t="n">
        <v>36800</v>
      </c>
      <c r="C1375" s="88" t="s">
        <v>175</v>
      </c>
      <c r="D1375" s="84" t="n">
        <v>40.63</v>
      </c>
      <c r="E1375" s="89" t="n">
        <v>18804</v>
      </c>
      <c r="F1375" s="89" t="n">
        <v>17027.3125</v>
      </c>
      <c r="G1375" s="89" t="n">
        <v>13261.75</v>
      </c>
      <c r="H1375" s="89"/>
      <c r="J1375" s="0"/>
      <c r="K1375" s="0"/>
      <c r="L1375" s="0"/>
      <c r="M1375" s="0"/>
      <c r="N1375" s="0"/>
    </row>
    <row r="1376" customFormat="false" ht="12.75" hidden="false" customHeight="false" outlineLevel="0" collapsed="false">
      <c r="A1376" s="87" t="n">
        <v>36805</v>
      </c>
      <c r="B1376" s="83" t="n">
        <v>36800</v>
      </c>
      <c r="C1376" s="88" t="s">
        <v>175</v>
      </c>
      <c r="D1376" s="84" t="n">
        <v>46.81</v>
      </c>
      <c r="E1376" s="89" t="n">
        <v>15556</v>
      </c>
      <c r="F1376" s="89" t="n">
        <v>14448.875</v>
      </c>
      <c r="G1376" s="89" t="n">
        <v>13035.125</v>
      </c>
      <c r="H1376" s="89"/>
      <c r="J1376" s="0"/>
      <c r="K1376" s="0"/>
      <c r="L1376" s="0"/>
      <c r="M1376" s="0"/>
      <c r="N1376" s="0"/>
    </row>
    <row r="1377" customFormat="false" ht="12.75" hidden="false" customHeight="false" outlineLevel="0" collapsed="false">
      <c r="A1377" s="87" t="n">
        <v>36806</v>
      </c>
      <c r="B1377" s="83" t="n">
        <v>36800</v>
      </c>
      <c r="C1377" s="88" t="n">
        <f aca="false">WEEKDAY(A1377)</f>
        <v>7</v>
      </c>
      <c r="E1377" s="89" t="n">
        <v>12468</v>
      </c>
      <c r="F1377" s="89" t="n">
        <v>11822.625</v>
      </c>
      <c r="G1377" s="89" t="n">
        <v>10942.625</v>
      </c>
      <c r="H1377" s="89"/>
      <c r="J1377" s="0"/>
      <c r="K1377" s="0"/>
      <c r="L1377" s="0"/>
      <c r="M1377" s="0"/>
      <c r="N1377" s="0"/>
    </row>
    <row r="1378" customFormat="false" ht="12.75" hidden="false" customHeight="false" outlineLevel="0" collapsed="false">
      <c r="A1378" s="87" t="n">
        <v>36807</v>
      </c>
      <c r="B1378" s="83" t="n">
        <v>36800</v>
      </c>
      <c r="C1378" s="88" t="n">
        <f aca="false">WEEKDAY(A1378)</f>
        <v>1</v>
      </c>
      <c r="E1378" s="89" t="n">
        <v>13088</v>
      </c>
      <c r="F1378" s="89" t="n">
        <v>12062.8125</v>
      </c>
      <c r="G1378" s="89" t="n">
        <v>10814.25</v>
      </c>
      <c r="H1378" s="89"/>
      <c r="J1378" s="0"/>
      <c r="K1378" s="0"/>
      <c r="L1378" s="0"/>
      <c r="M1378" s="0"/>
      <c r="N1378" s="0"/>
    </row>
    <row r="1379" customFormat="false" ht="12.75" hidden="false" customHeight="false" outlineLevel="0" collapsed="false">
      <c r="A1379" s="87" t="n">
        <v>36808</v>
      </c>
      <c r="B1379" s="83" t="n">
        <v>36800</v>
      </c>
      <c r="C1379" s="88" t="s">
        <v>175</v>
      </c>
      <c r="D1379" s="84" t="n">
        <v>47.97</v>
      </c>
      <c r="E1379" s="89" t="n">
        <v>14081</v>
      </c>
      <c r="F1379" s="89" t="n">
        <v>13409.125</v>
      </c>
      <c r="G1379" s="89" t="n">
        <v>11466.75</v>
      </c>
      <c r="H1379" s="89"/>
      <c r="J1379" s="0"/>
      <c r="K1379" s="0"/>
      <c r="L1379" s="0"/>
      <c r="M1379" s="0"/>
      <c r="N1379" s="0"/>
    </row>
    <row r="1380" customFormat="false" ht="12.75" hidden="false" customHeight="false" outlineLevel="0" collapsed="false">
      <c r="A1380" s="87" t="n">
        <v>36809</v>
      </c>
      <c r="B1380" s="83" t="n">
        <v>36800</v>
      </c>
      <c r="C1380" s="88" t="s">
        <v>175</v>
      </c>
      <c r="D1380" s="84" t="n">
        <v>39.65</v>
      </c>
      <c r="E1380" s="89" t="n">
        <v>13696</v>
      </c>
      <c r="F1380" s="89" t="n">
        <v>12920.4375</v>
      </c>
      <c r="G1380" s="89" t="n">
        <v>11549.5</v>
      </c>
      <c r="H1380" s="89"/>
      <c r="J1380" s="0"/>
      <c r="K1380" s="0"/>
      <c r="L1380" s="0"/>
      <c r="M1380" s="0"/>
      <c r="N1380" s="0"/>
    </row>
    <row r="1381" customFormat="false" ht="12.75" hidden="false" customHeight="false" outlineLevel="0" collapsed="false">
      <c r="A1381" s="87" t="n">
        <v>36810</v>
      </c>
      <c r="B1381" s="83" t="n">
        <v>36800</v>
      </c>
      <c r="C1381" s="88" t="s">
        <v>175</v>
      </c>
      <c r="D1381" s="84" t="n">
        <v>36.76</v>
      </c>
      <c r="E1381" s="89" t="n">
        <v>13677</v>
      </c>
      <c r="F1381" s="89" t="n">
        <v>13033.75</v>
      </c>
      <c r="G1381" s="89" t="n">
        <v>11345.125</v>
      </c>
      <c r="H1381" s="89"/>
      <c r="J1381" s="0"/>
      <c r="K1381" s="0"/>
      <c r="L1381" s="0"/>
      <c r="M1381" s="0"/>
      <c r="N1381" s="0"/>
    </row>
    <row r="1382" customFormat="false" ht="12.75" hidden="false" customHeight="false" outlineLevel="0" collapsed="false">
      <c r="A1382" s="87" t="n">
        <v>36811</v>
      </c>
      <c r="B1382" s="83" t="n">
        <v>36800</v>
      </c>
      <c r="C1382" s="88" t="s">
        <v>175</v>
      </c>
      <c r="D1382" s="84" t="n">
        <v>34.9</v>
      </c>
      <c r="E1382" s="89" t="n">
        <v>13793</v>
      </c>
      <c r="F1382" s="89" t="n">
        <v>13256.75</v>
      </c>
      <c r="G1382" s="89" t="n">
        <v>11115</v>
      </c>
      <c r="H1382" s="89"/>
      <c r="J1382" s="0"/>
      <c r="K1382" s="0"/>
      <c r="L1382" s="0"/>
      <c r="M1382" s="0"/>
      <c r="N1382" s="0"/>
    </row>
    <row r="1383" customFormat="false" ht="12.75" hidden="false" customHeight="false" outlineLevel="0" collapsed="false">
      <c r="A1383" s="87" t="n">
        <v>36812</v>
      </c>
      <c r="B1383" s="83" t="n">
        <v>36800</v>
      </c>
      <c r="C1383" s="88" t="s">
        <v>175</v>
      </c>
      <c r="D1383" s="84" t="n">
        <v>36.72</v>
      </c>
      <c r="E1383" s="89" t="n">
        <v>13891</v>
      </c>
      <c r="F1383" s="89" t="n">
        <v>13228.125</v>
      </c>
      <c r="G1383" s="89" t="n">
        <v>10961.625</v>
      </c>
      <c r="H1383" s="89"/>
      <c r="J1383" s="0"/>
      <c r="K1383" s="0"/>
      <c r="L1383" s="0"/>
      <c r="M1383" s="0"/>
      <c r="N1383" s="0"/>
    </row>
    <row r="1384" customFormat="false" ht="12.75" hidden="false" customHeight="false" outlineLevel="0" collapsed="false">
      <c r="A1384" s="87" t="n">
        <v>36813</v>
      </c>
      <c r="B1384" s="83" t="n">
        <v>36800</v>
      </c>
      <c r="C1384" s="88" t="n">
        <f aca="false">WEEKDAY(A1384)</f>
        <v>7</v>
      </c>
      <c r="E1384" s="89" t="n">
        <v>13608</v>
      </c>
      <c r="F1384" s="89" t="n">
        <v>12736.5</v>
      </c>
      <c r="G1384" s="89" t="n">
        <v>10946.125</v>
      </c>
      <c r="H1384" s="89"/>
      <c r="J1384" s="0"/>
      <c r="K1384" s="0"/>
      <c r="L1384" s="0"/>
      <c r="M1384" s="0"/>
      <c r="N1384" s="0"/>
    </row>
    <row r="1385" customFormat="false" ht="12.75" hidden="false" customHeight="false" outlineLevel="0" collapsed="false">
      <c r="A1385" s="87" t="n">
        <v>36814</v>
      </c>
      <c r="B1385" s="83" t="n">
        <v>36800</v>
      </c>
      <c r="C1385" s="88" t="n">
        <f aca="false">WEEKDAY(A1385)</f>
        <v>1</v>
      </c>
      <c r="E1385" s="89" t="n">
        <v>14362</v>
      </c>
      <c r="F1385" s="89" t="n">
        <v>12909.25</v>
      </c>
      <c r="G1385" s="89" t="n">
        <v>10879.25</v>
      </c>
      <c r="H1385" s="89"/>
      <c r="J1385" s="0"/>
      <c r="K1385" s="0"/>
      <c r="L1385" s="0"/>
      <c r="M1385" s="0"/>
      <c r="N1385" s="0"/>
    </row>
    <row r="1386" customFormat="false" ht="12.75" hidden="false" customHeight="false" outlineLevel="0" collapsed="false">
      <c r="A1386" s="87" t="n">
        <v>36815</v>
      </c>
      <c r="B1386" s="83" t="n">
        <v>36800</v>
      </c>
      <c r="C1386" s="88" t="s">
        <v>175</v>
      </c>
      <c r="D1386" s="84" t="n">
        <v>37.52</v>
      </c>
      <c r="E1386" s="89" t="n">
        <v>15402</v>
      </c>
      <c r="F1386" s="89" t="n">
        <v>14428.1875</v>
      </c>
      <c r="G1386" s="89" t="n">
        <v>11440.625</v>
      </c>
      <c r="H1386" s="89"/>
      <c r="J1386" s="0"/>
      <c r="K1386" s="0"/>
      <c r="L1386" s="0"/>
      <c r="M1386" s="0"/>
      <c r="N1386" s="0"/>
    </row>
    <row r="1387" customFormat="false" ht="12.75" hidden="false" customHeight="false" outlineLevel="0" collapsed="false">
      <c r="A1387" s="87" t="n">
        <v>36816</v>
      </c>
      <c r="B1387" s="83" t="n">
        <v>36800</v>
      </c>
      <c r="C1387" s="88" t="s">
        <v>175</v>
      </c>
      <c r="D1387" s="84" t="n">
        <v>42.03</v>
      </c>
      <c r="E1387" s="89" t="n">
        <v>15496</v>
      </c>
      <c r="F1387" s="89" t="n">
        <v>14454.4375</v>
      </c>
      <c r="G1387" s="89" t="n">
        <v>11707.25</v>
      </c>
      <c r="H1387" s="89"/>
      <c r="J1387" s="0"/>
      <c r="K1387" s="0"/>
      <c r="L1387" s="0"/>
      <c r="M1387" s="0"/>
      <c r="N1387" s="0"/>
    </row>
    <row r="1388" customFormat="false" ht="12.75" hidden="false" customHeight="false" outlineLevel="0" collapsed="false">
      <c r="A1388" s="87" t="n">
        <v>36817</v>
      </c>
      <c r="B1388" s="83" t="n">
        <v>36800</v>
      </c>
      <c r="C1388" s="88" t="s">
        <v>175</v>
      </c>
      <c r="D1388" s="84" t="n">
        <v>47.58</v>
      </c>
      <c r="E1388" s="89" t="n">
        <v>14497</v>
      </c>
      <c r="F1388" s="89" t="n">
        <v>13818</v>
      </c>
      <c r="G1388" s="89" t="n">
        <v>11548</v>
      </c>
      <c r="H1388" s="89"/>
      <c r="J1388" s="0"/>
      <c r="K1388" s="0"/>
      <c r="L1388" s="0"/>
      <c r="M1388" s="0"/>
      <c r="N1388" s="0"/>
    </row>
    <row r="1389" customFormat="false" ht="12.75" hidden="false" customHeight="false" outlineLevel="0" collapsed="false">
      <c r="A1389" s="87" t="n">
        <v>36818</v>
      </c>
      <c r="B1389" s="83" t="n">
        <v>36800</v>
      </c>
      <c r="C1389" s="88" t="s">
        <v>175</v>
      </c>
      <c r="D1389" s="84" t="n">
        <v>45.38</v>
      </c>
      <c r="E1389" s="89" t="n">
        <v>14646</v>
      </c>
      <c r="F1389" s="89" t="n">
        <v>13783.8125</v>
      </c>
      <c r="G1389" s="89" t="n">
        <v>11198</v>
      </c>
      <c r="H1389" s="89"/>
      <c r="J1389" s="0"/>
      <c r="K1389" s="0"/>
      <c r="L1389" s="0"/>
      <c r="M1389" s="0"/>
      <c r="N1389" s="0"/>
    </row>
    <row r="1390" customFormat="false" ht="12.75" hidden="false" customHeight="false" outlineLevel="0" collapsed="false">
      <c r="A1390" s="87" t="n">
        <v>36819</v>
      </c>
      <c r="B1390" s="83" t="n">
        <v>36800</v>
      </c>
      <c r="C1390" s="88" t="s">
        <v>175</v>
      </c>
      <c r="D1390" s="84" t="n">
        <v>43.18</v>
      </c>
      <c r="E1390" s="89" t="n">
        <v>14445</v>
      </c>
      <c r="F1390" s="89" t="n">
        <v>13674.875</v>
      </c>
      <c r="G1390" s="89" t="n">
        <v>11235.25</v>
      </c>
      <c r="H1390" s="89"/>
      <c r="J1390" s="0"/>
      <c r="K1390" s="0"/>
      <c r="L1390" s="0"/>
      <c r="M1390" s="0"/>
      <c r="N1390" s="0"/>
    </row>
    <row r="1391" customFormat="false" ht="12.75" hidden="false" customHeight="false" outlineLevel="0" collapsed="false">
      <c r="A1391" s="87" t="n">
        <v>36820</v>
      </c>
      <c r="B1391" s="83" t="n">
        <v>36800</v>
      </c>
      <c r="C1391" s="88" t="n">
        <f aca="false">WEEKDAY(A1391)</f>
        <v>7</v>
      </c>
      <c r="E1391" s="89" t="n">
        <v>13884</v>
      </c>
      <c r="F1391" s="89" t="n">
        <v>12964.5625</v>
      </c>
      <c r="G1391" s="89" t="n">
        <v>11281.75</v>
      </c>
      <c r="H1391" s="89"/>
      <c r="J1391" s="0"/>
      <c r="K1391" s="0"/>
      <c r="L1391" s="0"/>
      <c r="M1391" s="0"/>
      <c r="N1391" s="0"/>
    </row>
    <row r="1392" customFormat="false" ht="12.75" hidden="false" customHeight="false" outlineLevel="0" collapsed="false">
      <c r="A1392" s="87" t="n">
        <v>36821</v>
      </c>
      <c r="B1392" s="83" t="n">
        <v>36800</v>
      </c>
      <c r="C1392" s="88" t="n">
        <f aca="false">WEEKDAY(A1392)</f>
        <v>1</v>
      </c>
      <c r="E1392" s="89" t="n">
        <v>14779</v>
      </c>
      <c r="F1392" s="89" t="n">
        <v>13434.4375</v>
      </c>
      <c r="G1392" s="89" t="n">
        <v>11498</v>
      </c>
      <c r="H1392" s="89"/>
      <c r="J1392" s="0"/>
      <c r="K1392" s="0"/>
      <c r="L1392" s="0"/>
      <c r="M1392" s="0"/>
      <c r="N1392" s="0"/>
    </row>
    <row r="1393" customFormat="false" ht="12.75" hidden="false" customHeight="false" outlineLevel="0" collapsed="false">
      <c r="A1393" s="87" t="n">
        <v>36822</v>
      </c>
      <c r="B1393" s="83" t="n">
        <v>36800</v>
      </c>
      <c r="C1393" s="88" t="s">
        <v>175</v>
      </c>
      <c r="D1393" s="84" t="n">
        <v>44.24</v>
      </c>
      <c r="E1393" s="89" t="n">
        <v>15946</v>
      </c>
      <c r="F1393" s="89" t="n">
        <v>14963.375</v>
      </c>
      <c r="G1393" s="89" t="n">
        <v>11862.375</v>
      </c>
      <c r="H1393" s="89"/>
      <c r="J1393" s="0"/>
      <c r="K1393" s="0"/>
      <c r="L1393" s="0"/>
      <c r="M1393" s="0"/>
      <c r="N1393" s="0"/>
    </row>
    <row r="1394" customFormat="false" ht="12.75" hidden="false" customHeight="false" outlineLevel="0" collapsed="false">
      <c r="A1394" s="87" t="n">
        <v>36823</v>
      </c>
      <c r="B1394" s="83" t="n">
        <v>36800</v>
      </c>
      <c r="C1394" s="88" t="s">
        <v>175</v>
      </c>
      <c r="D1394" s="84" t="n">
        <v>47.88</v>
      </c>
      <c r="E1394" s="89" t="n">
        <v>15539</v>
      </c>
      <c r="F1394" s="89" t="n">
        <v>14289.9375</v>
      </c>
      <c r="G1394" s="89" t="n">
        <v>11565.5</v>
      </c>
      <c r="H1394" s="89"/>
      <c r="J1394" s="0"/>
      <c r="K1394" s="0"/>
      <c r="L1394" s="0"/>
      <c r="M1394" s="0"/>
      <c r="N1394" s="0"/>
    </row>
    <row r="1395" customFormat="false" ht="12.75" hidden="false" customHeight="false" outlineLevel="0" collapsed="false">
      <c r="A1395" s="87" t="n">
        <v>36824</v>
      </c>
      <c r="B1395" s="83" t="n">
        <v>36800</v>
      </c>
      <c r="C1395" s="88" t="s">
        <v>175</v>
      </c>
      <c r="D1395" s="84" t="n">
        <v>51.2</v>
      </c>
      <c r="E1395" s="89" t="n">
        <v>15534</v>
      </c>
      <c r="F1395" s="89" t="n">
        <v>14298.3125</v>
      </c>
      <c r="G1395" s="89" t="n">
        <v>11326.875</v>
      </c>
      <c r="H1395" s="89"/>
      <c r="J1395" s="0"/>
      <c r="K1395" s="0"/>
      <c r="L1395" s="0"/>
      <c r="M1395" s="0"/>
      <c r="N1395" s="0"/>
    </row>
    <row r="1396" customFormat="false" ht="12.75" hidden="false" customHeight="false" outlineLevel="0" collapsed="false">
      <c r="A1396" s="87" t="n">
        <v>36825</v>
      </c>
      <c r="B1396" s="83" t="n">
        <v>36800</v>
      </c>
      <c r="C1396" s="88" t="s">
        <v>175</v>
      </c>
      <c r="D1396" s="84" t="n">
        <v>49.6</v>
      </c>
      <c r="E1396" s="89" t="n">
        <v>15416</v>
      </c>
      <c r="F1396" s="89" t="n">
        <v>14441.5</v>
      </c>
      <c r="G1396" s="89" t="n">
        <v>11584.125</v>
      </c>
      <c r="H1396" s="89"/>
      <c r="J1396" s="0"/>
      <c r="K1396" s="0"/>
      <c r="L1396" s="0"/>
      <c r="M1396" s="0"/>
      <c r="N1396" s="0"/>
    </row>
    <row r="1397" customFormat="false" ht="12.75" hidden="false" customHeight="false" outlineLevel="0" collapsed="false">
      <c r="A1397" s="87" t="n">
        <v>36826</v>
      </c>
      <c r="B1397" s="83" t="n">
        <v>36800</v>
      </c>
      <c r="C1397" s="88" t="s">
        <v>175</v>
      </c>
      <c r="D1397" s="84" t="n">
        <v>42.3</v>
      </c>
      <c r="E1397" s="89" t="n">
        <v>15556</v>
      </c>
      <c r="F1397" s="89" t="n">
        <v>14336</v>
      </c>
      <c r="G1397" s="89" t="n">
        <v>11517.75</v>
      </c>
      <c r="H1397" s="89"/>
      <c r="J1397" s="0"/>
      <c r="K1397" s="0"/>
      <c r="L1397" s="0"/>
      <c r="M1397" s="0"/>
      <c r="N1397" s="0"/>
    </row>
    <row r="1398" customFormat="false" ht="12.75" hidden="false" customHeight="false" outlineLevel="0" collapsed="false">
      <c r="A1398" s="87" t="n">
        <v>36827</v>
      </c>
      <c r="B1398" s="83" t="n">
        <v>36800</v>
      </c>
      <c r="C1398" s="88" t="n">
        <f aca="false">WEEKDAY(A1398)</f>
        <v>7</v>
      </c>
      <c r="E1398" s="89" t="n">
        <v>14825</v>
      </c>
      <c r="F1398" s="89" t="n">
        <v>13569.375</v>
      </c>
      <c r="G1398" s="89" t="n">
        <v>11405.375</v>
      </c>
      <c r="H1398" s="89"/>
      <c r="J1398" s="0"/>
      <c r="K1398" s="0"/>
      <c r="L1398" s="0"/>
      <c r="M1398" s="0"/>
      <c r="N1398" s="0"/>
    </row>
    <row r="1399" customFormat="false" ht="12.75" hidden="false" customHeight="false" outlineLevel="0" collapsed="false">
      <c r="A1399" s="87" t="n">
        <v>36828</v>
      </c>
      <c r="B1399" s="83" t="n">
        <v>36800</v>
      </c>
      <c r="C1399" s="88" t="n">
        <f aca="false">WEEKDAY(A1399)</f>
        <v>1</v>
      </c>
      <c r="E1399" s="89" t="n">
        <v>14483</v>
      </c>
      <c r="F1399" s="89" t="n">
        <v>13139.5</v>
      </c>
      <c r="G1399" s="89" t="n">
        <v>11369.375</v>
      </c>
      <c r="H1399" s="89"/>
      <c r="J1399" s="0"/>
      <c r="K1399" s="0"/>
      <c r="L1399" s="0"/>
      <c r="M1399" s="0"/>
      <c r="N1399" s="0"/>
    </row>
    <row r="1400" customFormat="false" ht="12.75" hidden="false" customHeight="false" outlineLevel="0" collapsed="false">
      <c r="A1400" s="87" t="n">
        <v>36829</v>
      </c>
      <c r="B1400" s="83" t="n">
        <v>36800</v>
      </c>
      <c r="C1400" s="88" t="s">
        <v>175</v>
      </c>
      <c r="D1400" s="84" t="n">
        <v>40.32</v>
      </c>
      <c r="E1400" s="89" t="n">
        <v>15800</v>
      </c>
      <c r="F1400" s="89" t="n">
        <v>14659.3125</v>
      </c>
      <c r="G1400" s="89" t="n">
        <v>11413.375</v>
      </c>
      <c r="H1400" s="89"/>
      <c r="J1400" s="0"/>
      <c r="K1400" s="0"/>
      <c r="L1400" s="0"/>
      <c r="M1400" s="0"/>
      <c r="N1400" s="0"/>
    </row>
    <row r="1401" customFormat="false" ht="12.75" hidden="false" customHeight="false" outlineLevel="0" collapsed="false">
      <c r="A1401" s="87" t="n">
        <v>36830</v>
      </c>
      <c r="B1401" s="83" t="n">
        <v>36800</v>
      </c>
      <c r="C1401" s="88" t="s">
        <v>175</v>
      </c>
      <c r="D1401" s="84" t="n">
        <v>43.28</v>
      </c>
      <c r="E1401" s="89" t="n">
        <v>16044</v>
      </c>
      <c r="F1401" s="89" t="n">
        <v>14718.6875</v>
      </c>
      <c r="G1401" s="89" t="n">
        <v>11669.5</v>
      </c>
      <c r="H1401" s="89"/>
      <c r="J1401" s="0"/>
      <c r="K1401" s="0"/>
      <c r="L1401" s="0"/>
      <c r="M1401" s="0"/>
      <c r="N1401" s="0"/>
    </row>
    <row r="1402" customFormat="false" ht="12.75" hidden="false" customHeight="false" outlineLevel="0" collapsed="false">
      <c r="A1402" s="87" t="n">
        <v>36831</v>
      </c>
      <c r="B1402" s="83" t="n">
        <v>36831</v>
      </c>
      <c r="C1402" s="88" t="s">
        <v>175</v>
      </c>
      <c r="D1402" s="84" t="n">
        <v>43.46</v>
      </c>
      <c r="E1402" s="89" t="n">
        <v>15793</v>
      </c>
      <c r="F1402" s="89" t="n">
        <v>14736.875</v>
      </c>
      <c r="G1402" s="89" t="n">
        <v>11692.5</v>
      </c>
      <c r="H1402" s="89"/>
      <c r="J1402" s="0"/>
      <c r="K1402" s="0"/>
      <c r="L1402" s="0"/>
      <c r="M1402" s="0"/>
      <c r="N1402" s="0"/>
    </row>
    <row r="1403" customFormat="false" ht="12.75" hidden="false" customHeight="false" outlineLevel="0" collapsed="false">
      <c r="A1403" s="87" t="n">
        <v>36832</v>
      </c>
      <c r="B1403" s="83" t="n">
        <v>36831</v>
      </c>
      <c r="C1403" s="88" t="s">
        <v>175</v>
      </c>
      <c r="D1403" s="84" t="n">
        <v>40.93</v>
      </c>
      <c r="E1403" s="89" t="n">
        <v>15023</v>
      </c>
      <c r="F1403" s="89" t="n">
        <v>14235.375</v>
      </c>
      <c r="G1403" s="89" t="n">
        <v>11790.625</v>
      </c>
      <c r="H1403" s="89"/>
      <c r="J1403" s="0"/>
      <c r="K1403" s="0"/>
      <c r="L1403" s="0"/>
      <c r="M1403" s="0"/>
      <c r="N1403" s="0"/>
    </row>
    <row r="1404" customFormat="false" ht="12.75" hidden="false" customHeight="false" outlineLevel="0" collapsed="false">
      <c r="A1404" s="87" t="n">
        <v>36833</v>
      </c>
      <c r="B1404" s="83" t="n">
        <v>36831</v>
      </c>
      <c r="C1404" s="88" t="s">
        <v>175</v>
      </c>
      <c r="D1404" s="84" t="n">
        <v>39.92</v>
      </c>
      <c r="E1404" s="89" t="n">
        <v>14523</v>
      </c>
      <c r="F1404" s="89" t="n">
        <v>13924.875</v>
      </c>
      <c r="G1404" s="89" t="n">
        <v>11456.375</v>
      </c>
      <c r="H1404" s="89"/>
      <c r="J1404" s="0"/>
      <c r="K1404" s="0"/>
      <c r="L1404" s="0"/>
      <c r="M1404" s="0"/>
      <c r="N1404" s="0"/>
    </row>
    <row r="1405" customFormat="false" ht="12.75" hidden="false" customHeight="false" outlineLevel="0" collapsed="false">
      <c r="A1405" s="87" t="n">
        <v>36834</v>
      </c>
      <c r="B1405" s="83" t="n">
        <v>36831</v>
      </c>
      <c r="C1405" s="88" t="n">
        <f aca="false">WEEKDAY(A1405)</f>
        <v>7</v>
      </c>
      <c r="D1405" s="84" t="n">
        <v>32.5</v>
      </c>
      <c r="E1405" s="89" t="n">
        <v>13466</v>
      </c>
      <c r="F1405" s="89" t="n">
        <v>12743.4375</v>
      </c>
      <c r="G1405" s="89" t="n">
        <v>11132</v>
      </c>
      <c r="H1405" s="89"/>
      <c r="J1405" s="0"/>
      <c r="K1405" s="0"/>
      <c r="L1405" s="0"/>
      <c r="M1405" s="0"/>
      <c r="N1405" s="0"/>
    </row>
    <row r="1406" customFormat="false" ht="12.75" hidden="false" customHeight="false" outlineLevel="0" collapsed="false">
      <c r="A1406" s="87" t="n">
        <v>36835</v>
      </c>
      <c r="B1406" s="83" t="n">
        <v>36831</v>
      </c>
      <c r="C1406" s="88" t="n">
        <f aca="false">WEEKDAY(A1406)</f>
        <v>1</v>
      </c>
      <c r="D1406" s="84" t="n">
        <v>32.5</v>
      </c>
      <c r="E1406" s="89" t="n">
        <v>13734</v>
      </c>
      <c r="F1406" s="89" t="n">
        <v>12765.875</v>
      </c>
      <c r="G1406" s="89" t="n">
        <v>11112.625</v>
      </c>
      <c r="H1406" s="89"/>
      <c r="J1406" s="0"/>
      <c r="K1406" s="0"/>
      <c r="L1406" s="0"/>
      <c r="M1406" s="0"/>
      <c r="N1406" s="0"/>
    </row>
    <row r="1407" customFormat="false" ht="12.75" hidden="false" customHeight="false" outlineLevel="0" collapsed="false">
      <c r="A1407" s="87" t="n">
        <v>36836</v>
      </c>
      <c r="B1407" s="83" t="n">
        <v>36831</v>
      </c>
      <c r="C1407" s="88" t="s">
        <v>175</v>
      </c>
      <c r="D1407" s="84" t="n">
        <v>41.1</v>
      </c>
      <c r="E1407" s="89" t="n">
        <v>14372</v>
      </c>
      <c r="F1407" s="89" t="n">
        <v>13541.75</v>
      </c>
      <c r="G1407" s="89" t="n">
        <v>11160.875</v>
      </c>
      <c r="H1407" s="89"/>
      <c r="J1407" s="0"/>
      <c r="K1407" s="0"/>
      <c r="L1407" s="0"/>
      <c r="M1407" s="0"/>
      <c r="N1407" s="0"/>
    </row>
    <row r="1408" customFormat="false" ht="12.75" hidden="false" customHeight="false" outlineLevel="0" collapsed="false">
      <c r="A1408" s="87" t="n">
        <v>36837</v>
      </c>
      <c r="B1408" s="83" t="n">
        <v>36831</v>
      </c>
      <c r="C1408" s="88" t="s">
        <v>175</v>
      </c>
      <c r="D1408" s="84" t="n">
        <v>38.8</v>
      </c>
      <c r="E1408" s="89" t="n">
        <v>14343</v>
      </c>
      <c r="F1408" s="89" t="n">
        <v>13302.75</v>
      </c>
      <c r="G1408" s="89" t="n">
        <v>10957</v>
      </c>
      <c r="H1408" s="89"/>
      <c r="J1408" s="0"/>
      <c r="K1408" s="0"/>
      <c r="L1408" s="0"/>
      <c r="M1408" s="0"/>
      <c r="N1408" s="0"/>
    </row>
    <row r="1409" customFormat="false" ht="12.75" hidden="false" customHeight="false" outlineLevel="0" collapsed="false">
      <c r="A1409" s="87" t="n">
        <v>36838</v>
      </c>
      <c r="B1409" s="83" t="n">
        <v>36831</v>
      </c>
      <c r="C1409" s="88" t="s">
        <v>175</v>
      </c>
      <c r="D1409" s="84" t="n">
        <v>40.69</v>
      </c>
      <c r="E1409" s="89" t="n">
        <v>15129</v>
      </c>
      <c r="F1409" s="89" t="n">
        <v>14343.5625</v>
      </c>
      <c r="G1409" s="89" t="n">
        <v>11748.125</v>
      </c>
      <c r="H1409" s="89"/>
      <c r="J1409" s="0"/>
      <c r="K1409" s="0"/>
      <c r="L1409" s="0"/>
      <c r="M1409" s="0"/>
      <c r="N1409" s="0"/>
    </row>
    <row r="1410" customFormat="false" ht="12.75" hidden="false" customHeight="false" outlineLevel="0" collapsed="false">
      <c r="A1410" s="87" t="n">
        <v>36839</v>
      </c>
      <c r="B1410" s="83" t="n">
        <v>36831</v>
      </c>
      <c r="C1410" s="88" t="s">
        <v>175</v>
      </c>
      <c r="D1410" s="84" t="n">
        <v>41.12</v>
      </c>
      <c r="E1410" s="89" t="n">
        <v>14309</v>
      </c>
      <c r="F1410" s="89" t="n">
        <v>13396.375</v>
      </c>
      <c r="G1410" s="89" t="n">
        <v>11608</v>
      </c>
      <c r="H1410" s="89"/>
      <c r="J1410" s="0"/>
      <c r="K1410" s="0"/>
      <c r="L1410" s="0"/>
      <c r="M1410" s="0"/>
      <c r="N1410" s="0"/>
    </row>
    <row r="1411" customFormat="false" ht="12.75" hidden="false" customHeight="false" outlineLevel="0" collapsed="false">
      <c r="A1411" s="87" t="n">
        <v>36840</v>
      </c>
      <c r="B1411" s="83" t="n">
        <v>36831</v>
      </c>
      <c r="C1411" s="88" t="s">
        <v>175</v>
      </c>
      <c r="D1411" s="84" t="n">
        <v>42.46</v>
      </c>
      <c r="E1411" s="89" t="n">
        <v>13696</v>
      </c>
      <c r="F1411" s="89" t="n">
        <v>13043.9375</v>
      </c>
      <c r="G1411" s="89" t="n">
        <v>11699.875</v>
      </c>
      <c r="H1411" s="89"/>
      <c r="J1411" s="0"/>
      <c r="K1411" s="0"/>
      <c r="L1411" s="0"/>
      <c r="M1411" s="0"/>
      <c r="N1411" s="0"/>
    </row>
    <row r="1412" customFormat="false" ht="12.75" hidden="false" customHeight="false" outlineLevel="0" collapsed="false">
      <c r="A1412" s="87" t="n">
        <v>36841</v>
      </c>
      <c r="B1412" s="83" t="n">
        <v>36831</v>
      </c>
      <c r="C1412" s="88" t="n">
        <f aca="false">WEEKDAY(A1412)</f>
        <v>7</v>
      </c>
      <c r="D1412" s="84" t="n">
        <v>29</v>
      </c>
      <c r="E1412" s="89" t="n">
        <v>13131</v>
      </c>
      <c r="F1412" s="89" t="n">
        <v>12580.0625</v>
      </c>
      <c r="G1412" s="89" t="n">
        <v>11484.875</v>
      </c>
      <c r="H1412" s="89"/>
      <c r="J1412" s="0"/>
      <c r="K1412" s="0"/>
      <c r="L1412" s="0"/>
      <c r="M1412" s="0"/>
      <c r="N1412" s="0"/>
    </row>
    <row r="1413" customFormat="false" ht="12.75" hidden="false" customHeight="false" outlineLevel="0" collapsed="false">
      <c r="A1413" s="87" t="n">
        <v>36842</v>
      </c>
      <c r="B1413" s="83" t="n">
        <v>36831</v>
      </c>
      <c r="C1413" s="88" t="n">
        <f aca="false">WEEKDAY(A1413)</f>
        <v>1</v>
      </c>
      <c r="E1413" s="89" t="n">
        <v>12713</v>
      </c>
      <c r="F1413" s="89" t="n">
        <v>11811.1875</v>
      </c>
      <c r="G1413" s="89" t="n">
        <v>10872.875</v>
      </c>
      <c r="H1413" s="89"/>
      <c r="J1413" s="0"/>
      <c r="K1413" s="0"/>
      <c r="L1413" s="0"/>
      <c r="M1413" s="0"/>
      <c r="N1413" s="0"/>
    </row>
    <row r="1414" customFormat="false" ht="12.75" hidden="false" customHeight="false" outlineLevel="0" collapsed="false">
      <c r="A1414" s="87" t="n">
        <v>36843</v>
      </c>
      <c r="B1414" s="83" t="n">
        <v>36831</v>
      </c>
      <c r="C1414" s="88" t="s">
        <v>175</v>
      </c>
      <c r="D1414" s="84" t="n">
        <v>49.3</v>
      </c>
      <c r="E1414" s="89" t="n">
        <v>14309</v>
      </c>
      <c r="F1414" s="89" t="n">
        <v>13282.5</v>
      </c>
      <c r="G1414" s="89" t="n">
        <v>10982.25</v>
      </c>
      <c r="H1414" s="89"/>
      <c r="J1414" s="0"/>
      <c r="K1414" s="0"/>
      <c r="L1414" s="0"/>
      <c r="M1414" s="0"/>
      <c r="N1414" s="0"/>
    </row>
    <row r="1415" customFormat="false" ht="12.75" hidden="false" customHeight="false" outlineLevel="0" collapsed="false">
      <c r="A1415" s="87" t="n">
        <v>36844</v>
      </c>
      <c r="B1415" s="83" t="n">
        <v>36831</v>
      </c>
      <c r="C1415" s="88" t="s">
        <v>175</v>
      </c>
      <c r="D1415" s="84" t="n">
        <v>46.38</v>
      </c>
      <c r="E1415" s="89" t="n">
        <v>14680</v>
      </c>
      <c r="F1415" s="89" t="n">
        <v>13769.75</v>
      </c>
      <c r="G1415" s="89" t="n">
        <v>12231.125</v>
      </c>
      <c r="H1415" s="89"/>
      <c r="J1415" s="0"/>
      <c r="K1415" s="0"/>
      <c r="L1415" s="0"/>
      <c r="M1415" s="0"/>
      <c r="N1415" s="0"/>
    </row>
    <row r="1416" customFormat="false" ht="12.75" hidden="false" customHeight="false" outlineLevel="0" collapsed="false">
      <c r="A1416" s="87" t="n">
        <v>36845</v>
      </c>
      <c r="B1416" s="83" t="n">
        <v>36831</v>
      </c>
      <c r="C1416" s="88" t="s">
        <v>175</v>
      </c>
      <c r="D1416" s="84" t="n">
        <v>46.57</v>
      </c>
      <c r="E1416" s="89" t="n">
        <v>14948</v>
      </c>
      <c r="F1416" s="89" t="n">
        <v>13705.5</v>
      </c>
      <c r="G1416" s="89" t="n">
        <v>12356.25</v>
      </c>
      <c r="H1416" s="89"/>
      <c r="J1416" s="0"/>
      <c r="K1416" s="0"/>
      <c r="L1416" s="0"/>
      <c r="M1416" s="0"/>
      <c r="N1416" s="0"/>
    </row>
    <row r="1417" customFormat="false" ht="12.75" hidden="false" customHeight="false" outlineLevel="0" collapsed="false">
      <c r="A1417" s="87" t="n">
        <v>36846</v>
      </c>
      <c r="B1417" s="83" t="n">
        <v>36831</v>
      </c>
      <c r="C1417" s="88" t="s">
        <v>175</v>
      </c>
      <c r="D1417" s="84" t="n">
        <v>49.5</v>
      </c>
      <c r="E1417" s="89" t="n">
        <v>13911</v>
      </c>
      <c r="F1417" s="89" t="n">
        <v>13261</v>
      </c>
      <c r="G1417" s="89" t="n">
        <v>11256.375</v>
      </c>
      <c r="H1417" s="89"/>
      <c r="J1417" s="0"/>
      <c r="K1417" s="0"/>
      <c r="L1417" s="0"/>
      <c r="M1417" s="0"/>
      <c r="N1417" s="0"/>
    </row>
    <row r="1418" customFormat="false" ht="12.75" hidden="false" customHeight="false" outlineLevel="0" collapsed="false">
      <c r="A1418" s="87" t="n">
        <v>36847</v>
      </c>
      <c r="B1418" s="83" t="n">
        <v>36831</v>
      </c>
      <c r="C1418" s="88" t="s">
        <v>175</v>
      </c>
      <c r="D1418" s="84" t="n">
        <v>48.93</v>
      </c>
      <c r="E1418" s="89" t="n">
        <v>14429</v>
      </c>
      <c r="F1418" s="89" t="n">
        <v>13761.6875</v>
      </c>
      <c r="G1418" s="89" t="n">
        <v>11593.375</v>
      </c>
      <c r="H1418" s="89"/>
      <c r="J1418" s="0"/>
      <c r="K1418" s="0"/>
      <c r="L1418" s="0"/>
      <c r="M1418" s="0"/>
      <c r="N1418" s="0"/>
    </row>
    <row r="1419" customFormat="false" ht="12.75" hidden="false" customHeight="false" outlineLevel="0" collapsed="false">
      <c r="A1419" s="87" t="n">
        <v>36848</v>
      </c>
      <c r="B1419" s="83" t="n">
        <v>36831</v>
      </c>
      <c r="C1419" s="88" t="n">
        <f aca="false">WEEKDAY(A1419)</f>
        <v>7</v>
      </c>
      <c r="E1419" s="89" t="n">
        <v>14576</v>
      </c>
      <c r="F1419" s="89" t="n">
        <v>14049</v>
      </c>
      <c r="G1419" s="89" t="n">
        <v>12323.875</v>
      </c>
      <c r="H1419" s="89"/>
      <c r="J1419" s="0"/>
      <c r="K1419" s="0"/>
      <c r="L1419" s="0"/>
      <c r="M1419" s="0"/>
      <c r="N1419" s="0"/>
    </row>
    <row r="1420" customFormat="false" ht="12.75" hidden="false" customHeight="false" outlineLevel="0" collapsed="false">
      <c r="A1420" s="87" t="n">
        <v>36849</v>
      </c>
      <c r="B1420" s="83" t="n">
        <v>36831</v>
      </c>
      <c r="C1420" s="88" t="n">
        <f aca="false">WEEKDAY(A1420)</f>
        <v>1</v>
      </c>
      <c r="E1420" s="89" t="n">
        <v>13539</v>
      </c>
      <c r="F1420" s="89" t="n">
        <v>12856.6875</v>
      </c>
      <c r="G1420" s="89" t="n">
        <v>12261.625</v>
      </c>
      <c r="H1420" s="89"/>
      <c r="J1420" s="0"/>
      <c r="K1420" s="0"/>
      <c r="L1420" s="0"/>
      <c r="M1420" s="0"/>
      <c r="N1420" s="0"/>
    </row>
    <row r="1421" customFormat="false" ht="12.75" hidden="false" customHeight="false" outlineLevel="0" collapsed="false">
      <c r="A1421" s="87" t="n">
        <v>36850</v>
      </c>
      <c r="B1421" s="83" t="n">
        <v>36831</v>
      </c>
      <c r="C1421" s="88" t="s">
        <v>175</v>
      </c>
      <c r="D1421" s="84" t="n">
        <v>52.13</v>
      </c>
      <c r="E1421" s="89" t="n">
        <v>14899</v>
      </c>
      <c r="F1421" s="89" t="n">
        <v>13815.5</v>
      </c>
      <c r="G1421" s="89" t="n">
        <v>12399.125</v>
      </c>
      <c r="H1421" s="89"/>
      <c r="J1421" s="0"/>
      <c r="K1421" s="0"/>
      <c r="L1421" s="0"/>
      <c r="M1421" s="0"/>
      <c r="N1421" s="0"/>
    </row>
    <row r="1422" customFormat="false" ht="12.75" hidden="false" customHeight="false" outlineLevel="0" collapsed="false">
      <c r="A1422" s="87" t="n">
        <v>36851</v>
      </c>
      <c r="B1422" s="83" t="n">
        <v>36831</v>
      </c>
      <c r="C1422" s="88" t="s">
        <v>175</v>
      </c>
      <c r="D1422" s="84" t="n">
        <v>62.7</v>
      </c>
      <c r="E1422" s="89" t="n">
        <v>15304</v>
      </c>
      <c r="F1422" s="89" t="n">
        <v>14182.125</v>
      </c>
      <c r="G1422" s="89" t="n">
        <v>12807</v>
      </c>
      <c r="H1422" s="89"/>
      <c r="J1422" s="0"/>
      <c r="K1422" s="0"/>
      <c r="L1422" s="0"/>
      <c r="M1422" s="0"/>
      <c r="N1422" s="0"/>
    </row>
    <row r="1423" customFormat="false" ht="12.75" hidden="false" customHeight="false" outlineLevel="0" collapsed="false">
      <c r="A1423" s="87" t="n">
        <v>36852</v>
      </c>
      <c r="B1423" s="83" t="n">
        <v>36831</v>
      </c>
      <c r="C1423" s="88" t="s">
        <v>175</v>
      </c>
      <c r="D1423" s="84" t="n">
        <v>62.78</v>
      </c>
      <c r="E1423" s="89" t="n">
        <v>14870</v>
      </c>
      <c r="F1423" s="89" t="n">
        <v>13345.5625</v>
      </c>
      <c r="G1423" s="89" t="n">
        <v>12612.875</v>
      </c>
      <c r="H1423" s="89"/>
      <c r="J1423" s="0"/>
      <c r="K1423" s="0"/>
      <c r="L1423" s="0"/>
      <c r="M1423" s="0"/>
      <c r="N1423" s="0"/>
    </row>
    <row r="1424" customFormat="false" ht="12.75" hidden="false" customHeight="false" outlineLevel="0" collapsed="false">
      <c r="A1424" s="87" t="n">
        <v>36853</v>
      </c>
      <c r="B1424" s="83" t="n">
        <v>36831</v>
      </c>
      <c r="C1424" s="88" t="s">
        <v>175</v>
      </c>
      <c r="D1424" s="84" t="n">
        <v>32</v>
      </c>
      <c r="E1424" s="89" t="n">
        <v>12129</v>
      </c>
      <c r="F1424" s="89" t="n">
        <v>11086.5625</v>
      </c>
      <c r="G1424" s="89" t="n">
        <v>10655.25</v>
      </c>
      <c r="H1424" s="89"/>
      <c r="J1424" s="0"/>
      <c r="K1424" s="0"/>
      <c r="L1424" s="0"/>
      <c r="M1424" s="0"/>
      <c r="N1424" s="0"/>
    </row>
    <row r="1425" customFormat="false" ht="12.75" hidden="false" customHeight="false" outlineLevel="0" collapsed="false">
      <c r="A1425" s="87" t="n">
        <v>36854</v>
      </c>
      <c r="B1425" s="83" t="n">
        <v>36831</v>
      </c>
      <c r="C1425" s="88" t="s">
        <v>175</v>
      </c>
      <c r="D1425" s="84" t="n">
        <v>32.25</v>
      </c>
      <c r="E1425" s="89" t="n">
        <v>12483</v>
      </c>
      <c r="F1425" s="89" t="n">
        <v>11842.5625</v>
      </c>
      <c r="G1425" s="89" t="n">
        <v>10079.125</v>
      </c>
      <c r="H1425" s="89"/>
      <c r="J1425" s="0"/>
      <c r="K1425" s="0"/>
      <c r="L1425" s="0"/>
      <c r="M1425" s="0"/>
      <c r="N1425" s="0"/>
    </row>
    <row r="1426" customFormat="false" ht="12.75" hidden="false" customHeight="false" outlineLevel="0" collapsed="false">
      <c r="A1426" s="87" t="n">
        <v>36855</v>
      </c>
      <c r="B1426" s="83" t="n">
        <v>36831</v>
      </c>
      <c r="C1426" s="88" t="n">
        <f aca="false">WEEKDAY(A1426)</f>
        <v>7</v>
      </c>
      <c r="D1426" s="84" t="n">
        <v>32</v>
      </c>
      <c r="E1426" s="89" t="n">
        <v>12517</v>
      </c>
      <c r="F1426" s="89" t="n">
        <v>11748.875</v>
      </c>
      <c r="G1426" s="89" t="n">
        <v>10585.5</v>
      </c>
      <c r="H1426" s="89"/>
      <c r="J1426" s="0"/>
      <c r="K1426" s="0"/>
      <c r="L1426" s="0"/>
      <c r="M1426" s="0"/>
      <c r="N1426" s="0"/>
    </row>
    <row r="1427" customFormat="false" ht="12.75" hidden="false" customHeight="false" outlineLevel="0" collapsed="false">
      <c r="A1427" s="87" t="n">
        <v>36856</v>
      </c>
      <c r="B1427" s="83" t="n">
        <v>36831</v>
      </c>
      <c r="C1427" s="88" t="n">
        <f aca="false">WEEKDAY(A1427)</f>
        <v>1</v>
      </c>
      <c r="D1427" s="84" t="n">
        <v>32</v>
      </c>
      <c r="E1427" s="89" t="n">
        <v>12952</v>
      </c>
      <c r="F1427" s="89" t="n">
        <v>11879.75</v>
      </c>
      <c r="G1427" s="89" t="n">
        <v>11026.625</v>
      </c>
      <c r="H1427" s="89"/>
      <c r="J1427" s="0"/>
      <c r="K1427" s="0"/>
      <c r="L1427" s="0"/>
      <c r="M1427" s="0"/>
      <c r="N1427" s="0"/>
    </row>
    <row r="1428" customFormat="false" ht="12.75" hidden="false" customHeight="false" outlineLevel="0" collapsed="false">
      <c r="A1428" s="87" t="n">
        <v>36857</v>
      </c>
      <c r="B1428" s="83" t="n">
        <v>36831</v>
      </c>
      <c r="C1428" s="88" t="s">
        <v>175</v>
      </c>
      <c r="D1428" s="84" t="n">
        <v>44.25</v>
      </c>
      <c r="E1428" s="89" t="n">
        <v>14183</v>
      </c>
      <c r="F1428" s="89" t="n">
        <v>13096.9375</v>
      </c>
      <c r="G1428" s="89" t="n">
        <v>11450.375</v>
      </c>
      <c r="H1428" s="89"/>
      <c r="J1428" s="0"/>
      <c r="K1428" s="0"/>
      <c r="L1428" s="0"/>
      <c r="M1428" s="0"/>
      <c r="N1428" s="0"/>
    </row>
    <row r="1429" customFormat="false" ht="12.75" hidden="false" customHeight="false" outlineLevel="0" collapsed="false">
      <c r="A1429" s="87" t="n">
        <v>36858</v>
      </c>
      <c r="B1429" s="83" t="n">
        <v>36831</v>
      </c>
      <c r="C1429" s="88" t="s">
        <v>175</v>
      </c>
      <c r="D1429" s="84" t="n">
        <v>42.27</v>
      </c>
      <c r="E1429" s="89" t="n">
        <v>13880</v>
      </c>
      <c r="F1429" s="89" t="n">
        <v>13018.6875</v>
      </c>
      <c r="G1429" s="89" t="n">
        <v>11472.25</v>
      </c>
      <c r="H1429" s="89"/>
      <c r="J1429" s="0"/>
      <c r="K1429" s="0"/>
      <c r="L1429" s="0"/>
      <c r="M1429" s="0"/>
      <c r="N1429" s="0"/>
    </row>
    <row r="1430" customFormat="false" ht="12.75" hidden="false" customHeight="false" outlineLevel="0" collapsed="false">
      <c r="A1430" s="87" t="n">
        <v>36859</v>
      </c>
      <c r="B1430" s="83" t="n">
        <v>36831</v>
      </c>
      <c r="C1430" s="88" t="s">
        <v>175</v>
      </c>
      <c r="D1430" s="84" t="n">
        <v>53.79</v>
      </c>
      <c r="E1430" s="89" t="n">
        <v>14041</v>
      </c>
      <c r="F1430" s="89" t="n">
        <v>13109.4375</v>
      </c>
      <c r="G1430" s="89" t="n">
        <v>11187</v>
      </c>
      <c r="H1430" s="89"/>
      <c r="J1430" s="0"/>
      <c r="K1430" s="0"/>
      <c r="L1430" s="0"/>
      <c r="M1430" s="0"/>
      <c r="N1430" s="0"/>
    </row>
    <row r="1431" customFormat="false" ht="12.75" hidden="false" customHeight="false" outlineLevel="0" collapsed="false">
      <c r="A1431" s="87" t="n">
        <v>36860</v>
      </c>
      <c r="B1431" s="83" t="n">
        <v>36831</v>
      </c>
      <c r="C1431" s="88" t="s">
        <v>175</v>
      </c>
      <c r="D1431" s="84" t="n">
        <v>51.91</v>
      </c>
      <c r="E1431" s="89" t="n">
        <v>14124</v>
      </c>
      <c r="F1431" s="89" t="n">
        <v>13267.3125</v>
      </c>
      <c r="G1431" s="89" t="n">
        <v>11764.75</v>
      </c>
      <c r="H1431" s="89"/>
      <c r="J1431" s="0"/>
      <c r="K1431" s="0"/>
      <c r="L1431" s="0"/>
      <c r="M1431" s="0"/>
      <c r="N1431" s="0"/>
    </row>
    <row r="1432" customFormat="false" ht="12.75" hidden="false" customHeight="false" outlineLevel="0" collapsed="false">
      <c r="A1432" s="87" t="n">
        <v>36861</v>
      </c>
      <c r="B1432" s="83" t="n">
        <v>36861</v>
      </c>
      <c r="C1432" s="88" t="s">
        <v>175</v>
      </c>
      <c r="D1432" s="84" t="n">
        <v>49.27</v>
      </c>
      <c r="E1432" s="89" t="n">
        <v>13708</v>
      </c>
      <c r="F1432" s="89" t="n">
        <v>13115.8125</v>
      </c>
      <c r="G1432" s="89" t="n">
        <v>11662.125</v>
      </c>
      <c r="H1432" s="89"/>
      <c r="J1432" s="0"/>
      <c r="K1432" s="0"/>
      <c r="L1432" s="0"/>
      <c r="M1432" s="0"/>
      <c r="N1432" s="0"/>
    </row>
    <row r="1433" customFormat="false" ht="12.75" hidden="false" customHeight="false" outlineLevel="0" collapsed="false">
      <c r="A1433" s="87" t="n">
        <v>36862</v>
      </c>
      <c r="B1433" s="83" t="n">
        <v>36861</v>
      </c>
      <c r="C1433" s="88" t="n">
        <f aca="false">WEEKDAY(A1433)</f>
        <v>7</v>
      </c>
      <c r="D1433" s="84" t="n">
        <v>38</v>
      </c>
      <c r="E1433" s="89" t="n">
        <v>14108</v>
      </c>
      <c r="F1433" s="89" t="n">
        <v>13185.125</v>
      </c>
      <c r="G1433" s="89" t="n">
        <v>11611.75</v>
      </c>
      <c r="H1433" s="89"/>
      <c r="J1433" s="0"/>
      <c r="K1433" s="0"/>
      <c r="L1433" s="0"/>
      <c r="M1433" s="0"/>
      <c r="N1433" s="0"/>
    </row>
    <row r="1434" customFormat="false" ht="12.75" hidden="false" customHeight="false" outlineLevel="0" collapsed="false">
      <c r="A1434" s="87" t="n">
        <v>36863</v>
      </c>
      <c r="B1434" s="83" t="n">
        <v>36861</v>
      </c>
      <c r="C1434" s="88" t="n">
        <f aca="false">WEEKDAY(A1434)</f>
        <v>1</v>
      </c>
      <c r="D1434" s="84" t="n">
        <v>38</v>
      </c>
      <c r="E1434" s="89" t="n">
        <v>14574</v>
      </c>
      <c r="F1434" s="89" t="n">
        <v>13417.875</v>
      </c>
      <c r="G1434" s="89" t="n">
        <v>12177.5</v>
      </c>
      <c r="H1434" s="89"/>
      <c r="J1434" s="0"/>
      <c r="K1434" s="0"/>
      <c r="L1434" s="0"/>
      <c r="M1434" s="0"/>
      <c r="N1434" s="0"/>
    </row>
    <row r="1435" customFormat="false" ht="12.75" hidden="false" customHeight="false" outlineLevel="0" collapsed="false">
      <c r="A1435" s="87" t="n">
        <v>36864</v>
      </c>
      <c r="B1435" s="83" t="n">
        <v>36861</v>
      </c>
      <c r="C1435" s="88" t="s">
        <v>175</v>
      </c>
      <c r="D1435" s="84" t="n">
        <v>55.2</v>
      </c>
      <c r="E1435" s="89" t="n">
        <v>15424</v>
      </c>
      <c r="F1435" s="89" t="n">
        <v>14247.1875</v>
      </c>
      <c r="G1435" s="89" t="n">
        <v>12791.625</v>
      </c>
      <c r="H1435" s="89"/>
      <c r="J1435" s="0"/>
      <c r="K1435" s="0"/>
      <c r="L1435" s="0"/>
      <c r="M1435" s="0"/>
      <c r="N1435" s="0"/>
    </row>
    <row r="1436" customFormat="false" ht="12.75" hidden="false" customHeight="false" outlineLevel="0" collapsed="false">
      <c r="A1436" s="87" t="n">
        <v>36865</v>
      </c>
      <c r="B1436" s="83" t="n">
        <v>36861</v>
      </c>
      <c r="C1436" s="88" t="s">
        <v>175</v>
      </c>
      <c r="D1436" s="84" t="n">
        <v>76.58</v>
      </c>
      <c r="E1436" s="89" t="n">
        <v>15386</v>
      </c>
      <c r="F1436" s="89" t="n">
        <v>13887.625</v>
      </c>
      <c r="G1436" s="89" t="n">
        <v>12776.625</v>
      </c>
      <c r="H1436" s="89"/>
      <c r="J1436" s="0"/>
      <c r="K1436" s="0"/>
      <c r="L1436" s="0"/>
      <c r="M1436" s="0"/>
      <c r="N1436" s="0"/>
    </row>
    <row r="1437" customFormat="false" ht="12.75" hidden="false" customHeight="false" outlineLevel="0" collapsed="false">
      <c r="A1437" s="87" t="n">
        <v>36866</v>
      </c>
      <c r="B1437" s="83" t="n">
        <v>36861</v>
      </c>
      <c r="C1437" s="88" t="s">
        <v>175</v>
      </c>
      <c r="D1437" s="84" t="n">
        <v>79.14</v>
      </c>
      <c r="E1437" s="89" t="n">
        <v>15194</v>
      </c>
      <c r="F1437" s="89" t="n">
        <v>14328.625</v>
      </c>
      <c r="G1437" s="89" t="n">
        <v>12387.125</v>
      </c>
      <c r="H1437" s="89"/>
      <c r="J1437" s="0"/>
      <c r="K1437" s="0"/>
      <c r="L1437" s="0"/>
      <c r="M1437" s="0"/>
      <c r="N1437" s="0"/>
    </row>
    <row r="1438" customFormat="false" ht="12.75" hidden="false" customHeight="false" outlineLevel="0" collapsed="false">
      <c r="A1438" s="87" t="n">
        <v>36867</v>
      </c>
      <c r="B1438" s="83" t="n">
        <v>36861</v>
      </c>
      <c r="C1438" s="88" t="s">
        <v>175</v>
      </c>
      <c r="D1438" s="84" t="n">
        <v>80.31</v>
      </c>
      <c r="E1438" s="89" t="n">
        <v>15145</v>
      </c>
      <c r="F1438" s="89" t="n">
        <v>13948.8125</v>
      </c>
      <c r="G1438" s="89" t="n">
        <v>12514</v>
      </c>
      <c r="H1438" s="89"/>
      <c r="J1438" s="0"/>
      <c r="K1438" s="0"/>
      <c r="L1438" s="0"/>
      <c r="M1438" s="0"/>
      <c r="N1438" s="0"/>
    </row>
    <row r="1439" customFormat="false" ht="12.75" hidden="false" customHeight="false" outlineLevel="0" collapsed="false">
      <c r="A1439" s="87" t="n">
        <v>36868</v>
      </c>
      <c r="B1439" s="83" t="n">
        <v>36861</v>
      </c>
      <c r="C1439" s="88" t="s">
        <v>175</v>
      </c>
      <c r="D1439" s="84" t="n">
        <v>65.17</v>
      </c>
      <c r="E1439" s="89" t="n">
        <v>14484</v>
      </c>
      <c r="F1439" s="89" t="n">
        <v>13287.1875</v>
      </c>
      <c r="G1439" s="89" t="n">
        <v>12155.5</v>
      </c>
      <c r="H1439" s="89"/>
      <c r="J1439" s="0"/>
      <c r="K1439" s="0"/>
      <c r="L1439" s="0"/>
      <c r="M1439" s="0"/>
      <c r="N1439" s="0"/>
    </row>
    <row r="1440" customFormat="false" ht="12.75" hidden="false" customHeight="false" outlineLevel="0" collapsed="false">
      <c r="A1440" s="87" t="n">
        <v>36869</v>
      </c>
      <c r="B1440" s="83" t="n">
        <v>36861</v>
      </c>
      <c r="C1440" s="88" t="n">
        <f aca="false">WEEKDAY(A1440)</f>
        <v>7</v>
      </c>
      <c r="E1440" s="89" t="n">
        <v>12872</v>
      </c>
      <c r="F1440" s="89" t="n">
        <v>12194.25</v>
      </c>
      <c r="G1440" s="89" t="n">
        <v>11495.25</v>
      </c>
      <c r="H1440" s="89"/>
      <c r="J1440" s="0"/>
      <c r="K1440" s="0"/>
      <c r="L1440" s="0"/>
      <c r="M1440" s="0"/>
      <c r="N1440" s="0"/>
    </row>
    <row r="1441" customFormat="false" ht="12.75" hidden="false" customHeight="false" outlineLevel="0" collapsed="false">
      <c r="A1441" s="87" t="n">
        <v>36870</v>
      </c>
      <c r="B1441" s="83" t="n">
        <v>36861</v>
      </c>
      <c r="C1441" s="88" t="n">
        <f aca="false">WEEKDAY(A1441)</f>
        <v>1</v>
      </c>
      <c r="E1441" s="89" t="n">
        <v>12821</v>
      </c>
      <c r="F1441" s="89" t="n">
        <v>11906.5625</v>
      </c>
      <c r="G1441" s="89" t="n">
        <v>10839.625</v>
      </c>
      <c r="H1441" s="89"/>
      <c r="J1441" s="0"/>
      <c r="K1441" s="0"/>
      <c r="L1441" s="0"/>
      <c r="M1441" s="0"/>
      <c r="N1441" s="0"/>
    </row>
    <row r="1442" customFormat="false" ht="12.75" hidden="false" customHeight="false" outlineLevel="0" collapsed="false">
      <c r="A1442" s="87" t="n">
        <v>36871</v>
      </c>
      <c r="B1442" s="83" t="n">
        <v>36861</v>
      </c>
      <c r="C1442" s="88" t="s">
        <v>175</v>
      </c>
      <c r="D1442" s="84" t="n">
        <v>67.4</v>
      </c>
      <c r="E1442" s="89" t="n">
        <v>14869</v>
      </c>
      <c r="F1442" s="89" t="n">
        <v>13368.5625</v>
      </c>
      <c r="G1442" s="89" t="n">
        <v>11102.25</v>
      </c>
      <c r="H1442" s="89"/>
      <c r="J1442" s="0"/>
      <c r="K1442" s="0"/>
      <c r="L1442" s="0"/>
      <c r="M1442" s="0"/>
      <c r="N1442" s="0"/>
    </row>
    <row r="1443" customFormat="false" ht="12.75" hidden="false" customHeight="false" outlineLevel="0" collapsed="false">
      <c r="A1443" s="87" t="n">
        <v>36872</v>
      </c>
      <c r="B1443" s="83" t="n">
        <v>36861</v>
      </c>
      <c r="C1443" s="88" t="s">
        <v>175</v>
      </c>
      <c r="D1443" s="84" t="n">
        <v>92.48</v>
      </c>
      <c r="E1443" s="89" t="n">
        <v>16538</v>
      </c>
      <c r="F1443" s="89" t="n">
        <v>15537.9375</v>
      </c>
      <c r="G1443" s="89" t="n">
        <v>13184.25</v>
      </c>
      <c r="H1443" s="89"/>
      <c r="J1443" s="0"/>
      <c r="K1443" s="0"/>
      <c r="L1443" s="0"/>
      <c r="M1443" s="0"/>
      <c r="N1443" s="0"/>
    </row>
    <row r="1444" customFormat="false" ht="12.75" hidden="false" customHeight="false" outlineLevel="0" collapsed="false">
      <c r="A1444" s="87" t="n">
        <v>36873</v>
      </c>
      <c r="B1444" s="83" t="n">
        <v>36861</v>
      </c>
      <c r="C1444" s="88" t="s">
        <v>175</v>
      </c>
      <c r="D1444" s="84" t="n">
        <v>109.25</v>
      </c>
      <c r="E1444" s="89" t="n">
        <v>15332</v>
      </c>
      <c r="F1444" s="89" t="n">
        <v>14320.875</v>
      </c>
      <c r="G1444" s="89" t="n">
        <v>13091.125</v>
      </c>
      <c r="H1444" s="89"/>
      <c r="J1444" s="0"/>
      <c r="K1444" s="0"/>
      <c r="L1444" s="0"/>
      <c r="M1444" s="0"/>
      <c r="N1444" s="0"/>
    </row>
    <row r="1445" customFormat="false" ht="12.75" hidden="false" customHeight="false" outlineLevel="0" collapsed="false">
      <c r="A1445" s="87" t="n">
        <v>36874</v>
      </c>
      <c r="B1445" s="83" t="n">
        <v>36861</v>
      </c>
      <c r="C1445" s="88" t="s">
        <v>175</v>
      </c>
      <c r="D1445" s="84" t="n">
        <v>78.7</v>
      </c>
      <c r="E1445" s="89" t="n">
        <v>15214</v>
      </c>
      <c r="F1445" s="89" t="n">
        <v>14235.875</v>
      </c>
      <c r="G1445" s="89" t="n">
        <v>12132.125</v>
      </c>
      <c r="H1445" s="89"/>
      <c r="J1445" s="0"/>
      <c r="K1445" s="0"/>
      <c r="L1445" s="0"/>
      <c r="M1445" s="0"/>
      <c r="N1445" s="0"/>
    </row>
    <row r="1446" customFormat="false" ht="12.75" hidden="false" customHeight="false" outlineLevel="0" collapsed="false">
      <c r="A1446" s="87" t="n">
        <v>36875</v>
      </c>
      <c r="B1446" s="83" t="n">
        <v>36861</v>
      </c>
      <c r="C1446" s="88" t="s">
        <v>175</v>
      </c>
      <c r="D1446" s="84" t="n">
        <v>51.75</v>
      </c>
      <c r="E1446" s="89" t="n">
        <v>15080</v>
      </c>
      <c r="F1446" s="89" t="n">
        <v>14455.8125</v>
      </c>
      <c r="G1446" s="89" t="n">
        <v>12640.75</v>
      </c>
      <c r="H1446" s="89"/>
      <c r="J1446" s="0"/>
      <c r="K1446" s="0"/>
      <c r="L1446" s="0"/>
      <c r="M1446" s="0"/>
      <c r="N1446" s="0"/>
    </row>
    <row r="1447" customFormat="false" ht="12.75" hidden="false" customHeight="false" outlineLevel="0" collapsed="false">
      <c r="A1447" s="87" t="n">
        <v>36876</v>
      </c>
      <c r="B1447" s="83" t="n">
        <v>36861</v>
      </c>
      <c r="C1447" s="88" t="n">
        <f aca="false">WEEKDAY(A1447)</f>
        <v>7</v>
      </c>
      <c r="E1447" s="89" t="n">
        <v>13864</v>
      </c>
      <c r="F1447" s="89" t="n">
        <v>12616.375</v>
      </c>
      <c r="G1447" s="89" t="n">
        <v>11654.25</v>
      </c>
      <c r="H1447" s="89"/>
      <c r="J1447" s="0"/>
      <c r="K1447" s="0"/>
      <c r="L1447" s="0"/>
      <c r="M1447" s="0"/>
      <c r="N1447" s="0"/>
    </row>
    <row r="1448" customFormat="false" ht="12.75" hidden="false" customHeight="false" outlineLevel="0" collapsed="false">
      <c r="A1448" s="87" t="n">
        <v>36877</v>
      </c>
      <c r="B1448" s="83" t="n">
        <v>36861</v>
      </c>
      <c r="C1448" s="88" t="n">
        <f aca="false">WEEKDAY(A1448)</f>
        <v>1</v>
      </c>
      <c r="E1448" s="89" t="n">
        <v>15458</v>
      </c>
      <c r="F1448" s="89" t="n">
        <v>14245.125</v>
      </c>
      <c r="G1448" s="89" t="n">
        <v>13408.125</v>
      </c>
      <c r="H1448" s="89"/>
      <c r="J1448" s="0"/>
      <c r="K1448" s="0"/>
      <c r="L1448" s="0"/>
      <c r="M1448" s="0"/>
      <c r="N1448" s="0"/>
    </row>
    <row r="1449" customFormat="false" ht="12.75" hidden="false" customHeight="false" outlineLevel="0" collapsed="false">
      <c r="A1449" s="87" t="n">
        <v>36878</v>
      </c>
      <c r="B1449" s="83" t="n">
        <v>36861</v>
      </c>
      <c r="C1449" s="88" t="s">
        <v>175</v>
      </c>
      <c r="D1449" s="84" t="n">
        <v>56.34</v>
      </c>
      <c r="E1449" s="89" t="n">
        <v>15957</v>
      </c>
      <c r="F1449" s="89" t="n">
        <v>15066.375</v>
      </c>
      <c r="G1449" s="89" t="n">
        <v>13717.375</v>
      </c>
      <c r="H1449" s="89"/>
      <c r="J1449" s="0"/>
      <c r="K1449" s="0"/>
      <c r="L1449" s="0"/>
      <c r="M1449" s="0"/>
      <c r="N1449" s="0"/>
    </row>
    <row r="1450" customFormat="false" ht="12.75" hidden="false" customHeight="false" outlineLevel="0" collapsed="false">
      <c r="A1450" s="87" t="n">
        <v>36879</v>
      </c>
      <c r="B1450" s="83" t="n">
        <v>36861</v>
      </c>
      <c r="C1450" s="88" t="s">
        <v>175</v>
      </c>
      <c r="D1450" s="84" t="n">
        <v>105.57</v>
      </c>
      <c r="E1450" s="89" t="n">
        <v>17142</v>
      </c>
      <c r="F1450" s="89" t="n">
        <v>15958.6875</v>
      </c>
      <c r="G1450" s="89" t="n">
        <v>14329.25</v>
      </c>
      <c r="H1450" s="89"/>
      <c r="J1450" s="0"/>
      <c r="K1450" s="0"/>
      <c r="L1450" s="0"/>
      <c r="M1450" s="0"/>
      <c r="N1450" s="0"/>
    </row>
    <row r="1451" customFormat="false" ht="12.75" hidden="false" customHeight="false" outlineLevel="0" collapsed="false">
      <c r="A1451" s="87" t="n">
        <v>36880</v>
      </c>
      <c r="B1451" s="83" t="n">
        <v>36861</v>
      </c>
      <c r="C1451" s="88" t="s">
        <v>175</v>
      </c>
      <c r="D1451" s="84" t="n">
        <v>105.69</v>
      </c>
      <c r="E1451" s="89" t="n">
        <v>17057</v>
      </c>
      <c r="F1451" s="89" t="n">
        <v>15537.0625</v>
      </c>
      <c r="G1451" s="89" t="n">
        <v>14833.625</v>
      </c>
      <c r="H1451" s="89"/>
      <c r="J1451" s="0"/>
      <c r="K1451" s="0"/>
      <c r="L1451" s="0"/>
      <c r="M1451" s="0"/>
      <c r="N1451" s="0"/>
    </row>
    <row r="1452" customFormat="false" ht="12.75" hidden="false" customHeight="false" outlineLevel="0" collapsed="false">
      <c r="A1452" s="87" t="n">
        <v>36881</v>
      </c>
      <c r="B1452" s="83" t="n">
        <v>36861</v>
      </c>
      <c r="C1452" s="88" t="s">
        <v>175</v>
      </c>
      <c r="D1452" s="84" t="n">
        <v>107.95</v>
      </c>
      <c r="E1452" s="89" t="n">
        <v>16139</v>
      </c>
      <c r="F1452" s="89" t="n">
        <v>14853.1875</v>
      </c>
      <c r="G1452" s="89" t="n">
        <v>13378.75</v>
      </c>
      <c r="H1452" s="89"/>
      <c r="J1452" s="0"/>
      <c r="K1452" s="0"/>
      <c r="L1452" s="0"/>
      <c r="M1452" s="0"/>
      <c r="N1452" s="0"/>
    </row>
    <row r="1453" customFormat="false" ht="12.75" hidden="false" customHeight="false" outlineLevel="0" collapsed="false">
      <c r="A1453" s="87" t="n">
        <v>36882</v>
      </c>
      <c r="B1453" s="83" t="n">
        <v>36861</v>
      </c>
      <c r="C1453" s="88" t="s">
        <v>175</v>
      </c>
      <c r="D1453" s="84" t="n">
        <v>103.88</v>
      </c>
      <c r="E1453" s="89" t="n">
        <v>16621</v>
      </c>
      <c r="F1453" s="89" t="n">
        <v>15345.9375</v>
      </c>
      <c r="G1453" s="89" t="n">
        <v>14536.75</v>
      </c>
      <c r="H1453" s="89"/>
      <c r="J1453" s="0"/>
      <c r="K1453" s="0"/>
      <c r="L1453" s="0"/>
      <c r="M1453" s="0"/>
      <c r="N1453" s="0"/>
    </row>
    <row r="1454" customFormat="false" ht="12.75" hidden="false" customHeight="false" outlineLevel="0" collapsed="false">
      <c r="A1454" s="87" t="n">
        <v>36883</v>
      </c>
      <c r="B1454" s="83" t="n">
        <v>36861</v>
      </c>
      <c r="C1454" s="88" t="n">
        <f aca="false">WEEKDAY(A1454)</f>
        <v>7</v>
      </c>
      <c r="E1454" s="89" t="n">
        <v>14968</v>
      </c>
      <c r="F1454" s="89" t="n">
        <v>13923.125</v>
      </c>
      <c r="G1454" s="89" t="n">
        <v>13605.375</v>
      </c>
      <c r="H1454" s="89"/>
      <c r="J1454" s="0"/>
      <c r="K1454" s="0"/>
      <c r="L1454" s="0"/>
      <c r="M1454" s="0"/>
      <c r="N1454" s="0"/>
    </row>
    <row r="1455" customFormat="false" ht="12.75" hidden="false" customHeight="false" outlineLevel="0" collapsed="false">
      <c r="A1455" s="87" t="n">
        <v>36884</v>
      </c>
      <c r="B1455" s="83" t="n">
        <v>36861</v>
      </c>
      <c r="C1455" s="88" t="n">
        <f aca="false">WEEKDAY(A1455)</f>
        <v>1</v>
      </c>
      <c r="E1455" s="89" t="n">
        <v>13679</v>
      </c>
      <c r="F1455" s="89" t="n">
        <v>12786</v>
      </c>
      <c r="G1455" s="89" t="n">
        <v>12221.125</v>
      </c>
      <c r="H1455" s="89"/>
      <c r="J1455" s="0"/>
      <c r="K1455" s="0"/>
      <c r="L1455" s="0"/>
      <c r="M1455" s="0"/>
      <c r="N1455" s="0"/>
    </row>
    <row r="1456" customFormat="false" ht="12.75" hidden="false" customHeight="false" outlineLevel="0" collapsed="false">
      <c r="A1456" s="87" t="n">
        <v>36885</v>
      </c>
      <c r="B1456" s="83" t="n">
        <v>36861</v>
      </c>
      <c r="C1456" s="88" t="s">
        <v>175</v>
      </c>
      <c r="E1456" s="89" t="n">
        <v>13693</v>
      </c>
      <c r="F1456" s="89" t="n">
        <v>12934.625</v>
      </c>
      <c r="G1456" s="89" t="n">
        <v>11884.75</v>
      </c>
      <c r="H1456" s="89"/>
      <c r="J1456" s="0"/>
      <c r="K1456" s="0"/>
      <c r="L1456" s="0"/>
      <c r="M1456" s="0"/>
      <c r="N1456" s="0"/>
    </row>
    <row r="1457" customFormat="false" ht="12.75" hidden="false" customHeight="false" outlineLevel="0" collapsed="false">
      <c r="A1457" s="87" t="n">
        <v>36886</v>
      </c>
      <c r="B1457" s="83" t="n">
        <v>36861</v>
      </c>
      <c r="C1457" s="88" t="s">
        <v>175</v>
      </c>
      <c r="D1457" s="84" t="n">
        <v>100.45</v>
      </c>
      <c r="E1457" s="89" t="n">
        <v>13833</v>
      </c>
      <c r="F1457" s="89" t="n">
        <v>13263.5625</v>
      </c>
      <c r="G1457" s="89" t="n">
        <v>11808.875</v>
      </c>
      <c r="H1457" s="89"/>
      <c r="J1457" s="0"/>
      <c r="K1457" s="0"/>
      <c r="L1457" s="0"/>
      <c r="M1457" s="0"/>
      <c r="N1457" s="0"/>
    </row>
    <row r="1458" customFormat="false" ht="12.75" hidden="false" customHeight="false" outlineLevel="0" collapsed="false">
      <c r="A1458" s="87" t="n">
        <v>36887</v>
      </c>
      <c r="B1458" s="83" t="n">
        <v>36861</v>
      </c>
      <c r="C1458" s="88" t="s">
        <v>175</v>
      </c>
      <c r="D1458" s="84" t="n">
        <v>74.31</v>
      </c>
      <c r="E1458" s="89" t="n">
        <v>14499</v>
      </c>
      <c r="F1458" s="89" t="n">
        <v>13585.375</v>
      </c>
      <c r="G1458" s="89" t="n">
        <v>11584.375</v>
      </c>
      <c r="H1458" s="89"/>
      <c r="J1458" s="0"/>
      <c r="K1458" s="0"/>
      <c r="L1458" s="0"/>
      <c r="M1458" s="0"/>
      <c r="N1458" s="0"/>
    </row>
    <row r="1459" customFormat="false" ht="12.75" hidden="false" customHeight="false" outlineLevel="0" collapsed="false">
      <c r="A1459" s="87" t="n">
        <v>36888</v>
      </c>
      <c r="B1459" s="83" t="n">
        <v>36861</v>
      </c>
      <c r="C1459" s="88" t="s">
        <v>175</v>
      </c>
      <c r="D1459" s="84" t="n">
        <v>57</v>
      </c>
      <c r="E1459" s="89" t="n">
        <v>15833</v>
      </c>
      <c r="F1459" s="89" t="n">
        <v>14821.9375</v>
      </c>
      <c r="G1459" s="89" t="n">
        <v>12551.875</v>
      </c>
      <c r="H1459" s="89"/>
      <c r="J1459" s="0"/>
      <c r="K1459" s="0"/>
      <c r="L1459" s="0"/>
      <c r="M1459" s="0"/>
      <c r="N1459" s="0"/>
    </row>
    <row r="1460" customFormat="false" ht="12.75" hidden="false" customHeight="false" outlineLevel="0" collapsed="false">
      <c r="A1460" s="87" t="n">
        <v>36889</v>
      </c>
      <c r="B1460" s="83" t="n">
        <v>36861</v>
      </c>
      <c r="C1460" s="88" t="s">
        <v>175</v>
      </c>
      <c r="D1460" s="84" t="n">
        <v>59.05</v>
      </c>
      <c r="E1460" s="89" t="n">
        <v>15462</v>
      </c>
      <c r="F1460" s="89" t="n">
        <v>14664.1875</v>
      </c>
      <c r="G1460" s="89" t="n">
        <v>13347.875</v>
      </c>
      <c r="H1460" s="89"/>
      <c r="J1460" s="0"/>
      <c r="K1460" s="0"/>
      <c r="L1460" s="0"/>
      <c r="M1460" s="0"/>
      <c r="N1460" s="0"/>
    </row>
    <row r="1461" customFormat="false" ht="12.75" hidden="false" customHeight="false" outlineLevel="0" collapsed="false">
      <c r="A1461" s="87" t="n">
        <v>36890</v>
      </c>
      <c r="B1461" s="83" t="n">
        <v>36861</v>
      </c>
      <c r="C1461" s="88" t="n">
        <f aca="false">WEEKDAY(A1461)</f>
        <v>7</v>
      </c>
      <c r="D1461" s="84" t="n">
        <v>52.5</v>
      </c>
      <c r="E1461" s="89" t="n">
        <v>15898</v>
      </c>
      <c r="F1461" s="89" t="n">
        <v>14963.0625</v>
      </c>
      <c r="G1461" s="89" t="n">
        <v>14239.75</v>
      </c>
      <c r="H1461" s="89"/>
      <c r="J1461" s="0"/>
      <c r="K1461" s="0"/>
      <c r="L1461" s="0"/>
      <c r="M1461" s="0"/>
      <c r="N1461" s="0"/>
    </row>
    <row r="1462" customFormat="false" ht="12.75" hidden="false" customHeight="false" outlineLevel="0" collapsed="false">
      <c r="A1462" s="87" t="n">
        <v>36891</v>
      </c>
      <c r="B1462" s="83" t="n">
        <v>36861</v>
      </c>
      <c r="C1462" s="88" t="n">
        <f aca="false">WEEKDAY(A1462)</f>
        <v>1</v>
      </c>
      <c r="D1462" s="84" t="n">
        <v>52.5</v>
      </c>
      <c r="E1462" s="89" t="n">
        <v>15535</v>
      </c>
      <c r="F1462" s="89" t="n">
        <v>14933.5625</v>
      </c>
      <c r="G1462" s="89" t="n">
        <v>14291.125</v>
      </c>
      <c r="H1462" s="89"/>
      <c r="J1462" s="0"/>
      <c r="K1462" s="0"/>
      <c r="L1462" s="0"/>
      <c r="M1462" s="0"/>
      <c r="N1462" s="0"/>
    </row>
    <row r="1463" customFormat="false" ht="12.75" hidden="false" customHeight="false" outlineLevel="0" collapsed="false">
      <c r="A1463" s="87" t="n">
        <v>36892</v>
      </c>
      <c r="B1463" s="83" t="n">
        <v>36892</v>
      </c>
      <c r="C1463" s="88" t="s">
        <v>175</v>
      </c>
      <c r="D1463" s="84" t="n">
        <v>52.5</v>
      </c>
      <c r="J1463" s="0"/>
      <c r="K1463" s="0"/>
      <c r="L1463" s="0"/>
      <c r="M1463" s="0"/>
      <c r="N1463" s="0"/>
    </row>
    <row r="1464" customFormat="false" ht="12.75" hidden="false" customHeight="false" outlineLevel="0" collapsed="false">
      <c r="A1464" s="87" t="n">
        <v>36893</v>
      </c>
      <c r="B1464" s="83" t="n">
        <v>36892</v>
      </c>
      <c r="C1464" s="88" t="s">
        <v>175</v>
      </c>
      <c r="D1464" s="84" t="n">
        <v>101.77</v>
      </c>
      <c r="J1464" s="0"/>
      <c r="K1464" s="0"/>
      <c r="L1464" s="0"/>
      <c r="M1464" s="0"/>
      <c r="N1464" s="0"/>
    </row>
    <row r="1465" customFormat="false" ht="12.75" hidden="false" customHeight="false" outlineLevel="0" collapsed="false">
      <c r="A1465" s="87" t="n">
        <v>36894</v>
      </c>
      <c r="B1465" s="83" t="n">
        <v>36892</v>
      </c>
      <c r="C1465" s="88" t="s">
        <v>175</v>
      </c>
      <c r="D1465" s="84" t="n">
        <v>86.53</v>
      </c>
      <c r="J1465" s="0"/>
      <c r="K1465" s="0"/>
      <c r="L1465" s="0"/>
      <c r="M1465" s="0"/>
      <c r="N1465" s="0"/>
    </row>
    <row r="1466" customFormat="false" ht="12.75" hidden="false" customHeight="false" outlineLevel="0" collapsed="false">
      <c r="A1466" s="87" t="n">
        <v>36895</v>
      </c>
      <c r="B1466" s="83" t="n">
        <v>36892</v>
      </c>
      <c r="C1466" s="88" t="s">
        <v>175</v>
      </c>
      <c r="D1466" s="84" t="n">
        <v>95.95</v>
      </c>
      <c r="J1466" s="0"/>
      <c r="K1466" s="0"/>
      <c r="L1466" s="0"/>
      <c r="M1466" s="0"/>
      <c r="N1466" s="0"/>
    </row>
    <row r="1467" customFormat="false" ht="12.75" hidden="false" customHeight="false" outlineLevel="0" collapsed="false">
      <c r="A1467" s="87" t="n">
        <v>36896</v>
      </c>
      <c r="B1467" s="83" t="n">
        <v>36892</v>
      </c>
      <c r="C1467" s="88" t="s">
        <v>175</v>
      </c>
      <c r="D1467" s="84" t="n">
        <v>78.89</v>
      </c>
      <c r="J1467" s="0"/>
      <c r="K1467" s="0"/>
      <c r="L1467" s="0"/>
      <c r="M1467" s="0"/>
      <c r="N1467" s="0"/>
    </row>
    <row r="1468" customFormat="false" ht="12.75" hidden="false" customHeight="false" outlineLevel="0" collapsed="false">
      <c r="A1468" s="87" t="n">
        <v>36897</v>
      </c>
      <c r="B1468" s="83" t="n">
        <v>36892</v>
      </c>
      <c r="C1468" s="88" t="n">
        <f aca="false">WEEKDAY(A1468)</f>
        <v>7</v>
      </c>
      <c r="J1468" s="0"/>
      <c r="K1468" s="0"/>
      <c r="L1468" s="0"/>
      <c r="M1468" s="0"/>
      <c r="N1468" s="0"/>
    </row>
    <row r="1469" customFormat="false" ht="12.75" hidden="false" customHeight="false" outlineLevel="0" collapsed="false">
      <c r="A1469" s="87" t="n">
        <v>36898</v>
      </c>
      <c r="B1469" s="83" t="n">
        <v>36892</v>
      </c>
      <c r="C1469" s="88" t="n">
        <f aca="false">WEEKDAY(A1469)</f>
        <v>1</v>
      </c>
      <c r="J1469" s="0"/>
      <c r="K1469" s="0"/>
      <c r="L1469" s="0"/>
      <c r="M1469" s="0"/>
      <c r="N1469" s="0"/>
    </row>
    <row r="1470" customFormat="false" ht="12.75" hidden="false" customHeight="false" outlineLevel="0" collapsed="false">
      <c r="A1470" s="87" t="n">
        <v>36899</v>
      </c>
      <c r="B1470" s="83" t="n">
        <v>36892</v>
      </c>
      <c r="C1470" s="88" t="s">
        <v>175</v>
      </c>
      <c r="D1470" s="84" t="n">
        <v>71.73</v>
      </c>
      <c r="J1470" s="0"/>
      <c r="K1470" s="0"/>
      <c r="L1470" s="0"/>
      <c r="M1470" s="0"/>
      <c r="N1470" s="0"/>
    </row>
    <row r="1471" customFormat="false" ht="12.75" hidden="false" customHeight="false" outlineLevel="0" collapsed="false">
      <c r="A1471" s="87" t="n">
        <v>36900</v>
      </c>
      <c r="B1471" s="83" t="n">
        <v>36892</v>
      </c>
      <c r="C1471" s="88" t="s">
        <v>175</v>
      </c>
      <c r="D1471" s="84" t="n">
        <v>57.66</v>
      </c>
      <c r="J1471" s="0"/>
      <c r="K1471" s="0"/>
      <c r="L1471" s="0"/>
      <c r="M1471" s="0"/>
      <c r="N1471" s="0"/>
    </row>
    <row r="1472" customFormat="false" ht="12.75" hidden="false" customHeight="false" outlineLevel="0" collapsed="false">
      <c r="A1472" s="87" t="n">
        <v>36901</v>
      </c>
      <c r="B1472" s="83" t="n">
        <v>36892</v>
      </c>
      <c r="C1472" s="88" t="s">
        <v>175</v>
      </c>
      <c r="D1472" s="84" t="n">
        <v>58.18</v>
      </c>
      <c r="J1472" s="0"/>
      <c r="K1472" s="0"/>
      <c r="L1472" s="0"/>
      <c r="M1472" s="0"/>
      <c r="N1472" s="0"/>
    </row>
    <row r="1473" customFormat="false" ht="12.75" hidden="false" customHeight="false" outlineLevel="0" collapsed="false">
      <c r="A1473" s="87" t="n">
        <v>36902</v>
      </c>
      <c r="B1473" s="83" t="n">
        <v>36892</v>
      </c>
      <c r="C1473" s="88" t="s">
        <v>175</v>
      </c>
      <c r="D1473" s="84" t="n">
        <v>68.85</v>
      </c>
      <c r="J1473" s="0"/>
      <c r="K1473" s="0"/>
      <c r="L1473" s="0"/>
      <c r="M1473" s="0"/>
      <c r="N1473" s="0"/>
    </row>
    <row r="1474" customFormat="false" ht="12.75" hidden="false" customHeight="false" outlineLevel="0" collapsed="false">
      <c r="A1474" s="87" t="n">
        <v>36903</v>
      </c>
      <c r="B1474" s="83" t="n">
        <v>36892</v>
      </c>
      <c r="C1474" s="88" t="s">
        <v>175</v>
      </c>
      <c r="D1474" s="84" t="n">
        <v>66.77</v>
      </c>
      <c r="J1474" s="0"/>
      <c r="K1474" s="0"/>
      <c r="L1474" s="0"/>
      <c r="M1474" s="0"/>
      <c r="N1474" s="0"/>
    </row>
    <row r="1475" customFormat="false" ht="12.75" hidden="false" customHeight="false" outlineLevel="0" collapsed="false">
      <c r="A1475" s="87" t="n">
        <v>36904</v>
      </c>
      <c r="B1475" s="83" t="n">
        <v>36892</v>
      </c>
      <c r="C1475" s="88" t="n">
        <f aca="false">WEEKDAY(A1475)</f>
        <v>7</v>
      </c>
      <c r="J1475" s="0"/>
      <c r="K1475" s="0"/>
      <c r="L1475" s="0"/>
      <c r="M1475" s="0"/>
      <c r="N1475" s="0"/>
    </row>
    <row r="1476" customFormat="false" ht="12.75" hidden="false" customHeight="false" outlineLevel="0" collapsed="false">
      <c r="A1476" s="87" t="n">
        <v>36905</v>
      </c>
      <c r="B1476" s="83" t="n">
        <v>36892</v>
      </c>
      <c r="C1476" s="88" t="n">
        <f aca="false">WEEKDAY(A1476)</f>
        <v>1</v>
      </c>
      <c r="J1476" s="0"/>
      <c r="K1476" s="0"/>
      <c r="L1476" s="0"/>
      <c r="M1476" s="0"/>
      <c r="N1476" s="0"/>
    </row>
    <row r="1477" customFormat="false" ht="12.75" hidden="false" customHeight="false" outlineLevel="0" collapsed="false">
      <c r="A1477" s="87" t="n">
        <v>36906</v>
      </c>
      <c r="B1477" s="83" t="n">
        <v>36892</v>
      </c>
      <c r="C1477" s="88" t="s">
        <v>175</v>
      </c>
      <c r="D1477" s="84" t="n">
        <v>50.96</v>
      </c>
      <c r="J1477" s="0"/>
      <c r="K1477" s="0"/>
      <c r="L1477" s="0"/>
      <c r="M1477" s="0"/>
      <c r="N1477" s="0"/>
    </row>
    <row r="1478" customFormat="false" ht="12.75" hidden="false" customHeight="false" outlineLevel="0" collapsed="false">
      <c r="A1478" s="87" t="n">
        <v>36907</v>
      </c>
      <c r="B1478" s="83" t="n">
        <v>36892</v>
      </c>
      <c r="C1478" s="88" t="s">
        <v>175</v>
      </c>
      <c r="D1478" s="84" t="n">
        <v>45.82</v>
      </c>
      <c r="J1478" s="0"/>
      <c r="K1478" s="0"/>
      <c r="L1478" s="0"/>
      <c r="M1478" s="0"/>
      <c r="N1478" s="0"/>
    </row>
    <row r="1479" customFormat="false" ht="12.75" hidden="false" customHeight="false" outlineLevel="0" collapsed="false">
      <c r="A1479" s="87" t="n">
        <v>36908</v>
      </c>
      <c r="B1479" s="83" t="n">
        <v>36892</v>
      </c>
      <c r="C1479" s="88" t="s">
        <v>175</v>
      </c>
      <c r="D1479" s="84" t="n">
        <v>47.56</v>
      </c>
      <c r="J1479" s="0"/>
      <c r="K1479" s="0"/>
      <c r="L1479" s="0"/>
      <c r="M1479" s="0"/>
      <c r="N1479" s="0"/>
    </row>
    <row r="1480" customFormat="false" ht="12.75" hidden="false" customHeight="false" outlineLevel="0" collapsed="false">
      <c r="A1480" s="87" t="n">
        <v>36909</v>
      </c>
      <c r="B1480" s="83" t="n">
        <v>36892</v>
      </c>
      <c r="C1480" s="88" t="s">
        <v>175</v>
      </c>
      <c r="D1480" s="84" t="n">
        <v>51.63</v>
      </c>
      <c r="J1480" s="0"/>
      <c r="K1480" s="0"/>
      <c r="L1480" s="0"/>
      <c r="M1480" s="0"/>
      <c r="N1480" s="0"/>
    </row>
    <row r="1481" customFormat="false" ht="12.75" hidden="false" customHeight="false" outlineLevel="0" collapsed="false">
      <c r="A1481" s="87" t="n">
        <v>36910</v>
      </c>
      <c r="B1481" s="83" t="n">
        <v>36892</v>
      </c>
      <c r="C1481" s="88" t="s">
        <v>175</v>
      </c>
      <c r="D1481" s="84" t="n">
        <v>49.14</v>
      </c>
      <c r="J1481" s="0"/>
      <c r="K1481" s="0"/>
      <c r="L1481" s="0"/>
      <c r="M1481" s="0"/>
      <c r="N1481" s="0"/>
    </row>
    <row r="1482" customFormat="false" ht="12.75" hidden="false" customHeight="false" outlineLevel="0" collapsed="false">
      <c r="A1482" s="87" t="n">
        <v>36911</v>
      </c>
      <c r="B1482" s="83" t="n">
        <v>36892</v>
      </c>
      <c r="C1482" s="88" t="n">
        <f aca="false">WEEKDAY(A1482)</f>
        <v>7</v>
      </c>
      <c r="J1482" s="0"/>
      <c r="K1482" s="0"/>
      <c r="L1482" s="0"/>
      <c r="M1482" s="0"/>
      <c r="N1482" s="0"/>
    </row>
    <row r="1483" customFormat="false" ht="12.75" hidden="false" customHeight="false" outlineLevel="0" collapsed="false">
      <c r="A1483" s="87" t="n">
        <v>36912</v>
      </c>
      <c r="B1483" s="83" t="n">
        <v>36892</v>
      </c>
      <c r="C1483" s="88" t="n">
        <f aca="false">WEEKDAY(A1483)</f>
        <v>1</v>
      </c>
      <c r="J1483" s="0"/>
      <c r="K1483" s="0"/>
      <c r="L1483" s="0"/>
      <c r="M1483" s="0"/>
      <c r="N1483" s="0"/>
    </row>
    <row r="1484" customFormat="false" ht="12.75" hidden="false" customHeight="false" outlineLevel="0" collapsed="false">
      <c r="A1484" s="87" t="n">
        <v>36913</v>
      </c>
      <c r="B1484" s="83" t="n">
        <v>36892</v>
      </c>
      <c r="C1484" s="88" t="s">
        <v>175</v>
      </c>
      <c r="D1484" s="84" t="n">
        <v>60.82</v>
      </c>
      <c r="J1484" s="0"/>
      <c r="K1484" s="0"/>
      <c r="L1484" s="0"/>
      <c r="M1484" s="0"/>
      <c r="N1484" s="0"/>
    </row>
    <row r="1485" customFormat="false" ht="12.75" hidden="false" customHeight="false" outlineLevel="0" collapsed="false">
      <c r="A1485" s="87" t="n">
        <v>36914</v>
      </c>
      <c r="B1485" s="83" t="n">
        <v>36892</v>
      </c>
      <c r="C1485" s="88" t="s">
        <v>175</v>
      </c>
      <c r="D1485" s="84" t="n">
        <v>60.63</v>
      </c>
      <c r="J1485" s="0"/>
      <c r="K1485" s="0"/>
      <c r="L1485" s="0"/>
      <c r="M1485" s="0"/>
      <c r="N1485" s="0"/>
    </row>
    <row r="1486" customFormat="false" ht="12.75" hidden="false" customHeight="false" outlineLevel="0" collapsed="false">
      <c r="A1486" s="87" t="n">
        <v>36915</v>
      </c>
      <c r="B1486" s="83" t="n">
        <v>36892</v>
      </c>
      <c r="C1486" s="88" t="s">
        <v>175</v>
      </c>
      <c r="D1486" s="84" t="n">
        <v>56.96</v>
      </c>
      <c r="J1486" s="0"/>
      <c r="K1486" s="0"/>
      <c r="L1486" s="0"/>
      <c r="M1486" s="0"/>
      <c r="N1486" s="0"/>
    </row>
    <row r="1487" customFormat="false" ht="12.75" hidden="false" customHeight="false" outlineLevel="0" collapsed="false">
      <c r="A1487" s="87" t="n">
        <v>36916</v>
      </c>
      <c r="B1487" s="83" t="n">
        <v>36892</v>
      </c>
      <c r="C1487" s="88" t="s">
        <v>175</v>
      </c>
      <c r="D1487" s="84" t="n">
        <v>51.97</v>
      </c>
      <c r="J1487" s="0"/>
      <c r="K1487" s="0"/>
      <c r="L1487" s="0"/>
      <c r="M1487" s="0"/>
      <c r="N1487" s="0"/>
    </row>
    <row r="1488" customFormat="false" ht="12.75" hidden="false" customHeight="false" outlineLevel="0" collapsed="false">
      <c r="A1488" s="87" t="n">
        <v>36917</v>
      </c>
      <c r="B1488" s="83" t="n">
        <v>36892</v>
      </c>
      <c r="C1488" s="88" t="s">
        <v>175</v>
      </c>
      <c r="D1488" s="84" t="n">
        <v>53.56</v>
      </c>
      <c r="J1488" s="0"/>
      <c r="K1488" s="0"/>
      <c r="L1488" s="0"/>
      <c r="M1488" s="0"/>
      <c r="N1488" s="0"/>
    </row>
    <row r="1489" customFormat="false" ht="12.75" hidden="false" customHeight="false" outlineLevel="0" collapsed="false">
      <c r="A1489" s="87" t="n">
        <v>36918</v>
      </c>
      <c r="B1489" s="83" t="n">
        <v>36892</v>
      </c>
      <c r="C1489" s="88" t="n">
        <f aca="false">WEEKDAY(A1489)</f>
        <v>7</v>
      </c>
      <c r="J1489" s="0"/>
      <c r="K1489" s="0"/>
      <c r="L1489" s="0"/>
      <c r="M1489" s="0"/>
      <c r="N1489" s="0"/>
    </row>
    <row r="1490" customFormat="false" ht="12.75" hidden="false" customHeight="false" outlineLevel="0" collapsed="false">
      <c r="A1490" s="87" t="n">
        <v>36919</v>
      </c>
      <c r="B1490" s="83" t="n">
        <v>36892</v>
      </c>
      <c r="C1490" s="88" t="n">
        <f aca="false">WEEKDAY(A1490)</f>
        <v>1</v>
      </c>
      <c r="J1490" s="0"/>
      <c r="K1490" s="0"/>
      <c r="L1490" s="0"/>
      <c r="M1490" s="0"/>
      <c r="N1490" s="0"/>
    </row>
    <row r="1491" customFormat="false" ht="12.75" hidden="false" customHeight="false" outlineLevel="0" collapsed="false">
      <c r="A1491" s="87" t="n">
        <v>36920</v>
      </c>
      <c r="B1491" s="83" t="n">
        <v>36892</v>
      </c>
      <c r="C1491" s="88" t="s">
        <v>175</v>
      </c>
      <c r="D1491" s="84" t="n">
        <v>44.39</v>
      </c>
      <c r="J1491" s="0"/>
      <c r="K1491" s="0"/>
      <c r="L1491" s="0"/>
      <c r="M1491" s="0"/>
      <c r="N1491" s="0"/>
    </row>
    <row r="1492" customFormat="false" ht="12.75" hidden="false" customHeight="false" outlineLevel="0" collapsed="false">
      <c r="A1492" s="87" t="n">
        <v>36921</v>
      </c>
      <c r="B1492" s="83" t="n">
        <v>36892</v>
      </c>
      <c r="C1492" s="88" t="s">
        <v>175</v>
      </c>
      <c r="D1492" s="84" t="n">
        <v>35.14</v>
      </c>
      <c r="J1492" s="0"/>
      <c r="K1492" s="0"/>
      <c r="L1492" s="0"/>
      <c r="M1492" s="0"/>
      <c r="N1492" s="0"/>
    </row>
    <row r="1493" customFormat="false" ht="12.75" hidden="false" customHeight="false" outlineLevel="0" collapsed="false">
      <c r="A1493" s="87" t="n">
        <v>36922</v>
      </c>
      <c r="B1493" s="83" t="n">
        <v>36892</v>
      </c>
      <c r="C1493" s="88" t="s">
        <v>175</v>
      </c>
      <c r="D1493" s="84" t="n">
        <v>33.44</v>
      </c>
      <c r="J1493" s="0"/>
      <c r="K1493" s="0"/>
      <c r="L1493" s="0"/>
      <c r="M1493" s="0"/>
      <c r="N1493" s="0"/>
    </row>
    <row r="1494" customFormat="false" ht="12.75" hidden="false" customHeight="false" outlineLevel="0" collapsed="false">
      <c r="A1494" s="87" t="n">
        <v>36923</v>
      </c>
      <c r="B1494" s="83" t="n">
        <v>36923</v>
      </c>
      <c r="C1494" s="88" t="s">
        <v>175</v>
      </c>
      <c r="D1494" s="84" t="n">
        <v>37.87</v>
      </c>
      <c r="J1494" s="0"/>
      <c r="K1494" s="0"/>
      <c r="L1494" s="0"/>
      <c r="M1494" s="0"/>
      <c r="N1494" s="0"/>
    </row>
    <row r="1495" customFormat="false" ht="12.75" hidden="false" customHeight="false" outlineLevel="0" collapsed="false">
      <c r="A1495" s="87" t="n">
        <v>36924</v>
      </c>
      <c r="B1495" s="83" t="n">
        <v>36923</v>
      </c>
      <c r="C1495" s="88" t="s">
        <v>175</v>
      </c>
      <c r="D1495" s="84" t="n">
        <v>53.07</v>
      </c>
      <c r="J1495" s="0"/>
      <c r="K1495" s="0"/>
      <c r="L1495" s="0"/>
      <c r="M1495" s="0"/>
      <c r="N1495" s="0"/>
    </row>
    <row r="1496" customFormat="false" ht="12.75" hidden="false" customHeight="false" outlineLevel="0" collapsed="false">
      <c r="A1496" s="87" t="n">
        <v>36925</v>
      </c>
      <c r="B1496" s="83" t="n">
        <v>36923</v>
      </c>
      <c r="C1496" s="88" t="n">
        <f aca="false">WEEKDAY(A1496)</f>
        <v>7</v>
      </c>
      <c r="D1496" s="84" t="n">
        <v>42</v>
      </c>
      <c r="J1496" s="0"/>
      <c r="K1496" s="0"/>
      <c r="L1496" s="0"/>
      <c r="M1496" s="0"/>
      <c r="N1496" s="0"/>
    </row>
    <row r="1497" customFormat="false" ht="12.75" hidden="false" customHeight="false" outlineLevel="0" collapsed="false">
      <c r="A1497" s="87" t="n">
        <v>36926</v>
      </c>
      <c r="B1497" s="83" t="n">
        <v>36923</v>
      </c>
      <c r="C1497" s="88" t="n">
        <f aca="false">WEEKDAY(A1497)</f>
        <v>1</v>
      </c>
      <c r="D1497" s="84" t="n">
        <v>42</v>
      </c>
      <c r="J1497" s="0"/>
      <c r="K1497" s="0"/>
      <c r="L1497" s="0"/>
      <c r="M1497" s="0"/>
      <c r="N1497" s="0"/>
    </row>
    <row r="1498" customFormat="false" ht="12.75" hidden="false" customHeight="false" outlineLevel="0" collapsed="false">
      <c r="A1498" s="87" t="n">
        <v>36927</v>
      </c>
      <c r="B1498" s="83" t="n">
        <v>36923</v>
      </c>
      <c r="C1498" s="88" t="s">
        <v>175</v>
      </c>
      <c r="D1498" s="84" t="n">
        <v>57.76</v>
      </c>
      <c r="J1498" s="0"/>
      <c r="K1498" s="0"/>
      <c r="L1498" s="0"/>
      <c r="M1498" s="0"/>
      <c r="N1498" s="0"/>
    </row>
    <row r="1499" customFormat="false" ht="12.75" hidden="false" customHeight="false" outlineLevel="0" collapsed="false">
      <c r="A1499" s="87" t="n">
        <v>36928</v>
      </c>
      <c r="B1499" s="83" t="n">
        <v>36923</v>
      </c>
      <c r="C1499" s="88" t="s">
        <v>175</v>
      </c>
      <c r="D1499" s="84" t="n">
        <v>47.56</v>
      </c>
      <c r="J1499" s="0"/>
      <c r="K1499" s="0"/>
      <c r="L1499" s="0"/>
      <c r="M1499" s="0"/>
      <c r="N1499" s="0"/>
    </row>
    <row r="1500" customFormat="false" ht="12.75" hidden="false" customHeight="false" outlineLevel="0" collapsed="false">
      <c r="A1500" s="87" t="n">
        <v>36929</v>
      </c>
      <c r="B1500" s="83" t="n">
        <v>36923</v>
      </c>
      <c r="C1500" s="88" t="s">
        <v>175</v>
      </c>
      <c r="D1500" s="84" t="n">
        <v>44.52</v>
      </c>
      <c r="J1500" s="0"/>
      <c r="K1500" s="0"/>
      <c r="L1500" s="0"/>
      <c r="M1500" s="0"/>
      <c r="N1500" s="0"/>
    </row>
    <row r="1501" customFormat="false" ht="12.75" hidden="false" customHeight="false" outlineLevel="0" collapsed="false">
      <c r="A1501" s="87" t="n">
        <v>36930</v>
      </c>
      <c r="B1501" s="83" t="n">
        <v>36923</v>
      </c>
      <c r="C1501" s="88" t="s">
        <v>175</v>
      </c>
      <c r="D1501" s="84" t="n">
        <v>42.13</v>
      </c>
      <c r="J1501" s="0"/>
      <c r="K1501" s="0"/>
      <c r="L1501" s="0"/>
      <c r="M1501" s="0"/>
      <c r="N1501" s="0"/>
    </row>
    <row r="1502" customFormat="false" ht="12.75" hidden="false" customHeight="false" outlineLevel="0" collapsed="false">
      <c r="A1502" s="87" t="n">
        <v>36931</v>
      </c>
      <c r="B1502" s="83" t="n">
        <v>36923</v>
      </c>
      <c r="C1502" s="88" t="s">
        <v>175</v>
      </c>
      <c r="D1502" s="84" t="n">
        <v>37.15</v>
      </c>
      <c r="J1502" s="0"/>
      <c r="K1502" s="0"/>
      <c r="L1502" s="0"/>
      <c r="M1502" s="0"/>
      <c r="N1502" s="0"/>
    </row>
    <row r="1503" customFormat="false" ht="12.75" hidden="false" customHeight="false" outlineLevel="0" collapsed="false">
      <c r="A1503" s="87" t="n">
        <v>36932</v>
      </c>
      <c r="B1503" s="83" t="n">
        <v>36923</v>
      </c>
      <c r="C1503" s="88" t="n">
        <f aca="false">WEEKDAY(A1503)</f>
        <v>7</v>
      </c>
      <c r="J1503" s="0"/>
      <c r="K1503" s="0"/>
      <c r="L1503" s="0"/>
      <c r="M1503" s="0"/>
      <c r="N1503" s="0"/>
    </row>
    <row r="1504" customFormat="false" ht="12.75" hidden="false" customHeight="false" outlineLevel="0" collapsed="false">
      <c r="A1504" s="87" t="n">
        <v>36933</v>
      </c>
      <c r="B1504" s="83" t="n">
        <v>36923</v>
      </c>
      <c r="C1504" s="88" t="n">
        <f aca="false">WEEKDAY(A1504)</f>
        <v>1</v>
      </c>
      <c r="J1504" s="0"/>
      <c r="K1504" s="0"/>
      <c r="L1504" s="0"/>
      <c r="M1504" s="0"/>
      <c r="N1504" s="0"/>
    </row>
    <row r="1505" customFormat="false" ht="12.75" hidden="false" customHeight="false" outlineLevel="0" collapsed="false">
      <c r="A1505" s="87" t="n">
        <v>36934</v>
      </c>
      <c r="B1505" s="83" t="n">
        <v>36923</v>
      </c>
      <c r="C1505" s="88" t="s">
        <v>175</v>
      </c>
      <c r="D1505" s="84" t="n">
        <v>41.17</v>
      </c>
      <c r="J1505" s="0"/>
      <c r="K1505" s="0"/>
      <c r="L1505" s="0"/>
      <c r="M1505" s="0"/>
      <c r="N1505" s="0"/>
    </row>
    <row r="1506" customFormat="false" ht="12.75" hidden="false" customHeight="false" outlineLevel="0" collapsed="false">
      <c r="A1506" s="87" t="n">
        <v>36935</v>
      </c>
      <c r="B1506" s="83" t="n">
        <v>36923</v>
      </c>
      <c r="C1506" s="88" t="s">
        <v>175</v>
      </c>
      <c r="D1506" s="84" t="n">
        <v>37.64</v>
      </c>
      <c r="J1506" s="0"/>
      <c r="K1506" s="0"/>
      <c r="L1506" s="0"/>
      <c r="M1506" s="0"/>
      <c r="N1506" s="0"/>
    </row>
    <row r="1507" customFormat="false" ht="12.75" hidden="false" customHeight="false" outlineLevel="0" collapsed="false">
      <c r="A1507" s="87" t="n">
        <v>36936</v>
      </c>
      <c r="B1507" s="83" t="n">
        <v>36923</v>
      </c>
      <c r="C1507" s="88" t="s">
        <v>175</v>
      </c>
      <c r="D1507" s="84" t="n">
        <v>33.36</v>
      </c>
      <c r="J1507" s="0"/>
      <c r="K1507" s="0"/>
      <c r="L1507" s="0"/>
      <c r="M1507" s="0"/>
      <c r="N1507" s="0"/>
    </row>
    <row r="1508" customFormat="false" ht="12.75" hidden="false" customHeight="false" outlineLevel="0" collapsed="false">
      <c r="A1508" s="87" t="n">
        <v>36937</v>
      </c>
      <c r="B1508" s="83" t="n">
        <v>36923</v>
      </c>
      <c r="C1508" s="88" t="s">
        <v>175</v>
      </c>
      <c r="D1508" s="84" t="n">
        <v>35.94</v>
      </c>
      <c r="J1508" s="0"/>
      <c r="K1508" s="0"/>
      <c r="L1508" s="0"/>
      <c r="M1508" s="0"/>
      <c r="N1508" s="0"/>
    </row>
    <row r="1509" customFormat="false" ht="12.75" hidden="false" customHeight="false" outlineLevel="0" collapsed="false">
      <c r="A1509" s="87" t="n">
        <v>36938</v>
      </c>
      <c r="B1509" s="83" t="n">
        <v>36923</v>
      </c>
      <c r="C1509" s="88" t="s">
        <v>175</v>
      </c>
      <c r="D1509" s="84" t="n">
        <v>35.31</v>
      </c>
      <c r="J1509" s="0"/>
      <c r="K1509" s="0"/>
      <c r="L1509" s="0"/>
      <c r="M1509" s="0"/>
      <c r="N1509" s="0"/>
    </row>
    <row r="1510" customFormat="false" ht="12.75" hidden="false" customHeight="false" outlineLevel="0" collapsed="false">
      <c r="A1510" s="87" t="n">
        <v>36939</v>
      </c>
      <c r="B1510" s="83" t="n">
        <v>36923</v>
      </c>
      <c r="C1510" s="88" t="n">
        <f aca="false">WEEKDAY(A1510)</f>
        <v>7</v>
      </c>
      <c r="J1510" s="0"/>
      <c r="K1510" s="0"/>
      <c r="L1510" s="0"/>
      <c r="M1510" s="0"/>
      <c r="N1510" s="0"/>
    </row>
    <row r="1511" customFormat="false" ht="12.75" hidden="false" customHeight="false" outlineLevel="0" collapsed="false">
      <c r="A1511" s="87" t="n">
        <v>36940</v>
      </c>
      <c r="B1511" s="83" t="n">
        <v>36923</v>
      </c>
      <c r="C1511" s="88" t="n">
        <f aca="false">WEEKDAY(A1511)</f>
        <v>1</v>
      </c>
      <c r="J1511" s="0"/>
      <c r="K1511" s="0"/>
      <c r="L1511" s="0"/>
      <c r="M1511" s="0"/>
      <c r="N1511" s="0"/>
    </row>
    <row r="1512" customFormat="false" ht="12.75" hidden="false" customHeight="false" outlineLevel="0" collapsed="false">
      <c r="A1512" s="87" t="n">
        <v>36941</v>
      </c>
      <c r="B1512" s="83" t="n">
        <v>36923</v>
      </c>
      <c r="C1512" s="88" t="s">
        <v>175</v>
      </c>
      <c r="J1512" s="0"/>
      <c r="K1512" s="0"/>
      <c r="L1512" s="0"/>
      <c r="M1512" s="0"/>
      <c r="N1512" s="0"/>
    </row>
    <row r="1513" customFormat="false" ht="12.75" hidden="false" customHeight="false" outlineLevel="0" collapsed="false">
      <c r="A1513" s="87" t="n">
        <v>36942</v>
      </c>
      <c r="B1513" s="83" t="n">
        <v>36923</v>
      </c>
      <c r="C1513" s="88" t="s">
        <v>175</v>
      </c>
      <c r="D1513" s="84" t="n">
        <v>44.54</v>
      </c>
      <c r="J1513" s="0"/>
      <c r="K1513" s="0"/>
      <c r="L1513" s="0"/>
      <c r="M1513" s="0"/>
      <c r="N1513" s="0"/>
    </row>
    <row r="1514" customFormat="false" ht="12.75" hidden="false" customHeight="false" outlineLevel="0" collapsed="false">
      <c r="A1514" s="87" t="n">
        <v>36943</v>
      </c>
      <c r="B1514" s="83" t="n">
        <v>36923</v>
      </c>
      <c r="C1514" s="88" t="s">
        <v>175</v>
      </c>
      <c r="D1514" s="84" t="n">
        <v>44.7</v>
      </c>
      <c r="J1514" s="0"/>
      <c r="K1514" s="0"/>
      <c r="L1514" s="0"/>
      <c r="M1514" s="0"/>
      <c r="N1514" s="0"/>
    </row>
    <row r="1515" customFormat="false" ht="12.75" hidden="false" customHeight="false" outlineLevel="0" collapsed="false">
      <c r="A1515" s="87" t="n">
        <v>36944</v>
      </c>
      <c r="B1515" s="83" t="n">
        <v>36923</v>
      </c>
      <c r="C1515" s="88" t="s">
        <v>175</v>
      </c>
      <c r="D1515" s="84" t="n">
        <v>43.73</v>
      </c>
      <c r="J1515" s="0"/>
      <c r="K1515" s="0"/>
      <c r="L1515" s="0"/>
      <c r="M1515" s="0"/>
      <c r="N1515" s="0"/>
    </row>
    <row r="1516" customFormat="false" ht="12.75" hidden="false" customHeight="false" outlineLevel="0" collapsed="false">
      <c r="A1516" s="87" t="n">
        <v>36945</v>
      </c>
      <c r="B1516" s="83" t="n">
        <v>36923</v>
      </c>
      <c r="C1516" s="88" t="s">
        <v>175</v>
      </c>
      <c r="D1516" s="84" t="n">
        <v>44.84</v>
      </c>
      <c r="J1516" s="0"/>
      <c r="K1516" s="0"/>
      <c r="L1516" s="0"/>
      <c r="M1516" s="0"/>
      <c r="N1516" s="0"/>
    </row>
    <row r="1517" customFormat="false" ht="12.75" hidden="false" customHeight="false" outlineLevel="0" collapsed="false">
      <c r="A1517" s="87" t="n">
        <v>36946</v>
      </c>
      <c r="B1517" s="83" t="n">
        <v>36923</v>
      </c>
      <c r="C1517" s="88" t="n">
        <f aca="false">WEEKDAY(A1517)</f>
        <v>7</v>
      </c>
      <c r="J1517" s="0"/>
      <c r="K1517" s="0"/>
      <c r="L1517" s="0"/>
      <c r="M1517" s="0"/>
      <c r="N1517" s="0"/>
    </row>
    <row r="1518" customFormat="false" ht="12.75" hidden="false" customHeight="false" outlineLevel="0" collapsed="false">
      <c r="A1518" s="87" t="n">
        <v>36947</v>
      </c>
      <c r="B1518" s="83" t="n">
        <v>36923</v>
      </c>
      <c r="C1518" s="88" t="n">
        <f aca="false">WEEKDAY(A1518)</f>
        <v>1</v>
      </c>
      <c r="J1518" s="0"/>
      <c r="K1518" s="0"/>
      <c r="L1518" s="0"/>
      <c r="M1518" s="0"/>
      <c r="N1518" s="0"/>
    </row>
    <row r="1519" customFormat="false" ht="12.75" hidden="false" customHeight="false" outlineLevel="0" collapsed="false">
      <c r="A1519" s="87" t="n">
        <v>36948</v>
      </c>
      <c r="B1519" s="83" t="n">
        <v>36923</v>
      </c>
      <c r="C1519" s="88" t="s">
        <v>175</v>
      </c>
      <c r="D1519" s="84" t="n">
        <v>46.51</v>
      </c>
      <c r="J1519" s="0"/>
      <c r="K1519" s="0"/>
      <c r="L1519" s="0"/>
      <c r="M1519" s="0"/>
      <c r="N1519" s="0"/>
    </row>
    <row r="1520" customFormat="false" ht="12.75" hidden="false" customHeight="false" outlineLevel="0" collapsed="false">
      <c r="A1520" s="87" t="n">
        <v>36949</v>
      </c>
      <c r="B1520" s="83" t="n">
        <v>36923</v>
      </c>
      <c r="C1520" s="88" t="s">
        <v>175</v>
      </c>
      <c r="D1520" s="84" t="n">
        <v>45.01</v>
      </c>
      <c r="J1520" s="0"/>
      <c r="K1520" s="0"/>
      <c r="L1520" s="0"/>
      <c r="M1520" s="0"/>
      <c r="N1520" s="0"/>
    </row>
    <row r="1521" customFormat="false" ht="12.75" hidden="false" customHeight="false" outlineLevel="0" collapsed="false">
      <c r="A1521" s="87" t="n">
        <v>36950</v>
      </c>
      <c r="B1521" s="83" t="n">
        <v>36923</v>
      </c>
      <c r="C1521" s="88" t="s">
        <v>175</v>
      </c>
      <c r="D1521" s="84" t="n">
        <v>47.53</v>
      </c>
      <c r="J1521" s="0"/>
      <c r="K1521" s="0"/>
      <c r="L1521" s="0"/>
      <c r="M1521" s="0"/>
      <c r="N1521" s="0"/>
    </row>
    <row r="1522" customFormat="false" ht="12.75" hidden="false" customHeight="false" outlineLevel="0" collapsed="false">
      <c r="A1522" s="87" t="n">
        <v>36951</v>
      </c>
      <c r="B1522" s="83" t="n">
        <v>36951</v>
      </c>
      <c r="C1522" s="88" t="s">
        <v>175</v>
      </c>
      <c r="D1522" s="84" t="n">
        <v>44.9</v>
      </c>
      <c r="J1522" s="0"/>
      <c r="K1522" s="0"/>
      <c r="L1522" s="0"/>
      <c r="M1522" s="0"/>
      <c r="N1522" s="0"/>
    </row>
    <row r="1523" customFormat="false" ht="12.75" hidden="false" customHeight="false" outlineLevel="0" collapsed="false">
      <c r="A1523" s="87" t="n">
        <v>36952</v>
      </c>
      <c r="B1523" s="83" t="n">
        <v>36951</v>
      </c>
      <c r="C1523" s="88" t="s">
        <v>175</v>
      </c>
      <c r="D1523" s="84" t="n">
        <v>41.82</v>
      </c>
      <c r="J1523" s="0"/>
      <c r="K1523" s="0"/>
      <c r="L1523" s="0"/>
      <c r="M1523" s="0"/>
      <c r="N1523" s="0"/>
    </row>
    <row r="1524" customFormat="false" ht="12.75" hidden="false" customHeight="false" outlineLevel="0" collapsed="false">
      <c r="A1524" s="87" t="n">
        <v>36953</v>
      </c>
      <c r="B1524" s="83" t="n">
        <v>36951</v>
      </c>
      <c r="C1524" s="88" t="n">
        <f aca="false">WEEKDAY(A1524)</f>
        <v>7</v>
      </c>
      <c r="J1524" s="0"/>
      <c r="K1524" s="0"/>
      <c r="L1524" s="0"/>
      <c r="M1524" s="0"/>
      <c r="N1524" s="0"/>
    </row>
    <row r="1525" customFormat="false" ht="12.75" hidden="false" customHeight="false" outlineLevel="0" collapsed="false">
      <c r="A1525" s="87" t="n">
        <v>36954</v>
      </c>
      <c r="B1525" s="83" t="n">
        <v>36951</v>
      </c>
      <c r="C1525" s="88" t="n">
        <f aca="false">WEEKDAY(A1525)</f>
        <v>1</v>
      </c>
      <c r="J1525" s="0"/>
      <c r="K1525" s="0"/>
      <c r="L1525" s="0"/>
      <c r="M1525" s="0"/>
      <c r="N1525" s="0"/>
    </row>
    <row r="1526" customFormat="false" ht="12.75" hidden="false" customHeight="false" outlineLevel="0" collapsed="false">
      <c r="A1526" s="87" t="n">
        <v>36955</v>
      </c>
      <c r="B1526" s="83" t="n">
        <v>36951</v>
      </c>
      <c r="C1526" s="88" t="s">
        <v>175</v>
      </c>
      <c r="D1526" s="84" t="n">
        <v>47.72</v>
      </c>
      <c r="J1526" s="0"/>
      <c r="K1526" s="0"/>
      <c r="L1526" s="0"/>
      <c r="M1526" s="0"/>
      <c r="N1526" s="0"/>
    </row>
    <row r="1527" customFormat="false" ht="12.75" hidden="false" customHeight="false" outlineLevel="0" collapsed="false">
      <c r="A1527" s="87" t="n">
        <v>36956</v>
      </c>
      <c r="B1527" s="83" t="n">
        <v>36951</v>
      </c>
      <c r="C1527" s="88" t="s">
        <v>175</v>
      </c>
      <c r="D1527" s="84" t="n">
        <v>53.07</v>
      </c>
      <c r="J1527" s="0"/>
      <c r="K1527" s="0"/>
      <c r="L1527" s="0"/>
      <c r="M1527" s="0"/>
      <c r="N1527" s="0"/>
    </row>
    <row r="1528" customFormat="false" ht="12.75" hidden="false" customHeight="false" outlineLevel="0" collapsed="false">
      <c r="A1528" s="87" t="n">
        <v>36957</v>
      </c>
      <c r="B1528" s="83" t="n">
        <v>36951</v>
      </c>
      <c r="C1528" s="88" t="s">
        <v>175</v>
      </c>
      <c r="D1528" s="84" t="n">
        <v>55.55</v>
      </c>
      <c r="J1528" s="0"/>
      <c r="K1528" s="0"/>
      <c r="L1528" s="0"/>
      <c r="M1528" s="0"/>
      <c r="N1528" s="0"/>
    </row>
    <row r="1529" customFormat="false" ht="12.75" hidden="false" customHeight="false" outlineLevel="0" collapsed="false">
      <c r="A1529" s="87" t="n">
        <v>36958</v>
      </c>
      <c r="B1529" s="83" t="n">
        <v>36951</v>
      </c>
      <c r="C1529" s="88" t="s">
        <v>175</v>
      </c>
      <c r="D1529" s="84" t="n">
        <v>45.91</v>
      </c>
      <c r="J1529" s="0"/>
      <c r="K1529" s="0"/>
      <c r="L1529" s="0"/>
      <c r="M1529" s="0"/>
      <c r="N1529" s="0"/>
    </row>
    <row r="1530" customFormat="false" ht="12.75" hidden="false" customHeight="false" outlineLevel="0" collapsed="false">
      <c r="A1530" s="87" t="n">
        <v>36959</v>
      </c>
      <c r="B1530" s="83" t="n">
        <v>36951</v>
      </c>
      <c r="C1530" s="88" t="s">
        <v>175</v>
      </c>
      <c r="D1530" s="84" t="n">
        <v>44.94</v>
      </c>
      <c r="J1530" s="0"/>
      <c r="K1530" s="0"/>
      <c r="L1530" s="0"/>
      <c r="M1530" s="0"/>
      <c r="N1530" s="0"/>
    </row>
    <row r="1531" customFormat="false" ht="12.75" hidden="false" customHeight="false" outlineLevel="0" collapsed="false">
      <c r="A1531" s="87" t="n">
        <v>36960</v>
      </c>
      <c r="B1531" s="83" t="n">
        <v>36951</v>
      </c>
      <c r="C1531" s="88" t="n">
        <f aca="false">WEEKDAY(A1531)</f>
        <v>7</v>
      </c>
      <c r="J1531" s="0"/>
      <c r="K1531" s="0"/>
      <c r="L1531" s="0"/>
      <c r="M1531" s="0"/>
      <c r="N1531" s="0"/>
    </row>
    <row r="1532" customFormat="false" ht="12.75" hidden="false" customHeight="false" outlineLevel="0" collapsed="false">
      <c r="A1532" s="87" t="n">
        <v>36961</v>
      </c>
      <c r="B1532" s="83" t="n">
        <v>36951</v>
      </c>
      <c r="C1532" s="88" t="n">
        <f aca="false">WEEKDAY(A1532)</f>
        <v>1</v>
      </c>
      <c r="J1532" s="0"/>
      <c r="K1532" s="0"/>
      <c r="L1532" s="0"/>
      <c r="M1532" s="0"/>
      <c r="N1532" s="0"/>
    </row>
    <row r="1533" customFormat="false" ht="12.75" hidden="false" customHeight="false" outlineLevel="0" collapsed="false">
      <c r="A1533" s="87" t="n">
        <v>36962</v>
      </c>
      <c r="B1533" s="83" t="n">
        <v>36951</v>
      </c>
      <c r="C1533" s="88" t="s">
        <v>175</v>
      </c>
      <c r="D1533" s="84" t="n">
        <v>40.17</v>
      </c>
      <c r="J1533" s="0"/>
      <c r="K1533" s="0"/>
      <c r="L1533" s="0"/>
      <c r="M1533" s="0"/>
      <c r="N1533" s="0"/>
    </row>
    <row r="1534" customFormat="false" ht="12.75" hidden="false" customHeight="false" outlineLevel="0" collapsed="false">
      <c r="A1534" s="87" t="n">
        <v>36963</v>
      </c>
      <c r="B1534" s="83" t="n">
        <v>36951</v>
      </c>
      <c r="C1534" s="88" t="s">
        <v>175</v>
      </c>
      <c r="D1534" s="84" t="n">
        <v>38.28</v>
      </c>
      <c r="J1534" s="0"/>
      <c r="K1534" s="0"/>
      <c r="L1534" s="0"/>
      <c r="M1534" s="0"/>
      <c r="N1534" s="0"/>
    </row>
    <row r="1535" customFormat="false" ht="12.75" hidden="false" customHeight="false" outlineLevel="0" collapsed="false">
      <c r="A1535" s="87" t="n">
        <v>36964</v>
      </c>
      <c r="B1535" s="83" t="n">
        <v>36951</v>
      </c>
      <c r="C1535" s="88" t="s">
        <v>175</v>
      </c>
      <c r="D1535" s="84" t="n">
        <v>39.33</v>
      </c>
      <c r="J1535" s="0"/>
      <c r="K1535" s="0"/>
      <c r="L1535" s="0"/>
      <c r="M1535" s="0"/>
      <c r="N1535" s="0"/>
    </row>
    <row r="1536" customFormat="false" ht="12.75" hidden="false" customHeight="false" outlineLevel="0" collapsed="false">
      <c r="A1536" s="87" t="n">
        <v>36965</v>
      </c>
      <c r="B1536" s="83" t="n">
        <v>36951</v>
      </c>
      <c r="C1536" s="88" t="s">
        <v>175</v>
      </c>
      <c r="D1536" s="84" t="n">
        <v>35.53</v>
      </c>
      <c r="J1536" s="0"/>
      <c r="K1536" s="0"/>
      <c r="L1536" s="0"/>
      <c r="M1536" s="0"/>
      <c r="N1536" s="0"/>
    </row>
    <row r="1537" customFormat="false" ht="12.75" hidden="false" customHeight="false" outlineLevel="0" collapsed="false">
      <c r="A1537" s="87" t="n">
        <v>36966</v>
      </c>
      <c r="B1537" s="83" t="n">
        <v>36951</v>
      </c>
      <c r="C1537" s="88" t="s">
        <v>175</v>
      </c>
      <c r="D1537" s="84" t="n">
        <v>34.31</v>
      </c>
      <c r="J1537" s="0"/>
      <c r="K1537" s="0"/>
      <c r="L1537" s="0"/>
      <c r="M1537" s="0"/>
      <c r="N1537" s="0"/>
    </row>
    <row r="1538" customFormat="false" ht="12.75" hidden="false" customHeight="false" outlineLevel="0" collapsed="false">
      <c r="A1538" s="87" t="n">
        <v>36967</v>
      </c>
      <c r="B1538" s="83" t="n">
        <v>36951</v>
      </c>
      <c r="C1538" s="88" t="n">
        <f aca="false">WEEKDAY(A1538)</f>
        <v>7</v>
      </c>
      <c r="J1538" s="0"/>
      <c r="K1538" s="0"/>
      <c r="L1538" s="0"/>
      <c r="M1538" s="0"/>
      <c r="N1538" s="0"/>
    </row>
    <row r="1539" customFormat="false" ht="12.75" hidden="false" customHeight="false" outlineLevel="0" collapsed="false">
      <c r="A1539" s="87" t="n">
        <v>36968</v>
      </c>
      <c r="B1539" s="83" t="n">
        <v>36951</v>
      </c>
      <c r="C1539" s="88" t="n">
        <f aca="false">WEEKDAY(A1539)</f>
        <v>1</v>
      </c>
      <c r="J1539" s="0"/>
      <c r="K1539" s="0"/>
      <c r="L1539" s="0"/>
      <c r="M1539" s="0"/>
      <c r="N1539" s="0"/>
    </row>
    <row r="1540" customFormat="false" ht="12.75" hidden="false" customHeight="false" outlineLevel="0" collapsed="false">
      <c r="A1540" s="87" t="n">
        <v>36969</v>
      </c>
      <c r="B1540" s="83" t="n">
        <v>36951</v>
      </c>
      <c r="C1540" s="88" t="s">
        <v>175</v>
      </c>
      <c r="D1540" s="84" t="n">
        <v>40.74</v>
      </c>
      <c r="J1540" s="0"/>
      <c r="K1540" s="0"/>
      <c r="L1540" s="0"/>
      <c r="M1540" s="0"/>
      <c r="N1540" s="0"/>
    </row>
    <row r="1541" customFormat="false" ht="12.75" hidden="false" customHeight="false" outlineLevel="0" collapsed="false">
      <c r="A1541" s="87" t="n">
        <v>36970</v>
      </c>
      <c r="B1541" s="83" t="n">
        <v>36951</v>
      </c>
      <c r="C1541" s="88" t="s">
        <v>175</v>
      </c>
      <c r="D1541" s="84" t="n">
        <v>44.17</v>
      </c>
      <c r="J1541" s="0"/>
      <c r="K1541" s="0"/>
      <c r="L1541" s="0"/>
      <c r="M1541" s="0"/>
      <c r="N1541" s="0"/>
    </row>
    <row r="1542" customFormat="false" ht="12.75" hidden="false" customHeight="false" outlineLevel="0" collapsed="false">
      <c r="A1542" s="87" t="n">
        <v>36971</v>
      </c>
      <c r="B1542" s="83" t="n">
        <v>36951</v>
      </c>
      <c r="C1542" s="88" t="s">
        <v>175</v>
      </c>
      <c r="D1542" s="84" t="n">
        <v>43.91</v>
      </c>
      <c r="J1542" s="0"/>
      <c r="K1542" s="0"/>
      <c r="L1542" s="0"/>
      <c r="M1542" s="0"/>
      <c r="N1542" s="0"/>
    </row>
    <row r="1543" customFormat="false" ht="12.75" hidden="false" customHeight="false" outlineLevel="0" collapsed="false">
      <c r="A1543" s="87" t="n">
        <v>36972</v>
      </c>
      <c r="B1543" s="83" t="n">
        <v>36951</v>
      </c>
      <c r="C1543" s="88" t="s">
        <v>175</v>
      </c>
      <c r="D1543" s="84" t="n">
        <v>44.45</v>
      </c>
      <c r="J1543" s="0"/>
      <c r="K1543" s="0"/>
      <c r="L1543" s="0"/>
      <c r="M1543" s="0"/>
      <c r="N1543" s="0"/>
    </row>
    <row r="1544" customFormat="false" ht="12.75" hidden="false" customHeight="false" outlineLevel="0" collapsed="false">
      <c r="A1544" s="87" t="n">
        <v>36973</v>
      </c>
      <c r="B1544" s="83" t="n">
        <v>36951</v>
      </c>
      <c r="C1544" s="88" t="s">
        <v>175</v>
      </c>
      <c r="D1544" s="84" t="n">
        <v>44.09</v>
      </c>
      <c r="J1544" s="0"/>
      <c r="K1544" s="0"/>
      <c r="L1544" s="0"/>
      <c r="M1544" s="0"/>
      <c r="N1544" s="0"/>
    </row>
    <row r="1545" customFormat="false" ht="12.75" hidden="false" customHeight="false" outlineLevel="0" collapsed="false">
      <c r="A1545" s="87" t="n">
        <v>36974</v>
      </c>
      <c r="B1545" s="83" t="n">
        <v>36951</v>
      </c>
      <c r="C1545" s="88" t="n">
        <f aca="false">WEEKDAY(A1545)</f>
        <v>7</v>
      </c>
      <c r="J1545" s="0"/>
      <c r="K1545" s="0"/>
      <c r="L1545" s="0"/>
      <c r="M1545" s="0"/>
      <c r="N1545" s="0"/>
    </row>
    <row r="1546" customFormat="false" ht="12.75" hidden="false" customHeight="false" outlineLevel="0" collapsed="false">
      <c r="A1546" s="87" t="n">
        <v>36975</v>
      </c>
      <c r="B1546" s="83" t="n">
        <v>36951</v>
      </c>
      <c r="C1546" s="88" t="n">
        <f aca="false">WEEKDAY(A1546)</f>
        <v>1</v>
      </c>
      <c r="J1546" s="0"/>
      <c r="K1546" s="0"/>
      <c r="L1546" s="0"/>
      <c r="M1546" s="0"/>
      <c r="N1546" s="0"/>
    </row>
    <row r="1547" customFormat="false" ht="12.75" hidden="false" customHeight="false" outlineLevel="0" collapsed="false">
      <c r="A1547" s="87" t="n">
        <v>36976</v>
      </c>
      <c r="B1547" s="83" t="n">
        <v>36951</v>
      </c>
      <c r="C1547" s="88" t="s">
        <v>175</v>
      </c>
      <c r="D1547" s="84" t="n">
        <v>49.67</v>
      </c>
      <c r="J1547" s="0"/>
      <c r="K1547" s="0"/>
      <c r="L1547" s="0"/>
      <c r="M1547" s="0"/>
      <c r="N1547" s="0"/>
    </row>
    <row r="1548" customFormat="false" ht="12.75" hidden="false" customHeight="false" outlineLevel="0" collapsed="false">
      <c r="A1548" s="87" t="n">
        <v>36977</v>
      </c>
      <c r="B1548" s="83" t="n">
        <v>36951</v>
      </c>
      <c r="C1548" s="88" t="s">
        <v>175</v>
      </c>
      <c r="D1548" s="84" t="n">
        <v>52.3</v>
      </c>
      <c r="J1548" s="0"/>
      <c r="K1548" s="0"/>
      <c r="L1548" s="0"/>
      <c r="M1548" s="0"/>
      <c r="N1548" s="0"/>
    </row>
    <row r="1549" customFormat="false" ht="12.75" hidden="false" customHeight="false" outlineLevel="0" collapsed="false">
      <c r="A1549" s="87" t="n">
        <v>36978</v>
      </c>
      <c r="B1549" s="83" t="n">
        <v>36951</v>
      </c>
      <c r="C1549" s="88" t="s">
        <v>175</v>
      </c>
      <c r="D1549" s="84" t="n">
        <v>47.9</v>
      </c>
      <c r="J1549" s="0"/>
      <c r="K1549" s="0"/>
      <c r="L1549" s="0"/>
      <c r="M1549" s="0"/>
      <c r="N1549" s="0"/>
    </row>
    <row r="1550" customFormat="false" ht="12.75" hidden="false" customHeight="false" outlineLevel="0" collapsed="false">
      <c r="A1550" s="87" t="n">
        <v>36979</v>
      </c>
      <c r="B1550" s="83" t="n">
        <v>36951</v>
      </c>
      <c r="C1550" s="88" t="s">
        <v>175</v>
      </c>
      <c r="D1550" s="84" t="n">
        <v>44.45</v>
      </c>
      <c r="J1550" s="0"/>
      <c r="K1550" s="0"/>
      <c r="L1550" s="0"/>
      <c r="M1550" s="0"/>
      <c r="N1550" s="0"/>
    </row>
    <row r="1551" customFormat="false" ht="12.75" hidden="false" customHeight="false" outlineLevel="0" collapsed="false">
      <c r="A1551" s="87" t="n">
        <v>36980</v>
      </c>
      <c r="B1551" s="83" t="n">
        <v>36951</v>
      </c>
      <c r="C1551" s="88" t="s">
        <v>175</v>
      </c>
      <c r="D1551" s="84" t="n">
        <v>43.86</v>
      </c>
      <c r="J1551" s="0"/>
      <c r="K1551" s="0"/>
      <c r="L1551" s="0"/>
      <c r="M1551" s="0"/>
      <c r="N1551" s="0"/>
    </row>
    <row r="1552" customFormat="false" ht="12.75" hidden="false" customHeight="false" outlineLevel="0" collapsed="false">
      <c r="A1552" s="87" t="n">
        <v>36981</v>
      </c>
      <c r="B1552" s="83" t="n">
        <v>36951</v>
      </c>
      <c r="C1552" s="88" t="n">
        <f aca="false">WEEKDAY(A1552)</f>
        <v>7</v>
      </c>
      <c r="J1552" s="0"/>
      <c r="K1552" s="0"/>
      <c r="L1552" s="0"/>
      <c r="M1552" s="0"/>
      <c r="N1552" s="0"/>
    </row>
    <row r="1553" customFormat="false" ht="12.75" hidden="false" customHeight="false" outlineLevel="0" collapsed="false">
      <c r="A1553" s="87" t="n">
        <v>36982</v>
      </c>
      <c r="B1553" s="83" t="n">
        <v>36982</v>
      </c>
      <c r="C1553" s="88" t="n">
        <f aca="false">WEEKDAY(A1553)</f>
        <v>1</v>
      </c>
      <c r="J1553" s="0"/>
      <c r="K1553" s="0"/>
      <c r="L1553" s="0"/>
      <c r="M1553" s="0"/>
      <c r="N1553" s="0"/>
    </row>
    <row r="1554" customFormat="false" ht="12.75" hidden="false" customHeight="false" outlineLevel="0" collapsed="false">
      <c r="A1554" s="87" t="n">
        <v>36983</v>
      </c>
      <c r="B1554" s="83" t="n">
        <v>36982</v>
      </c>
      <c r="C1554" s="88" t="s">
        <v>175</v>
      </c>
      <c r="D1554" s="84" t="n">
        <v>47.76</v>
      </c>
      <c r="J1554" s="0"/>
      <c r="K1554" s="0"/>
      <c r="L1554" s="0"/>
      <c r="M1554" s="0"/>
      <c r="N1554" s="0"/>
    </row>
    <row r="1555" customFormat="false" ht="12.75" hidden="false" customHeight="false" outlineLevel="0" collapsed="false">
      <c r="A1555" s="87" t="n">
        <v>36984</v>
      </c>
      <c r="B1555" s="83" t="n">
        <v>36982</v>
      </c>
      <c r="C1555" s="88" t="s">
        <v>175</v>
      </c>
      <c r="D1555" s="84" t="n">
        <v>47.45</v>
      </c>
      <c r="J1555" s="0"/>
      <c r="K1555" s="0"/>
      <c r="L1555" s="0"/>
      <c r="M1555" s="0"/>
      <c r="N1555" s="0"/>
    </row>
    <row r="1556" customFormat="false" ht="12.75" hidden="false" customHeight="false" outlineLevel="0" collapsed="false">
      <c r="A1556" s="87" t="n">
        <v>36985</v>
      </c>
      <c r="B1556" s="83" t="n">
        <v>36982</v>
      </c>
      <c r="C1556" s="88" t="s">
        <v>175</v>
      </c>
      <c r="D1556" s="84" t="n">
        <v>49.28</v>
      </c>
      <c r="J1556" s="0"/>
      <c r="K1556" s="0"/>
      <c r="L1556" s="0"/>
      <c r="M1556" s="0"/>
      <c r="N1556" s="0"/>
    </row>
    <row r="1557" customFormat="false" ht="12.75" hidden="false" customHeight="false" outlineLevel="0" collapsed="false">
      <c r="A1557" s="87" t="n">
        <v>36986</v>
      </c>
      <c r="B1557" s="83" t="n">
        <v>36982</v>
      </c>
      <c r="C1557" s="88" t="s">
        <v>175</v>
      </c>
      <c r="D1557" s="84" t="n">
        <v>51.48</v>
      </c>
      <c r="J1557" s="0"/>
      <c r="K1557" s="0"/>
      <c r="L1557" s="0"/>
      <c r="M1557" s="0"/>
      <c r="N1557" s="0"/>
    </row>
    <row r="1558" customFormat="false" ht="12.75" hidden="false" customHeight="false" outlineLevel="0" collapsed="false">
      <c r="A1558" s="87" t="n">
        <v>36987</v>
      </c>
      <c r="B1558" s="83" t="n">
        <v>36982</v>
      </c>
      <c r="C1558" s="88" t="s">
        <v>175</v>
      </c>
      <c r="D1558" s="84" t="n">
        <v>51.29</v>
      </c>
      <c r="J1558" s="0"/>
      <c r="K1558" s="0"/>
      <c r="L1558" s="0"/>
      <c r="M1558" s="0"/>
      <c r="N1558" s="0"/>
    </row>
    <row r="1559" customFormat="false" ht="12.75" hidden="false" customHeight="false" outlineLevel="0" collapsed="false">
      <c r="A1559" s="87" t="n">
        <v>36988</v>
      </c>
      <c r="B1559" s="83" t="n">
        <v>36982</v>
      </c>
      <c r="C1559" s="88" t="n">
        <f aca="false">WEEKDAY(A1559)</f>
        <v>7</v>
      </c>
      <c r="J1559" s="0"/>
      <c r="K1559" s="0"/>
      <c r="L1559" s="0"/>
      <c r="M1559" s="0"/>
      <c r="N1559" s="0"/>
    </row>
    <row r="1560" customFormat="false" ht="12.75" hidden="false" customHeight="false" outlineLevel="0" collapsed="false">
      <c r="A1560" s="87" t="n">
        <v>36989</v>
      </c>
      <c r="B1560" s="83" t="n">
        <v>36982</v>
      </c>
      <c r="C1560" s="88" t="n">
        <f aca="false">WEEKDAY(A1560)</f>
        <v>1</v>
      </c>
      <c r="J1560" s="0"/>
      <c r="K1560" s="0"/>
      <c r="L1560" s="0"/>
      <c r="M1560" s="0"/>
      <c r="N1560" s="0"/>
    </row>
    <row r="1561" customFormat="false" ht="12.75" hidden="false" customHeight="false" outlineLevel="0" collapsed="false">
      <c r="A1561" s="87" t="n">
        <v>36990</v>
      </c>
      <c r="B1561" s="83" t="n">
        <v>36982</v>
      </c>
      <c r="C1561" s="88" t="s">
        <v>175</v>
      </c>
      <c r="D1561" s="84" t="n">
        <v>58.81</v>
      </c>
      <c r="J1561" s="0"/>
      <c r="K1561" s="0"/>
      <c r="L1561" s="0"/>
      <c r="M1561" s="0"/>
      <c r="N1561" s="0"/>
    </row>
    <row r="1562" customFormat="false" ht="12.75" hidden="false" customHeight="false" outlineLevel="0" collapsed="false">
      <c r="A1562" s="87" t="n">
        <v>36991</v>
      </c>
      <c r="B1562" s="83" t="n">
        <v>36982</v>
      </c>
      <c r="C1562" s="88" t="s">
        <v>175</v>
      </c>
      <c r="D1562" s="84" t="n">
        <v>70.22</v>
      </c>
      <c r="J1562" s="0"/>
      <c r="K1562" s="0"/>
      <c r="L1562" s="0"/>
      <c r="M1562" s="0"/>
      <c r="N1562" s="0"/>
    </row>
    <row r="1563" customFormat="false" ht="12.75" hidden="false" customHeight="false" outlineLevel="0" collapsed="false">
      <c r="A1563" s="87" t="n">
        <v>36992</v>
      </c>
      <c r="B1563" s="83" t="n">
        <v>36982</v>
      </c>
      <c r="C1563" s="88" t="s">
        <v>175</v>
      </c>
      <c r="D1563" s="84" t="n">
        <v>69.75</v>
      </c>
      <c r="J1563" s="0"/>
      <c r="K1563" s="0"/>
      <c r="L1563" s="0"/>
      <c r="M1563" s="0"/>
      <c r="N1563" s="0"/>
    </row>
    <row r="1564" customFormat="false" ht="12.75" hidden="false" customHeight="false" outlineLevel="0" collapsed="false">
      <c r="A1564" s="87" t="n">
        <v>36993</v>
      </c>
      <c r="B1564" s="83" t="n">
        <v>36982</v>
      </c>
      <c r="C1564" s="88" t="s">
        <v>175</v>
      </c>
      <c r="D1564" s="84" t="n">
        <v>62.26</v>
      </c>
      <c r="J1564" s="0"/>
      <c r="K1564" s="0"/>
      <c r="L1564" s="0"/>
      <c r="M1564" s="0"/>
      <c r="N1564" s="0"/>
    </row>
    <row r="1565" customFormat="false" ht="12.75" hidden="false" customHeight="false" outlineLevel="0" collapsed="false">
      <c r="A1565" s="87" t="n">
        <v>36994</v>
      </c>
      <c r="B1565" s="83" t="n">
        <v>36982</v>
      </c>
      <c r="C1565" s="88" t="s">
        <v>175</v>
      </c>
      <c r="D1565" s="84" t="n">
        <v>50.73</v>
      </c>
      <c r="J1565" s="0"/>
      <c r="K1565" s="0"/>
      <c r="L1565" s="0"/>
      <c r="M1565" s="0"/>
      <c r="N1565" s="0"/>
    </row>
    <row r="1566" customFormat="false" ht="12.75" hidden="false" customHeight="false" outlineLevel="0" collapsed="false">
      <c r="A1566" s="87" t="n">
        <v>36995</v>
      </c>
      <c r="B1566" s="83" t="n">
        <v>36982</v>
      </c>
      <c r="C1566" s="88" t="n">
        <f aca="false">WEEKDAY(A1566)</f>
        <v>7</v>
      </c>
      <c r="J1566" s="0"/>
      <c r="K1566" s="0"/>
      <c r="L1566" s="0"/>
      <c r="M1566" s="0"/>
      <c r="N1566" s="0"/>
    </row>
    <row r="1567" customFormat="false" ht="12.75" hidden="false" customHeight="false" outlineLevel="0" collapsed="false">
      <c r="A1567" s="87" t="n">
        <v>36996</v>
      </c>
      <c r="B1567" s="83" t="n">
        <v>36982</v>
      </c>
      <c r="C1567" s="88" t="n">
        <f aca="false">WEEKDAY(A1567)</f>
        <v>1</v>
      </c>
      <c r="J1567" s="0"/>
      <c r="K1567" s="0"/>
      <c r="L1567" s="0"/>
      <c r="M1567" s="0"/>
      <c r="N1567" s="0"/>
    </row>
    <row r="1568" customFormat="false" ht="12.75" hidden="false" customHeight="false" outlineLevel="0" collapsed="false">
      <c r="A1568" s="87" t="n">
        <v>36997</v>
      </c>
      <c r="B1568" s="83" t="n">
        <v>36982</v>
      </c>
      <c r="C1568" s="88" t="s">
        <v>175</v>
      </c>
      <c r="D1568" s="84" t="n">
        <v>54.92</v>
      </c>
      <c r="J1568" s="0"/>
      <c r="K1568" s="0"/>
      <c r="L1568" s="0"/>
      <c r="M1568" s="0"/>
      <c r="N1568" s="0"/>
    </row>
    <row r="1569" customFormat="false" ht="12.75" hidden="false" customHeight="false" outlineLevel="0" collapsed="false">
      <c r="A1569" s="87" t="n">
        <v>36998</v>
      </c>
      <c r="B1569" s="83" t="n">
        <v>36982</v>
      </c>
      <c r="C1569" s="88" t="s">
        <v>175</v>
      </c>
      <c r="D1569" s="84" t="n">
        <v>50.51</v>
      </c>
      <c r="J1569" s="0"/>
      <c r="K1569" s="0"/>
      <c r="L1569" s="0"/>
      <c r="M1569" s="0"/>
      <c r="N1569" s="0"/>
    </row>
    <row r="1570" customFormat="false" ht="12.75" hidden="false" customHeight="false" outlineLevel="0" collapsed="false">
      <c r="A1570" s="87" t="n">
        <v>36999</v>
      </c>
      <c r="B1570" s="83" t="n">
        <v>36982</v>
      </c>
      <c r="C1570" s="88" t="s">
        <v>175</v>
      </c>
      <c r="D1570" s="84" t="n">
        <v>56.52</v>
      </c>
      <c r="J1570" s="0"/>
      <c r="K1570" s="0"/>
      <c r="L1570" s="0"/>
      <c r="M1570" s="0"/>
      <c r="N1570" s="0"/>
    </row>
    <row r="1571" customFormat="false" ht="12.75" hidden="false" customHeight="false" outlineLevel="0" collapsed="false">
      <c r="A1571" s="87" t="n">
        <v>37000</v>
      </c>
      <c r="B1571" s="83" t="n">
        <v>36982</v>
      </c>
      <c r="C1571" s="88" t="s">
        <v>175</v>
      </c>
      <c r="D1571" s="84" t="n">
        <v>53.7</v>
      </c>
      <c r="J1571" s="0"/>
      <c r="K1571" s="0"/>
      <c r="L1571" s="0"/>
      <c r="M1571" s="0"/>
      <c r="N1571" s="0"/>
    </row>
    <row r="1572" customFormat="false" ht="12.75" hidden="false" customHeight="false" outlineLevel="0" collapsed="false">
      <c r="A1572" s="87" t="n">
        <v>37001</v>
      </c>
      <c r="B1572" s="83" t="n">
        <v>36982</v>
      </c>
      <c r="C1572" s="88" t="s">
        <v>175</v>
      </c>
      <c r="D1572" s="84" t="n">
        <v>46.84</v>
      </c>
      <c r="J1572" s="0"/>
      <c r="K1572" s="0"/>
      <c r="L1572" s="0"/>
      <c r="M1572" s="0"/>
      <c r="N1572" s="0"/>
    </row>
    <row r="1573" customFormat="false" ht="12.75" hidden="false" customHeight="false" outlineLevel="0" collapsed="false">
      <c r="A1573" s="87" t="n">
        <v>37002</v>
      </c>
      <c r="B1573" s="83" t="n">
        <v>36982</v>
      </c>
      <c r="C1573" s="88" t="n">
        <f aca="false">WEEKDAY(A1573)</f>
        <v>7</v>
      </c>
      <c r="J1573" s="0"/>
      <c r="K1573" s="0"/>
      <c r="L1573" s="0"/>
      <c r="M1573" s="0"/>
      <c r="N1573" s="0"/>
    </row>
    <row r="1574" customFormat="false" ht="12.75" hidden="false" customHeight="false" outlineLevel="0" collapsed="false">
      <c r="A1574" s="87" t="n">
        <v>37003</v>
      </c>
      <c r="B1574" s="83" t="n">
        <v>36982</v>
      </c>
      <c r="C1574" s="88" t="n">
        <f aca="false">WEEKDAY(A1574)</f>
        <v>1</v>
      </c>
      <c r="J1574" s="0"/>
      <c r="K1574" s="0"/>
      <c r="L1574" s="0"/>
      <c r="M1574" s="0"/>
      <c r="N1574" s="0"/>
    </row>
    <row r="1575" customFormat="false" ht="12.75" hidden="false" customHeight="false" outlineLevel="0" collapsed="false">
      <c r="A1575" s="87" t="n">
        <v>37004</v>
      </c>
      <c r="B1575" s="83" t="n">
        <v>36982</v>
      </c>
      <c r="C1575" s="88" t="s">
        <v>175</v>
      </c>
      <c r="D1575" s="84" t="n">
        <v>62.04</v>
      </c>
      <c r="J1575" s="0"/>
      <c r="K1575" s="0"/>
      <c r="L1575" s="0"/>
      <c r="M1575" s="0"/>
      <c r="N1575" s="0"/>
    </row>
    <row r="1576" customFormat="false" ht="12.75" hidden="false" customHeight="false" outlineLevel="0" collapsed="false">
      <c r="A1576" s="87" t="n">
        <v>37005</v>
      </c>
      <c r="B1576" s="83" t="n">
        <v>36982</v>
      </c>
      <c r="C1576" s="88" t="s">
        <v>175</v>
      </c>
      <c r="D1576" s="84" t="n">
        <v>52.71</v>
      </c>
      <c r="J1576" s="0"/>
      <c r="K1576" s="0"/>
      <c r="L1576" s="0"/>
      <c r="M1576" s="0"/>
      <c r="N1576" s="0"/>
    </row>
    <row r="1577" customFormat="false" ht="12.75" hidden="false" customHeight="false" outlineLevel="0" collapsed="false">
      <c r="A1577" s="87" t="n">
        <v>37006</v>
      </c>
      <c r="B1577" s="83" t="n">
        <v>36982</v>
      </c>
      <c r="C1577" s="88" t="s">
        <v>175</v>
      </c>
      <c r="D1577" s="84" t="n">
        <v>43.68</v>
      </c>
      <c r="J1577" s="0"/>
      <c r="K1577" s="0"/>
      <c r="L1577" s="0"/>
      <c r="M1577" s="0"/>
      <c r="N1577" s="0"/>
    </row>
    <row r="1578" customFormat="false" ht="12.75" hidden="false" customHeight="false" outlineLevel="0" collapsed="false">
      <c r="A1578" s="87" t="n">
        <v>37007</v>
      </c>
      <c r="B1578" s="83" t="n">
        <v>36982</v>
      </c>
      <c r="C1578" s="88" t="s">
        <v>175</v>
      </c>
      <c r="D1578" s="84" t="n">
        <v>51.41</v>
      </c>
      <c r="J1578" s="0"/>
      <c r="K1578" s="0"/>
      <c r="L1578" s="0"/>
      <c r="M1578" s="0"/>
      <c r="N1578" s="0"/>
    </row>
    <row r="1579" customFormat="false" ht="12.75" hidden="false" customHeight="false" outlineLevel="0" collapsed="false">
      <c r="A1579" s="87" t="n">
        <v>37008</v>
      </c>
      <c r="B1579" s="83" t="n">
        <v>36982</v>
      </c>
      <c r="C1579" s="88" t="s">
        <v>175</v>
      </c>
      <c r="D1579" s="84" t="n">
        <v>58.07</v>
      </c>
      <c r="J1579" s="0"/>
      <c r="K1579" s="0"/>
      <c r="L1579" s="0"/>
      <c r="M1579" s="0"/>
      <c r="N1579" s="0"/>
    </row>
    <row r="1580" customFormat="false" ht="12.75" hidden="false" customHeight="false" outlineLevel="0" collapsed="false">
      <c r="A1580" s="87" t="n">
        <v>37009</v>
      </c>
      <c r="B1580" s="83" t="n">
        <v>36982</v>
      </c>
      <c r="C1580" s="88" t="n">
        <f aca="false">WEEKDAY(A1580)</f>
        <v>7</v>
      </c>
      <c r="J1580" s="0"/>
      <c r="K1580" s="0"/>
      <c r="L1580" s="0"/>
      <c r="M1580" s="0"/>
      <c r="N1580" s="0"/>
    </row>
    <row r="1581" customFormat="false" ht="12.75" hidden="false" customHeight="false" outlineLevel="0" collapsed="false">
      <c r="A1581" s="87" t="n">
        <v>37010</v>
      </c>
      <c r="B1581" s="83" t="n">
        <v>36982</v>
      </c>
      <c r="C1581" s="88" t="n">
        <f aca="false">WEEKDAY(A1581)</f>
        <v>1</v>
      </c>
      <c r="J1581" s="0"/>
      <c r="K1581" s="0"/>
      <c r="L1581" s="0"/>
      <c r="M1581" s="0"/>
      <c r="N1581" s="0"/>
    </row>
    <row r="1582" customFormat="false" ht="12.75" hidden="false" customHeight="false" outlineLevel="0" collapsed="false">
      <c r="A1582" s="87" t="n">
        <v>37011</v>
      </c>
      <c r="B1582" s="83" t="n">
        <v>36982</v>
      </c>
      <c r="C1582" s="88" t="s">
        <v>175</v>
      </c>
      <c r="D1582" s="84" t="n">
        <v>70.38</v>
      </c>
      <c r="J1582" s="0"/>
      <c r="K1582" s="0"/>
      <c r="L1582" s="0"/>
      <c r="M1582" s="0"/>
      <c r="N1582" s="0"/>
    </row>
    <row r="1583" customFormat="false" ht="12.75" hidden="false" customHeight="false" outlineLevel="0" collapsed="false">
      <c r="A1583" s="87" t="n">
        <v>37012</v>
      </c>
      <c r="B1583" s="83" t="n">
        <v>37012</v>
      </c>
      <c r="C1583" s="88" t="s">
        <v>175</v>
      </c>
      <c r="D1583" s="84" t="n">
        <v>57.3</v>
      </c>
      <c r="J1583" s="0"/>
      <c r="K1583" s="0"/>
      <c r="L1583" s="0"/>
      <c r="M1583" s="0"/>
      <c r="N1583" s="0"/>
    </row>
    <row r="1584" customFormat="false" ht="12.75" hidden="false" customHeight="false" outlineLevel="0" collapsed="false">
      <c r="A1584" s="87" t="n">
        <v>37013</v>
      </c>
      <c r="B1584" s="83" t="n">
        <v>37012</v>
      </c>
      <c r="C1584" s="88" t="s">
        <v>175</v>
      </c>
      <c r="D1584" s="84" t="n">
        <v>48.8</v>
      </c>
      <c r="J1584" s="0"/>
      <c r="K1584" s="0"/>
      <c r="L1584" s="0"/>
      <c r="M1584" s="0"/>
      <c r="N1584" s="0"/>
    </row>
    <row r="1585" customFormat="false" ht="12.75" hidden="false" customHeight="false" outlineLevel="0" collapsed="false">
      <c r="A1585" s="87" t="n">
        <v>37014</v>
      </c>
      <c r="B1585" s="83" t="n">
        <v>37012</v>
      </c>
      <c r="C1585" s="88" t="s">
        <v>175</v>
      </c>
      <c r="D1585" s="84" t="n">
        <v>47.65</v>
      </c>
      <c r="J1585" s="0"/>
      <c r="K1585" s="0"/>
      <c r="L1585" s="0"/>
      <c r="M1585" s="0"/>
      <c r="N1585" s="0"/>
    </row>
    <row r="1586" customFormat="false" ht="12.75" hidden="false" customHeight="false" outlineLevel="0" collapsed="false">
      <c r="A1586" s="87" t="n">
        <v>37015</v>
      </c>
      <c r="B1586" s="83" t="n">
        <v>37012</v>
      </c>
      <c r="C1586" s="88" t="s">
        <v>175</v>
      </c>
      <c r="D1586" s="84" t="n">
        <v>45.86</v>
      </c>
      <c r="J1586" s="0"/>
      <c r="K1586" s="0"/>
      <c r="L1586" s="0"/>
      <c r="M1586" s="0"/>
      <c r="N1586" s="0"/>
    </row>
    <row r="1587" customFormat="false" ht="12.75" hidden="false" customHeight="false" outlineLevel="0" collapsed="false">
      <c r="A1587" s="87" t="n">
        <v>37016</v>
      </c>
      <c r="B1587" s="83" t="n">
        <v>37012</v>
      </c>
      <c r="C1587" s="88" t="n">
        <f aca="false">WEEKDAY(A1587)</f>
        <v>7</v>
      </c>
      <c r="J1587" s="0"/>
      <c r="K1587" s="0"/>
      <c r="L1587" s="0"/>
      <c r="M1587" s="0"/>
      <c r="N1587" s="0"/>
    </row>
    <row r="1588" customFormat="false" ht="12.75" hidden="false" customHeight="false" outlineLevel="0" collapsed="false">
      <c r="A1588" s="87" t="n">
        <v>37017</v>
      </c>
      <c r="B1588" s="83" t="n">
        <v>37012</v>
      </c>
      <c r="C1588" s="88" t="n">
        <f aca="false">WEEKDAY(A1588)</f>
        <v>1</v>
      </c>
      <c r="J1588" s="0"/>
      <c r="K1588" s="0"/>
      <c r="L1588" s="0"/>
      <c r="M1588" s="0"/>
      <c r="N1588" s="0"/>
    </row>
    <row r="1589" customFormat="false" ht="12.75" hidden="false" customHeight="false" outlineLevel="0" collapsed="false">
      <c r="A1589" s="87" t="n">
        <v>37018</v>
      </c>
      <c r="B1589" s="83" t="n">
        <v>37012</v>
      </c>
      <c r="C1589" s="88" t="s">
        <v>175</v>
      </c>
      <c r="D1589" s="84" t="n">
        <v>41.92</v>
      </c>
      <c r="J1589" s="0"/>
      <c r="K1589" s="0"/>
      <c r="L1589" s="0"/>
      <c r="M1589" s="0"/>
      <c r="N1589" s="0"/>
    </row>
    <row r="1590" customFormat="false" ht="12.75" hidden="false" customHeight="false" outlineLevel="0" collapsed="false">
      <c r="A1590" s="87" t="n">
        <v>37019</v>
      </c>
      <c r="B1590" s="83" t="n">
        <v>37012</v>
      </c>
      <c r="C1590" s="88" t="s">
        <v>175</v>
      </c>
      <c r="D1590" s="84" t="n">
        <v>36.42</v>
      </c>
      <c r="J1590" s="0"/>
      <c r="K1590" s="0"/>
      <c r="L1590" s="0"/>
      <c r="M1590" s="0"/>
      <c r="N1590" s="0"/>
    </row>
    <row r="1591" customFormat="false" ht="12.75" hidden="false" customHeight="false" outlineLevel="0" collapsed="false">
      <c r="A1591" s="87" t="n">
        <v>37020</v>
      </c>
      <c r="B1591" s="83" t="n">
        <v>37012</v>
      </c>
      <c r="C1591" s="88" t="s">
        <v>175</v>
      </c>
      <c r="D1591" s="84" t="n">
        <v>38.01</v>
      </c>
      <c r="J1591" s="0"/>
      <c r="K1591" s="0"/>
      <c r="L1591" s="0"/>
      <c r="M1591" s="0"/>
      <c r="N1591" s="0"/>
    </row>
    <row r="1592" customFormat="false" ht="12.75" hidden="false" customHeight="false" outlineLevel="0" collapsed="false">
      <c r="A1592" s="87" t="n">
        <v>37021</v>
      </c>
      <c r="B1592" s="83" t="n">
        <v>37012</v>
      </c>
      <c r="C1592" s="88" t="s">
        <v>175</v>
      </c>
      <c r="D1592" s="84" t="n">
        <v>42.2</v>
      </c>
      <c r="J1592" s="0"/>
      <c r="K1592" s="0"/>
      <c r="L1592" s="0"/>
      <c r="M1592" s="0"/>
      <c r="N1592" s="0"/>
    </row>
    <row r="1593" customFormat="false" ht="12.75" hidden="false" customHeight="false" outlineLevel="0" collapsed="false">
      <c r="A1593" s="87" t="n">
        <v>37022</v>
      </c>
      <c r="B1593" s="83" t="n">
        <v>37012</v>
      </c>
      <c r="C1593" s="88" t="s">
        <v>175</v>
      </c>
      <c r="D1593" s="84" t="n">
        <v>44.64</v>
      </c>
      <c r="J1593" s="0"/>
      <c r="K1593" s="0"/>
      <c r="L1593" s="0"/>
      <c r="M1593" s="0"/>
      <c r="N1593" s="0"/>
    </row>
    <row r="1594" customFormat="false" ht="12.75" hidden="false" customHeight="false" outlineLevel="0" collapsed="false">
      <c r="A1594" s="87" t="n">
        <v>37023</v>
      </c>
      <c r="B1594" s="83" t="n">
        <v>37012</v>
      </c>
      <c r="C1594" s="88" t="n">
        <f aca="false">WEEKDAY(A1594)</f>
        <v>7</v>
      </c>
      <c r="J1594" s="0"/>
      <c r="K1594" s="0"/>
      <c r="L1594" s="0"/>
      <c r="M1594" s="0"/>
      <c r="N1594" s="0"/>
    </row>
    <row r="1595" customFormat="false" ht="12.75" hidden="false" customHeight="false" outlineLevel="0" collapsed="false">
      <c r="A1595" s="87" t="n">
        <v>37024</v>
      </c>
      <c r="B1595" s="83" t="n">
        <v>37012</v>
      </c>
      <c r="C1595" s="88" t="n">
        <f aca="false">WEEKDAY(A1595)</f>
        <v>1</v>
      </c>
      <c r="J1595" s="0"/>
      <c r="K1595" s="0"/>
      <c r="L1595" s="0"/>
      <c r="M1595" s="0"/>
      <c r="N1595" s="0"/>
    </row>
    <row r="1596" customFormat="false" ht="12.75" hidden="false" customHeight="false" outlineLevel="0" collapsed="false">
      <c r="A1596" s="87" t="n">
        <v>37025</v>
      </c>
      <c r="B1596" s="83" t="n">
        <v>37012</v>
      </c>
      <c r="C1596" s="88" t="s">
        <v>175</v>
      </c>
      <c r="D1596" s="84" t="n">
        <v>40.73</v>
      </c>
      <c r="J1596" s="0"/>
      <c r="K1596" s="0"/>
      <c r="L1596" s="0"/>
      <c r="M1596" s="0"/>
      <c r="N1596" s="0"/>
    </row>
    <row r="1597" customFormat="false" ht="12.75" hidden="false" customHeight="false" outlineLevel="0" collapsed="false">
      <c r="A1597" s="87" t="n">
        <v>37026</v>
      </c>
      <c r="B1597" s="83" t="n">
        <v>37012</v>
      </c>
      <c r="C1597" s="88" t="s">
        <v>175</v>
      </c>
      <c r="D1597" s="84" t="n">
        <v>42.06</v>
      </c>
      <c r="J1597" s="0"/>
      <c r="K1597" s="0"/>
      <c r="L1597" s="0"/>
      <c r="M1597" s="0"/>
      <c r="N1597" s="0"/>
    </row>
    <row r="1598" customFormat="false" ht="12.75" hidden="false" customHeight="false" outlineLevel="0" collapsed="false">
      <c r="A1598" s="87" t="n">
        <v>37027</v>
      </c>
      <c r="B1598" s="83" t="n">
        <v>37012</v>
      </c>
      <c r="C1598" s="88" t="s">
        <v>175</v>
      </c>
      <c r="D1598" s="84" t="n">
        <v>48.23</v>
      </c>
      <c r="J1598" s="0"/>
      <c r="K1598" s="0"/>
      <c r="L1598" s="0"/>
      <c r="M1598" s="0"/>
      <c r="N1598" s="0"/>
    </row>
    <row r="1599" customFormat="false" ht="12.75" hidden="false" customHeight="false" outlineLevel="0" collapsed="false">
      <c r="A1599" s="87" t="n">
        <v>37028</v>
      </c>
      <c r="B1599" s="83" t="n">
        <v>37012</v>
      </c>
      <c r="C1599" s="88" t="s">
        <v>175</v>
      </c>
      <c r="D1599" s="84" t="n">
        <v>49.36</v>
      </c>
      <c r="J1599" s="0"/>
      <c r="K1599" s="0"/>
      <c r="L1599" s="0"/>
      <c r="M1599" s="0"/>
      <c r="N1599" s="0"/>
    </row>
    <row r="1600" customFormat="false" ht="12.75" hidden="false" customHeight="false" outlineLevel="0" collapsed="false">
      <c r="A1600" s="87" t="n">
        <v>37029</v>
      </c>
      <c r="B1600" s="83" t="n">
        <v>37012</v>
      </c>
      <c r="C1600" s="88" t="s">
        <v>175</v>
      </c>
      <c r="D1600" s="84" t="n">
        <v>47.74</v>
      </c>
      <c r="J1600" s="0"/>
      <c r="K1600" s="0"/>
      <c r="L1600" s="0"/>
      <c r="M1600" s="0"/>
      <c r="N1600" s="0"/>
    </row>
    <row r="1601" customFormat="false" ht="12.75" hidden="false" customHeight="false" outlineLevel="0" collapsed="false">
      <c r="A1601" s="87" t="n">
        <v>37030</v>
      </c>
      <c r="B1601" s="83" t="n">
        <v>37012</v>
      </c>
      <c r="C1601" s="88" t="n">
        <f aca="false">WEEKDAY(A1601)</f>
        <v>7</v>
      </c>
      <c r="J1601" s="0"/>
      <c r="K1601" s="0"/>
      <c r="L1601" s="0"/>
      <c r="M1601" s="0"/>
      <c r="N1601" s="0"/>
    </row>
    <row r="1602" customFormat="false" ht="12.75" hidden="false" customHeight="false" outlineLevel="0" collapsed="false">
      <c r="A1602" s="87" t="n">
        <v>37031</v>
      </c>
      <c r="B1602" s="83" t="n">
        <v>37012</v>
      </c>
      <c r="C1602" s="88" t="n">
        <f aca="false">WEEKDAY(A1602)</f>
        <v>1</v>
      </c>
      <c r="J1602" s="0"/>
      <c r="K1602" s="0"/>
      <c r="L1602" s="0"/>
      <c r="M1602" s="0"/>
      <c r="N1602" s="0"/>
    </row>
    <row r="1603" customFormat="false" ht="12.75" hidden="false" customHeight="false" outlineLevel="0" collapsed="false">
      <c r="A1603" s="87" t="n">
        <v>37032</v>
      </c>
      <c r="B1603" s="83" t="n">
        <v>37012</v>
      </c>
      <c r="C1603" s="88" t="s">
        <v>175</v>
      </c>
      <c r="D1603" s="84" t="n">
        <v>36.95</v>
      </c>
      <c r="J1603" s="0"/>
      <c r="K1603" s="0"/>
      <c r="L1603" s="0"/>
      <c r="M1603" s="0"/>
      <c r="N1603" s="0"/>
    </row>
    <row r="1604" customFormat="false" ht="12.75" hidden="false" customHeight="false" outlineLevel="0" collapsed="false">
      <c r="A1604" s="87" t="n">
        <v>37033</v>
      </c>
      <c r="B1604" s="83" t="n">
        <v>37012</v>
      </c>
      <c r="C1604" s="88" t="s">
        <v>175</v>
      </c>
      <c r="D1604" s="84" t="n">
        <v>31.28</v>
      </c>
      <c r="J1604" s="0"/>
      <c r="K1604" s="0"/>
      <c r="L1604" s="0"/>
      <c r="M1604" s="0"/>
      <c r="N1604" s="0"/>
    </row>
    <row r="1605" customFormat="false" ht="12.75" hidden="false" customHeight="false" outlineLevel="0" collapsed="false">
      <c r="A1605" s="87" t="n">
        <v>37034</v>
      </c>
      <c r="B1605" s="83" t="n">
        <v>37012</v>
      </c>
      <c r="C1605" s="88" t="s">
        <v>175</v>
      </c>
      <c r="D1605" s="84" t="n">
        <v>28.51</v>
      </c>
      <c r="J1605" s="0"/>
      <c r="K1605" s="0"/>
      <c r="L1605" s="0"/>
      <c r="M1605" s="0"/>
      <c r="N1605" s="0"/>
    </row>
    <row r="1606" customFormat="false" ht="12.75" hidden="false" customHeight="false" outlineLevel="0" collapsed="false">
      <c r="A1606" s="87" t="n">
        <v>37035</v>
      </c>
      <c r="B1606" s="83" t="n">
        <v>37012</v>
      </c>
      <c r="C1606" s="88" t="s">
        <v>175</v>
      </c>
      <c r="D1606" s="84" t="n">
        <v>27.7</v>
      </c>
      <c r="J1606" s="0"/>
      <c r="K1606" s="0"/>
      <c r="L1606" s="0"/>
      <c r="M1606" s="0"/>
      <c r="N1606" s="0"/>
    </row>
    <row r="1607" customFormat="false" ht="12.75" hidden="false" customHeight="false" outlineLevel="0" collapsed="false">
      <c r="A1607" s="87" t="n">
        <v>37036</v>
      </c>
      <c r="B1607" s="83" t="n">
        <v>37012</v>
      </c>
      <c r="C1607" s="88" t="s">
        <v>175</v>
      </c>
      <c r="D1607" s="84" t="n">
        <v>26.47</v>
      </c>
      <c r="J1607" s="0"/>
      <c r="K1607" s="0"/>
      <c r="L1607" s="0"/>
      <c r="M1607" s="0"/>
      <c r="N1607" s="0"/>
    </row>
    <row r="1608" customFormat="false" ht="12.75" hidden="false" customHeight="false" outlineLevel="0" collapsed="false">
      <c r="A1608" s="87" t="n">
        <v>37037</v>
      </c>
      <c r="B1608" s="83" t="n">
        <v>37012</v>
      </c>
      <c r="C1608" s="88" t="n">
        <f aca="false">WEEKDAY(A1608)</f>
        <v>7</v>
      </c>
      <c r="J1608" s="0"/>
      <c r="K1608" s="0"/>
      <c r="L1608" s="0"/>
      <c r="M1608" s="0"/>
      <c r="N1608" s="0"/>
    </row>
    <row r="1609" customFormat="false" ht="12.75" hidden="false" customHeight="false" outlineLevel="0" collapsed="false">
      <c r="A1609" s="87" t="n">
        <v>37038</v>
      </c>
      <c r="B1609" s="83" t="n">
        <v>37012</v>
      </c>
      <c r="C1609" s="88" t="n">
        <f aca="false">WEEKDAY(A1609)</f>
        <v>1</v>
      </c>
      <c r="J1609" s="0"/>
      <c r="K1609" s="0"/>
      <c r="L1609" s="0"/>
      <c r="M1609" s="0"/>
      <c r="N1609" s="0"/>
    </row>
    <row r="1610" customFormat="false" ht="12.75" hidden="false" customHeight="false" outlineLevel="0" collapsed="false">
      <c r="A1610" s="87" t="n">
        <v>37039</v>
      </c>
      <c r="B1610" s="83" t="n">
        <v>37012</v>
      </c>
      <c r="C1610" s="88" t="s">
        <v>175</v>
      </c>
      <c r="J1610" s="0"/>
      <c r="K1610" s="0"/>
      <c r="L1610" s="0"/>
      <c r="M1610" s="0"/>
      <c r="N1610" s="0"/>
    </row>
    <row r="1611" customFormat="false" ht="12.75" hidden="false" customHeight="false" outlineLevel="0" collapsed="false">
      <c r="A1611" s="87" t="n">
        <v>37040</v>
      </c>
      <c r="B1611" s="83" t="n">
        <v>37012</v>
      </c>
      <c r="C1611" s="88" t="s">
        <v>175</v>
      </c>
      <c r="D1611" s="84" t="n">
        <v>36.15</v>
      </c>
      <c r="J1611" s="0"/>
      <c r="K1611" s="0"/>
      <c r="L1611" s="0"/>
      <c r="M1611" s="0"/>
      <c r="N1611" s="0"/>
    </row>
    <row r="1612" customFormat="false" ht="12.75" hidden="false" customHeight="false" outlineLevel="0" collapsed="false">
      <c r="A1612" s="87" t="n">
        <v>37041</v>
      </c>
      <c r="B1612" s="83" t="n">
        <v>37012</v>
      </c>
      <c r="C1612" s="88" t="s">
        <v>175</v>
      </c>
      <c r="D1612" s="84" t="n">
        <v>34.91</v>
      </c>
      <c r="J1612" s="0"/>
      <c r="K1612" s="0"/>
      <c r="L1612" s="0"/>
      <c r="M1612" s="0"/>
      <c r="N1612" s="0"/>
    </row>
    <row r="1613" customFormat="false" ht="12.75" hidden="false" customHeight="false" outlineLevel="0" collapsed="false">
      <c r="A1613" s="87" t="n">
        <v>37042</v>
      </c>
      <c r="B1613" s="83" t="n">
        <v>37012</v>
      </c>
      <c r="C1613" s="88" t="s">
        <v>175</v>
      </c>
      <c r="D1613" s="84" t="n">
        <v>27.24</v>
      </c>
      <c r="J1613" s="0"/>
      <c r="K1613" s="0"/>
      <c r="L1613" s="0"/>
      <c r="M1613" s="0"/>
      <c r="N1613" s="0"/>
    </row>
    <row r="1614" customFormat="false" ht="12.75" hidden="false" customHeight="false" outlineLevel="0" collapsed="false">
      <c r="A1614" s="87" t="n">
        <v>37043</v>
      </c>
      <c r="B1614" s="83" t="n">
        <v>37043</v>
      </c>
      <c r="C1614" s="88" t="s">
        <v>175</v>
      </c>
      <c r="D1614" s="84" t="n">
        <v>26.76</v>
      </c>
      <c r="J1614" s="0"/>
      <c r="K1614" s="0"/>
      <c r="L1614" s="0"/>
      <c r="M1614" s="0"/>
      <c r="N1614" s="0"/>
    </row>
    <row r="1615" customFormat="false" ht="12.75" hidden="false" customHeight="false" outlineLevel="0" collapsed="false">
      <c r="A1615" s="87" t="n">
        <v>37044</v>
      </c>
      <c r="B1615" s="83" t="n">
        <v>37043</v>
      </c>
      <c r="C1615" s="88" t="n">
        <f aca="false">WEEKDAY(A1615)</f>
        <v>7</v>
      </c>
      <c r="J1615" s="0"/>
      <c r="K1615" s="0"/>
      <c r="L1615" s="0"/>
      <c r="M1615" s="0"/>
      <c r="N1615" s="0"/>
    </row>
    <row r="1616" customFormat="false" ht="12.75" hidden="false" customHeight="false" outlineLevel="0" collapsed="false">
      <c r="A1616" s="87" t="n">
        <v>37045</v>
      </c>
      <c r="B1616" s="83" t="n">
        <v>37043</v>
      </c>
      <c r="C1616" s="88" t="n">
        <f aca="false">WEEKDAY(A1616)</f>
        <v>1</v>
      </c>
      <c r="J1616" s="0"/>
      <c r="K1616" s="0"/>
      <c r="L1616" s="0"/>
      <c r="M1616" s="0"/>
      <c r="N1616" s="0"/>
    </row>
    <row r="1617" customFormat="false" ht="12.75" hidden="false" customHeight="false" outlineLevel="0" collapsed="false">
      <c r="A1617" s="87" t="n">
        <v>37046</v>
      </c>
      <c r="B1617" s="83" t="n">
        <v>37043</v>
      </c>
      <c r="C1617" s="88" t="s">
        <v>175</v>
      </c>
      <c r="D1617" s="84" t="n">
        <v>28.14</v>
      </c>
      <c r="J1617" s="0"/>
      <c r="K1617" s="0"/>
      <c r="L1617" s="0"/>
      <c r="M1617" s="0"/>
      <c r="N1617" s="0"/>
    </row>
    <row r="1618" customFormat="false" ht="12.75" hidden="false" customHeight="false" outlineLevel="0" collapsed="false">
      <c r="A1618" s="87" t="n">
        <v>37047</v>
      </c>
      <c r="B1618" s="83" t="n">
        <v>37043</v>
      </c>
      <c r="C1618" s="88" t="s">
        <v>175</v>
      </c>
      <c r="D1618" s="84" t="n">
        <v>31.02</v>
      </c>
      <c r="J1618" s="0"/>
      <c r="K1618" s="0"/>
      <c r="L1618" s="0"/>
      <c r="M1618" s="0"/>
      <c r="N1618" s="0"/>
    </row>
    <row r="1619" customFormat="false" ht="12.75" hidden="false" customHeight="false" outlineLevel="0" collapsed="false">
      <c r="A1619" s="87" t="n">
        <v>37048</v>
      </c>
      <c r="B1619" s="83" t="n">
        <v>37043</v>
      </c>
      <c r="C1619" s="88" t="s">
        <v>175</v>
      </c>
      <c r="D1619" s="84" t="n">
        <v>33.54</v>
      </c>
      <c r="J1619" s="0"/>
      <c r="K1619" s="0"/>
      <c r="L1619" s="0"/>
      <c r="M1619" s="0"/>
      <c r="N1619" s="0"/>
    </row>
    <row r="1620" customFormat="false" ht="12.75" hidden="false" customHeight="false" outlineLevel="0" collapsed="false">
      <c r="A1620" s="87" t="n">
        <v>37049</v>
      </c>
      <c r="B1620" s="83" t="n">
        <v>37043</v>
      </c>
      <c r="C1620" s="88" t="s">
        <v>175</v>
      </c>
      <c r="D1620" s="84" t="n">
        <v>33.81</v>
      </c>
      <c r="J1620" s="0"/>
      <c r="K1620" s="0"/>
      <c r="L1620" s="0"/>
      <c r="M1620" s="0"/>
      <c r="N1620" s="0"/>
    </row>
    <row r="1621" customFormat="false" ht="12.75" hidden="false" customHeight="false" outlineLevel="0" collapsed="false">
      <c r="A1621" s="87" t="n">
        <v>37050</v>
      </c>
      <c r="B1621" s="83" t="n">
        <v>37043</v>
      </c>
      <c r="C1621" s="88" t="s">
        <v>175</v>
      </c>
      <c r="D1621" s="84" t="n">
        <v>36.68</v>
      </c>
      <c r="J1621" s="0"/>
      <c r="K1621" s="0"/>
      <c r="L1621" s="0"/>
      <c r="M1621" s="0"/>
      <c r="N1621" s="0"/>
    </row>
    <row r="1622" customFormat="false" ht="12.75" hidden="false" customHeight="false" outlineLevel="0" collapsed="false">
      <c r="A1622" s="87" t="n">
        <v>37051</v>
      </c>
      <c r="B1622" s="83" t="n">
        <v>37043</v>
      </c>
      <c r="C1622" s="88" t="n">
        <f aca="false">WEEKDAY(A1622)</f>
        <v>7</v>
      </c>
      <c r="J1622" s="0"/>
      <c r="K1622" s="0"/>
      <c r="L1622" s="0"/>
      <c r="M1622" s="0"/>
      <c r="N1622" s="0"/>
    </row>
    <row r="1623" customFormat="false" ht="12.75" hidden="false" customHeight="false" outlineLevel="0" collapsed="false">
      <c r="A1623" s="87" t="n">
        <v>37052</v>
      </c>
      <c r="B1623" s="83" t="n">
        <v>37043</v>
      </c>
      <c r="C1623" s="88" t="n">
        <f aca="false">WEEKDAY(A1623)</f>
        <v>1</v>
      </c>
      <c r="J1623" s="0"/>
      <c r="K1623" s="0"/>
      <c r="L1623" s="0"/>
      <c r="M1623" s="0"/>
      <c r="N1623" s="0"/>
    </row>
    <row r="1624" customFormat="false" ht="12.75" hidden="false" customHeight="false" outlineLevel="0" collapsed="false">
      <c r="A1624" s="87" t="n">
        <v>37053</v>
      </c>
      <c r="B1624" s="83" t="n">
        <v>37043</v>
      </c>
      <c r="C1624" s="88" t="s">
        <v>175</v>
      </c>
      <c r="D1624" s="84" t="n">
        <v>45.66</v>
      </c>
      <c r="J1624" s="0"/>
      <c r="K1624" s="0"/>
      <c r="L1624" s="0"/>
      <c r="M1624" s="0"/>
      <c r="N1624" s="0"/>
    </row>
    <row r="1625" customFormat="false" ht="12.75" hidden="false" customHeight="false" outlineLevel="0" collapsed="false">
      <c r="A1625" s="87" t="n">
        <v>37054</v>
      </c>
      <c r="B1625" s="83" t="n">
        <v>37043</v>
      </c>
      <c r="C1625" s="88" t="s">
        <v>175</v>
      </c>
      <c r="D1625" s="84" t="n">
        <v>51.85</v>
      </c>
      <c r="J1625" s="0"/>
      <c r="K1625" s="0"/>
      <c r="L1625" s="0"/>
      <c r="M1625" s="0"/>
      <c r="N1625" s="0"/>
    </row>
    <row r="1626" customFormat="false" ht="12.75" hidden="false" customHeight="false" outlineLevel="0" collapsed="false">
      <c r="A1626" s="87" t="n">
        <v>37055</v>
      </c>
      <c r="B1626" s="83" t="n">
        <v>37043</v>
      </c>
      <c r="C1626" s="88" t="s">
        <v>175</v>
      </c>
      <c r="D1626" s="84" t="n">
        <v>55.89</v>
      </c>
      <c r="J1626" s="0"/>
      <c r="K1626" s="0"/>
      <c r="L1626" s="0"/>
      <c r="M1626" s="0"/>
      <c r="N1626" s="0"/>
    </row>
    <row r="1627" customFormat="false" ht="12.75" hidden="false" customHeight="false" outlineLevel="0" collapsed="false">
      <c r="A1627" s="87" t="n">
        <v>37056</v>
      </c>
      <c r="B1627" s="83" t="n">
        <v>37043</v>
      </c>
      <c r="C1627" s="88" t="s">
        <v>175</v>
      </c>
      <c r="D1627" s="84" t="n">
        <v>51.98</v>
      </c>
      <c r="J1627" s="0"/>
      <c r="K1627" s="0"/>
      <c r="L1627" s="0"/>
      <c r="M1627" s="0"/>
      <c r="N1627" s="0"/>
    </row>
    <row r="1628" customFormat="false" ht="12.75" hidden="false" customHeight="false" outlineLevel="0" collapsed="false">
      <c r="A1628" s="87" t="n">
        <v>37057</v>
      </c>
      <c r="B1628" s="83" t="n">
        <v>37043</v>
      </c>
      <c r="C1628" s="88" t="s">
        <v>175</v>
      </c>
      <c r="D1628" s="84" t="n">
        <v>46.95</v>
      </c>
      <c r="J1628" s="0"/>
      <c r="K1628" s="0"/>
      <c r="L1628" s="0"/>
      <c r="M1628" s="0"/>
      <c r="N1628" s="0"/>
    </row>
    <row r="1629" customFormat="false" ht="12.75" hidden="false" customHeight="false" outlineLevel="0" collapsed="false">
      <c r="A1629" s="87" t="n">
        <v>37058</v>
      </c>
      <c r="B1629" s="83" t="n">
        <v>37043</v>
      </c>
      <c r="C1629" s="88" t="n">
        <f aca="false">WEEKDAY(A1629)</f>
        <v>7</v>
      </c>
      <c r="D1629" s="84" t="n">
        <v>30</v>
      </c>
      <c r="J1629" s="0"/>
      <c r="K1629" s="0"/>
      <c r="L1629" s="0"/>
      <c r="M1629" s="0"/>
      <c r="N1629" s="0"/>
    </row>
    <row r="1630" customFormat="false" ht="12.75" hidden="false" customHeight="false" outlineLevel="0" collapsed="false">
      <c r="A1630" s="87" t="n">
        <v>37059</v>
      </c>
      <c r="B1630" s="83" t="n">
        <v>37043</v>
      </c>
      <c r="C1630" s="88" t="n">
        <f aca="false">WEEKDAY(A1630)</f>
        <v>1</v>
      </c>
      <c r="D1630" s="84" t="n">
        <v>30</v>
      </c>
      <c r="J1630" s="0"/>
      <c r="K1630" s="0"/>
      <c r="L1630" s="0"/>
      <c r="M1630" s="0"/>
      <c r="N1630" s="0"/>
    </row>
    <row r="1631" customFormat="false" ht="12.75" hidden="false" customHeight="false" outlineLevel="0" collapsed="false">
      <c r="A1631" s="87" t="n">
        <v>37060</v>
      </c>
      <c r="B1631" s="83" t="n">
        <v>37043</v>
      </c>
      <c r="C1631" s="88" t="s">
        <v>175</v>
      </c>
      <c r="D1631" s="84" t="n">
        <v>48.17</v>
      </c>
      <c r="J1631" s="0"/>
      <c r="K1631" s="0"/>
      <c r="L1631" s="0"/>
      <c r="M1631" s="0"/>
      <c r="N1631" s="0"/>
    </row>
    <row r="1632" customFormat="false" ht="12.75" hidden="false" customHeight="false" outlineLevel="0" collapsed="false">
      <c r="A1632" s="87" t="n">
        <v>37061</v>
      </c>
      <c r="B1632" s="83" t="n">
        <v>37043</v>
      </c>
      <c r="C1632" s="88" t="s">
        <v>175</v>
      </c>
      <c r="D1632" s="84" t="n">
        <v>50.22</v>
      </c>
      <c r="J1632" s="0"/>
      <c r="K1632" s="0"/>
      <c r="L1632" s="0"/>
      <c r="M1632" s="0"/>
      <c r="N1632" s="0"/>
    </row>
    <row r="1633" customFormat="false" ht="12.75" hidden="false" customHeight="false" outlineLevel="0" collapsed="false">
      <c r="A1633" s="87" t="n">
        <v>37062</v>
      </c>
      <c r="B1633" s="83" t="n">
        <v>37043</v>
      </c>
      <c r="C1633" s="88" t="s">
        <v>175</v>
      </c>
      <c r="D1633" s="84" t="n">
        <v>40.28</v>
      </c>
      <c r="J1633" s="0"/>
      <c r="K1633" s="0"/>
      <c r="L1633" s="0"/>
      <c r="M1633" s="0"/>
      <c r="N1633" s="0"/>
    </row>
    <row r="1634" customFormat="false" ht="12.75" hidden="false" customHeight="false" outlineLevel="0" collapsed="false">
      <c r="A1634" s="87" t="n">
        <v>37063</v>
      </c>
      <c r="B1634" s="83" t="n">
        <v>37043</v>
      </c>
      <c r="C1634" s="88" t="s">
        <v>175</v>
      </c>
      <c r="D1634" s="84" t="n">
        <v>32.66</v>
      </c>
      <c r="J1634" s="0"/>
      <c r="K1634" s="0"/>
      <c r="L1634" s="0"/>
      <c r="M1634" s="0"/>
      <c r="N1634" s="0"/>
    </row>
    <row r="1635" customFormat="false" ht="12.75" hidden="false" customHeight="false" outlineLevel="0" collapsed="false">
      <c r="A1635" s="87" t="n">
        <v>37064</v>
      </c>
      <c r="B1635" s="83" t="n">
        <v>37043</v>
      </c>
      <c r="C1635" s="88" t="s">
        <v>175</v>
      </c>
      <c r="D1635" s="84" t="n">
        <v>29.93</v>
      </c>
      <c r="J1635" s="0"/>
      <c r="K1635" s="0"/>
      <c r="L1635" s="0"/>
      <c r="M1635" s="0"/>
      <c r="N1635" s="0"/>
    </row>
    <row r="1636" customFormat="false" ht="12.75" hidden="false" customHeight="false" outlineLevel="0" collapsed="false">
      <c r="A1636" s="87" t="n">
        <v>37065</v>
      </c>
      <c r="B1636" s="83" t="n">
        <v>37043</v>
      </c>
      <c r="C1636" s="88" t="n">
        <f aca="false">WEEKDAY(A1636)</f>
        <v>7</v>
      </c>
      <c r="J1636" s="0"/>
      <c r="K1636" s="0"/>
      <c r="L1636" s="0"/>
      <c r="M1636" s="0"/>
      <c r="N1636" s="0"/>
    </row>
    <row r="1637" customFormat="false" ht="12.75" hidden="false" customHeight="false" outlineLevel="0" collapsed="false">
      <c r="A1637" s="87" t="n">
        <v>37066</v>
      </c>
      <c r="B1637" s="83" t="n">
        <v>37043</v>
      </c>
      <c r="C1637" s="88" t="n">
        <f aca="false">WEEKDAY(A1637)</f>
        <v>1</v>
      </c>
      <c r="J1637" s="0"/>
      <c r="K1637" s="0"/>
      <c r="L1637" s="0"/>
      <c r="M1637" s="0"/>
      <c r="N1637" s="0"/>
    </row>
    <row r="1638" customFormat="false" ht="12.75" hidden="false" customHeight="false" outlineLevel="0" collapsed="false">
      <c r="A1638" s="87" t="n">
        <v>37067</v>
      </c>
      <c r="B1638" s="83" t="n">
        <v>37043</v>
      </c>
      <c r="C1638" s="88" t="s">
        <v>175</v>
      </c>
      <c r="D1638" s="84" t="n">
        <v>38.09</v>
      </c>
      <c r="J1638" s="0"/>
      <c r="K1638" s="0"/>
      <c r="L1638" s="0"/>
      <c r="M1638" s="0"/>
      <c r="N1638" s="0"/>
    </row>
    <row r="1639" customFormat="false" ht="12.75" hidden="false" customHeight="false" outlineLevel="0" collapsed="false">
      <c r="A1639" s="87" t="n">
        <v>37068</v>
      </c>
      <c r="B1639" s="83" t="n">
        <v>37043</v>
      </c>
      <c r="C1639" s="88" t="s">
        <v>175</v>
      </c>
      <c r="D1639" s="84" t="n">
        <v>39.12</v>
      </c>
      <c r="J1639" s="0"/>
      <c r="K1639" s="0"/>
      <c r="L1639" s="0"/>
      <c r="M1639" s="0"/>
      <c r="N1639" s="0"/>
    </row>
    <row r="1640" customFormat="false" ht="12.75" hidden="false" customHeight="false" outlineLevel="0" collapsed="false">
      <c r="A1640" s="87" t="n">
        <v>37069</v>
      </c>
      <c r="B1640" s="83" t="n">
        <v>37043</v>
      </c>
      <c r="C1640" s="88" t="s">
        <v>175</v>
      </c>
      <c r="D1640" s="84" t="n">
        <v>42.68</v>
      </c>
      <c r="J1640" s="0"/>
      <c r="K1640" s="0"/>
      <c r="L1640" s="0"/>
      <c r="M1640" s="0"/>
      <c r="N1640" s="0"/>
    </row>
    <row r="1641" customFormat="false" ht="12.75" hidden="false" customHeight="false" outlineLevel="0" collapsed="false">
      <c r="A1641" s="87" t="n">
        <v>37070</v>
      </c>
      <c r="B1641" s="83" t="n">
        <v>37043</v>
      </c>
      <c r="C1641" s="88" t="s">
        <v>175</v>
      </c>
      <c r="D1641" s="84" t="n">
        <v>47.66</v>
      </c>
      <c r="J1641" s="0"/>
      <c r="K1641" s="0"/>
      <c r="L1641" s="0"/>
      <c r="M1641" s="0"/>
      <c r="N1641" s="0"/>
    </row>
    <row r="1642" customFormat="false" ht="12.75" hidden="false" customHeight="false" outlineLevel="0" collapsed="false">
      <c r="A1642" s="87" t="n">
        <v>37071</v>
      </c>
      <c r="B1642" s="83" t="n">
        <v>37043</v>
      </c>
      <c r="C1642" s="88" t="s">
        <v>175</v>
      </c>
      <c r="D1642" s="84" t="n">
        <v>41.71</v>
      </c>
      <c r="J1642" s="0"/>
      <c r="K1642" s="0"/>
      <c r="L1642" s="0"/>
      <c r="M1642" s="0"/>
      <c r="N1642" s="0"/>
    </row>
    <row r="1643" customFormat="false" ht="12.75" hidden="false" customHeight="false" outlineLevel="0" collapsed="false">
      <c r="A1643" s="87" t="n">
        <v>37072</v>
      </c>
      <c r="B1643" s="83" t="n">
        <v>37043</v>
      </c>
      <c r="C1643" s="88" t="n">
        <f aca="false">WEEKDAY(A1643)</f>
        <v>7</v>
      </c>
      <c r="D1643" s="84" t="n">
        <v>27</v>
      </c>
      <c r="J1643" s="0"/>
      <c r="K1643" s="0"/>
      <c r="L1643" s="0"/>
      <c r="M1643" s="0"/>
      <c r="N1643" s="0"/>
    </row>
    <row r="1644" customFormat="false" ht="12.75" hidden="false" customHeight="false" outlineLevel="0" collapsed="false">
      <c r="A1644" s="87" t="n">
        <v>37073</v>
      </c>
      <c r="B1644" s="83" t="n">
        <v>37073</v>
      </c>
      <c r="C1644" s="88" t="n">
        <f aca="false">WEEKDAY(A1644)</f>
        <v>1</v>
      </c>
      <c r="D1644" s="84" t="n">
        <v>27</v>
      </c>
      <c r="J1644" s="0"/>
      <c r="K1644" s="0"/>
      <c r="L1644" s="0"/>
      <c r="M1644" s="0"/>
      <c r="N1644" s="0"/>
    </row>
    <row r="1645" customFormat="false" ht="12.75" hidden="false" customHeight="false" outlineLevel="0" collapsed="false">
      <c r="A1645" s="87" t="n">
        <v>37074</v>
      </c>
      <c r="B1645" s="83" t="n">
        <v>37073</v>
      </c>
      <c r="C1645" s="88" t="s">
        <v>175</v>
      </c>
      <c r="D1645" s="84" t="n">
        <v>38.99</v>
      </c>
      <c r="J1645" s="0"/>
      <c r="K1645" s="0"/>
      <c r="L1645" s="0"/>
      <c r="M1645" s="0"/>
      <c r="N1645" s="0"/>
    </row>
    <row r="1646" customFormat="false" ht="12.75" hidden="false" customHeight="false" outlineLevel="0" collapsed="false">
      <c r="A1646" s="87" t="n">
        <v>37075</v>
      </c>
      <c r="B1646" s="83" t="n">
        <v>37073</v>
      </c>
      <c r="C1646" s="88" t="s">
        <v>175</v>
      </c>
      <c r="D1646" s="84" t="n">
        <v>31.98</v>
      </c>
      <c r="J1646" s="0"/>
      <c r="K1646" s="0"/>
      <c r="L1646" s="0"/>
      <c r="M1646" s="0"/>
      <c r="N1646" s="0"/>
    </row>
    <row r="1647" customFormat="false" ht="12.75" hidden="false" customHeight="false" outlineLevel="0" collapsed="false">
      <c r="A1647" s="87" t="n">
        <v>37076</v>
      </c>
      <c r="B1647" s="83" t="n">
        <v>37073</v>
      </c>
      <c r="C1647" s="88" t="s">
        <v>175</v>
      </c>
      <c r="J1647" s="0"/>
      <c r="K1647" s="0"/>
      <c r="L1647" s="0"/>
      <c r="M1647" s="0"/>
      <c r="N1647" s="0"/>
    </row>
    <row r="1648" customFormat="false" ht="12.75" hidden="false" customHeight="false" outlineLevel="0" collapsed="false">
      <c r="A1648" s="87" t="n">
        <v>37077</v>
      </c>
      <c r="B1648" s="83" t="n">
        <v>37073</v>
      </c>
      <c r="C1648" s="88" t="s">
        <v>175</v>
      </c>
      <c r="D1648" s="84" t="n">
        <v>28.44</v>
      </c>
      <c r="J1648" s="0"/>
      <c r="K1648" s="0"/>
      <c r="L1648" s="0"/>
      <c r="M1648" s="0"/>
      <c r="N1648" s="0"/>
    </row>
    <row r="1649" customFormat="false" ht="12.75" hidden="false" customHeight="false" outlineLevel="0" collapsed="false">
      <c r="A1649" s="87" t="n">
        <v>37078</v>
      </c>
      <c r="B1649" s="83" t="n">
        <v>37073</v>
      </c>
      <c r="C1649" s="88" t="s">
        <v>175</v>
      </c>
      <c r="D1649" s="84" t="n">
        <v>32.79</v>
      </c>
      <c r="J1649" s="0"/>
      <c r="K1649" s="0"/>
      <c r="L1649" s="0"/>
      <c r="M1649" s="0"/>
      <c r="N1649" s="0"/>
    </row>
    <row r="1650" customFormat="false" ht="12.75" hidden="false" customHeight="false" outlineLevel="0" collapsed="false">
      <c r="A1650" s="87" t="n">
        <v>37079</v>
      </c>
      <c r="B1650" s="83" t="n">
        <v>37073</v>
      </c>
      <c r="C1650" s="88" t="n">
        <f aca="false">WEEKDAY(A1650)</f>
        <v>7</v>
      </c>
      <c r="J1650" s="0"/>
      <c r="K1650" s="0"/>
      <c r="L1650" s="0"/>
      <c r="M1650" s="0"/>
      <c r="N1650" s="0"/>
    </row>
    <row r="1651" customFormat="false" ht="12.75" hidden="false" customHeight="false" outlineLevel="0" collapsed="false">
      <c r="A1651" s="87" t="n">
        <v>37080</v>
      </c>
      <c r="B1651" s="83" t="n">
        <v>37073</v>
      </c>
      <c r="C1651" s="88" t="n">
        <f aca="false">WEEKDAY(A1651)</f>
        <v>1</v>
      </c>
      <c r="J1651" s="0"/>
      <c r="K1651" s="0"/>
      <c r="L1651" s="0"/>
      <c r="M1651" s="0"/>
      <c r="N1651" s="0"/>
    </row>
    <row r="1652" customFormat="false" ht="12.75" hidden="false" customHeight="false" outlineLevel="0" collapsed="false">
      <c r="A1652" s="87" t="n">
        <v>37081</v>
      </c>
      <c r="B1652" s="83" t="n">
        <v>37073</v>
      </c>
      <c r="C1652" s="88" t="s">
        <v>175</v>
      </c>
      <c r="D1652" s="84" t="n">
        <v>42.97</v>
      </c>
      <c r="J1652" s="0"/>
      <c r="K1652" s="0"/>
      <c r="L1652" s="0"/>
      <c r="M1652" s="0"/>
      <c r="N1652" s="0"/>
    </row>
    <row r="1653" customFormat="false" ht="12.75" hidden="false" customHeight="false" outlineLevel="0" collapsed="false">
      <c r="A1653" s="87" t="n">
        <v>37082</v>
      </c>
      <c r="B1653" s="83" t="n">
        <v>37073</v>
      </c>
      <c r="C1653" s="88" t="s">
        <v>175</v>
      </c>
      <c r="D1653" s="84" t="n">
        <v>49.32</v>
      </c>
      <c r="J1653" s="0"/>
      <c r="K1653" s="0"/>
      <c r="L1653" s="0"/>
      <c r="M1653" s="0"/>
      <c r="N1653" s="0"/>
    </row>
    <row r="1654" customFormat="false" ht="12.75" hidden="false" customHeight="false" outlineLevel="0" collapsed="false">
      <c r="A1654" s="87" t="n">
        <v>37083</v>
      </c>
      <c r="B1654" s="83" t="n">
        <v>37073</v>
      </c>
      <c r="C1654" s="88" t="s">
        <v>175</v>
      </c>
      <c r="D1654" s="84" t="n">
        <v>47.67</v>
      </c>
      <c r="J1654" s="0"/>
      <c r="K1654" s="0"/>
      <c r="L1654" s="0"/>
      <c r="M1654" s="0"/>
      <c r="N1654" s="0"/>
    </row>
    <row r="1655" customFormat="false" ht="12.75" hidden="false" customHeight="false" outlineLevel="0" collapsed="false">
      <c r="A1655" s="87" t="n">
        <v>37084</v>
      </c>
      <c r="B1655" s="83" t="n">
        <v>37073</v>
      </c>
      <c r="C1655" s="88" t="s">
        <v>175</v>
      </c>
      <c r="D1655" s="84" t="n">
        <v>40.01</v>
      </c>
      <c r="J1655" s="0"/>
      <c r="K1655" s="0"/>
      <c r="L1655" s="0"/>
      <c r="M1655" s="0"/>
      <c r="N1655" s="0"/>
    </row>
    <row r="1656" customFormat="false" ht="12.75" hidden="false" customHeight="false" outlineLevel="0" collapsed="false">
      <c r="A1656" s="87" t="n">
        <v>37085</v>
      </c>
      <c r="B1656" s="83" t="n">
        <v>37073</v>
      </c>
      <c r="C1656" s="88" t="s">
        <v>175</v>
      </c>
      <c r="D1656" s="84" t="n">
        <v>36.43</v>
      </c>
      <c r="J1656" s="0"/>
      <c r="K1656" s="0"/>
      <c r="L1656" s="0"/>
      <c r="M1656" s="0"/>
      <c r="N1656" s="0"/>
    </row>
    <row r="1657" customFormat="false" ht="12.75" hidden="false" customHeight="false" outlineLevel="0" collapsed="false">
      <c r="A1657" s="87" t="n">
        <v>37086</v>
      </c>
      <c r="B1657" s="83" t="n">
        <v>37073</v>
      </c>
      <c r="C1657" s="88" t="n">
        <f aca="false">WEEKDAY(A1657)</f>
        <v>7</v>
      </c>
      <c r="J1657" s="0"/>
      <c r="K1657" s="0"/>
      <c r="L1657" s="0"/>
      <c r="M1657" s="0"/>
      <c r="N1657" s="0"/>
    </row>
    <row r="1658" customFormat="false" ht="12.75" hidden="false" customHeight="false" outlineLevel="0" collapsed="false">
      <c r="A1658" s="87" t="n">
        <v>37087</v>
      </c>
      <c r="B1658" s="83" t="n">
        <v>37073</v>
      </c>
      <c r="C1658" s="88" t="n">
        <f aca="false">WEEKDAY(A1658)</f>
        <v>1</v>
      </c>
      <c r="J1658" s="0"/>
      <c r="K1658" s="0"/>
      <c r="L1658" s="0"/>
      <c r="M1658" s="0"/>
      <c r="N1658" s="0"/>
    </row>
    <row r="1659" customFormat="false" ht="12.75" hidden="false" customHeight="false" outlineLevel="0" collapsed="false">
      <c r="A1659" s="87" t="n">
        <v>37088</v>
      </c>
      <c r="B1659" s="83" t="n">
        <v>37073</v>
      </c>
      <c r="C1659" s="88" t="s">
        <v>175</v>
      </c>
      <c r="D1659" s="84" t="n">
        <v>44.7</v>
      </c>
      <c r="J1659" s="0"/>
      <c r="K1659" s="0"/>
      <c r="L1659" s="0"/>
      <c r="M1659" s="0"/>
      <c r="N1659" s="0"/>
    </row>
    <row r="1660" customFormat="false" ht="12.75" hidden="false" customHeight="false" outlineLevel="0" collapsed="false">
      <c r="A1660" s="87" t="n">
        <v>37089</v>
      </c>
      <c r="B1660" s="83" t="n">
        <v>37073</v>
      </c>
      <c r="C1660" s="88" t="s">
        <v>175</v>
      </c>
      <c r="D1660" s="84" t="n">
        <v>45.24</v>
      </c>
      <c r="J1660" s="0"/>
      <c r="K1660" s="0"/>
      <c r="L1660" s="0"/>
      <c r="M1660" s="0"/>
      <c r="N1660" s="0"/>
    </row>
    <row r="1661" customFormat="false" ht="12.75" hidden="false" customHeight="false" outlineLevel="0" collapsed="false">
      <c r="A1661" s="87" t="n">
        <v>37090</v>
      </c>
      <c r="B1661" s="83" t="n">
        <v>37073</v>
      </c>
      <c r="C1661" s="88" t="s">
        <v>175</v>
      </c>
      <c r="D1661" s="84" t="n">
        <v>48.27</v>
      </c>
      <c r="J1661" s="0"/>
      <c r="K1661" s="0"/>
      <c r="L1661" s="0"/>
      <c r="M1661" s="0"/>
      <c r="N1661" s="0"/>
    </row>
    <row r="1662" customFormat="false" ht="12.75" hidden="false" customHeight="false" outlineLevel="0" collapsed="false">
      <c r="A1662" s="87" t="n">
        <v>37091</v>
      </c>
      <c r="B1662" s="83" t="n">
        <v>37073</v>
      </c>
      <c r="C1662" s="88" t="s">
        <v>175</v>
      </c>
      <c r="D1662" s="84" t="n">
        <v>49.59</v>
      </c>
      <c r="J1662" s="0"/>
      <c r="K1662" s="0"/>
      <c r="L1662" s="0"/>
      <c r="M1662" s="0"/>
      <c r="N1662" s="0"/>
    </row>
    <row r="1663" customFormat="false" ht="12.75" hidden="false" customHeight="false" outlineLevel="0" collapsed="false">
      <c r="A1663" s="87" t="n">
        <v>37092</v>
      </c>
      <c r="B1663" s="83" t="n">
        <v>37073</v>
      </c>
      <c r="C1663" s="88" t="s">
        <v>175</v>
      </c>
      <c r="D1663" s="84" t="n">
        <v>47.2</v>
      </c>
      <c r="J1663" s="0"/>
      <c r="K1663" s="0"/>
      <c r="L1663" s="0"/>
      <c r="M1663" s="0"/>
      <c r="N1663" s="0"/>
    </row>
    <row r="1664" customFormat="false" ht="12.75" hidden="false" customHeight="false" outlineLevel="0" collapsed="false">
      <c r="A1664" s="87" t="n">
        <v>37093</v>
      </c>
      <c r="B1664" s="83" t="n">
        <v>37073</v>
      </c>
      <c r="C1664" s="88" t="n">
        <f aca="false">WEEKDAY(A1664)</f>
        <v>7</v>
      </c>
      <c r="D1664" s="84" t="n">
        <v>36</v>
      </c>
      <c r="J1664" s="0"/>
      <c r="K1664" s="0"/>
      <c r="L1664" s="0"/>
      <c r="M1664" s="0"/>
      <c r="N1664" s="0"/>
    </row>
    <row r="1665" customFormat="false" ht="12.75" hidden="false" customHeight="false" outlineLevel="0" collapsed="false">
      <c r="A1665" s="87" t="n">
        <v>37094</v>
      </c>
      <c r="B1665" s="83" t="n">
        <v>37073</v>
      </c>
      <c r="C1665" s="88" t="n">
        <f aca="false">WEEKDAY(A1665)</f>
        <v>1</v>
      </c>
      <c r="D1665" s="84" t="n">
        <v>36</v>
      </c>
      <c r="J1665" s="0"/>
      <c r="K1665" s="0"/>
      <c r="L1665" s="0"/>
      <c r="M1665" s="0"/>
      <c r="N1665" s="0"/>
    </row>
    <row r="1666" customFormat="false" ht="12.75" hidden="false" customHeight="false" outlineLevel="0" collapsed="false">
      <c r="A1666" s="87" t="n">
        <v>37095</v>
      </c>
      <c r="B1666" s="83" t="n">
        <v>37073</v>
      </c>
      <c r="C1666" s="88" t="s">
        <v>175</v>
      </c>
      <c r="D1666" s="84" t="n">
        <v>51.34</v>
      </c>
      <c r="J1666" s="0"/>
      <c r="K1666" s="0"/>
      <c r="L1666" s="0"/>
      <c r="M1666" s="0"/>
      <c r="N1666" s="0"/>
    </row>
    <row r="1667" customFormat="false" ht="12.75" hidden="false" customHeight="false" outlineLevel="0" collapsed="false">
      <c r="A1667" s="87" t="n">
        <v>37096</v>
      </c>
      <c r="B1667" s="83" t="n">
        <v>37073</v>
      </c>
      <c r="C1667" s="88" t="s">
        <v>175</v>
      </c>
      <c r="D1667" s="84" t="n">
        <v>56.39</v>
      </c>
      <c r="J1667" s="0"/>
      <c r="K1667" s="0"/>
      <c r="L1667" s="0"/>
      <c r="M1667" s="0"/>
      <c r="N1667" s="0"/>
    </row>
    <row r="1668" customFormat="false" ht="12.75" hidden="false" customHeight="false" outlineLevel="0" collapsed="false">
      <c r="A1668" s="87" t="n">
        <v>37097</v>
      </c>
      <c r="B1668" s="83" t="n">
        <v>37073</v>
      </c>
      <c r="C1668" s="88" t="s">
        <v>175</v>
      </c>
      <c r="D1668" s="84" t="n">
        <v>45.39</v>
      </c>
      <c r="J1668" s="0"/>
      <c r="K1668" s="0"/>
      <c r="L1668" s="0"/>
      <c r="M1668" s="0"/>
      <c r="N1668" s="0"/>
    </row>
    <row r="1669" customFormat="false" ht="12.75" hidden="false" customHeight="false" outlineLevel="0" collapsed="false">
      <c r="A1669" s="87" t="n">
        <v>37098</v>
      </c>
      <c r="B1669" s="83" t="n">
        <v>37073</v>
      </c>
      <c r="C1669" s="88" t="s">
        <v>175</v>
      </c>
      <c r="D1669" s="84" t="n">
        <v>39.35</v>
      </c>
      <c r="J1669" s="0"/>
      <c r="K1669" s="0"/>
      <c r="L1669" s="0"/>
      <c r="M1669" s="0"/>
      <c r="N1669" s="0"/>
    </row>
    <row r="1670" customFormat="false" ht="12.75" hidden="false" customHeight="false" outlineLevel="0" collapsed="false">
      <c r="A1670" s="87" t="n">
        <v>37099</v>
      </c>
      <c r="B1670" s="83" t="n">
        <v>37073</v>
      </c>
      <c r="C1670" s="88" t="s">
        <v>175</v>
      </c>
      <c r="D1670" s="84" t="n">
        <v>36.94</v>
      </c>
      <c r="J1670" s="0"/>
      <c r="K1670" s="0"/>
      <c r="L1670" s="0"/>
      <c r="M1670" s="0"/>
      <c r="N1670" s="0"/>
    </row>
    <row r="1671" customFormat="false" ht="12.75" hidden="false" customHeight="false" outlineLevel="0" collapsed="false">
      <c r="A1671" s="87" t="n">
        <v>37100</v>
      </c>
      <c r="B1671" s="83" t="n">
        <v>37073</v>
      </c>
      <c r="C1671" s="88" t="n">
        <f aca="false">WEEKDAY(A1671)</f>
        <v>7</v>
      </c>
      <c r="D1671" s="84" t="n">
        <v>34.25</v>
      </c>
      <c r="J1671" s="0"/>
      <c r="K1671" s="0"/>
      <c r="L1671" s="0"/>
      <c r="M1671" s="0"/>
      <c r="N1671" s="0"/>
    </row>
    <row r="1672" customFormat="false" ht="12.75" hidden="false" customHeight="false" outlineLevel="0" collapsed="false">
      <c r="A1672" s="87" t="n">
        <v>37101</v>
      </c>
      <c r="B1672" s="83" t="n">
        <v>37073</v>
      </c>
      <c r="C1672" s="88" t="n">
        <f aca="false">WEEKDAY(A1672)</f>
        <v>1</v>
      </c>
      <c r="D1672" s="84" t="n">
        <v>34.25</v>
      </c>
      <c r="J1672" s="0"/>
      <c r="K1672" s="0"/>
      <c r="L1672" s="0"/>
      <c r="M1672" s="0"/>
      <c r="N1672" s="0"/>
    </row>
    <row r="1673" customFormat="false" ht="12.75" hidden="false" customHeight="false" outlineLevel="0" collapsed="false">
      <c r="A1673" s="87" t="n">
        <v>37102</v>
      </c>
      <c r="B1673" s="83" t="n">
        <v>37073</v>
      </c>
      <c r="C1673" s="88" t="s">
        <v>175</v>
      </c>
      <c r="D1673" s="84" t="n">
        <v>43.82</v>
      </c>
      <c r="J1673" s="0"/>
      <c r="K1673" s="0"/>
      <c r="L1673" s="0"/>
      <c r="M1673" s="0"/>
      <c r="N1673" s="0"/>
    </row>
    <row r="1674" customFormat="false" ht="12.75" hidden="false" customHeight="false" outlineLevel="0" collapsed="false">
      <c r="A1674" s="87" t="n">
        <v>37103</v>
      </c>
      <c r="B1674" s="83" t="n">
        <v>37073</v>
      </c>
      <c r="C1674" s="88" t="s">
        <v>175</v>
      </c>
      <c r="D1674" s="84" t="n">
        <v>50.24</v>
      </c>
      <c r="J1674" s="0"/>
      <c r="K1674" s="0"/>
      <c r="L1674" s="0"/>
      <c r="M1674" s="0"/>
      <c r="N1674" s="0"/>
    </row>
    <row r="1675" customFormat="false" ht="12.75" hidden="false" customHeight="false" outlineLevel="0" collapsed="false">
      <c r="A1675" s="87" t="n">
        <v>37104</v>
      </c>
      <c r="B1675" s="83" t="n">
        <v>37104</v>
      </c>
      <c r="C1675" s="88" t="s">
        <v>175</v>
      </c>
      <c r="D1675" s="84" t="n">
        <v>53.24</v>
      </c>
      <c r="J1675" s="0"/>
      <c r="K1675" s="0"/>
      <c r="L1675" s="0"/>
      <c r="M1675" s="0"/>
      <c r="N1675" s="0"/>
    </row>
    <row r="1676" customFormat="false" ht="12.75" hidden="false" customHeight="false" outlineLevel="0" collapsed="false">
      <c r="A1676" s="87" t="n">
        <v>37105</v>
      </c>
      <c r="B1676" s="83" t="n">
        <v>37104</v>
      </c>
      <c r="C1676" s="88" t="s">
        <v>175</v>
      </c>
      <c r="D1676" s="84" t="n">
        <v>48.79</v>
      </c>
      <c r="J1676" s="0"/>
      <c r="K1676" s="0"/>
      <c r="L1676" s="0"/>
      <c r="M1676" s="0"/>
      <c r="N1676" s="0"/>
    </row>
    <row r="1677" customFormat="false" ht="12.75" hidden="false" customHeight="false" outlineLevel="0" collapsed="false">
      <c r="A1677" s="87" t="n">
        <v>37106</v>
      </c>
      <c r="B1677" s="83" t="n">
        <v>37104</v>
      </c>
      <c r="C1677" s="88" t="s">
        <v>175</v>
      </c>
      <c r="D1677" s="84" t="n">
        <v>43.17</v>
      </c>
      <c r="J1677" s="0"/>
      <c r="K1677" s="0"/>
      <c r="L1677" s="0"/>
      <c r="M1677" s="0"/>
      <c r="N1677" s="0"/>
    </row>
    <row r="1678" customFormat="false" ht="12.75" hidden="false" customHeight="false" outlineLevel="0" collapsed="false">
      <c r="A1678" s="87" t="n">
        <v>37107</v>
      </c>
      <c r="B1678" s="83" t="n">
        <v>37104</v>
      </c>
      <c r="C1678" s="88" t="n">
        <f aca="false">WEEKDAY(A1678)</f>
        <v>7</v>
      </c>
      <c r="J1678" s="0"/>
      <c r="K1678" s="0"/>
      <c r="L1678" s="0"/>
      <c r="M1678" s="0"/>
      <c r="N1678" s="0"/>
    </row>
    <row r="1679" customFormat="false" ht="12.75" hidden="false" customHeight="false" outlineLevel="0" collapsed="false">
      <c r="A1679" s="87" t="n">
        <v>37108</v>
      </c>
      <c r="B1679" s="83" t="n">
        <v>37104</v>
      </c>
      <c r="C1679" s="88" t="n">
        <f aca="false">WEEKDAY(A1679)</f>
        <v>1</v>
      </c>
      <c r="J1679" s="0"/>
      <c r="K1679" s="0"/>
      <c r="L1679" s="0"/>
      <c r="M1679" s="0"/>
      <c r="N1679" s="0"/>
    </row>
    <row r="1680" customFormat="false" ht="12.75" hidden="false" customHeight="false" outlineLevel="0" collapsed="false">
      <c r="A1680" s="87" t="n">
        <v>37109</v>
      </c>
      <c r="B1680" s="83" t="n">
        <v>37104</v>
      </c>
      <c r="C1680" s="88" t="s">
        <v>175</v>
      </c>
      <c r="D1680" s="84" t="n">
        <v>42.65</v>
      </c>
      <c r="J1680" s="0"/>
      <c r="K1680" s="0"/>
      <c r="L1680" s="0"/>
      <c r="M1680" s="0"/>
      <c r="N1680" s="0"/>
    </row>
    <row r="1681" customFormat="false" ht="12.75" hidden="false" customHeight="false" outlineLevel="0" collapsed="false">
      <c r="A1681" s="87" t="n">
        <v>37110</v>
      </c>
      <c r="B1681" s="83" t="n">
        <v>37104</v>
      </c>
      <c r="C1681" s="88" t="s">
        <v>175</v>
      </c>
      <c r="D1681" s="84" t="n">
        <v>53.98</v>
      </c>
      <c r="J1681" s="0"/>
      <c r="K1681" s="0"/>
      <c r="L1681" s="0"/>
      <c r="M1681" s="0"/>
      <c r="N1681" s="0"/>
    </row>
    <row r="1682" customFormat="false" ht="12.75" hidden="false" customHeight="false" outlineLevel="0" collapsed="false">
      <c r="A1682" s="87" t="n">
        <v>37111</v>
      </c>
      <c r="B1682" s="83" t="n">
        <v>37104</v>
      </c>
      <c r="C1682" s="88" t="s">
        <v>175</v>
      </c>
      <c r="D1682" s="84" t="n">
        <v>54.62</v>
      </c>
      <c r="J1682" s="0"/>
      <c r="K1682" s="0"/>
      <c r="L1682" s="0"/>
      <c r="M1682" s="0"/>
      <c r="N1682" s="0"/>
    </row>
    <row r="1683" customFormat="false" ht="12.75" hidden="false" customHeight="false" outlineLevel="0" collapsed="false">
      <c r="A1683" s="87" t="n">
        <v>37112</v>
      </c>
      <c r="B1683" s="83" t="n">
        <v>37104</v>
      </c>
      <c r="C1683" s="88" t="s">
        <v>175</v>
      </c>
      <c r="D1683" s="84" t="n">
        <v>49.2</v>
      </c>
      <c r="J1683" s="0"/>
      <c r="K1683" s="0"/>
      <c r="L1683" s="0"/>
      <c r="M1683" s="0"/>
      <c r="N1683" s="0"/>
    </row>
    <row r="1684" customFormat="false" ht="12.75" hidden="false" customHeight="false" outlineLevel="0" collapsed="false">
      <c r="A1684" s="87" t="n">
        <v>37113</v>
      </c>
      <c r="B1684" s="83" t="n">
        <v>37104</v>
      </c>
      <c r="C1684" s="88" t="s">
        <v>175</v>
      </c>
      <c r="D1684" s="84" t="n">
        <v>42.7</v>
      </c>
      <c r="J1684" s="0"/>
      <c r="K1684" s="0"/>
      <c r="L1684" s="0"/>
      <c r="M1684" s="0"/>
      <c r="N1684" s="0"/>
    </row>
    <row r="1685" customFormat="false" ht="12.75" hidden="false" customHeight="false" outlineLevel="0" collapsed="false">
      <c r="A1685" s="87" t="n">
        <v>37114</v>
      </c>
      <c r="B1685" s="83" t="n">
        <v>37104</v>
      </c>
      <c r="C1685" s="88" t="n">
        <f aca="false">WEEKDAY(A1685)</f>
        <v>7</v>
      </c>
      <c r="D1685" s="84" t="n">
        <v>34.5</v>
      </c>
      <c r="J1685" s="0"/>
      <c r="K1685" s="0"/>
      <c r="L1685" s="0"/>
      <c r="M1685" s="0"/>
      <c r="N1685" s="0"/>
    </row>
    <row r="1686" customFormat="false" ht="12.75" hidden="false" customHeight="false" outlineLevel="0" collapsed="false">
      <c r="A1686" s="87" t="n">
        <v>37115</v>
      </c>
      <c r="B1686" s="83" t="n">
        <v>37104</v>
      </c>
      <c r="C1686" s="88" t="n">
        <f aca="false">WEEKDAY(A1686)</f>
        <v>1</v>
      </c>
      <c r="D1686" s="84" t="n">
        <v>34.5</v>
      </c>
      <c r="J1686" s="0"/>
      <c r="K1686" s="0"/>
      <c r="L1686" s="0"/>
      <c r="M1686" s="0"/>
      <c r="N1686" s="0"/>
    </row>
    <row r="1687" customFormat="false" ht="12.75" hidden="false" customHeight="false" outlineLevel="0" collapsed="false">
      <c r="A1687" s="87" t="n">
        <v>37116</v>
      </c>
      <c r="B1687" s="83" t="n">
        <v>37104</v>
      </c>
      <c r="C1687" s="88" t="s">
        <v>175</v>
      </c>
      <c r="D1687" s="84" t="n">
        <v>38.08</v>
      </c>
      <c r="J1687" s="0"/>
      <c r="K1687" s="0"/>
      <c r="L1687" s="0"/>
      <c r="M1687" s="0"/>
      <c r="N1687" s="0"/>
    </row>
    <row r="1688" customFormat="false" ht="12.75" hidden="false" customHeight="false" outlineLevel="0" collapsed="false">
      <c r="A1688" s="87" t="n">
        <v>37117</v>
      </c>
      <c r="B1688" s="83" t="n">
        <v>37104</v>
      </c>
      <c r="C1688" s="88" t="s">
        <v>175</v>
      </c>
      <c r="D1688" s="84" t="n">
        <v>33.78</v>
      </c>
      <c r="J1688" s="0"/>
      <c r="K1688" s="0"/>
      <c r="L1688" s="0"/>
      <c r="M1688" s="0"/>
      <c r="N1688" s="0"/>
    </row>
    <row r="1689" customFormat="false" ht="12.75" hidden="false" customHeight="false" outlineLevel="0" collapsed="false">
      <c r="A1689" s="87" t="n">
        <v>37118</v>
      </c>
      <c r="B1689" s="83" t="n">
        <v>37104</v>
      </c>
      <c r="C1689" s="88" t="s">
        <v>175</v>
      </c>
      <c r="D1689" s="84" t="n">
        <v>35.01</v>
      </c>
      <c r="J1689" s="0"/>
      <c r="K1689" s="0"/>
      <c r="L1689" s="0"/>
      <c r="M1689" s="0"/>
      <c r="N1689" s="0"/>
    </row>
    <row r="1690" customFormat="false" ht="12.75" hidden="false" customHeight="false" outlineLevel="0" collapsed="false">
      <c r="A1690" s="87" t="n">
        <v>37119</v>
      </c>
      <c r="B1690" s="83" t="n">
        <v>37104</v>
      </c>
      <c r="C1690" s="88" t="s">
        <v>175</v>
      </c>
      <c r="D1690" s="84" t="n">
        <v>33.23</v>
      </c>
      <c r="J1690" s="0"/>
      <c r="K1690" s="0"/>
      <c r="L1690" s="0"/>
      <c r="M1690" s="0"/>
      <c r="N1690" s="0"/>
    </row>
    <row r="1691" customFormat="false" ht="12.75" hidden="false" customHeight="false" outlineLevel="0" collapsed="false">
      <c r="A1691" s="87" t="n">
        <v>37120</v>
      </c>
      <c r="B1691" s="83" t="n">
        <v>37104</v>
      </c>
      <c r="C1691" s="88" t="s">
        <v>175</v>
      </c>
      <c r="D1691" s="84" t="n">
        <v>32.43</v>
      </c>
      <c r="J1691" s="0"/>
      <c r="K1691" s="0"/>
      <c r="L1691" s="0"/>
      <c r="M1691" s="0"/>
      <c r="N1691" s="0"/>
    </row>
    <row r="1692" customFormat="false" ht="12.75" hidden="false" customHeight="false" outlineLevel="0" collapsed="false">
      <c r="A1692" s="87" t="n">
        <v>37121</v>
      </c>
      <c r="B1692" s="83" t="n">
        <v>37104</v>
      </c>
      <c r="C1692" s="88" t="n">
        <f aca="false">WEEKDAY(A1692)</f>
        <v>7</v>
      </c>
      <c r="J1692" s="0"/>
      <c r="K1692" s="0"/>
      <c r="L1692" s="0"/>
      <c r="M1692" s="0"/>
      <c r="N1692" s="0"/>
    </row>
    <row r="1693" customFormat="false" ht="12.75" hidden="false" customHeight="false" outlineLevel="0" collapsed="false">
      <c r="A1693" s="87" t="n">
        <v>37122</v>
      </c>
      <c r="B1693" s="83" t="n">
        <v>37104</v>
      </c>
      <c r="C1693" s="88" t="n">
        <f aca="false">WEEKDAY(A1693)</f>
        <v>1</v>
      </c>
      <c r="J1693" s="0"/>
      <c r="K1693" s="0"/>
      <c r="L1693" s="0"/>
      <c r="M1693" s="0"/>
      <c r="N1693" s="0"/>
    </row>
    <row r="1694" customFormat="false" ht="12.75" hidden="false" customHeight="false" outlineLevel="0" collapsed="false">
      <c r="A1694" s="87" t="n">
        <v>37123</v>
      </c>
      <c r="B1694" s="83" t="n">
        <v>37104</v>
      </c>
      <c r="C1694" s="88" t="s">
        <v>175</v>
      </c>
      <c r="D1694" s="84" t="n">
        <v>34.64</v>
      </c>
      <c r="J1694" s="0"/>
      <c r="K1694" s="0"/>
      <c r="L1694" s="0"/>
      <c r="M1694" s="0"/>
      <c r="N1694" s="0"/>
    </row>
    <row r="1695" customFormat="false" ht="12.75" hidden="false" customHeight="false" outlineLevel="0" collapsed="false">
      <c r="A1695" s="87" t="n">
        <v>37124</v>
      </c>
      <c r="B1695" s="83" t="n">
        <v>37104</v>
      </c>
      <c r="C1695" s="88" t="s">
        <v>175</v>
      </c>
      <c r="D1695" s="84" t="n">
        <v>33.5</v>
      </c>
      <c r="J1695" s="0"/>
      <c r="K1695" s="0"/>
      <c r="L1695" s="0"/>
      <c r="M1695" s="0"/>
      <c r="N1695" s="0"/>
    </row>
    <row r="1696" customFormat="false" ht="12.75" hidden="false" customHeight="false" outlineLevel="0" collapsed="false">
      <c r="A1696" s="87" t="n">
        <v>37125</v>
      </c>
      <c r="B1696" s="83" t="n">
        <v>37104</v>
      </c>
      <c r="C1696" s="88" t="s">
        <v>175</v>
      </c>
      <c r="D1696" s="84" t="n">
        <v>36.89</v>
      </c>
      <c r="J1696" s="0"/>
      <c r="K1696" s="0"/>
      <c r="L1696" s="0"/>
      <c r="M1696" s="0"/>
      <c r="N1696" s="0"/>
    </row>
    <row r="1697" customFormat="false" ht="12.75" hidden="false" customHeight="false" outlineLevel="0" collapsed="false">
      <c r="A1697" s="87" t="n">
        <v>37126</v>
      </c>
      <c r="B1697" s="83" t="n">
        <v>37104</v>
      </c>
      <c r="C1697" s="88" t="s">
        <v>175</v>
      </c>
      <c r="D1697" s="84" t="n">
        <v>40.12</v>
      </c>
      <c r="J1697" s="0"/>
      <c r="K1697" s="0"/>
      <c r="L1697" s="0"/>
      <c r="M1697" s="0"/>
      <c r="N1697" s="0"/>
    </row>
    <row r="1698" customFormat="false" ht="12.75" hidden="false" customHeight="false" outlineLevel="0" collapsed="false">
      <c r="A1698" s="87" t="n">
        <v>37127</v>
      </c>
      <c r="B1698" s="83" t="n">
        <v>37104</v>
      </c>
      <c r="C1698" s="88" t="s">
        <v>175</v>
      </c>
      <c r="D1698" s="84" t="n">
        <v>38.96</v>
      </c>
      <c r="J1698" s="0"/>
      <c r="K1698" s="0"/>
      <c r="L1698" s="0"/>
      <c r="M1698" s="0"/>
      <c r="N1698" s="0"/>
    </row>
    <row r="1699" customFormat="false" ht="12.75" hidden="false" customHeight="false" outlineLevel="0" collapsed="false">
      <c r="A1699" s="87" t="n">
        <v>37128</v>
      </c>
      <c r="B1699" s="83" t="n">
        <v>37104</v>
      </c>
      <c r="C1699" s="88" t="n">
        <f aca="false">WEEKDAY(A1699)</f>
        <v>7</v>
      </c>
      <c r="J1699" s="0"/>
      <c r="K1699" s="0"/>
      <c r="L1699" s="0"/>
      <c r="M1699" s="0"/>
      <c r="N1699" s="0"/>
    </row>
    <row r="1700" customFormat="false" ht="12.75" hidden="false" customHeight="false" outlineLevel="0" collapsed="false">
      <c r="A1700" s="87" t="n">
        <v>37129</v>
      </c>
      <c r="B1700" s="83" t="n">
        <v>37104</v>
      </c>
      <c r="C1700" s="88" t="n">
        <f aca="false">WEEKDAY(A1700)</f>
        <v>1</v>
      </c>
      <c r="J1700" s="0"/>
      <c r="K1700" s="0"/>
      <c r="L1700" s="0"/>
      <c r="M1700" s="0"/>
      <c r="N1700" s="0"/>
    </row>
    <row r="1701" customFormat="false" ht="12.75" hidden="false" customHeight="false" outlineLevel="0" collapsed="false">
      <c r="A1701" s="87" t="n">
        <v>37130</v>
      </c>
      <c r="B1701" s="83" t="n">
        <v>37104</v>
      </c>
      <c r="C1701" s="88" t="s">
        <v>175</v>
      </c>
      <c r="D1701" s="84" t="n">
        <v>34.75</v>
      </c>
      <c r="J1701" s="0"/>
      <c r="K1701" s="0"/>
      <c r="L1701" s="0"/>
      <c r="M1701" s="0"/>
      <c r="N1701" s="0"/>
    </row>
    <row r="1702" customFormat="false" ht="12.75" hidden="false" customHeight="false" outlineLevel="0" collapsed="false">
      <c r="A1702" s="87" t="n">
        <v>37131</v>
      </c>
      <c r="B1702" s="83" t="n">
        <v>37104</v>
      </c>
      <c r="C1702" s="88" t="s">
        <v>175</v>
      </c>
      <c r="D1702" s="84" t="n">
        <v>32.69</v>
      </c>
      <c r="J1702" s="0"/>
      <c r="K1702" s="0"/>
      <c r="L1702" s="0"/>
      <c r="M1702" s="0"/>
      <c r="N1702" s="0"/>
    </row>
    <row r="1703" customFormat="false" ht="12.75" hidden="false" customHeight="false" outlineLevel="0" collapsed="false">
      <c r="A1703" s="87" t="n">
        <v>37132</v>
      </c>
      <c r="B1703" s="83" t="n">
        <v>37104</v>
      </c>
      <c r="C1703" s="88" t="s">
        <v>175</v>
      </c>
      <c r="D1703" s="84" t="n">
        <v>34.96</v>
      </c>
      <c r="J1703" s="0"/>
      <c r="K1703" s="0"/>
      <c r="L1703" s="0"/>
      <c r="M1703" s="0"/>
      <c r="N1703" s="0"/>
    </row>
    <row r="1704" customFormat="false" ht="12.75" hidden="false" customHeight="false" outlineLevel="0" collapsed="false">
      <c r="A1704" s="87" t="n">
        <v>37133</v>
      </c>
      <c r="B1704" s="83" t="n">
        <v>37104</v>
      </c>
      <c r="C1704" s="88" t="s">
        <v>175</v>
      </c>
      <c r="D1704" s="84" t="n">
        <v>33.08</v>
      </c>
      <c r="J1704" s="0"/>
      <c r="K1704" s="0"/>
      <c r="L1704" s="0"/>
      <c r="M1704" s="0"/>
      <c r="N1704" s="0"/>
    </row>
    <row r="1705" customFormat="false" ht="12.75" hidden="false" customHeight="false" outlineLevel="0" collapsed="false">
      <c r="A1705" s="87" t="n">
        <v>37134</v>
      </c>
      <c r="B1705" s="83" t="n">
        <v>37104</v>
      </c>
      <c r="C1705" s="88" t="s">
        <v>175</v>
      </c>
      <c r="D1705" s="84" t="n">
        <v>28.72</v>
      </c>
      <c r="J1705" s="0"/>
      <c r="K1705" s="0"/>
      <c r="L1705" s="0"/>
      <c r="M1705" s="0"/>
      <c r="N1705" s="0"/>
    </row>
    <row r="1706" customFormat="false" ht="12.75" hidden="false" customHeight="false" outlineLevel="0" collapsed="false">
      <c r="A1706" s="87" t="n">
        <v>37135</v>
      </c>
      <c r="B1706" s="83" t="n">
        <v>37135</v>
      </c>
      <c r="C1706" s="88" t="n">
        <f aca="false">WEEKDAY(A1706)</f>
        <v>7</v>
      </c>
      <c r="J1706" s="0"/>
      <c r="K1706" s="0"/>
      <c r="L1706" s="0"/>
      <c r="M1706" s="0"/>
      <c r="N1706" s="0"/>
    </row>
    <row r="1707" customFormat="false" ht="12.75" hidden="false" customHeight="false" outlineLevel="0" collapsed="false">
      <c r="A1707" s="87" t="n">
        <v>37136</v>
      </c>
      <c r="B1707" s="83" t="n">
        <v>37135</v>
      </c>
      <c r="C1707" s="88" t="n">
        <f aca="false">WEEKDAY(A1707)</f>
        <v>1</v>
      </c>
      <c r="J1707" s="0"/>
      <c r="K1707" s="0"/>
      <c r="L1707" s="0"/>
      <c r="M1707" s="0"/>
      <c r="N1707" s="0"/>
    </row>
    <row r="1708" customFormat="false" ht="12.75" hidden="false" customHeight="false" outlineLevel="0" collapsed="false">
      <c r="A1708" s="87" t="n">
        <v>37137</v>
      </c>
      <c r="B1708" s="83" t="n">
        <v>37135</v>
      </c>
      <c r="C1708" s="88" t="s">
        <v>175</v>
      </c>
      <c r="J1708" s="0"/>
      <c r="K1708" s="0"/>
      <c r="L1708" s="0"/>
      <c r="M1708" s="0"/>
      <c r="N1708" s="0"/>
    </row>
    <row r="1709" customFormat="false" ht="12.75" hidden="false" customHeight="false" outlineLevel="0" collapsed="false">
      <c r="A1709" s="87" t="n">
        <v>37138</v>
      </c>
      <c r="B1709" s="83" t="n">
        <v>37135</v>
      </c>
      <c r="C1709" s="88" t="s">
        <v>175</v>
      </c>
      <c r="D1709" s="84" t="n">
        <v>24.77</v>
      </c>
      <c r="J1709" s="0"/>
      <c r="K1709" s="0"/>
      <c r="L1709" s="0"/>
      <c r="M1709" s="0"/>
      <c r="N1709" s="0"/>
    </row>
    <row r="1710" customFormat="false" ht="12.75" hidden="false" customHeight="false" outlineLevel="0" collapsed="false">
      <c r="A1710" s="87" t="n">
        <v>37139</v>
      </c>
      <c r="B1710" s="83" t="n">
        <v>37135</v>
      </c>
      <c r="C1710" s="88" t="s">
        <v>175</v>
      </c>
      <c r="D1710" s="84" t="n">
        <v>22.35</v>
      </c>
      <c r="J1710" s="0"/>
      <c r="K1710" s="0"/>
      <c r="L1710" s="0"/>
      <c r="M1710" s="0"/>
      <c r="N1710" s="0"/>
    </row>
    <row r="1711" customFormat="false" ht="12.75" hidden="false" customHeight="false" outlineLevel="0" collapsed="false">
      <c r="A1711" s="87" t="n">
        <v>37140</v>
      </c>
      <c r="B1711" s="83" t="n">
        <v>37135</v>
      </c>
      <c r="C1711" s="88" t="s">
        <v>175</v>
      </c>
      <c r="D1711" s="84" t="n">
        <v>20.78</v>
      </c>
      <c r="J1711" s="0"/>
      <c r="K1711" s="0"/>
      <c r="L1711" s="0"/>
      <c r="M1711" s="0"/>
      <c r="N1711" s="0"/>
    </row>
    <row r="1712" customFormat="false" ht="12.75" hidden="false" customHeight="false" outlineLevel="0" collapsed="false">
      <c r="A1712" s="87" t="n">
        <v>37141</v>
      </c>
      <c r="B1712" s="83" t="n">
        <v>37135</v>
      </c>
      <c r="C1712" s="88" t="s">
        <v>175</v>
      </c>
      <c r="D1712" s="84" t="n">
        <v>22.8</v>
      </c>
      <c r="J1712" s="0"/>
      <c r="K1712" s="0"/>
      <c r="L1712" s="0"/>
      <c r="M1712" s="0"/>
      <c r="N1712" s="0"/>
    </row>
    <row r="1713" customFormat="false" ht="12.75" hidden="false" customHeight="false" outlineLevel="0" collapsed="false">
      <c r="A1713" s="87" t="n">
        <v>37142</v>
      </c>
      <c r="B1713" s="83" t="n">
        <v>37135</v>
      </c>
      <c r="C1713" s="88" t="n">
        <f aca="false">WEEKDAY(A1713)</f>
        <v>7</v>
      </c>
      <c r="D1713" s="84" t="n">
        <v>19.33</v>
      </c>
      <c r="J1713" s="0"/>
      <c r="K1713" s="0"/>
      <c r="L1713" s="0"/>
      <c r="M1713" s="0"/>
      <c r="N1713" s="0"/>
    </row>
    <row r="1714" customFormat="false" ht="12.75" hidden="false" customHeight="false" outlineLevel="0" collapsed="false">
      <c r="A1714" s="87" t="n">
        <v>37143</v>
      </c>
      <c r="B1714" s="83" t="n">
        <v>37135</v>
      </c>
      <c r="C1714" s="88" t="n">
        <f aca="false">WEEKDAY(A1714)</f>
        <v>1</v>
      </c>
      <c r="D1714" s="84" t="n">
        <v>19.33</v>
      </c>
      <c r="J1714" s="0"/>
      <c r="K1714" s="0"/>
      <c r="L1714" s="0"/>
      <c r="M1714" s="0"/>
      <c r="N1714" s="0"/>
    </row>
    <row r="1715" customFormat="false" ht="12.75" hidden="false" customHeight="false" outlineLevel="0" collapsed="false">
      <c r="A1715" s="87" t="n">
        <v>37144</v>
      </c>
      <c r="B1715" s="83" t="n">
        <v>37135</v>
      </c>
      <c r="C1715" s="88" t="s">
        <v>175</v>
      </c>
      <c r="D1715" s="84" t="n">
        <v>22.09</v>
      </c>
      <c r="J1715" s="0"/>
      <c r="K1715" s="0"/>
      <c r="L1715" s="0"/>
      <c r="M1715" s="0"/>
      <c r="N1715" s="0"/>
    </row>
    <row r="1716" customFormat="false" ht="12.75" hidden="false" customHeight="false" outlineLevel="0" collapsed="false">
      <c r="A1716" s="87" t="n">
        <v>37145</v>
      </c>
      <c r="B1716" s="83" t="n">
        <v>37135</v>
      </c>
      <c r="C1716" s="88" t="s">
        <v>175</v>
      </c>
      <c r="D1716" s="84" t="n">
        <v>21.06</v>
      </c>
      <c r="J1716" s="0"/>
      <c r="K1716" s="0"/>
      <c r="L1716" s="0"/>
      <c r="M1716" s="0"/>
      <c r="N1716" s="0"/>
    </row>
    <row r="1717" customFormat="false" ht="12.75" hidden="false" customHeight="false" outlineLevel="0" collapsed="false">
      <c r="A1717" s="87" t="n">
        <v>37146</v>
      </c>
      <c r="B1717" s="83" t="n">
        <v>37135</v>
      </c>
      <c r="C1717" s="88" t="s">
        <v>175</v>
      </c>
      <c r="D1717" s="84" t="n">
        <v>21.16</v>
      </c>
      <c r="J1717" s="0"/>
      <c r="K1717" s="0"/>
      <c r="L1717" s="0"/>
      <c r="M1717" s="0"/>
      <c r="N1717" s="0"/>
    </row>
    <row r="1718" customFormat="false" ht="12.75" hidden="false" customHeight="false" outlineLevel="0" collapsed="false">
      <c r="A1718" s="87" t="n">
        <v>37147</v>
      </c>
      <c r="B1718" s="83" t="n">
        <v>37135</v>
      </c>
      <c r="C1718" s="88" t="s">
        <v>175</v>
      </c>
      <c r="D1718" s="84" t="n">
        <v>21.98</v>
      </c>
      <c r="J1718" s="0"/>
      <c r="K1718" s="0"/>
      <c r="L1718" s="0"/>
      <c r="M1718" s="0"/>
      <c r="N1718" s="0"/>
    </row>
    <row r="1719" customFormat="false" ht="12.75" hidden="false" customHeight="false" outlineLevel="0" collapsed="false">
      <c r="A1719" s="87" t="n">
        <v>37148</v>
      </c>
      <c r="B1719" s="83" t="n">
        <v>37135</v>
      </c>
      <c r="C1719" s="88" t="s">
        <v>175</v>
      </c>
      <c r="D1719" s="84" t="n">
        <v>20.21</v>
      </c>
      <c r="J1719" s="0"/>
      <c r="K1719" s="0"/>
      <c r="L1719" s="0"/>
      <c r="M1719" s="0"/>
      <c r="N1719" s="0"/>
    </row>
    <row r="1720" customFormat="false" ht="12.75" hidden="false" customHeight="false" outlineLevel="0" collapsed="false">
      <c r="A1720" s="87" t="n">
        <v>37149</v>
      </c>
      <c r="B1720" s="83" t="n">
        <v>37135</v>
      </c>
      <c r="C1720" s="88" t="n">
        <f aca="false">WEEKDAY(A1720)</f>
        <v>7</v>
      </c>
      <c r="D1720" s="84" t="n">
        <v>22</v>
      </c>
      <c r="J1720" s="0"/>
      <c r="K1720" s="0"/>
      <c r="L1720" s="0"/>
      <c r="M1720" s="0"/>
      <c r="N1720" s="0"/>
    </row>
    <row r="1721" customFormat="false" ht="12.75" hidden="false" customHeight="false" outlineLevel="0" collapsed="false">
      <c r="A1721" s="87" t="n">
        <v>37150</v>
      </c>
      <c r="B1721" s="83" t="n">
        <v>37135</v>
      </c>
      <c r="C1721" s="88" t="n">
        <f aca="false">WEEKDAY(A1721)</f>
        <v>1</v>
      </c>
      <c r="D1721" s="84" t="n">
        <v>22</v>
      </c>
      <c r="J1721" s="0"/>
      <c r="K1721" s="0"/>
      <c r="L1721" s="0"/>
      <c r="M1721" s="0"/>
      <c r="N1721" s="0"/>
    </row>
    <row r="1722" customFormat="false" ht="12.75" hidden="false" customHeight="false" outlineLevel="0" collapsed="false">
      <c r="A1722" s="87" t="n">
        <v>37151</v>
      </c>
      <c r="B1722" s="83" t="n">
        <v>37135</v>
      </c>
      <c r="C1722" s="88" t="s">
        <v>175</v>
      </c>
      <c r="D1722" s="84" t="n">
        <v>21.16</v>
      </c>
      <c r="J1722" s="0"/>
      <c r="K1722" s="0"/>
      <c r="L1722" s="0"/>
      <c r="M1722" s="0"/>
      <c r="N1722" s="0"/>
    </row>
    <row r="1723" customFormat="false" ht="12.75" hidden="false" customHeight="false" outlineLevel="0" collapsed="false">
      <c r="A1723" s="87" t="n">
        <v>37152</v>
      </c>
      <c r="B1723" s="83" t="n">
        <v>37135</v>
      </c>
      <c r="C1723" s="88" t="s">
        <v>175</v>
      </c>
      <c r="D1723" s="84" t="n">
        <v>21.14</v>
      </c>
      <c r="J1723" s="0"/>
      <c r="K1723" s="0"/>
      <c r="L1723" s="0"/>
      <c r="M1723" s="0"/>
      <c r="N1723" s="0"/>
    </row>
    <row r="1724" customFormat="false" ht="12.75" hidden="false" customHeight="false" outlineLevel="0" collapsed="false">
      <c r="A1724" s="87" t="n">
        <v>37153</v>
      </c>
      <c r="B1724" s="83" t="n">
        <v>37135</v>
      </c>
      <c r="C1724" s="88" t="s">
        <v>175</v>
      </c>
      <c r="D1724" s="84" t="n">
        <v>21.38</v>
      </c>
      <c r="J1724" s="0"/>
      <c r="K1724" s="0"/>
      <c r="L1724" s="0"/>
      <c r="M1724" s="0"/>
      <c r="N1724" s="0"/>
    </row>
    <row r="1725" customFormat="false" ht="12.75" hidden="false" customHeight="false" outlineLevel="0" collapsed="false">
      <c r="A1725" s="87" t="n">
        <v>37154</v>
      </c>
      <c r="B1725" s="83" t="n">
        <v>37135</v>
      </c>
      <c r="C1725" s="88" t="s">
        <v>175</v>
      </c>
      <c r="D1725" s="84" t="n">
        <v>21.27</v>
      </c>
      <c r="J1725" s="0"/>
      <c r="K1725" s="0"/>
      <c r="L1725" s="0"/>
      <c r="M1725" s="0"/>
      <c r="N1725" s="0"/>
    </row>
    <row r="1726" customFormat="false" ht="12.75" hidden="false" customHeight="false" outlineLevel="0" collapsed="false">
      <c r="A1726" s="87" t="n">
        <v>37155</v>
      </c>
      <c r="B1726" s="83" t="n">
        <v>37135</v>
      </c>
      <c r="C1726" s="88" t="s">
        <v>175</v>
      </c>
      <c r="D1726" s="84" t="n">
        <v>20.28</v>
      </c>
      <c r="J1726" s="0"/>
      <c r="K1726" s="0"/>
      <c r="L1726" s="0"/>
      <c r="M1726" s="0"/>
      <c r="N1726" s="0"/>
    </row>
    <row r="1727" customFormat="false" ht="12.75" hidden="false" customHeight="false" outlineLevel="0" collapsed="false">
      <c r="A1727" s="87" t="n">
        <v>37156</v>
      </c>
      <c r="B1727" s="83" t="n">
        <v>37135</v>
      </c>
      <c r="C1727" s="88" t="n">
        <f aca="false">WEEKDAY(A1727)</f>
        <v>7</v>
      </c>
      <c r="J1727" s="0"/>
      <c r="K1727" s="0"/>
      <c r="L1727" s="0"/>
      <c r="M1727" s="0"/>
      <c r="N1727" s="0"/>
    </row>
    <row r="1728" customFormat="false" ht="12.75" hidden="false" customHeight="false" outlineLevel="0" collapsed="false">
      <c r="A1728" s="87" t="n">
        <v>37157</v>
      </c>
      <c r="B1728" s="83" t="n">
        <v>37135</v>
      </c>
      <c r="C1728" s="88" t="n">
        <f aca="false">WEEKDAY(A1728)</f>
        <v>1</v>
      </c>
      <c r="J1728" s="0"/>
      <c r="K1728" s="0"/>
      <c r="L1728" s="0"/>
      <c r="M1728" s="0"/>
      <c r="N1728" s="0"/>
    </row>
    <row r="1729" customFormat="false" ht="12.75" hidden="false" customHeight="false" outlineLevel="0" collapsed="false">
      <c r="A1729" s="87" t="n">
        <v>37158</v>
      </c>
      <c r="B1729" s="83" t="n">
        <v>37135</v>
      </c>
      <c r="C1729" s="88" t="s">
        <v>175</v>
      </c>
      <c r="D1729" s="84" t="n">
        <v>20.01</v>
      </c>
      <c r="J1729" s="0"/>
      <c r="K1729" s="0"/>
      <c r="L1729" s="0"/>
      <c r="M1729" s="0"/>
      <c r="N1729" s="0"/>
    </row>
    <row r="1730" customFormat="false" ht="12.75" hidden="false" customHeight="false" outlineLevel="0" collapsed="false">
      <c r="A1730" s="87" t="n">
        <v>37159</v>
      </c>
      <c r="B1730" s="83" t="n">
        <v>37135</v>
      </c>
      <c r="C1730" s="88" t="s">
        <v>175</v>
      </c>
      <c r="D1730" s="84" t="n">
        <v>17.89</v>
      </c>
      <c r="J1730" s="0"/>
      <c r="K1730" s="0"/>
      <c r="L1730" s="0"/>
      <c r="M1730" s="0"/>
      <c r="N1730" s="0"/>
    </row>
    <row r="1731" customFormat="false" ht="12.75" hidden="false" customHeight="false" outlineLevel="0" collapsed="false">
      <c r="A1731" s="87" t="n">
        <v>37160</v>
      </c>
      <c r="B1731" s="83" t="n">
        <v>37135</v>
      </c>
      <c r="C1731" s="88" t="s">
        <v>175</v>
      </c>
      <c r="D1731" s="84" t="n">
        <v>16.96</v>
      </c>
      <c r="J1731" s="0"/>
      <c r="K1731" s="0"/>
      <c r="L1731" s="0"/>
      <c r="M1731" s="0"/>
      <c r="N1731" s="0"/>
    </row>
    <row r="1732" customFormat="false" ht="12.75" hidden="false" customHeight="false" outlineLevel="0" collapsed="false">
      <c r="A1732" s="87" t="n">
        <v>37161</v>
      </c>
      <c r="B1732" s="83" t="n">
        <v>37135</v>
      </c>
      <c r="C1732" s="88" t="s">
        <v>175</v>
      </c>
      <c r="D1732" s="84" t="n">
        <v>16.4</v>
      </c>
      <c r="J1732" s="0"/>
      <c r="K1732" s="0"/>
      <c r="L1732" s="0"/>
      <c r="M1732" s="0"/>
      <c r="N1732" s="0"/>
    </row>
    <row r="1733" customFormat="false" ht="12.75" hidden="false" customHeight="false" outlineLevel="0" collapsed="false">
      <c r="A1733" s="87" t="n">
        <v>37162</v>
      </c>
      <c r="B1733" s="83" t="n">
        <v>37135</v>
      </c>
      <c r="C1733" s="88" t="s">
        <v>175</v>
      </c>
      <c r="D1733" s="84" t="n">
        <v>16.66</v>
      </c>
      <c r="J1733" s="0"/>
      <c r="K1733" s="0"/>
      <c r="L1733" s="0"/>
      <c r="M1733" s="0"/>
      <c r="N1733" s="0"/>
    </row>
    <row r="1734" customFormat="false" ht="12.75" hidden="false" customHeight="false" outlineLevel="0" collapsed="false">
      <c r="A1734" s="87" t="n">
        <v>37163</v>
      </c>
      <c r="B1734" s="83" t="n">
        <v>37135</v>
      </c>
      <c r="C1734" s="88" t="n">
        <f aca="false">WEEKDAY(A1734)</f>
        <v>7</v>
      </c>
      <c r="J1734" s="0"/>
      <c r="K1734" s="0"/>
      <c r="L1734" s="0"/>
      <c r="M1734" s="0"/>
      <c r="N1734" s="0"/>
    </row>
    <row r="1735" customFormat="false" ht="12.75" hidden="false" customHeight="false" outlineLevel="0" collapsed="false">
      <c r="A1735" s="87" t="n">
        <v>37164</v>
      </c>
      <c r="B1735" s="83" t="n">
        <v>37135</v>
      </c>
      <c r="C1735" s="88" t="n">
        <f aca="false">WEEKDAY(A1735)</f>
        <v>1</v>
      </c>
      <c r="J1735" s="0"/>
      <c r="K1735" s="0"/>
      <c r="L1735" s="0"/>
      <c r="M1735" s="0"/>
      <c r="N1735" s="0"/>
    </row>
    <row r="1736" customFormat="false" ht="12.75" hidden="false" customHeight="false" outlineLevel="0" collapsed="false">
      <c r="A1736" s="87" t="n">
        <v>37165</v>
      </c>
      <c r="B1736" s="83" t="n">
        <v>37165</v>
      </c>
      <c r="C1736" s="88" t="s">
        <v>175</v>
      </c>
      <c r="D1736" s="84" t="n">
        <v>17.09</v>
      </c>
      <c r="J1736" s="0"/>
      <c r="K1736" s="0"/>
      <c r="L1736" s="0"/>
      <c r="M1736" s="0"/>
      <c r="N1736" s="0"/>
    </row>
    <row r="1737" customFormat="false" ht="12.75" hidden="false" customHeight="false" outlineLevel="0" collapsed="false">
      <c r="A1737" s="87" t="n">
        <v>37166</v>
      </c>
      <c r="B1737" s="83" t="n">
        <v>37165</v>
      </c>
      <c r="C1737" s="88" t="s">
        <v>175</v>
      </c>
      <c r="D1737" s="84" t="n">
        <v>18.18</v>
      </c>
      <c r="J1737" s="0"/>
      <c r="K1737" s="0"/>
      <c r="L1737" s="0"/>
      <c r="M1737" s="0"/>
      <c r="N1737" s="0"/>
    </row>
    <row r="1738" customFormat="false" ht="12.75" hidden="false" customHeight="false" outlineLevel="0" collapsed="false">
      <c r="A1738" s="87" t="n">
        <v>37167</v>
      </c>
      <c r="B1738" s="83" t="n">
        <v>37165</v>
      </c>
      <c r="C1738" s="88" t="s">
        <v>175</v>
      </c>
      <c r="D1738" s="84" t="n">
        <v>16.96</v>
      </c>
      <c r="J1738" s="0"/>
      <c r="K1738" s="0"/>
      <c r="L1738" s="0"/>
      <c r="M1738" s="0"/>
      <c r="N1738" s="0"/>
    </row>
    <row r="1739" customFormat="false" ht="12.75" hidden="false" customHeight="false" outlineLevel="0" collapsed="false">
      <c r="A1739" s="87" t="n">
        <v>37168</v>
      </c>
      <c r="B1739" s="83" t="n">
        <v>37165</v>
      </c>
      <c r="C1739" s="88" t="s">
        <v>175</v>
      </c>
      <c r="D1739" s="84" t="n">
        <v>17.39</v>
      </c>
      <c r="J1739" s="0"/>
      <c r="K1739" s="0"/>
      <c r="L1739" s="0"/>
      <c r="M1739" s="0"/>
      <c r="N1739" s="0"/>
    </row>
    <row r="1740" customFormat="false" ht="12.75" hidden="false" customHeight="false" outlineLevel="0" collapsed="false">
      <c r="A1740" s="87" t="n">
        <v>37169</v>
      </c>
      <c r="B1740" s="83" t="n">
        <v>37165</v>
      </c>
      <c r="C1740" s="88" t="s">
        <v>175</v>
      </c>
      <c r="D1740" s="84" t="n">
        <v>18.02</v>
      </c>
      <c r="J1740" s="0"/>
      <c r="K1740" s="0"/>
      <c r="L1740" s="0"/>
      <c r="M1740" s="0"/>
      <c r="N1740" s="0"/>
    </row>
    <row r="1741" customFormat="false" ht="12.75" hidden="false" customHeight="false" outlineLevel="0" collapsed="false">
      <c r="A1741" s="87" t="n">
        <v>37170</v>
      </c>
      <c r="B1741" s="83" t="n">
        <v>37165</v>
      </c>
      <c r="C1741" s="88" t="n">
        <f aca="false">WEEKDAY(A1741)</f>
        <v>7</v>
      </c>
      <c r="J1741" s="0"/>
      <c r="K1741" s="0"/>
      <c r="L1741" s="0"/>
      <c r="M1741" s="0"/>
      <c r="N1741" s="0"/>
    </row>
    <row r="1742" customFormat="false" ht="12.75" hidden="false" customHeight="false" outlineLevel="0" collapsed="false">
      <c r="A1742" s="87" t="n">
        <v>37171</v>
      </c>
      <c r="B1742" s="83" t="n">
        <v>37165</v>
      </c>
      <c r="C1742" s="88" t="n">
        <f aca="false">WEEKDAY(A1742)</f>
        <v>1</v>
      </c>
      <c r="J1742" s="0"/>
      <c r="K1742" s="0"/>
      <c r="L1742" s="0"/>
      <c r="M1742" s="0"/>
      <c r="N1742" s="0"/>
    </row>
    <row r="1743" customFormat="false" ht="12.75" hidden="false" customHeight="false" outlineLevel="0" collapsed="false">
      <c r="A1743" s="87" t="n">
        <v>37172</v>
      </c>
      <c r="B1743" s="83" t="n">
        <v>37165</v>
      </c>
      <c r="C1743" s="88" t="s">
        <v>175</v>
      </c>
      <c r="D1743" s="84" t="n">
        <v>19.27</v>
      </c>
      <c r="J1743" s="0"/>
      <c r="K1743" s="0"/>
      <c r="L1743" s="0"/>
      <c r="M1743" s="0"/>
      <c r="N1743" s="0"/>
    </row>
    <row r="1744" customFormat="false" ht="12.75" hidden="false" customHeight="false" outlineLevel="0" collapsed="false">
      <c r="A1744" s="87" t="n">
        <v>37173</v>
      </c>
      <c r="B1744" s="83" t="n">
        <v>37165</v>
      </c>
      <c r="C1744" s="88" t="s">
        <v>175</v>
      </c>
      <c r="D1744" s="84" t="n">
        <v>19.06</v>
      </c>
      <c r="J1744" s="0"/>
      <c r="K1744" s="0"/>
      <c r="L1744" s="0"/>
      <c r="M1744" s="0"/>
      <c r="N1744" s="0"/>
    </row>
    <row r="1745" customFormat="false" ht="12.75" hidden="false" customHeight="false" outlineLevel="0" collapsed="false">
      <c r="A1745" s="87" t="n">
        <v>37174</v>
      </c>
      <c r="B1745" s="83" t="n">
        <v>37165</v>
      </c>
      <c r="C1745" s="88" t="s">
        <v>175</v>
      </c>
      <c r="D1745" s="84" t="n">
        <v>18.56</v>
      </c>
      <c r="J1745" s="0"/>
      <c r="K1745" s="0"/>
      <c r="L1745" s="0"/>
      <c r="M1745" s="0"/>
      <c r="N1745" s="0"/>
    </row>
    <row r="1746" customFormat="false" ht="12.75" hidden="false" customHeight="false" outlineLevel="0" collapsed="false">
      <c r="A1746" s="87" t="n">
        <v>37175</v>
      </c>
      <c r="B1746" s="83" t="n">
        <v>37165</v>
      </c>
      <c r="C1746" s="88" t="s">
        <v>175</v>
      </c>
      <c r="D1746" s="84" t="n">
        <v>19.3</v>
      </c>
      <c r="J1746" s="0"/>
      <c r="K1746" s="0"/>
      <c r="L1746" s="0"/>
      <c r="M1746" s="0"/>
      <c r="N1746" s="0"/>
    </row>
    <row r="1747" customFormat="false" ht="12.75" hidden="false" customHeight="false" outlineLevel="0" collapsed="false">
      <c r="A1747" s="87" t="n">
        <v>37176</v>
      </c>
      <c r="B1747" s="83" t="n">
        <v>37165</v>
      </c>
      <c r="C1747" s="88" t="s">
        <v>175</v>
      </c>
      <c r="D1747" s="84" t="n">
        <v>20.11</v>
      </c>
      <c r="J1747" s="0"/>
      <c r="K1747" s="0"/>
      <c r="L1747" s="0"/>
      <c r="M1747" s="0"/>
      <c r="N1747" s="0"/>
    </row>
    <row r="1748" customFormat="false" ht="12.75" hidden="false" customHeight="false" outlineLevel="0" collapsed="false">
      <c r="A1748" s="87" t="n">
        <v>37177</v>
      </c>
      <c r="B1748" s="83" t="n">
        <v>37165</v>
      </c>
      <c r="C1748" s="88" t="n">
        <f aca="false">WEEKDAY(A1748)</f>
        <v>7</v>
      </c>
      <c r="D1748" s="84" t="n">
        <v>18</v>
      </c>
      <c r="J1748" s="0"/>
      <c r="K1748" s="0"/>
      <c r="L1748" s="0"/>
      <c r="M1748" s="0"/>
      <c r="N1748" s="0"/>
    </row>
    <row r="1749" customFormat="false" ht="12.75" hidden="false" customHeight="false" outlineLevel="0" collapsed="false">
      <c r="A1749" s="87" t="n">
        <v>37178</v>
      </c>
      <c r="B1749" s="83" t="n">
        <v>37165</v>
      </c>
      <c r="C1749" s="88" t="n">
        <f aca="false">WEEKDAY(A1749)</f>
        <v>1</v>
      </c>
      <c r="D1749" s="84" t="n">
        <v>18</v>
      </c>
      <c r="J1749" s="0"/>
      <c r="K1749" s="0"/>
      <c r="L1749" s="0"/>
      <c r="M1749" s="0"/>
      <c r="N1749" s="0"/>
    </row>
    <row r="1750" customFormat="false" ht="12.75" hidden="false" customHeight="false" outlineLevel="0" collapsed="false">
      <c r="A1750" s="87" t="n">
        <v>37179</v>
      </c>
      <c r="B1750" s="83" t="n">
        <v>37165</v>
      </c>
      <c r="C1750" s="88" t="s">
        <v>175</v>
      </c>
      <c r="D1750" s="84" t="n">
        <v>20.04</v>
      </c>
      <c r="J1750" s="0"/>
      <c r="K1750" s="0"/>
      <c r="L1750" s="0"/>
      <c r="M1750" s="0"/>
      <c r="N1750" s="0"/>
    </row>
    <row r="1751" customFormat="false" ht="12.75" hidden="false" customHeight="false" outlineLevel="0" collapsed="false">
      <c r="A1751" s="87" t="n">
        <v>37180</v>
      </c>
      <c r="B1751" s="83" t="n">
        <v>37165</v>
      </c>
      <c r="C1751" s="88" t="s">
        <v>175</v>
      </c>
      <c r="D1751" s="84" t="n">
        <v>18.77</v>
      </c>
      <c r="J1751" s="0"/>
      <c r="K1751" s="0"/>
      <c r="L1751" s="0"/>
      <c r="M1751" s="0"/>
      <c r="N1751" s="0"/>
    </row>
    <row r="1752" customFormat="false" ht="12.75" hidden="false" customHeight="false" outlineLevel="0" collapsed="false">
      <c r="A1752" s="87" t="n">
        <v>37181</v>
      </c>
      <c r="B1752" s="83" t="n">
        <v>37165</v>
      </c>
      <c r="C1752" s="88" t="s">
        <v>175</v>
      </c>
      <c r="D1752" s="84" t="n">
        <v>19.28</v>
      </c>
      <c r="J1752" s="0"/>
      <c r="K1752" s="0"/>
      <c r="L1752" s="0"/>
      <c r="M1752" s="0"/>
      <c r="N1752" s="0"/>
    </row>
    <row r="1753" customFormat="false" ht="12.75" hidden="false" customHeight="false" outlineLevel="0" collapsed="false">
      <c r="A1753" s="87" t="n">
        <v>37182</v>
      </c>
      <c r="B1753" s="83" t="n">
        <v>37165</v>
      </c>
      <c r="C1753" s="88" t="s">
        <v>175</v>
      </c>
      <c r="D1753" s="84" t="n">
        <v>21.22</v>
      </c>
      <c r="J1753" s="0"/>
      <c r="K1753" s="0"/>
      <c r="L1753" s="0"/>
      <c r="M1753" s="0"/>
      <c r="N1753" s="0"/>
    </row>
    <row r="1754" customFormat="false" ht="12.75" hidden="false" customHeight="false" outlineLevel="0" collapsed="false">
      <c r="A1754" s="87" t="n">
        <v>37183</v>
      </c>
      <c r="B1754" s="83" t="n">
        <v>37165</v>
      </c>
      <c r="C1754" s="88" t="s">
        <v>175</v>
      </c>
      <c r="D1754" s="84" t="n">
        <v>20.46</v>
      </c>
      <c r="J1754" s="0"/>
      <c r="K1754" s="0"/>
      <c r="L1754" s="0"/>
      <c r="M1754" s="0"/>
      <c r="N1754" s="0"/>
    </row>
    <row r="1755" customFormat="false" ht="12.75" hidden="false" customHeight="false" outlineLevel="0" collapsed="false">
      <c r="A1755" s="87" t="n">
        <v>37184</v>
      </c>
      <c r="B1755" s="83" t="n">
        <v>37165</v>
      </c>
      <c r="C1755" s="88" t="n">
        <f aca="false">WEEKDAY(A1755)</f>
        <v>7</v>
      </c>
      <c r="J1755" s="0"/>
      <c r="K1755" s="0"/>
      <c r="L1755" s="0"/>
      <c r="M1755" s="0"/>
      <c r="N1755" s="0"/>
    </row>
    <row r="1756" customFormat="false" ht="12.75" hidden="false" customHeight="false" outlineLevel="0" collapsed="false">
      <c r="A1756" s="87" t="n">
        <v>37185</v>
      </c>
      <c r="B1756" s="83" t="n">
        <v>37165</v>
      </c>
      <c r="C1756" s="88" t="n">
        <f aca="false">WEEKDAY(A1756)</f>
        <v>1</v>
      </c>
      <c r="J1756" s="0"/>
      <c r="K1756" s="0"/>
      <c r="L1756" s="0"/>
      <c r="M1756" s="0"/>
      <c r="N1756" s="0"/>
    </row>
    <row r="1757" customFormat="false" ht="12.75" hidden="false" customHeight="false" outlineLevel="0" collapsed="false">
      <c r="A1757" s="87" t="n">
        <v>37186</v>
      </c>
      <c r="B1757" s="83" t="n">
        <v>37165</v>
      </c>
      <c r="C1757" s="88" t="s">
        <v>175</v>
      </c>
      <c r="D1757" s="84" t="n">
        <v>20.64</v>
      </c>
      <c r="J1757" s="0"/>
      <c r="K1757" s="0"/>
      <c r="L1757" s="0"/>
      <c r="M1757" s="0"/>
      <c r="N1757" s="0"/>
    </row>
    <row r="1758" customFormat="false" ht="12.75" hidden="false" customHeight="false" outlineLevel="0" collapsed="false">
      <c r="A1758" s="87" t="n">
        <v>37187</v>
      </c>
      <c r="B1758" s="83" t="n">
        <v>37165</v>
      </c>
      <c r="C1758" s="88" t="s">
        <v>175</v>
      </c>
      <c r="D1758" s="84" t="n">
        <v>21.92</v>
      </c>
      <c r="J1758" s="0"/>
      <c r="K1758" s="0"/>
      <c r="L1758" s="0"/>
      <c r="M1758" s="0"/>
      <c r="N1758" s="0"/>
    </row>
    <row r="1759" customFormat="false" ht="12.75" hidden="false" customHeight="false" outlineLevel="0" collapsed="false">
      <c r="A1759" s="87" t="n">
        <v>37188</v>
      </c>
      <c r="B1759" s="83" t="n">
        <v>37165</v>
      </c>
      <c r="C1759" s="88" t="s">
        <v>175</v>
      </c>
      <c r="D1759" s="84" t="n">
        <v>24.29</v>
      </c>
      <c r="J1759" s="0"/>
      <c r="K1759" s="0"/>
      <c r="L1759" s="0"/>
      <c r="M1759" s="0"/>
      <c r="N1759" s="0"/>
    </row>
    <row r="1760" customFormat="false" ht="12.75" hidden="false" customHeight="false" outlineLevel="0" collapsed="false">
      <c r="A1760" s="87" t="n">
        <v>37189</v>
      </c>
      <c r="B1760" s="83" t="n">
        <v>37165</v>
      </c>
      <c r="C1760" s="88" t="s">
        <v>175</v>
      </c>
      <c r="D1760" s="84" t="n">
        <v>23.32</v>
      </c>
      <c r="J1760" s="0"/>
      <c r="K1760" s="0"/>
      <c r="L1760" s="0"/>
      <c r="M1760" s="0"/>
      <c r="N1760" s="0"/>
    </row>
    <row r="1761" customFormat="false" ht="12.75" hidden="false" customHeight="false" outlineLevel="0" collapsed="false">
      <c r="A1761" s="87" t="n">
        <v>37190</v>
      </c>
      <c r="B1761" s="83" t="n">
        <v>37165</v>
      </c>
      <c r="C1761" s="88" t="s">
        <v>175</v>
      </c>
      <c r="D1761" s="84" t="n">
        <v>26.12</v>
      </c>
      <c r="J1761" s="0"/>
      <c r="K1761" s="0"/>
      <c r="L1761" s="0"/>
      <c r="M1761" s="0"/>
      <c r="N1761" s="0"/>
    </row>
    <row r="1762" customFormat="false" ht="12.75" hidden="false" customHeight="false" outlineLevel="0" collapsed="false">
      <c r="A1762" s="87" t="n">
        <v>37191</v>
      </c>
      <c r="B1762" s="83" t="n">
        <v>37165</v>
      </c>
      <c r="C1762" s="88" t="n">
        <f aca="false">WEEKDAY(A1762)</f>
        <v>7</v>
      </c>
      <c r="D1762" s="84" t="n">
        <v>23</v>
      </c>
      <c r="J1762" s="0"/>
      <c r="K1762" s="0"/>
      <c r="L1762" s="0"/>
      <c r="M1762" s="0"/>
      <c r="N1762" s="0"/>
    </row>
    <row r="1763" customFormat="false" ht="12.75" hidden="false" customHeight="false" outlineLevel="0" collapsed="false">
      <c r="A1763" s="87" t="n">
        <v>37192</v>
      </c>
      <c r="B1763" s="83" t="n">
        <v>37165</v>
      </c>
      <c r="C1763" s="88" t="n">
        <f aca="false">WEEKDAY(A1763)</f>
        <v>1</v>
      </c>
      <c r="D1763" s="84" t="n">
        <v>23</v>
      </c>
      <c r="J1763" s="0"/>
      <c r="K1763" s="0"/>
      <c r="L1763" s="0"/>
      <c r="M1763" s="0"/>
      <c r="N1763" s="0"/>
    </row>
    <row r="1764" customFormat="false" ht="12.75" hidden="false" customHeight="false" outlineLevel="0" collapsed="false">
      <c r="A1764" s="87" t="n">
        <v>37193</v>
      </c>
      <c r="B1764" s="83" t="n">
        <v>37165</v>
      </c>
      <c r="C1764" s="88" t="s">
        <v>175</v>
      </c>
      <c r="D1764" s="84" t="n">
        <v>26.33</v>
      </c>
      <c r="J1764" s="0"/>
      <c r="K1764" s="0"/>
      <c r="L1764" s="0"/>
      <c r="M1764" s="0"/>
      <c r="N1764" s="0"/>
    </row>
    <row r="1765" customFormat="false" ht="12.75" hidden="false" customHeight="false" outlineLevel="0" collapsed="false">
      <c r="A1765" s="87" t="n">
        <v>37194</v>
      </c>
      <c r="B1765" s="83" t="n">
        <v>37165</v>
      </c>
      <c r="C1765" s="88" t="s">
        <v>175</v>
      </c>
      <c r="D1765" s="84" t="n">
        <v>27.32</v>
      </c>
      <c r="J1765" s="0"/>
      <c r="K1765" s="0"/>
      <c r="L1765" s="0"/>
      <c r="M1765" s="0"/>
      <c r="N1765" s="0"/>
    </row>
    <row r="1766" customFormat="false" ht="12.75" hidden="false" customHeight="false" outlineLevel="0" collapsed="false">
      <c r="A1766" s="87" t="n">
        <v>37195</v>
      </c>
      <c r="B1766" s="83" t="n">
        <v>37165</v>
      </c>
      <c r="C1766" s="88" t="s">
        <v>175</v>
      </c>
      <c r="D1766" s="84" t="n">
        <v>27.63</v>
      </c>
      <c r="J1766" s="0"/>
      <c r="K1766" s="0"/>
      <c r="L1766" s="0"/>
      <c r="M1766" s="0"/>
      <c r="N1766" s="0"/>
    </row>
    <row r="1767" customFormat="false" ht="12.75" hidden="false" customHeight="false" outlineLevel="0" collapsed="false">
      <c r="A1767" s="87" t="n">
        <v>37196</v>
      </c>
      <c r="B1767" s="83" t="n">
        <v>37196</v>
      </c>
      <c r="C1767" s="88" t="s">
        <v>175</v>
      </c>
      <c r="D1767" s="84" t="n">
        <v>26.91</v>
      </c>
      <c r="J1767" s="0"/>
      <c r="K1767" s="0"/>
      <c r="L1767" s="0"/>
      <c r="M1767" s="0"/>
      <c r="N1767" s="0"/>
    </row>
    <row r="1768" customFormat="false" ht="12.75" hidden="false" customHeight="false" outlineLevel="0" collapsed="false">
      <c r="A1768" s="87" t="n">
        <v>37197</v>
      </c>
      <c r="B1768" s="83" t="n">
        <v>37196</v>
      </c>
      <c r="C1768" s="88" t="s">
        <v>175</v>
      </c>
      <c r="D1768" s="84" t="n">
        <v>25.53</v>
      </c>
      <c r="J1768" s="0"/>
      <c r="K1768" s="0"/>
      <c r="L1768" s="0"/>
      <c r="M1768" s="0"/>
      <c r="N1768" s="0"/>
    </row>
    <row r="1769" customFormat="false" ht="12.75" hidden="false" customHeight="false" outlineLevel="0" collapsed="false">
      <c r="A1769" s="87" t="n">
        <v>37198</v>
      </c>
      <c r="B1769" s="83" t="n">
        <v>37196</v>
      </c>
      <c r="C1769" s="88" t="n">
        <f aca="false">WEEKDAY(A1769)</f>
        <v>7</v>
      </c>
      <c r="D1769" s="84" t="n">
        <v>23</v>
      </c>
      <c r="J1769" s="0"/>
      <c r="K1769" s="0"/>
      <c r="L1769" s="0"/>
      <c r="M1769" s="0"/>
      <c r="N1769" s="0"/>
    </row>
    <row r="1770" customFormat="false" ht="12.75" hidden="false" customHeight="false" outlineLevel="0" collapsed="false">
      <c r="A1770" s="87" t="n">
        <v>37199</v>
      </c>
      <c r="B1770" s="83" t="n">
        <v>37196</v>
      </c>
      <c r="C1770" s="88" t="n">
        <f aca="false">WEEKDAY(A1770)</f>
        <v>1</v>
      </c>
      <c r="D1770" s="84" t="n">
        <v>23</v>
      </c>
      <c r="J1770" s="0"/>
      <c r="K1770" s="0"/>
      <c r="L1770" s="0"/>
      <c r="M1770" s="0"/>
      <c r="N1770" s="0"/>
    </row>
    <row r="1771" customFormat="false" ht="12.75" hidden="false" customHeight="false" outlineLevel="0" collapsed="false">
      <c r="A1771" s="87" t="n">
        <v>37200</v>
      </c>
      <c r="B1771" s="83" t="n">
        <v>37196</v>
      </c>
      <c r="C1771" s="88" t="s">
        <v>175</v>
      </c>
      <c r="D1771" s="84" t="n">
        <v>26.06</v>
      </c>
      <c r="J1771" s="0"/>
      <c r="K1771" s="0"/>
      <c r="L1771" s="0"/>
      <c r="M1771" s="0"/>
      <c r="N1771" s="0"/>
    </row>
    <row r="1772" customFormat="false" ht="12.75" hidden="false" customHeight="false" outlineLevel="0" collapsed="false">
      <c r="A1772" s="87" t="n">
        <v>37201</v>
      </c>
      <c r="B1772" s="83" t="n">
        <v>37196</v>
      </c>
      <c r="C1772" s="88" t="s">
        <v>175</v>
      </c>
      <c r="D1772" s="84" t="n">
        <v>24.71</v>
      </c>
      <c r="J1772" s="0"/>
      <c r="K1772" s="0"/>
      <c r="L1772" s="0"/>
      <c r="M1772" s="0"/>
      <c r="N1772" s="0"/>
    </row>
    <row r="1773" customFormat="false" ht="12.75" hidden="false" customHeight="false" outlineLevel="0" collapsed="false">
      <c r="A1773" s="87" t="n">
        <v>37202</v>
      </c>
      <c r="B1773" s="83" t="n">
        <v>37196</v>
      </c>
      <c r="C1773" s="88" t="s">
        <v>175</v>
      </c>
      <c r="D1773" s="84" t="n">
        <v>25.19</v>
      </c>
      <c r="J1773" s="0"/>
      <c r="K1773" s="0"/>
      <c r="L1773" s="0"/>
      <c r="M1773" s="0"/>
      <c r="N1773" s="0"/>
    </row>
    <row r="1774" customFormat="false" ht="12.75" hidden="false" customHeight="false" outlineLevel="0" collapsed="false">
      <c r="A1774" s="87" t="n">
        <v>37203</v>
      </c>
      <c r="B1774" s="83" t="n">
        <v>37196</v>
      </c>
      <c r="C1774" s="88" t="s">
        <v>175</v>
      </c>
      <c r="D1774" s="84" t="n">
        <v>25.48</v>
      </c>
      <c r="J1774" s="0"/>
      <c r="K1774" s="0"/>
      <c r="L1774" s="0"/>
      <c r="M1774" s="0"/>
      <c r="N1774" s="0"/>
    </row>
    <row r="1775" customFormat="false" ht="12.75" hidden="false" customHeight="false" outlineLevel="0" collapsed="false">
      <c r="A1775" s="87" t="n">
        <v>37204</v>
      </c>
      <c r="B1775" s="83" t="n">
        <v>37196</v>
      </c>
      <c r="C1775" s="88" t="s">
        <v>175</v>
      </c>
      <c r="D1775" s="84" t="n">
        <v>25.64</v>
      </c>
      <c r="J1775" s="0"/>
      <c r="K1775" s="0"/>
      <c r="L1775" s="0"/>
      <c r="M1775" s="0"/>
      <c r="N1775" s="0"/>
    </row>
    <row r="1776" customFormat="false" ht="12.75" hidden="false" customHeight="false" outlineLevel="0" collapsed="false">
      <c r="A1776" s="87" t="n">
        <v>37205</v>
      </c>
      <c r="B1776" s="83" t="n">
        <v>37196</v>
      </c>
      <c r="C1776" s="88" t="n">
        <f aca="false">WEEKDAY(A1776)</f>
        <v>7</v>
      </c>
      <c r="J1776" s="0"/>
      <c r="K1776" s="0"/>
      <c r="L1776" s="0"/>
      <c r="M1776" s="0"/>
      <c r="N1776" s="0"/>
    </row>
    <row r="1777" customFormat="false" ht="12.75" hidden="false" customHeight="false" outlineLevel="0" collapsed="false">
      <c r="A1777" s="87" t="n">
        <v>37206</v>
      </c>
      <c r="B1777" s="83" t="n">
        <v>37196</v>
      </c>
      <c r="C1777" s="88" t="n">
        <f aca="false">WEEKDAY(A1777)</f>
        <v>1</v>
      </c>
      <c r="J1777" s="0"/>
      <c r="K1777" s="0"/>
      <c r="L1777" s="0"/>
      <c r="M1777" s="0"/>
      <c r="N1777" s="0"/>
    </row>
    <row r="1778" customFormat="false" ht="12.75" hidden="false" customHeight="false" outlineLevel="0" collapsed="false">
      <c r="A1778" s="87" t="n">
        <v>37207</v>
      </c>
      <c r="B1778" s="83" t="n">
        <v>37196</v>
      </c>
      <c r="C1778" s="88" t="s">
        <v>175</v>
      </c>
      <c r="D1778" s="84" t="n">
        <v>27.55</v>
      </c>
      <c r="J1778" s="0"/>
      <c r="K1778" s="0"/>
      <c r="L1778" s="0"/>
      <c r="M1778" s="0"/>
      <c r="N1778" s="0"/>
    </row>
    <row r="1779" customFormat="false" ht="12.75" hidden="false" customHeight="false" outlineLevel="0" collapsed="false">
      <c r="A1779" s="87" t="n">
        <v>37208</v>
      </c>
      <c r="B1779" s="83" t="n">
        <v>37196</v>
      </c>
      <c r="C1779" s="88" t="s">
        <v>175</v>
      </c>
      <c r="D1779" s="84" t="n">
        <v>24.93</v>
      </c>
      <c r="J1779" s="0"/>
      <c r="K1779" s="0"/>
      <c r="L1779" s="0"/>
      <c r="M1779" s="0"/>
      <c r="N1779" s="0"/>
    </row>
    <row r="1780" customFormat="false" ht="12.75" hidden="false" customHeight="false" outlineLevel="0" collapsed="false">
      <c r="A1780" s="87" t="n">
        <v>37209</v>
      </c>
      <c r="B1780" s="83" t="n">
        <v>37196</v>
      </c>
      <c r="C1780" s="88" t="s">
        <v>175</v>
      </c>
      <c r="D1780" s="84" t="n">
        <v>22.63</v>
      </c>
      <c r="J1780" s="0"/>
      <c r="K1780" s="0"/>
      <c r="L1780" s="0"/>
      <c r="M1780" s="0"/>
      <c r="N1780" s="0"/>
    </row>
    <row r="1781" customFormat="false" ht="12.75" hidden="false" customHeight="false" outlineLevel="0" collapsed="false">
      <c r="A1781" s="87" t="n">
        <v>37210</v>
      </c>
      <c r="B1781" s="83" t="n">
        <v>37196</v>
      </c>
      <c r="C1781" s="88" t="s">
        <v>175</v>
      </c>
      <c r="D1781" s="84" t="n">
        <v>21.56</v>
      </c>
      <c r="J1781" s="0"/>
      <c r="K1781" s="0"/>
      <c r="L1781" s="0"/>
      <c r="M1781" s="0"/>
      <c r="N1781" s="0"/>
    </row>
    <row r="1782" customFormat="false" ht="12.75" hidden="false" customHeight="false" outlineLevel="0" collapsed="false">
      <c r="A1782" s="87" t="n">
        <v>37211</v>
      </c>
      <c r="B1782" s="83" t="n">
        <v>37196</v>
      </c>
      <c r="C1782" s="88" t="s">
        <v>175</v>
      </c>
      <c r="D1782" s="84" t="n">
        <v>20.42</v>
      </c>
      <c r="J1782" s="0"/>
      <c r="K1782" s="0"/>
      <c r="L1782" s="0"/>
      <c r="M1782" s="0"/>
      <c r="N1782" s="0"/>
    </row>
    <row r="1783" customFormat="false" ht="12.75" hidden="false" customHeight="false" outlineLevel="0" collapsed="false">
      <c r="A1783" s="87" t="n">
        <v>37212</v>
      </c>
      <c r="B1783" s="83" t="n">
        <v>37196</v>
      </c>
      <c r="C1783" s="88" t="n">
        <f aca="false">WEEKDAY(A1783)</f>
        <v>7</v>
      </c>
      <c r="J1783" s="0"/>
      <c r="K1783" s="0"/>
      <c r="L1783" s="0"/>
      <c r="M1783" s="0"/>
      <c r="N1783" s="0"/>
    </row>
    <row r="1784" customFormat="false" ht="12.75" hidden="false" customHeight="false" outlineLevel="0" collapsed="false">
      <c r="A1784" s="87" t="n">
        <v>37213</v>
      </c>
      <c r="B1784" s="83" t="n">
        <v>37196</v>
      </c>
      <c r="C1784" s="88" t="n">
        <f aca="false">WEEKDAY(A1784)</f>
        <v>1</v>
      </c>
      <c r="J1784" s="0"/>
      <c r="K1784" s="0"/>
      <c r="L1784" s="0"/>
      <c r="M1784" s="0"/>
      <c r="N1784" s="0"/>
    </row>
    <row r="1785" customFormat="false" ht="12.75" hidden="false" customHeight="false" outlineLevel="0" collapsed="false">
      <c r="A1785" s="87" t="n">
        <v>37214</v>
      </c>
      <c r="B1785" s="83" t="n">
        <v>37196</v>
      </c>
      <c r="C1785" s="88" t="s">
        <v>175</v>
      </c>
      <c r="D1785" s="84" t="n">
        <v>19.65</v>
      </c>
      <c r="J1785" s="0"/>
      <c r="K1785" s="0"/>
      <c r="L1785" s="0"/>
      <c r="M1785" s="0"/>
      <c r="N1785" s="0"/>
    </row>
    <row r="1786" customFormat="false" ht="12.75" hidden="false" customHeight="false" outlineLevel="0" collapsed="false">
      <c r="A1786" s="87" t="n">
        <v>37215</v>
      </c>
      <c r="B1786" s="83" t="n">
        <v>37196</v>
      </c>
      <c r="C1786" s="88" t="s">
        <v>175</v>
      </c>
      <c r="D1786" s="84" t="n">
        <v>17.78</v>
      </c>
      <c r="J1786" s="0"/>
      <c r="K1786" s="0"/>
      <c r="L1786" s="0"/>
      <c r="M1786" s="0"/>
      <c r="N1786" s="0"/>
    </row>
    <row r="1787" customFormat="false" ht="12.75" hidden="false" customHeight="false" outlineLevel="0" collapsed="false">
      <c r="A1787" s="87" t="n">
        <v>37216</v>
      </c>
      <c r="B1787" s="83" t="n">
        <v>37196</v>
      </c>
      <c r="C1787" s="88" t="s">
        <v>175</v>
      </c>
      <c r="D1787" s="84" t="n">
        <v>20.03</v>
      </c>
      <c r="J1787" s="0"/>
      <c r="K1787" s="0"/>
      <c r="L1787" s="0"/>
      <c r="M1787" s="0"/>
      <c r="N1787" s="0"/>
    </row>
    <row r="1788" customFormat="false" ht="12.75" hidden="false" customHeight="false" outlineLevel="0" collapsed="false">
      <c r="A1788" s="87" t="n">
        <v>37217</v>
      </c>
      <c r="B1788" s="83" t="n">
        <v>37196</v>
      </c>
      <c r="C1788" s="88" t="s">
        <v>175</v>
      </c>
      <c r="J1788" s="0"/>
      <c r="K1788" s="0"/>
      <c r="L1788" s="0"/>
      <c r="M1788" s="0"/>
      <c r="N1788" s="0"/>
    </row>
    <row r="1789" customFormat="false" ht="12.75" hidden="false" customHeight="false" outlineLevel="0" collapsed="false">
      <c r="A1789" s="87" t="n">
        <v>37218</v>
      </c>
      <c r="B1789" s="83" t="n">
        <v>37196</v>
      </c>
      <c r="C1789" s="88" t="s">
        <v>175</v>
      </c>
      <c r="D1789" s="84" t="n">
        <v>16.97</v>
      </c>
      <c r="J1789" s="0"/>
      <c r="K1789" s="0"/>
      <c r="L1789" s="0"/>
      <c r="M1789" s="0"/>
      <c r="N1789" s="0"/>
    </row>
    <row r="1790" customFormat="false" ht="12.75" hidden="false" customHeight="false" outlineLevel="0" collapsed="false">
      <c r="A1790" s="87" t="n">
        <v>37219</v>
      </c>
      <c r="B1790" s="83" t="n">
        <v>37196</v>
      </c>
      <c r="C1790" s="88" t="n">
        <f aca="false">WEEKDAY(A1790)</f>
        <v>7</v>
      </c>
      <c r="D1790" s="84" t="n">
        <v>15.63</v>
      </c>
      <c r="J1790" s="0"/>
      <c r="K1790" s="0"/>
      <c r="L1790" s="0"/>
      <c r="M1790" s="0"/>
      <c r="N1790" s="0"/>
    </row>
    <row r="1791" customFormat="false" ht="12.75" hidden="false" customHeight="false" outlineLevel="0" collapsed="false">
      <c r="A1791" s="87" t="n">
        <v>37220</v>
      </c>
      <c r="B1791" s="83" t="n">
        <v>37196</v>
      </c>
      <c r="C1791" s="88" t="n">
        <f aca="false">WEEKDAY(A1791)</f>
        <v>1</v>
      </c>
      <c r="D1791" s="84" t="n">
        <v>15.63</v>
      </c>
      <c r="J1791" s="0"/>
      <c r="K1791" s="0"/>
      <c r="L1791" s="0"/>
      <c r="M1791" s="0"/>
      <c r="N1791" s="0"/>
    </row>
    <row r="1792" customFormat="false" ht="12.75" hidden="false" customHeight="false" outlineLevel="0" collapsed="false">
      <c r="A1792" s="87" t="n">
        <v>37221</v>
      </c>
      <c r="B1792" s="83" t="n">
        <v>37196</v>
      </c>
      <c r="C1792" s="88" t="s">
        <v>175</v>
      </c>
      <c r="D1792" s="84" t="n">
        <v>18.81</v>
      </c>
      <c r="J1792" s="0"/>
      <c r="K1792" s="0"/>
      <c r="L1792" s="0"/>
      <c r="M1792" s="0"/>
      <c r="N1792" s="0"/>
    </row>
    <row r="1793" customFormat="false" ht="12.75" hidden="false" customHeight="false" outlineLevel="0" collapsed="false">
      <c r="A1793" s="87" t="n">
        <v>37222</v>
      </c>
      <c r="B1793" s="83" t="n">
        <v>37196</v>
      </c>
      <c r="C1793" s="88" t="s">
        <v>175</v>
      </c>
      <c r="D1793" s="84" t="n">
        <v>17.79</v>
      </c>
      <c r="J1793" s="0"/>
      <c r="K1793" s="0"/>
      <c r="L1793" s="0"/>
      <c r="M1793" s="0"/>
      <c r="N1793" s="0"/>
    </row>
    <row r="1794" customFormat="false" ht="12.75" hidden="false" customHeight="false" outlineLevel="0" collapsed="false">
      <c r="A1794" s="87" t="n">
        <v>37223</v>
      </c>
      <c r="B1794" s="83" t="n">
        <v>37196</v>
      </c>
      <c r="C1794" s="88" t="s">
        <v>175</v>
      </c>
      <c r="D1794" s="84" t="n">
        <v>17.42</v>
      </c>
      <c r="J1794" s="0"/>
      <c r="K1794" s="0"/>
      <c r="L1794" s="0"/>
      <c r="M1794" s="0"/>
      <c r="N1794" s="0"/>
    </row>
    <row r="1795" customFormat="false" ht="12.75" hidden="false" customHeight="false" outlineLevel="0" collapsed="false">
      <c r="A1795" s="87" t="n">
        <v>37224</v>
      </c>
      <c r="B1795" s="83" t="n">
        <v>37196</v>
      </c>
      <c r="C1795" s="88" t="s">
        <v>175</v>
      </c>
      <c r="D1795" s="84" t="n">
        <v>20.2</v>
      </c>
      <c r="J1795" s="0"/>
      <c r="K1795" s="0"/>
      <c r="L1795" s="0"/>
      <c r="M1795" s="0"/>
      <c r="N1795" s="0"/>
    </row>
    <row r="1796" customFormat="false" ht="12.75" hidden="false" customHeight="false" outlineLevel="0" collapsed="false">
      <c r="A1796" s="87" t="n">
        <v>37225</v>
      </c>
      <c r="B1796" s="83" t="n">
        <v>37196</v>
      </c>
      <c r="C1796" s="88" t="s">
        <v>175</v>
      </c>
      <c r="D1796" s="84" t="n">
        <v>19.87</v>
      </c>
      <c r="J1796" s="0"/>
      <c r="K1796" s="0"/>
      <c r="L1796" s="0"/>
      <c r="M1796" s="0"/>
      <c r="N1796" s="0"/>
    </row>
    <row r="1797" customFormat="false" ht="12.75" hidden="false" customHeight="false" outlineLevel="0" collapsed="false">
      <c r="A1797" s="87" t="n">
        <v>37226</v>
      </c>
      <c r="B1797" s="83" t="n">
        <v>37226</v>
      </c>
      <c r="C1797" s="88" t="n">
        <f aca="false">WEEKDAY(A1797)</f>
        <v>7</v>
      </c>
      <c r="D1797" s="84" t="n">
        <v>16.58</v>
      </c>
      <c r="J1797" s="0"/>
      <c r="K1797" s="0"/>
      <c r="L1797" s="0"/>
      <c r="M1797" s="0"/>
      <c r="N1797" s="0"/>
    </row>
    <row r="1798" customFormat="false" ht="12.75" hidden="false" customHeight="false" outlineLevel="0" collapsed="false">
      <c r="A1798" s="87" t="n">
        <v>37227</v>
      </c>
      <c r="B1798" s="83" t="n">
        <v>37226</v>
      </c>
      <c r="C1798" s="88" t="n">
        <f aca="false">WEEKDAY(A1798)</f>
        <v>1</v>
      </c>
      <c r="D1798" s="84" t="n">
        <v>16.58</v>
      </c>
      <c r="J1798" s="0"/>
      <c r="K1798" s="0"/>
      <c r="L1798" s="0"/>
      <c r="M1798" s="0"/>
      <c r="N1798" s="0"/>
    </row>
    <row r="1799" customFormat="false" ht="12.75" hidden="false" customHeight="false" outlineLevel="0" collapsed="false">
      <c r="A1799" s="87" t="n">
        <v>37228</v>
      </c>
      <c r="B1799" s="83" t="n">
        <v>37226</v>
      </c>
      <c r="C1799" s="88" t="s">
        <v>175</v>
      </c>
      <c r="D1799" s="84" t="n">
        <v>16.53</v>
      </c>
      <c r="J1799" s="0"/>
      <c r="K1799" s="0"/>
      <c r="L1799" s="0"/>
      <c r="M1799" s="0"/>
      <c r="N1799" s="0"/>
    </row>
    <row r="1800" customFormat="false" ht="12.75" hidden="false" customHeight="false" outlineLevel="0" collapsed="false">
      <c r="A1800" s="87" t="n">
        <v>37229</v>
      </c>
      <c r="B1800" s="83" t="n">
        <v>37226</v>
      </c>
      <c r="C1800" s="88" t="s">
        <v>175</v>
      </c>
      <c r="D1800" s="84" t="n">
        <v>17.25</v>
      </c>
      <c r="J1800" s="0"/>
      <c r="K1800" s="0"/>
      <c r="L1800" s="0"/>
      <c r="M1800" s="0"/>
      <c r="N1800" s="0"/>
    </row>
    <row r="1801" customFormat="false" ht="12.75" hidden="false" customHeight="false" outlineLevel="0" collapsed="false">
      <c r="A1801" s="87" t="n">
        <v>37230</v>
      </c>
      <c r="B1801" s="83" t="n">
        <v>37226</v>
      </c>
      <c r="C1801" s="88" t="s">
        <v>175</v>
      </c>
      <c r="D1801" s="84" t="n">
        <v>17.4</v>
      </c>
      <c r="J1801" s="0"/>
      <c r="K1801" s="0"/>
      <c r="L1801" s="0"/>
      <c r="M1801" s="0"/>
      <c r="N1801" s="0"/>
    </row>
    <row r="1802" customFormat="false" ht="12.75" hidden="false" customHeight="false" outlineLevel="0" collapsed="false">
      <c r="A1802" s="87" t="n">
        <v>37231</v>
      </c>
      <c r="B1802" s="83" t="n">
        <v>37226</v>
      </c>
      <c r="C1802" s="88" t="s">
        <v>175</v>
      </c>
      <c r="D1802" s="84" t="n">
        <v>17.21</v>
      </c>
      <c r="J1802" s="0"/>
      <c r="K1802" s="0"/>
      <c r="L1802" s="0"/>
      <c r="M1802" s="0"/>
      <c r="N1802" s="0"/>
    </row>
    <row r="1803" customFormat="false" ht="12.75" hidden="false" customHeight="false" outlineLevel="0" collapsed="false">
      <c r="A1803" s="87" t="n">
        <v>37232</v>
      </c>
      <c r="B1803" s="83" t="n">
        <v>37226</v>
      </c>
      <c r="C1803" s="88" t="s">
        <v>175</v>
      </c>
      <c r="D1803" s="84" t="n">
        <v>16.41</v>
      </c>
      <c r="J1803" s="0"/>
      <c r="K1803" s="0"/>
      <c r="L1803" s="0"/>
      <c r="M1803" s="0"/>
      <c r="N1803" s="0"/>
    </row>
    <row r="1804" customFormat="false" ht="12.75" hidden="false" customHeight="false" outlineLevel="0" collapsed="false">
      <c r="A1804" s="87" t="n">
        <v>37233</v>
      </c>
      <c r="B1804" s="83" t="n">
        <v>37226</v>
      </c>
      <c r="C1804" s="88" t="n">
        <f aca="false">WEEKDAY(A1804)</f>
        <v>7</v>
      </c>
      <c r="D1804" s="84" t="n">
        <v>16.5</v>
      </c>
      <c r="J1804" s="0"/>
      <c r="K1804" s="0"/>
      <c r="L1804" s="0"/>
      <c r="M1804" s="0"/>
      <c r="N1804" s="0"/>
    </row>
    <row r="1805" customFormat="false" ht="12.75" hidden="false" customHeight="false" outlineLevel="0" collapsed="false">
      <c r="A1805" s="87" t="n">
        <v>37234</v>
      </c>
      <c r="B1805" s="83" t="n">
        <v>37226</v>
      </c>
      <c r="C1805" s="88" t="n">
        <f aca="false">WEEKDAY(A1805)</f>
        <v>1</v>
      </c>
      <c r="D1805" s="84" t="n">
        <v>16</v>
      </c>
      <c r="J1805" s="0"/>
      <c r="K1805" s="0"/>
      <c r="L1805" s="0"/>
      <c r="M1805" s="0"/>
      <c r="N1805" s="0"/>
    </row>
    <row r="1806" customFormat="false" ht="12.75" hidden="false" customHeight="false" outlineLevel="0" collapsed="false">
      <c r="A1806" s="87" t="n">
        <v>37235</v>
      </c>
      <c r="B1806" s="83" t="n">
        <v>37226</v>
      </c>
      <c r="C1806" s="88" t="s">
        <v>175</v>
      </c>
      <c r="D1806" s="84" t="n">
        <v>18.47</v>
      </c>
      <c r="J1806" s="0"/>
      <c r="K1806" s="0"/>
      <c r="L1806" s="0"/>
      <c r="M1806" s="0"/>
      <c r="N1806" s="0"/>
    </row>
    <row r="1807" customFormat="false" ht="12.75" hidden="false" customHeight="false" outlineLevel="0" collapsed="false">
      <c r="A1807" s="87" t="n">
        <v>37236</v>
      </c>
      <c r="B1807" s="83" t="n">
        <v>37226</v>
      </c>
      <c r="C1807" s="88" t="s">
        <v>175</v>
      </c>
      <c r="D1807" s="84" t="n">
        <v>19.32</v>
      </c>
      <c r="J1807" s="0"/>
      <c r="K1807" s="0"/>
      <c r="L1807" s="0"/>
      <c r="M1807" s="0"/>
      <c r="N1807" s="0"/>
    </row>
    <row r="1808" customFormat="false" ht="12.75" hidden="false" customHeight="false" outlineLevel="0" collapsed="false">
      <c r="A1808" s="87" t="n">
        <v>37237</v>
      </c>
      <c r="B1808" s="83" t="n">
        <v>37226</v>
      </c>
      <c r="C1808" s="88" t="s">
        <v>175</v>
      </c>
      <c r="D1808" s="84" t="n">
        <v>21.01</v>
      </c>
      <c r="J1808" s="0"/>
      <c r="K1808" s="0"/>
      <c r="L1808" s="0"/>
      <c r="M1808" s="0"/>
      <c r="N1808" s="0"/>
    </row>
    <row r="1809" customFormat="false" ht="12.75" hidden="false" customHeight="false" outlineLevel="0" collapsed="false">
      <c r="A1809" s="87" t="n">
        <v>37238</v>
      </c>
      <c r="B1809" s="83" t="n">
        <v>37226</v>
      </c>
      <c r="C1809" s="88" t="s">
        <v>175</v>
      </c>
      <c r="D1809" s="84" t="n">
        <v>20.14</v>
      </c>
      <c r="J1809" s="0"/>
      <c r="K1809" s="0"/>
      <c r="L1809" s="0"/>
      <c r="M1809" s="0"/>
      <c r="N1809" s="0"/>
    </row>
    <row r="1810" customFormat="false" ht="12.75" hidden="false" customHeight="false" outlineLevel="0" collapsed="false">
      <c r="A1810" s="87" t="n">
        <v>37239</v>
      </c>
      <c r="B1810" s="83" t="n">
        <v>37226</v>
      </c>
      <c r="C1810" s="88" t="s">
        <v>175</v>
      </c>
      <c r="D1810" s="84" t="n">
        <v>19.36</v>
      </c>
      <c r="J1810" s="0"/>
      <c r="K1810" s="0"/>
      <c r="L1810" s="0"/>
      <c r="M1810" s="0"/>
      <c r="N1810" s="0"/>
    </row>
    <row r="1811" customFormat="false" ht="12.75" hidden="false" customHeight="false" outlineLevel="0" collapsed="false">
      <c r="A1811" s="87" t="n">
        <v>37240</v>
      </c>
      <c r="B1811" s="83" t="n">
        <v>37226</v>
      </c>
      <c r="C1811" s="88" t="n">
        <f aca="false">WEEKDAY(A1811)</f>
        <v>7</v>
      </c>
      <c r="D1811" s="84" t="n">
        <v>17.5</v>
      </c>
      <c r="J1811" s="0"/>
      <c r="K1811" s="0"/>
      <c r="L1811" s="0"/>
      <c r="M1811" s="0"/>
      <c r="N1811" s="0"/>
    </row>
    <row r="1812" customFormat="false" ht="12.75" hidden="false" customHeight="false" outlineLevel="0" collapsed="false">
      <c r="A1812" s="87" t="n">
        <v>37241</v>
      </c>
      <c r="B1812" s="83" t="n">
        <v>37226</v>
      </c>
      <c r="C1812" s="88" t="n">
        <f aca="false">WEEKDAY(A1812)</f>
        <v>1</v>
      </c>
      <c r="D1812" s="84" t="n">
        <v>17.5</v>
      </c>
      <c r="J1812" s="0"/>
      <c r="K1812" s="0"/>
      <c r="L1812" s="0"/>
      <c r="M1812" s="0"/>
      <c r="N1812" s="0"/>
    </row>
    <row r="1813" customFormat="false" ht="12.75" hidden="false" customHeight="false" outlineLevel="0" collapsed="false">
      <c r="A1813" s="87" t="n">
        <v>37242</v>
      </c>
      <c r="B1813" s="83" t="n">
        <v>37226</v>
      </c>
      <c r="C1813" s="88" t="s">
        <v>175</v>
      </c>
      <c r="D1813" s="84" t="n">
        <v>19.39</v>
      </c>
      <c r="J1813" s="0"/>
      <c r="K1813" s="0"/>
      <c r="L1813" s="0"/>
      <c r="M1813" s="0"/>
      <c r="N1813" s="0"/>
    </row>
    <row r="1814" customFormat="false" ht="12.75" hidden="false" customHeight="false" outlineLevel="0" collapsed="false">
      <c r="A1814" s="87" t="n">
        <v>37243</v>
      </c>
      <c r="B1814" s="83" t="n">
        <v>37226</v>
      </c>
      <c r="C1814" s="88" t="s">
        <v>175</v>
      </c>
      <c r="D1814" s="84" t="n">
        <v>20.3</v>
      </c>
      <c r="J1814" s="0"/>
      <c r="K1814" s="0"/>
      <c r="L1814" s="0"/>
      <c r="M1814" s="0"/>
      <c r="N1814" s="0"/>
    </row>
    <row r="1815" customFormat="false" ht="12.75" hidden="false" customHeight="false" outlineLevel="0" collapsed="false">
      <c r="A1815" s="87" t="n">
        <v>37244</v>
      </c>
      <c r="B1815" s="83" t="n">
        <v>37226</v>
      </c>
      <c r="C1815" s="88" t="s">
        <v>175</v>
      </c>
      <c r="D1815" s="84" t="n">
        <v>20.47</v>
      </c>
      <c r="J1815" s="0"/>
      <c r="K1815" s="0"/>
      <c r="L1815" s="0"/>
      <c r="M1815" s="0"/>
      <c r="N1815" s="0"/>
    </row>
    <row r="1816" customFormat="false" ht="12.75" hidden="false" customHeight="false" outlineLevel="0" collapsed="false">
      <c r="A1816" s="87" t="n">
        <v>37245</v>
      </c>
      <c r="B1816" s="83" t="n">
        <v>37226</v>
      </c>
      <c r="C1816" s="88" t="s">
        <v>175</v>
      </c>
      <c r="D1816" s="84" t="n">
        <v>21.55</v>
      </c>
      <c r="J1816" s="0"/>
      <c r="K1816" s="0"/>
      <c r="L1816" s="0"/>
      <c r="M1816" s="0"/>
      <c r="N1816" s="0"/>
    </row>
    <row r="1817" customFormat="false" ht="12.75" hidden="false" customHeight="false" outlineLevel="0" collapsed="false">
      <c r="A1817" s="87" t="n">
        <v>37246</v>
      </c>
      <c r="B1817" s="83" t="n">
        <v>37226</v>
      </c>
      <c r="C1817" s="88" t="s">
        <v>175</v>
      </c>
      <c r="D1817" s="84" t="n">
        <v>22.29</v>
      </c>
      <c r="J1817" s="0"/>
      <c r="K1817" s="0"/>
      <c r="L1817" s="0"/>
      <c r="M1817" s="0"/>
      <c r="N1817" s="0"/>
    </row>
    <row r="1818" customFormat="false" ht="12.75" hidden="false" customHeight="false" outlineLevel="0" collapsed="false">
      <c r="A1818" s="87" t="n">
        <v>37247</v>
      </c>
      <c r="B1818" s="83" t="n">
        <v>37226</v>
      </c>
      <c r="C1818" s="88" t="n">
        <f aca="false">WEEKDAY(A1818)</f>
        <v>7</v>
      </c>
      <c r="D1818" s="84" t="n">
        <v>16.25</v>
      </c>
      <c r="J1818" s="0"/>
      <c r="K1818" s="0"/>
      <c r="L1818" s="0"/>
      <c r="M1818" s="0"/>
      <c r="N1818" s="0"/>
    </row>
    <row r="1819" customFormat="false" ht="12.75" hidden="false" customHeight="false" outlineLevel="0" collapsed="false">
      <c r="A1819" s="87" t="n">
        <v>37248</v>
      </c>
      <c r="B1819" s="83" t="n">
        <v>37226</v>
      </c>
      <c r="C1819" s="88" t="n">
        <f aca="false">WEEKDAY(A1819)</f>
        <v>1</v>
      </c>
      <c r="D1819" s="84" t="n">
        <v>16.25</v>
      </c>
      <c r="J1819" s="0"/>
      <c r="K1819" s="0"/>
      <c r="L1819" s="0"/>
      <c r="M1819" s="0"/>
      <c r="N1819" s="0"/>
    </row>
    <row r="1820" customFormat="false" ht="12.75" hidden="false" customHeight="false" outlineLevel="0" collapsed="false">
      <c r="A1820" s="87" t="n">
        <v>37249</v>
      </c>
      <c r="B1820" s="83" t="n">
        <v>37226</v>
      </c>
      <c r="C1820" s="88" t="s">
        <v>175</v>
      </c>
      <c r="D1820" s="84" t="n">
        <v>19.97</v>
      </c>
      <c r="J1820" s="0"/>
      <c r="K1820" s="0"/>
      <c r="L1820" s="0"/>
      <c r="M1820" s="0"/>
      <c r="N1820" s="0"/>
    </row>
    <row r="1821" customFormat="false" ht="12.75" hidden="false" customHeight="false" outlineLevel="0" collapsed="false">
      <c r="A1821" s="87" t="n">
        <v>37250</v>
      </c>
      <c r="B1821" s="83" t="n">
        <v>37226</v>
      </c>
      <c r="C1821" s="88" t="s">
        <v>175</v>
      </c>
      <c r="J1821" s="0"/>
      <c r="K1821" s="0"/>
      <c r="L1821" s="0"/>
      <c r="M1821" s="0"/>
      <c r="N1821" s="0"/>
    </row>
    <row r="1822" customFormat="false" ht="12.75" hidden="false" customHeight="false" outlineLevel="0" collapsed="false">
      <c r="A1822" s="87" t="n">
        <v>37251</v>
      </c>
      <c r="B1822" s="83" t="n">
        <v>37226</v>
      </c>
      <c r="C1822" s="88" t="s">
        <v>175</v>
      </c>
      <c r="D1822" s="84" t="n">
        <v>23.94</v>
      </c>
      <c r="J1822" s="0"/>
      <c r="K1822" s="0"/>
      <c r="L1822" s="0"/>
      <c r="M1822" s="0"/>
      <c r="N1822" s="0"/>
    </row>
    <row r="1823" customFormat="false" ht="12.75" hidden="false" customHeight="false" outlineLevel="0" collapsed="false">
      <c r="A1823" s="87" t="n">
        <v>37252</v>
      </c>
      <c r="B1823" s="83" t="n">
        <v>37226</v>
      </c>
      <c r="C1823" s="88" t="s">
        <v>175</v>
      </c>
      <c r="D1823" s="84" t="n">
        <v>24.51</v>
      </c>
      <c r="J1823" s="0"/>
      <c r="K1823" s="0"/>
      <c r="L1823" s="0"/>
      <c r="M1823" s="0"/>
      <c r="N1823" s="0"/>
    </row>
    <row r="1824" customFormat="false" ht="12.75" hidden="false" customHeight="false" outlineLevel="0" collapsed="false">
      <c r="A1824" s="87" t="n">
        <v>37253</v>
      </c>
      <c r="B1824" s="83" t="n">
        <v>37226</v>
      </c>
      <c r="C1824" s="88" t="s">
        <v>175</v>
      </c>
      <c r="D1824" s="84" t="n">
        <v>22.24</v>
      </c>
      <c r="J1824" s="0"/>
      <c r="K1824" s="0"/>
      <c r="L1824" s="0"/>
      <c r="M1824" s="0"/>
      <c r="N1824" s="0"/>
    </row>
    <row r="1825" customFormat="false" ht="12.75" hidden="false" customHeight="false" outlineLevel="0" collapsed="false">
      <c r="A1825" s="87" t="n">
        <v>37254</v>
      </c>
      <c r="B1825" s="83" t="n">
        <v>37226</v>
      </c>
      <c r="C1825" s="88" t="n">
        <f aca="false">WEEKDAY(A1825)</f>
        <v>7</v>
      </c>
      <c r="D1825" s="84" t="n">
        <v>17.5</v>
      </c>
      <c r="J1825" s="0"/>
      <c r="K1825" s="0"/>
      <c r="L1825" s="0"/>
      <c r="M1825" s="0"/>
      <c r="N1825" s="0"/>
    </row>
    <row r="1826" customFormat="false" ht="12.75" hidden="false" customHeight="false" outlineLevel="0" collapsed="false">
      <c r="A1826" s="87" t="n">
        <v>37255</v>
      </c>
      <c r="B1826" s="83" t="n">
        <v>37226</v>
      </c>
      <c r="C1826" s="88" t="n">
        <f aca="false">WEEKDAY(A1826)</f>
        <v>1</v>
      </c>
      <c r="D1826" s="84" t="n">
        <v>17.5</v>
      </c>
      <c r="J1826" s="0"/>
      <c r="K1826" s="0"/>
      <c r="L1826" s="0"/>
      <c r="M1826" s="0"/>
      <c r="N1826" s="0"/>
    </row>
    <row r="1827" customFormat="false" ht="12.75" hidden="false" customHeight="false" outlineLevel="0" collapsed="false">
      <c r="A1827" s="87" t="n">
        <v>37256</v>
      </c>
      <c r="B1827" s="83" t="n">
        <v>37226</v>
      </c>
      <c r="C1827" s="88" t="s">
        <v>175</v>
      </c>
      <c r="D1827" s="84" t="n">
        <v>21.73</v>
      </c>
      <c r="J1827" s="0"/>
      <c r="K1827" s="0"/>
      <c r="L1827" s="0"/>
      <c r="M1827" s="0"/>
      <c r="N1827" s="0"/>
    </row>
    <row r="1828" customFormat="false" ht="12.75" hidden="false" customHeight="false" outlineLevel="0" collapsed="false">
      <c r="A1828" s="87" t="n">
        <v>37257</v>
      </c>
      <c r="B1828" s="83" t="n">
        <v>37257</v>
      </c>
      <c r="C1828" s="88" t="s">
        <v>175</v>
      </c>
      <c r="D1828" s="84" t="n">
        <v>20</v>
      </c>
      <c r="J1828" s="0"/>
      <c r="K1828" s="0"/>
      <c r="L1828" s="0"/>
      <c r="M1828" s="0"/>
      <c r="N1828" s="0"/>
    </row>
    <row r="1829" customFormat="false" ht="12.75" hidden="false" customHeight="false" outlineLevel="0" collapsed="false">
      <c r="A1829" s="87" t="n">
        <v>37258</v>
      </c>
      <c r="B1829" s="83" t="n">
        <v>37257</v>
      </c>
      <c r="C1829" s="88" t="s">
        <v>175</v>
      </c>
      <c r="D1829" s="84" t="n">
        <v>22.98</v>
      </c>
      <c r="J1829" s="0"/>
      <c r="K1829" s="0"/>
      <c r="L1829" s="0"/>
      <c r="M1829" s="0"/>
      <c r="N1829" s="0"/>
    </row>
    <row r="1830" customFormat="false" ht="12.75" hidden="false" customHeight="false" outlineLevel="0" collapsed="false">
      <c r="A1830" s="87" t="n">
        <v>37259</v>
      </c>
      <c r="B1830" s="83" t="n">
        <v>37257</v>
      </c>
      <c r="C1830" s="88" t="s">
        <v>175</v>
      </c>
      <c r="D1830" s="84" t="n">
        <v>24.15</v>
      </c>
      <c r="J1830" s="0"/>
      <c r="K1830" s="0"/>
      <c r="L1830" s="0"/>
      <c r="M1830" s="0"/>
      <c r="N1830" s="0"/>
    </row>
    <row r="1831" customFormat="false" ht="12.75" hidden="false" customHeight="false" outlineLevel="0" collapsed="false">
      <c r="A1831" s="87" t="n">
        <v>37260</v>
      </c>
      <c r="B1831" s="83" t="n">
        <v>37257</v>
      </c>
      <c r="C1831" s="88" t="s">
        <v>175</v>
      </c>
      <c r="D1831" s="84" t="n">
        <v>26.22</v>
      </c>
      <c r="J1831" s="0"/>
      <c r="K1831" s="0"/>
      <c r="L1831" s="0"/>
      <c r="M1831" s="0"/>
      <c r="N1831" s="0"/>
    </row>
    <row r="1832" customFormat="false" ht="12.75" hidden="false" customHeight="false" outlineLevel="0" collapsed="false">
      <c r="A1832" s="87" t="n">
        <v>37261</v>
      </c>
      <c r="B1832" s="83" t="n">
        <v>37257</v>
      </c>
      <c r="C1832" s="88" t="n">
        <f aca="false">WEEKDAY(A1832)</f>
        <v>7</v>
      </c>
      <c r="J1832" s="0"/>
      <c r="K1832" s="0"/>
      <c r="L1832" s="0"/>
      <c r="M1832" s="0"/>
      <c r="N1832" s="0"/>
    </row>
    <row r="1833" customFormat="false" ht="12.75" hidden="false" customHeight="false" outlineLevel="0" collapsed="false">
      <c r="A1833" s="87" t="n">
        <v>37262</v>
      </c>
      <c r="B1833" s="83" t="n">
        <v>37257</v>
      </c>
      <c r="C1833" s="88" t="n">
        <f aca="false">WEEKDAY(A1833)</f>
        <v>1</v>
      </c>
      <c r="J1833" s="0"/>
      <c r="K1833" s="0"/>
      <c r="L1833" s="0"/>
      <c r="M1833" s="0"/>
      <c r="N1833" s="0"/>
    </row>
    <row r="1834" customFormat="false" ht="12.75" hidden="false" customHeight="false" outlineLevel="0" collapsed="false">
      <c r="A1834" s="87" t="n">
        <v>37263</v>
      </c>
      <c r="B1834" s="83" t="n">
        <v>37257</v>
      </c>
      <c r="C1834" s="88" t="s">
        <v>175</v>
      </c>
      <c r="D1834" s="84" t="n">
        <v>20.65</v>
      </c>
      <c r="J1834" s="0"/>
      <c r="K1834" s="0"/>
      <c r="L1834" s="0"/>
      <c r="M1834" s="0"/>
      <c r="N1834" s="0"/>
    </row>
    <row r="1835" customFormat="false" ht="12.75" hidden="false" customHeight="false" outlineLevel="0" collapsed="false">
      <c r="A1835" s="87" t="n">
        <v>37264</v>
      </c>
      <c r="B1835" s="83" t="n">
        <v>37257</v>
      </c>
      <c r="C1835" s="88" t="s">
        <v>175</v>
      </c>
      <c r="D1835" s="84" t="n">
        <v>19.76</v>
      </c>
      <c r="J1835" s="0"/>
      <c r="K1835" s="0"/>
      <c r="L1835" s="0"/>
      <c r="M1835" s="0"/>
      <c r="N1835" s="0"/>
    </row>
    <row r="1836" customFormat="false" ht="12.75" hidden="false" customHeight="false" outlineLevel="0" collapsed="false">
      <c r="A1836" s="87" t="n">
        <v>37265</v>
      </c>
      <c r="B1836" s="83" t="n">
        <v>37257</v>
      </c>
      <c r="C1836" s="88" t="s">
        <v>175</v>
      </c>
      <c r="D1836" s="84" t="n">
        <v>19.59</v>
      </c>
      <c r="J1836" s="0"/>
      <c r="K1836" s="0"/>
      <c r="L1836" s="0"/>
      <c r="M1836" s="0"/>
      <c r="N1836" s="0"/>
    </row>
    <row r="1837" customFormat="false" ht="12.75" hidden="false" customHeight="false" outlineLevel="0" collapsed="false">
      <c r="A1837" s="87" t="n">
        <v>37266</v>
      </c>
      <c r="B1837" s="83" t="n">
        <v>37257</v>
      </c>
      <c r="C1837" s="88" t="s">
        <v>175</v>
      </c>
      <c r="D1837" s="84" t="n">
        <v>19.26</v>
      </c>
      <c r="J1837" s="0"/>
      <c r="K1837" s="0"/>
      <c r="L1837" s="0"/>
      <c r="M1837" s="0"/>
      <c r="N1837" s="0"/>
    </row>
    <row r="1838" customFormat="false" ht="12.75" hidden="false" customHeight="false" outlineLevel="0" collapsed="false">
      <c r="A1838" s="87" t="n">
        <v>37267</v>
      </c>
      <c r="B1838" s="83" t="n">
        <v>37257</v>
      </c>
      <c r="C1838" s="88" t="s">
        <v>175</v>
      </c>
      <c r="D1838" s="84" t="n">
        <v>18.15</v>
      </c>
      <c r="J1838" s="0"/>
      <c r="K1838" s="0"/>
      <c r="L1838" s="0"/>
      <c r="M1838" s="0"/>
      <c r="N1838" s="0"/>
    </row>
    <row r="1839" customFormat="false" ht="12.75" hidden="false" customHeight="false" outlineLevel="0" collapsed="false">
      <c r="A1839" s="87" t="n">
        <v>37268</v>
      </c>
      <c r="B1839" s="83" t="n">
        <v>37257</v>
      </c>
      <c r="C1839" s="88" t="n">
        <f aca="false">WEEKDAY(A1839)</f>
        <v>7</v>
      </c>
      <c r="J1839" s="0"/>
      <c r="K1839" s="0"/>
      <c r="L1839" s="0"/>
      <c r="M1839" s="0"/>
      <c r="N1839" s="0"/>
    </row>
    <row r="1840" customFormat="false" ht="12.75" hidden="false" customHeight="false" outlineLevel="0" collapsed="false">
      <c r="A1840" s="87" t="n">
        <v>37269</v>
      </c>
      <c r="B1840" s="83" t="n">
        <v>37257</v>
      </c>
      <c r="C1840" s="88" t="n">
        <f aca="false">WEEKDAY(A1840)</f>
        <v>1</v>
      </c>
      <c r="D1840" s="84" t="n">
        <v>16.5</v>
      </c>
      <c r="J1840" s="0"/>
      <c r="K1840" s="0"/>
      <c r="L1840" s="0"/>
      <c r="M1840" s="0"/>
      <c r="N1840" s="0"/>
    </row>
    <row r="1841" customFormat="false" ht="12.75" hidden="false" customHeight="false" outlineLevel="0" collapsed="false">
      <c r="A1841" s="87" t="n">
        <v>37270</v>
      </c>
      <c r="B1841" s="83" t="n">
        <v>37257</v>
      </c>
      <c r="C1841" s="88" t="s">
        <v>175</v>
      </c>
      <c r="D1841" s="84" t="n">
        <v>18.25</v>
      </c>
      <c r="J1841" s="0"/>
      <c r="K1841" s="0"/>
      <c r="L1841" s="0"/>
      <c r="M1841" s="0"/>
      <c r="N1841" s="0"/>
    </row>
    <row r="1842" customFormat="false" ht="12.75" hidden="false" customHeight="false" outlineLevel="0" collapsed="false">
      <c r="A1842" s="87" t="n">
        <v>37271</v>
      </c>
      <c r="B1842" s="83" t="n">
        <v>37257</v>
      </c>
      <c r="C1842" s="88" t="s">
        <v>175</v>
      </c>
      <c r="D1842" s="84" t="n">
        <v>18.81</v>
      </c>
      <c r="J1842" s="0"/>
      <c r="K1842" s="0"/>
      <c r="L1842" s="0"/>
      <c r="M1842" s="0"/>
      <c r="N1842" s="0"/>
    </row>
    <row r="1843" customFormat="false" ht="12.75" hidden="false" customHeight="false" outlineLevel="0" collapsed="false">
      <c r="A1843" s="87" t="n">
        <v>37272</v>
      </c>
      <c r="B1843" s="83" t="n">
        <v>37257</v>
      </c>
      <c r="C1843" s="88" t="s">
        <v>175</v>
      </c>
      <c r="D1843" s="84" t="n">
        <v>20.12</v>
      </c>
      <c r="J1843" s="0"/>
      <c r="K1843" s="0"/>
      <c r="L1843" s="0"/>
      <c r="M1843" s="0"/>
      <c r="N1843" s="0"/>
    </row>
    <row r="1844" customFormat="false" ht="12.75" hidden="false" customHeight="false" outlineLevel="0" collapsed="false">
      <c r="A1844" s="87" t="n">
        <v>37273</v>
      </c>
      <c r="B1844" s="83" t="n">
        <v>37257</v>
      </c>
      <c r="C1844" s="88" t="s">
        <v>175</v>
      </c>
      <c r="D1844" s="84" t="n">
        <v>20.9</v>
      </c>
      <c r="J1844" s="0"/>
      <c r="K1844" s="0"/>
      <c r="L1844" s="0"/>
      <c r="M1844" s="0"/>
      <c r="N1844" s="0"/>
    </row>
    <row r="1845" customFormat="false" ht="12.75" hidden="false" customHeight="false" outlineLevel="0" collapsed="false">
      <c r="A1845" s="87" t="n">
        <v>37274</v>
      </c>
      <c r="B1845" s="83" t="n">
        <v>37257</v>
      </c>
      <c r="C1845" s="88" t="s">
        <v>175</v>
      </c>
      <c r="D1845" s="84" t="n">
        <v>21</v>
      </c>
      <c r="J1845" s="0"/>
      <c r="K1845" s="0"/>
      <c r="L1845" s="0"/>
      <c r="M1845" s="0"/>
      <c r="N1845" s="0"/>
    </row>
    <row r="1846" customFormat="false" ht="12.75" hidden="false" customHeight="false" outlineLevel="0" collapsed="false">
      <c r="A1846" s="87" t="n">
        <v>37275</v>
      </c>
      <c r="B1846" s="83" t="n">
        <v>37257</v>
      </c>
      <c r="C1846" s="88" t="n">
        <f aca="false">WEEKDAY(A1846)</f>
        <v>7</v>
      </c>
      <c r="D1846" s="84" t="n">
        <v>16.75</v>
      </c>
      <c r="J1846" s="0"/>
      <c r="K1846" s="0"/>
      <c r="L1846" s="0"/>
      <c r="M1846" s="0"/>
      <c r="N1846" s="0"/>
    </row>
    <row r="1847" customFormat="false" ht="12.75" hidden="false" customHeight="false" outlineLevel="0" collapsed="false">
      <c r="A1847" s="87" t="n">
        <v>37276</v>
      </c>
      <c r="B1847" s="83" t="n">
        <v>37257</v>
      </c>
      <c r="C1847" s="88" t="n">
        <f aca="false">WEEKDAY(A1847)</f>
        <v>1</v>
      </c>
      <c r="D1847" s="84" t="n">
        <v>16.75</v>
      </c>
      <c r="J1847" s="0"/>
      <c r="K1847" s="0"/>
      <c r="L1847" s="0"/>
      <c r="M1847" s="0"/>
      <c r="N1847" s="0"/>
    </row>
    <row r="1848" customFormat="false" ht="12.75" hidden="false" customHeight="false" outlineLevel="0" collapsed="false">
      <c r="A1848" s="87" t="n">
        <v>37277</v>
      </c>
      <c r="B1848" s="83" t="n">
        <v>37257</v>
      </c>
      <c r="C1848" s="88" t="s">
        <v>175</v>
      </c>
      <c r="D1848" s="84" t="n">
        <v>19.17</v>
      </c>
      <c r="J1848" s="0"/>
      <c r="K1848" s="0"/>
      <c r="L1848" s="0"/>
      <c r="M1848" s="0"/>
      <c r="N1848" s="0"/>
    </row>
    <row r="1849" customFormat="false" ht="12.75" hidden="false" customHeight="false" outlineLevel="0" collapsed="false">
      <c r="A1849" s="87" t="n">
        <v>37278</v>
      </c>
      <c r="B1849" s="83" t="n">
        <v>37257</v>
      </c>
      <c r="C1849" s="88" t="s">
        <v>175</v>
      </c>
      <c r="D1849" s="84" t="n">
        <v>18.09</v>
      </c>
      <c r="J1849" s="0"/>
      <c r="K1849" s="0"/>
      <c r="L1849" s="0"/>
      <c r="M1849" s="0"/>
      <c r="N1849" s="0"/>
    </row>
    <row r="1850" customFormat="false" ht="12.75" hidden="false" customHeight="false" outlineLevel="0" collapsed="false">
      <c r="A1850" s="87" t="n">
        <v>37279</v>
      </c>
      <c r="B1850" s="83" t="n">
        <v>37257</v>
      </c>
      <c r="C1850" s="88" t="s">
        <v>175</v>
      </c>
      <c r="D1850" s="84" t="n">
        <v>17.92</v>
      </c>
      <c r="J1850" s="0"/>
      <c r="K1850" s="0"/>
      <c r="L1850" s="0"/>
      <c r="M1850" s="0"/>
      <c r="N1850" s="0"/>
    </row>
    <row r="1851" customFormat="false" ht="12.75" hidden="false" customHeight="false" outlineLevel="0" collapsed="false">
      <c r="A1851" s="87" t="n">
        <v>37280</v>
      </c>
      <c r="B1851" s="83" t="n">
        <v>37257</v>
      </c>
      <c r="C1851" s="88" t="s">
        <v>175</v>
      </c>
      <c r="D1851" s="84" t="n">
        <v>17.59</v>
      </c>
      <c r="J1851" s="0"/>
      <c r="K1851" s="0"/>
      <c r="L1851" s="0"/>
      <c r="M1851" s="0"/>
      <c r="N1851" s="0"/>
    </row>
    <row r="1852" customFormat="false" ht="12.75" hidden="false" customHeight="false" outlineLevel="0" collapsed="false">
      <c r="A1852" s="87" t="n">
        <v>37281</v>
      </c>
      <c r="B1852" s="83" t="n">
        <v>37257</v>
      </c>
      <c r="C1852" s="88" t="s">
        <v>175</v>
      </c>
      <c r="D1852" s="84" t="n">
        <v>17.41</v>
      </c>
      <c r="J1852" s="0"/>
      <c r="K1852" s="0"/>
      <c r="L1852" s="0"/>
      <c r="M1852" s="0"/>
      <c r="N1852" s="0"/>
    </row>
    <row r="1853" customFormat="false" ht="12.75" hidden="false" customHeight="false" outlineLevel="0" collapsed="false">
      <c r="A1853" s="87" t="n">
        <v>37282</v>
      </c>
      <c r="B1853" s="83" t="n">
        <v>37257</v>
      </c>
      <c r="C1853" s="88" t="n">
        <f aca="false">WEEKDAY(A1853)</f>
        <v>7</v>
      </c>
      <c r="D1853" s="84" t="n">
        <v>16.5</v>
      </c>
      <c r="J1853" s="0"/>
      <c r="K1853" s="0"/>
      <c r="L1853" s="0"/>
      <c r="M1853" s="0"/>
      <c r="N1853" s="0"/>
    </row>
    <row r="1854" customFormat="false" ht="12.75" hidden="false" customHeight="false" outlineLevel="0" collapsed="false">
      <c r="A1854" s="87" t="n">
        <v>37283</v>
      </c>
      <c r="B1854" s="83" t="n">
        <v>37257</v>
      </c>
      <c r="C1854" s="88" t="n">
        <f aca="false">WEEKDAY(A1854)</f>
        <v>1</v>
      </c>
      <c r="D1854" s="84" t="n">
        <v>16.5</v>
      </c>
      <c r="J1854" s="0"/>
      <c r="K1854" s="0"/>
      <c r="L1854" s="0"/>
      <c r="M1854" s="0"/>
      <c r="N1854" s="0"/>
    </row>
    <row r="1855" customFormat="false" ht="12.75" hidden="false" customHeight="false" outlineLevel="0" collapsed="false">
      <c r="A1855" s="87" t="n">
        <v>37284</v>
      </c>
      <c r="B1855" s="83" t="n">
        <v>37257</v>
      </c>
      <c r="C1855" s="88" t="s">
        <v>175</v>
      </c>
      <c r="D1855" s="84" t="n">
        <v>17.47</v>
      </c>
      <c r="J1855" s="0"/>
      <c r="K1855" s="0"/>
      <c r="L1855" s="0"/>
      <c r="M1855" s="0"/>
      <c r="N1855" s="0"/>
    </row>
    <row r="1856" customFormat="false" ht="12.75" hidden="false" customHeight="false" outlineLevel="0" collapsed="false">
      <c r="A1856" s="87" t="n">
        <v>37285</v>
      </c>
      <c r="B1856" s="83" t="n">
        <v>37257</v>
      </c>
      <c r="C1856" s="88" t="s">
        <v>175</v>
      </c>
      <c r="D1856" s="84" t="n">
        <v>17.61</v>
      </c>
      <c r="J1856" s="0"/>
      <c r="K1856" s="0"/>
      <c r="L1856" s="0"/>
      <c r="M1856" s="0"/>
      <c r="N1856" s="0"/>
    </row>
    <row r="1857" customFormat="false" ht="12.75" hidden="false" customHeight="false" outlineLevel="0" collapsed="false">
      <c r="A1857" s="87" t="n">
        <v>37286</v>
      </c>
      <c r="B1857" s="83" t="n">
        <v>37257</v>
      </c>
      <c r="C1857" s="88" t="s">
        <v>175</v>
      </c>
      <c r="D1857" s="84" t="n">
        <v>16.64</v>
      </c>
      <c r="J1857" s="0"/>
      <c r="K1857" s="0"/>
      <c r="L1857" s="0"/>
      <c r="M1857" s="0"/>
      <c r="N1857" s="0"/>
    </row>
    <row r="1858" customFormat="false" ht="12.75" hidden="false" customHeight="false" outlineLevel="0" collapsed="false">
      <c r="A1858" s="87" t="n">
        <v>37287</v>
      </c>
      <c r="B1858" s="83" t="n">
        <v>37257</v>
      </c>
      <c r="C1858" s="88" t="s">
        <v>175</v>
      </c>
      <c r="D1858" s="84" t="n">
        <v>16.83</v>
      </c>
      <c r="J1858" s="0"/>
      <c r="K1858" s="0"/>
      <c r="L1858" s="0"/>
      <c r="M1858" s="0"/>
      <c r="N1858" s="0"/>
    </row>
    <row r="1859" customFormat="false" ht="12.75" hidden="false" customHeight="false" outlineLevel="0" collapsed="false">
      <c r="J1859" s="0"/>
      <c r="K1859" s="0"/>
      <c r="L1859" s="0"/>
      <c r="M1859" s="0"/>
      <c r="N1859" s="0"/>
    </row>
    <row r="1860" customFormat="false" ht="12.75" hidden="false" customHeight="false" outlineLevel="0" collapsed="false">
      <c r="J1860" s="0"/>
      <c r="K1860" s="0"/>
      <c r="L1860" s="0"/>
      <c r="M1860" s="0"/>
      <c r="N1860" s="0"/>
    </row>
    <row r="1861" customFormat="false" ht="12.75" hidden="false" customHeight="false" outlineLevel="0" collapsed="false">
      <c r="J1861" s="0"/>
      <c r="K1861" s="0"/>
      <c r="L1861" s="0"/>
      <c r="M1861" s="0"/>
      <c r="N1861" s="0"/>
    </row>
    <row r="1862" customFormat="false" ht="12.75" hidden="false" customHeight="false" outlineLevel="0" collapsed="false">
      <c r="J1862" s="0"/>
      <c r="K1862" s="0"/>
      <c r="L1862" s="0"/>
      <c r="M1862" s="0"/>
      <c r="N1862" s="0"/>
    </row>
    <row r="1863" customFormat="false" ht="12.75" hidden="false" customHeight="false" outlineLevel="0" collapsed="false">
      <c r="J1863" s="0"/>
      <c r="K1863" s="0"/>
      <c r="L1863" s="0"/>
      <c r="M1863" s="0"/>
      <c r="N1863" s="0"/>
    </row>
    <row r="1864" customFormat="false" ht="12.75" hidden="false" customHeight="false" outlineLevel="0" collapsed="false">
      <c r="J1864" s="0"/>
      <c r="K1864" s="0"/>
      <c r="L1864" s="0"/>
      <c r="M1864" s="0"/>
      <c r="N1864" s="0"/>
    </row>
    <row r="1865" customFormat="false" ht="12.75" hidden="false" customHeight="false" outlineLevel="0" collapsed="false">
      <c r="J1865" s="0"/>
      <c r="K1865" s="0"/>
      <c r="L1865" s="0"/>
    </row>
    <row r="1866" customFormat="false" ht="12.75" hidden="false" customHeight="false" outlineLevel="0" collapsed="false">
      <c r="J1866" s="0"/>
      <c r="K1866" s="0"/>
      <c r="L1866" s="0"/>
    </row>
    <row r="1867" customFormat="false" ht="12.75" hidden="false" customHeight="false" outlineLevel="0" collapsed="false">
      <c r="J1867" s="0"/>
      <c r="K1867" s="0"/>
      <c r="L1867" s="0"/>
    </row>
    <row r="1868" customFormat="false" ht="12.75" hidden="false" customHeight="false" outlineLevel="0" collapsed="false">
      <c r="J1868" s="0"/>
      <c r="K1868" s="0"/>
      <c r="L1868" s="0"/>
    </row>
    <row r="1869" customFormat="false" ht="12.75" hidden="false" customHeight="false" outlineLevel="0" collapsed="false">
      <c r="J1869" s="0"/>
      <c r="K1869" s="0"/>
      <c r="L1869" s="0"/>
    </row>
    <row r="1870" customFormat="false" ht="12.75" hidden="false" customHeight="false" outlineLevel="0" collapsed="false">
      <c r="J1870" s="0"/>
      <c r="K1870" s="0"/>
      <c r="L1870" s="0"/>
    </row>
    <row r="1871" customFormat="false" ht="12.75" hidden="false" customHeight="false" outlineLevel="0" collapsed="false">
      <c r="J1871" s="0"/>
      <c r="K1871" s="0"/>
      <c r="L1871" s="0"/>
    </row>
    <row r="1872" customFormat="false" ht="12.75" hidden="false" customHeight="false" outlineLevel="0" collapsed="false">
      <c r="J1872" s="0"/>
      <c r="K1872" s="0"/>
      <c r="L1872" s="0"/>
    </row>
    <row r="1873" customFormat="false" ht="12.75" hidden="false" customHeight="false" outlineLevel="0" collapsed="false">
      <c r="J1873" s="0"/>
      <c r="K1873" s="0"/>
      <c r="L1873" s="0"/>
    </row>
    <row r="1874" customFormat="false" ht="12.75" hidden="false" customHeight="false" outlineLevel="0" collapsed="false">
      <c r="J1874" s="0"/>
      <c r="K1874" s="0"/>
      <c r="L1874" s="0"/>
    </row>
    <row r="1875" customFormat="false" ht="12.75" hidden="false" customHeight="false" outlineLevel="0" collapsed="false">
      <c r="J1875" s="0"/>
      <c r="K1875" s="0"/>
      <c r="L1875" s="0"/>
    </row>
    <row r="1876" customFormat="false" ht="12.75" hidden="false" customHeight="false" outlineLevel="0" collapsed="false">
      <c r="J1876" s="0"/>
      <c r="K1876" s="0"/>
      <c r="L1876" s="0"/>
    </row>
    <row r="1877" customFormat="false" ht="12.75" hidden="false" customHeight="false" outlineLevel="0" collapsed="false">
      <c r="J1877" s="0"/>
      <c r="K1877" s="0"/>
      <c r="L1877" s="0"/>
    </row>
    <row r="1878" customFormat="false" ht="12.75" hidden="false" customHeight="false" outlineLevel="0" collapsed="false">
      <c r="J1878" s="0"/>
      <c r="K1878" s="0"/>
      <c r="L1878" s="0"/>
    </row>
    <row r="1879" customFormat="false" ht="12.75" hidden="false" customHeight="false" outlineLevel="0" collapsed="false">
      <c r="J1879" s="0"/>
      <c r="K1879" s="0"/>
      <c r="L1879" s="0"/>
    </row>
    <row r="1880" customFormat="false" ht="12.75" hidden="false" customHeight="false" outlineLevel="0" collapsed="false">
      <c r="J1880" s="0"/>
      <c r="K1880" s="0"/>
      <c r="L1880" s="0"/>
    </row>
    <row r="1881" customFormat="false" ht="12.75" hidden="false" customHeight="false" outlineLevel="0" collapsed="false">
      <c r="J1881" s="0"/>
      <c r="K1881" s="0"/>
      <c r="L1881" s="0"/>
    </row>
    <row r="1882" customFormat="false" ht="12.75" hidden="false" customHeight="false" outlineLevel="0" collapsed="false">
      <c r="J1882" s="0"/>
      <c r="K1882" s="0"/>
      <c r="L1882" s="0"/>
    </row>
    <row r="1883" customFormat="false" ht="12.75" hidden="false" customHeight="false" outlineLevel="0" collapsed="false">
      <c r="J1883" s="0"/>
      <c r="K1883" s="0"/>
      <c r="L1883" s="0"/>
    </row>
    <row r="1884" customFormat="false" ht="12.75" hidden="false" customHeight="false" outlineLevel="0" collapsed="false">
      <c r="J1884" s="0"/>
      <c r="K1884" s="0"/>
      <c r="L1884" s="0"/>
    </row>
    <row r="1885" customFormat="false" ht="12.75" hidden="false" customHeight="false" outlineLevel="0" collapsed="false">
      <c r="J1885" s="0"/>
      <c r="K1885" s="0"/>
      <c r="L1885" s="0"/>
    </row>
    <row r="1886" customFormat="false" ht="12.75" hidden="false" customHeight="false" outlineLevel="0" collapsed="false">
      <c r="J1886" s="0"/>
      <c r="K1886" s="0"/>
      <c r="L1886" s="0"/>
    </row>
    <row r="1887" customFormat="false" ht="12.75" hidden="false" customHeight="false" outlineLevel="0" collapsed="false">
      <c r="J1887" s="0"/>
      <c r="K1887" s="0"/>
      <c r="L1887" s="0"/>
    </row>
    <row r="1888" customFormat="false" ht="12.75" hidden="false" customHeight="false" outlineLevel="0" collapsed="false">
      <c r="J1888" s="0"/>
      <c r="K1888" s="0"/>
      <c r="L1888" s="0"/>
    </row>
    <row r="1889" customFormat="false" ht="12.75" hidden="false" customHeight="false" outlineLevel="0" collapsed="false">
      <c r="J1889" s="0"/>
      <c r="K1889" s="0"/>
      <c r="L1889" s="0"/>
    </row>
    <row r="1890" customFormat="false" ht="12.75" hidden="false" customHeight="false" outlineLevel="0" collapsed="false">
      <c r="J1890" s="0"/>
      <c r="K1890" s="0"/>
      <c r="L1890" s="0"/>
    </row>
    <row r="1891" customFormat="false" ht="12.75" hidden="false" customHeight="false" outlineLevel="0" collapsed="false">
      <c r="J1891" s="0"/>
      <c r="K1891" s="0"/>
      <c r="L1891" s="0"/>
    </row>
    <row r="1892" customFormat="false" ht="12.75" hidden="false" customHeight="false" outlineLevel="0" collapsed="false">
      <c r="J1892" s="0"/>
      <c r="K1892" s="0"/>
      <c r="L1892" s="0"/>
    </row>
    <row r="1893" customFormat="false" ht="12.75" hidden="false" customHeight="false" outlineLevel="0" collapsed="false">
      <c r="J1893" s="0"/>
      <c r="K1893" s="0"/>
      <c r="L1893" s="0"/>
    </row>
    <row r="1894" customFormat="false" ht="12.75" hidden="false" customHeight="false" outlineLevel="0" collapsed="false">
      <c r="J1894" s="0"/>
      <c r="K1894" s="0"/>
      <c r="L1894" s="0"/>
    </row>
    <row r="1895" customFormat="false" ht="12.75" hidden="false" customHeight="false" outlineLevel="0" collapsed="false">
      <c r="J1895" s="0"/>
      <c r="K1895" s="0"/>
      <c r="L1895" s="0"/>
    </row>
    <row r="1896" customFormat="false" ht="12.75" hidden="false" customHeight="false" outlineLevel="0" collapsed="false">
      <c r="J1896" s="0"/>
      <c r="K1896" s="0"/>
      <c r="L1896" s="0"/>
    </row>
    <row r="1897" customFormat="false" ht="12.75" hidden="false" customHeight="false" outlineLevel="0" collapsed="false">
      <c r="J1897" s="0"/>
      <c r="K1897" s="0"/>
      <c r="L1897" s="0"/>
    </row>
    <row r="1898" customFormat="false" ht="12.75" hidden="false" customHeight="false" outlineLevel="0" collapsed="false">
      <c r="J1898" s="0"/>
      <c r="K1898" s="0"/>
      <c r="L1898" s="0"/>
    </row>
    <row r="1899" customFormat="false" ht="12.75" hidden="false" customHeight="false" outlineLevel="0" collapsed="false">
      <c r="J1899" s="0"/>
      <c r="K1899" s="0"/>
      <c r="L1899" s="0"/>
    </row>
    <row r="1900" customFormat="false" ht="12.75" hidden="false" customHeight="false" outlineLevel="0" collapsed="false">
      <c r="J1900" s="0"/>
      <c r="K1900" s="0"/>
      <c r="L1900" s="0"/>
    </row>
    <row r="1901" customFormat="false" ht="12.75" hidden="false" customHeight="false" outlineLevel="0" collapsed="false">
      <c r="J1901" s="0"/>
      <c r="K1901" s="0"/>
      <c r="L1901" s="0"/>
    </row>
    <row r="1902" customFormat="false" ht="12.75" hidden="false" customHeight="false" outlineLevel="0" collapsed="false">
      <c r="J1902" s="0"/>
      <c r="K1902" s="0"/>
      <c r="L1902" s="0"/>
    </row>
    <row r="1903" customFormat="false" ht="12.75" hidden="false" customHeight="false" outlineLevel="0" collapsed="false">
      <c r="J1903" s="0"/>
      <c r="K1903" s="0"/>
      <c r="L1903" s="0"/>
    </row>
    <row r="1904" customFormat="false" ht="12.75" hidden="false" customHeight="false" outlineLevel="0" collapsed="false">
      <c r="J1904" s="0"/>
      <c r="K1904" s="0"/>
      <c r="L1904" s="0"/>
    </row>
    <row r="1905" customFormat="false" ht="12.75" hidden="false" customHeight="false" outlineLevel="0" collapsed="false">
      <c r="J1905" s="0"/>
      <c r="K1905" s="0"/>
      <c r="L1905" s="0"/>
    </row>
    <row r="1906" customFormat="false" ht="12.75" hidden="false" customHeight="false" outlineLevel="0" collapsed="false">
      <c r="J1906" s="0"/>
      <c r="K1906" s="0"/>
      <c r="L1906" s="0"/>
    </row>
    <row r="1907" customFormat="false" ht="12.75" hidden="false" customHeight="false" outlineLevel="0" collapsed="false">
      <c r="J1907" s="0"/>
      <c r="K1907" s="0"/>
      <c r="L1907" s="0"/>
    </row>
    <row r="1908" customFormat="false" ht="12.75" hidden="false" customHeight="false" outlineLevel="0" collapsed="false">
      <c r="J1908" s="0"/>
      <c r="K1908" s="0"/>
      <c r="L1908" s="0"/>
    </row>
    <row r="1909" customFormat="false" ht="12.75" hidden="false" customHeight="false" outlineLevel="0" collapsed="false">
      <c r="J1909" s="0"/>
      <c r="K1909" s="0"/>
      <c r="L1909" s="0"/>
    </row>
    <row r="1910" customFormat="false" ht="12.75" hidden="false" customHeight="false" outlineLevel="0" collapsed="false">
      <c r="J1910" s="0"/>
      <c r="K1910" s="0"/>
      <c r="L1910" s="0"/>
    </row>
    <row r="1911" customFormat="false" ht="12.75" hidden="false" customHeight="false" outlineLevel="0" collapsed="false">
      <c r="J1911" s="0"/>
      <c r="K1911" s="0"/>
      <c r="L1911" s="0"/>
    </row>
    <row r="1912" customFormat="false" ht="12.75" hidden="false" customHeight="false" outlineLevel="0" collapsed="false">
      <c r="J1912" s="0"/>
      <c r="K1912" s="0"/>
      <c r="L1912" s="0"/>
    </row>
    <row r="1913" customFormat="false" ht="12.75" hidden="false" customHeight="false" outlineLevel="0" collapsed="false">
      <c r="J1913" s="0"/>
      <c r="K1913" s="0"/>
      <c r="L1913" s="0"/>
    </row>
    <row r="1914" customFormat="false" ht="12.75" hidden="false" customHeight="false" outlineLevel="0" collapsed="false">
      <c r="J1914" s="0"/>
      <c r="K1914" s="0"/>
      <c r="L1914" s="0"/>
    </row>
    <row r="1915" customFormat="false" ht="12.75" hidden="false" customHeight="false" outlineLevel="0" collapsed="false">
      <c r="J1915" s="0"/>
      <c r="K1915" s="0"/>
      <c r="L1915" s="0"/>
    </row>
    <row r="1916" customFormat="false" ht="12.75" hidden="false" customHeight="false" outlineLevel="0" collapsed="false">
      <c r="J1916" s="0"/>
      <c r="K1916" s="0"/>
      <c r="L1916" s="0"/>
    </row>
    <row r="1917" customFormat="false" ht="12.75" hidden="false" customHeight="false" outlineLevel="0" collapsed="false">
      <c r="J1917" s="0"/>
      <c r="K1917" s="0"/>
      <c r="L1917" s="0"/>
    </row>
    <row r="1918" customFormat="false" ht="12.75" hidden="false" customHeight="false" outlineLevel="0" collapsed="false">
      <c r="J1918" s="0"/>
      <c r="K1918" s="0"/>
      <c r="L1918" s="0"/>
    </row>
    <row r="1919" customFormat="false" ht="12.75" hidden="false" customHeight="false" outlineLevel="0" collapsed="false">
      <c r="J1919" s="0"/>
      <c r="K1919" s="0"/>
      <c r="L1919" s="0"/>
    </row>
    <row r="1920" customFormat="false" ht="12.75" hidden="false" customHeight="false" outlineLevel="0" collapsed="false">
      <c r="J1920" s="0"/>
      <c r="K1920" s="0"/>
      <c r="L1920" s="0"/>
    </row>
    <row r="1921" customFormat="false" ht="12.75" hidden="false" customHeight="false" outlineLevel="0" collapsed="false">
      <c r="J1921" s="0"/>
      <c r="K1921" s="0"/>
      <c r="L1921" s="0"/>
    </row>
    <row r="1922" customFormat="false" ht="12.75" hidden="false" customHeight="false" outlineLevel="0" collapsed="false">
      <c r="J1922" s="0"/>
      <c r="K1922" s="0"/>
      <c r="L1922" s="0"/>
    </row>
    <row r="1923" customFormat="false" ht="12.75" hidden="false" customHeight="false" outlineLevel="0" collapsed="false">
      <c r="J1923" s="0"/>
      <c r="K1923" s="0"/>
      <c r="L1923" s="0"/>
    </row>
    <row r="1924" customFormat="false" ht="12.75" hidden="false" customHeight="false" outlineLevel="0" collapsed="false">
      <c r="J1924" s="0"/>
      <c r="K1924" s="0"/>
      <c r="L1924" s="0"/>
    </row>
    <row r="1925" customFormat="false" ht="12.75" hidden="false" customHeight="false" outlineLevel="0" collapsed="false">
      <c r="J1925" s="0"/>
      <c r="K1925" s="0"/>
      <c r="L1925" s="0"/>
    </row>
    <row r="1926" customFormat="false" ht="12.75" hidden="false" customHeight="false" outlineLevel="0" collapsed="false">
      <c r="J1926" s="0"/>
      <c r="K1926" s="0"/>
      <c r="L1926" s="0"/>
    </row>
    <row r="1927" customFormat="false" ht="12.75" hidden="false" customHeight="false" outlineLevel="0" collapsed="false">
      <c r="J1927" s="0"/>
      <c r="K1927" s="0"/>
      <c r="L1927" s="0"/>
    </row>
    <row r="1928" customFormat="false" ht="12.75" hidden="false" customHeight="false" outlineLevel="0" collapsed="false">
      <c r="J1928" s="0"/>
      <c r="K1928" s="0"/>
      <c r="L1928" s="0"/>
    </row>
    <row r="1929" customFormat="false" ht="12.75" hidden="false" customHeight="false" outlineLevel="0" collapsed="false">
      <c r="J1929" s="0"/>
      <c r="K1929" s="0"/>
      <c r="L1929" s="0"/>
    </row>
    <row r="1930" customFormat="false" ht="12.75" hidden="false" customHeight="false" outlineLevel="0" collapsed="false">
      <c r="J1930" s="0"/>
      <c r="K1930" s="0"/>
      <c r="L1930" s="0"/>
    </row>
    <row r="1931" customFormat="false" ht="12.75" hidden="false" customHeight="false" outlineLevel="0" collapsed="false">
      <c r="J1931" s="0"/>
      <c r="K1931" s="0"/>
      <c r="L1931" s="0"/>
    </row>
    <row r="1932" customFormat="false" ht="12.75" hidden="false" customHeight="false" outlineLevel="0" collapsed="false">
      <c r="J1932" s="0"/>
      <c r="K1932" s="0"/>
      <c r="L1932" s="0"/>
    </row>
    <row r="1933" customFormat="false" ht="12.75" hidden="false" customHeight="false" outlineLevel="0" collapsed="false">
      <c r="J1933" s="0"/>
      <c r="K1933" s="0"/>
      <c r="L1933" s="0"/>
    </row>
    <row r="1934" customFormat="false" ht="12.75" hidden="false" customHeight="false" outlineLevel="0" collapsed="false">
      <c r="J1934" s="0"/>
      <c r="K1934" s="0"/>
      <c r="L1934" s="0"/>
    </row>
    <row r="1935" customFormat="false" ht="12.75" hidden="false" customHeight="false" outlineLevel="0" collapsed="false">
      <c r="J1935" s="0"/>
      <c r="K1935" s="0"/>
      <c r="L1935" s="0"/>
    </row>
    <row r="1936" customFormat="false" ht="12.75" hidden="false" customHeight="false" outlineLevel="0" collapsed="false">
      <c r="J1936" s="0"/>
      <c r="K1936" s="0"/>
      <c r="L1936" s="0"/>
    </row>
    <row r="1937" customFormat="false" ht="12.75" hidden="false" customHeight="false" outlineLevel="0" collapsed="false">
      <c r="J1937" s="0"/>
      <c r="K1937" s="0"/>
      <c r="L1937" s="0"/>
    </row>
    <row r="1938" customFormat="false" ht="12.75" hidden="false" customHeight="false" outlineLevel="0" collapsed="false">
      <c r="J1938" s="0"/>
      <c r="K1938" s="0"/>
      <c r="L1938" s="0"/>
    </row>
    <row r="1939" customFormat="false" ht="12.75" hidden="false" customHeight="false" outlineLevel="0" collapsed="false">
      <c r="J1939" s="0"/>
      <c r="K1939" s="0"/>
      <c r="L1939" s="0"/>
    </row>
    <row r="1940" customFormat="false" ht="12.75" hidden="false" customHeight="false" outlineLevel="0" collapsed="false">
      <c r="J1940" s="0"/>
      <c r="K1940" s="0"/>
      <c r="L1940" s="0"/>
    </row>
    <row r="1941" customFormat="false" ht="12.75" hidden="false" customHeight="false" outlineLevel="0" collapsed="false">
      <c r="J1941" s="0"/>
      <c r="K1941" s="0"/>
      <c r="L1941" s="0"/>
    </row>
    <row r="1942" customFormat="false" ht="12.75" hidden="false" customHeight="false" outlineLevel="0" collapsed="false">
      <c r="J1942" s="0"/>
      <c r="K1942" s="0"/>
      <c r="L1942" s="0"/>
    </row>
    <row r="1943" customFormat="false" ht="12.75" hidden="false" customHeight="false" outlineLevel="0" collapsed="false">
      <c r="J1943" s="0"/>
      <c r="K1943" s="0"/>
      <c r="L1943" s="0"/>
    </row>
    <row r="1944" customFormat="false" ht="12.75" hidden="false" customHeight="false" outlineLevel="0" collapsed="false">
      <c r="J1944" s="0"/>
      <c r="K1944" s="0"/>
      <c r="L1944" s="0"/>
    </row>
    <row r="1945" customFormat="false" ht="12.75" hidden="false" customHeight="false" outlineLevel="0" collapsed="false">
      <c r="J1945" s="0"/>
      <c r="K1945" s="0"/>
      <c r="L1945" s="0"/>
    </row>
    <row r="1946" customFormat="false" ht="12.75" hidden="false" customHeight="false" outlineLevel="0" collapsed="false">
      <c r="J1946" s="0"/>
      <c r="K1946" s="0"/>
      <c r="L1946" s="0"/>
    </row>
    <row r="1947" customFormat="false" ht="12.75" hidden="false" customHeight="false" outlineLevel="0" collapsed="false">
      <c r="J1947" s="0"/>
      <c r="K1947" s="0"/>
      <c r="L1947" s="0"/>
    </row>
    <row r="1948" customFormat="false" ht="12.75" hidden="false" customHeight="false" outlineLevel="0" collapsed="false">
      <c r="J1948" s="0"/>
      <c r="K1948" s="0"/>
      <c r="L1948" s="0"/>
    </row>
    <row r="1949" customFormat="false" ht="12.75" hidden="false" customHeight="false" outlineLevel="0" collapsed="false">
      <c r="J1949" s="0"/>
      <c r="K1949" s="0"/>
      <c r="L1949" s="0"/>
    </row>
    <row r="1950" customFormat="false" ht="12.75" hidden="false" customHeight="false" outlineLevel="0" collapsed="false">
      <c r="J1950" s="0"/>
      <c r="K1950" s="0"/>
      <c r="L1950" s="0"/>
    </row>
    <row r="1951" customFormat="false" ht="12.75" hidden="false" customHeight="false" outlineLevel="0" collapsed="false">
      <c r="J1951" s="0"/>
      <c r="K1951" s="0"/>
      <c r="L1951" s="0"/>
    </row>
    <row r="1952" customFormat="false" ht="12.75" hidden="false" customHeight="false" outlineLevel="0" collapsed="false">
      <c r="J1952" s="0"/>
      <c r="K1952" s="0"/>
      <c r="L1952" s="0"/>
    </row>
    <row r="1953" customFormat="false" ht="12.75" hidden="false" customHeight="false" outlineLevel="0" collapsed="false">
      <c r="J1953" s="0"/>
      <c r="K1953" s="0"/>
      <c r="L1953" s="0"/>
    </row>
    <row r="1954" customFormat="false" ht="12.75" hidden="false" customHeight="false" outlineLevel="0" collapsed="false">
      <c r="J1954" s="0"/>
      <c r="K1954" s="0"/>
      <c r="L1954" s="0"/>
    </row>
    <row r="1955" customFormat="false" ht="12.75" hidden="false" customHeight="false" outlineLevel="0" collapsed="false">
      <c r="J1955" s="0"/>
      <c r="K1955" s="0"/>
      <c r="L1955" s="0"/>
    </row>
    <row r="1956" customFormat="false" ht="12.75" hidden="false" customHeight="false" outlineLevel="0" collapsed="false">
      <c r="J1956" s="0"/>
      <c r="K1956" s="0"/>
      <c r="L1956" s="0"/>
    </row>
    <row r="1957" customFormat="false" ht="12.75" hidden="false" customHeight="false" outlineLevel="0" collapsed="false">
      <c r="J1957" s="0"/>
      <c r="K1957" s="0"/>
      <c r="L1957" s="0"/>
    </row>
    <row r="1958" customFormat="false" ht="12.75" hidden="false" customHeight="false" outlineLevel="0" collapsed="false">
      <c r="J1958" s="0"/>
      <c r="K1958" s="0"/>
      <c r="L1958" s="0"/>
    </row>
    <row r="1959" customFormat="false" ht="12.75" hidden="false" customHeight="false" outlineLevel="0" collapsed="false">
      <c r="J1959" s="0"/>
      <c r="K1959" s="0"/>
      <c r="L1959" s="0"/>
    </row>
    <row r="1960" customFormat="false" ht="12.75" hidden="false" customHeight="false" outlineLevel="0" collapsed="false">
      <c r="J1960" s="0"/>
      <c r="K1960" s="0"/>
      <c r="L1960" s="0"/>
    </row>
    <row r="1961" customFormat="false" ht="12.75" hidden="false" customHeight="false" outlineLevel="0" collapsed="false">
      <c r="J1961" s="0"/>
      <c r="K1961" s="0"/>
      <c r="L1961" s="0"/>
    </row>
    <row r="1962" customFormat="false" ht="12.75" hidden="false" customHeight="false" outlineLevel="0" collapsed="false">
      <c r="J1962" s="0"/>
      <c r="K1962" s="0"/>
      <c r="L1962" s="0"/>
    </row>
    <row r="1963" customFormat="false" ht="12.75" hidden="false" customHeight="false" outlineLevel="0" collapsed="false">
      <c r="J1963" s="0"/>
      <c r="K1963" s="0"/>
      <c r="L1963" s="0"/>
    </row>
    <row r="1964" customFormat="false" ht="12.75" hidden="false" customHeight="false" outlineLevel="0" collapsed="false">
      <c r="J1964" s="0"/>
      <c r="K1964" s="0"/>
      <c r="L1964" s="0"/>
    </row>
    <row r="1965" customFormat="false" ht="12.75" hidden="false" customHeight="false" outlineLevel="0" collapsed="false">
      <c r="J1965" s="0"/>
      <c r="K1965" s="0"/>
      <c r="L1965" s="0"/>
    </row>
    <row r="1966" customFormat="false" ht="12.75" hidden="false" customHeight="false" outlineLevel="0" collapsed="false">
      <c r="J1966" s="0"/>
      <c r="K1966" s="0"/>
      <c r="L1966" s="0"/>
    </row>
    <row r="1967" customFormat="false" ht="12.75" hidden="false" customHeight="false" outlineLevel="0" collapsed="false">
      <c r="J1967" s="0"/>
      <c r="K1967" s="0"/>
      <c r="L1967" s="0"/>
    </row>
    <row r="1968" customFormat="false" ht="12.75" hidden="false" customHeight="false" outlineLevel="0" collapsed="false">
      <c r="J1968" s="0"/>
      <c r="K1968" s="0"/>
      <c r="L1968" s="0"/>
    </row>
    <row r="1969" customFormat="false" ht="12.75" hidden="false" customHeight="false" outlineLevel="0" collapsed="false">
      <c r="J1969" s="0"/>
      <c r="K1969" s="0"/>
      <c r="L1969" s="0"/>
    </row>
    <row r="1970" customFormat="false" ht="12.75" hidden="false" customHeight="false" outlineLevel="0" collapsed="false">
      <c r="J1970" s="0"/>
      <c r="K1970" s="0"/>
      <c r="L1970" s="0"/>
    </row>
    <row r="1971" customFormat="false" ht="12.75" hidden="false" customHeight="false" outlineLevel="0" collapsed="false">
      <c r="J1971" s="0"/>
      <c r="K1971" s="0"/>
      <c r="L1971" s="0"/>
    </row>
    <row r="1972" customFormat="false" ht="12.75" hidden="false" customHeight="false" outlineLevel="0" collapsed="false">
      <c r="J1972" s="0"/>
      <c r="K1972" s="0"/>
      <c r="L1972" s="0"/>
    </row>
    <row r="1973" customFormat="false" ht="12.75" hidden="false" customHeight="false" outlineLevel="0" collapsed="false">
      <c r="J1973" s="0"/>
      <c r="K1973" s="0"/>
      <c r="L1973" s="0"/>
    </row>
    <row r="1974" customFormat="false" ht="12.75" hidden="false" customHeight="false" outlineLevel="0" collapsed="false">
      <c r="J1974" s="0"/>
      <c r="K1974" s="0"/>
      <c r="L1974" s="0"/>
    </row>
    <row r="1975" customFormat="false" ht="12.75" hidden="false" customHeight="false" outlineLevel="0" collapsed="false">
      <c r="J1975" s="0"/>
      <c r="K1975" s="0"/>
      <c r="L1975" s="0"/>
    </row>
    <row r="1976" customFormat="false" ht="12.75" hidden="false" customHeight="false" outlineLevel="0" collapsed="false">
      <c r="J1976" s="0"/>
      <c r="K1976" s="0"/>
      <c r="L1976" s="0"/>
    </row>
    <row r="1977" customFormat="false" ht="12.75" hidden="false" customHeight="false" outlineLevel="0" collapsed="false">
      <c r="J1977" s="0"/>
      <c r="K1977" s="0"/>
      <c r="L1977" s="0"/>
    </row>
    <row r="1978" customFormat="false" ht="12.75" hidden="false" customHeight="false" outlineLevel="0" collapsed="false">
      <c r="J1978" s="0"/>
      <c r="K1978" s="0"/>
      <c r="L1978" s="0"/>
    </row>
    <row r="1979" customFormat="false" ht="12.75" hidden="false" customHeight="false" outlineLevel="0" collapsed="false">
      <c r="J1979" s="0"/>
      <c r="K1979" s="0"/>
      <c r="L1979" s="0"/>
    </row>
    <row r="1980" customFormat="false" ht="12.75" hidden="false" customHeight="false" outlineLevel="0" collapsed="false">
      <c r="J1980" s="0"/>
      <c r="K1980" s="0"/>
      <c r="L1980" s="0"/>
    </row>
    <row r="1981" customFormat="false" ht="12.75" hidden="false" customHeight="false" outlineLevel="0" collapsed="false">
      <c r="J1981" s="0"/>
      <c r="K1981" s="0"/>
      <c r="L1981" s="0"/>
    </row>
    <row r="1982" customFormat="false" ht="12.75" hidden="false" customHeight="false" outlineLevel="0" collapsed="false">
      <c r="J1982" s="0"/>
      <c r="K1982" s="0"/>
      <c r="L1982" s="0"/>
    </row>
    <row r="1983" customFormat="false" ht="12.75" hidden="false" customHeight="false" outlineLevel="0" collapsed="false">
      <c r="J1983" s="0"/>
      <c r="K1983" s="0"/>
      <c r="L1983" s="0"/>
    </row>
    <row r="1984" customFormat="false" ht="12.75" hidden="false" customHeight="false" outlineLevel="0" collapsed="false">
      <c r="J1984" s="0"/>
      <c r="K1984" s="0"/>
      <c r="L1984" s="0"/>
    </row>
    <row r="1985" customFormat="false" ht="12.75" hidden="false" customHeight="false" outlineLevel="0" collapsed="false">
      <c r="J1985" s="0"/>
      <c r="K1985" s="0"/>
      <c r="L1985" s="0"/>
    </row>
    <row r="1986" customFormat="false" ht="12.75" hidden="false" customHeight="false" outlineLevel="0" collapsed="false">
      <c r="J1986" s="0"/>
      <c r="K1986" s="0"/>
      <c r="L1986" s="0"/>
    </row>
    <row r="1987" customFormat="false" ht="12.75" hidden="false" customHeight="false" outlineLevel="0" collapsed="false">
      <c r="J1987" s="0"/>
      <c r="K1987" s="0"/>
      <c r="L1987" s="0"/>
    </row>
    <row r="1988" customFormat="false" ht="12.75" hidden="false" customHeight="false" outlineLevel="0" collapsed="false">
      <c r="J1988" s="0"/>
      <c r="K1988" s="0"/>
      <c r="L1988" s="0"/>
    </row>
    <row r="1989" customFormat="false" ht="12.75" hidden="false" customHeight="false" outlineLevel="0" collapsed="false">
      <c r="J1989" s="0"/>
      <c r="K1989" s="0"/>
      <c r="L1989" s="0"/>
    </row>
    <row r="1990" customFormat="false" ht="12.75" hidden="false" customHeight="false" outlineLevel="0" collapsed="false">
      <c r="J1990" s="0"/>
      <c r="K1990" s="0"/>
      <c r="L1990" s="0"/>
    </row>
    <row r="1991" customFormat="false" ht="12.75" hidden="false" customHeight="false" outlineLevel="0" collapsed="false">
      <c r="J1991" s="0"/>
      <c r="K1991" s="0"/>
      <c r="L1991" s="0"/>
    </row>
    <row r="1992" customFormat="false" ht="12.75" hidden="false" customHeight="false" outlineLevel="0" collapsed="false">
      <c r="J1992" s="0"/>
      <c r="K1992" s="0"/>
      <c r="L1992" s="0"/>
    </row>
    <row r="1993" customFormat="false" ht="12.75" hidden="false" customHeight="false" outlineLevel="0" collapsed="false">
      <c r="J1993" s="0"/>
      <c r="K1993" s="0"/>
      <c r="L1993" s="0"/>
    </row>
    <row r="1994" customFormat="false" ht="12.75" hidden="false" customHeight="false" outlineLevel="0" collapsed="false">
      <c r="J1994" s="0"/>
      <c r="K1994" s="0"/>
      <c r="L1994" s="0"/>
    </row>
    <row r="1995" customFormat="false" ht="12.75" hidden="false" customHeight="false" outlineLevel="0" collapsed="false">
      <c r="J1995" s="0"/>
      <c r="K1995" s="0"/>
      <c r="L1995" s="0"/>
    </row>
    <row r="1996" customFormat="false" ht="12.75" hidden="false" customHeight="false" outlineLevel="0" collapsed="false">
      <c r="J1996" s="0"/>
      <c r="K1996" s="0"/>
      <c r="L1996" s="0"/>
    </row>
    <row r="1997" customFormat="false" ht="12.75" hidden="false" customHeight="false" outlineLevel="0" collapsed="false">
      <c r="J1997" s="0"/>
      <c r="K1997" s="0"/>
      <c r="L1997" s="0"/>
    </row>
    <row r="1998" customFormat="false" ht="12.75" hidden="false" customHeight="false" outlineLevel="0" collapsed="false">
      <c r="J1998" s="0"/>
      <c r="K1998" s="0"/>
      <c r="L1998" s="0"/>
    </row>
    <row r="1999" customFormat="false" ht="12.75" hidden="false" customHeight="false" outlineLevel="0" collapsed="false">
      <c r="J1999" s="0"/>
      <c r="K1999" s="0"/>
      <c r="L1999" s="0"/>
    </row>
    <row r="2000" customFormat="false" ht="12.75" hidden="false" customHeight="false" outlineLevel="0" collapsed="false">
      <c r="J2000" s="0"/>
      <c r="K2000" s="0"/>
      <c r="L2000" s="0"/>
    </row>
    <row r="2001" customFormat="false" ht="12.75" hidden="false" customHeight="false" outlineLevel="0" collapsed="false">
      <c r="J2001" s="0"/>
      <c r="K2001" s="0"/>
      <c r="L2001" s="0"/>
    </row>
    <row r="2002" customFormat="false" ht="12.75" hidden="false" customHeight="false" outlineLevel="0" collapsed="false">
      <c r="J2002" s="0"/>
      <c r="K2002" s="0"/>
      <c r="L2002" s="0"/>
    </row>
    <row r="2003" customFormat="false" ht="12.75" hidden="false" customHeight="false" outlineLevel="0" collapsed="false">
      <c r="J2003" s="0"/>
      <c r="K2003" s="0"/>
      <c r="L2003" s="0"/>
    </row>
    <row r="2004" customFormat="false" ht="12.75" hidden="false" customHeight="false" outlineLevel="0" collapsed="false">
      <c r="J2004" s="0"/>
      <c r="K2004" s="0"/>
      <c r="L2004" s="0"/>
    </row>
    <row r="2005" customFormat="false" ht="12.75" hidden="false" customHeight="false" outlineLevel="0" collapsed="false">
      <c r="J2005" s="0"/>
      <c r="K2005" s="0"/>
      <c r="L2005" s="0"/>
    </row>
    <row r="2006" customFormat="false" ht="12.75" hidden="false" customHeight="false" outlineLevel="0" collapsed="false">
      <c r="J2006" s="0"/>
      <c r="K2006" s="0"/>
      <c r="L2006" s="0"/>
    </row>
    <row r="2007" customFormat="false" ht="12.75" hidden="false" customHeight="false" outlineLevel="0" collapsed="false">
      <c r="J2007" s="0"/>
      <c r="K2007" s="0"/>
      <c r="L2007" s="0"/>
    </row>
    <row r="2008" customFormat="false" ht="12.75" hidden="false" customHeight="false" outlineLevel="0" collapsed="false">
      <c r="J2008" s="0"/>
      <c r="K2008" s="0"/>
      <c r="L2008" s="0"/>
    </row>
    <row r="2009" customFormat="false" ht="12.75" hidden="false" customHeight="false" outlineLevel="0" collapsed="false">
      <c r="J2009" s="0"/>
      <c r="K2009" s="0"/>
      <c r="L2009" s="0"/>
    </row>
    <row r="2010" customFormat="false" ht="12.75" hidden="false" customHeight="false" outlineLevel="0" collapsed="false">
      <c r="J2010" s="0"/>
      <c r="K2010" s="0"/>
      <c r="L2010" s="0"/>
    </row>
    <row r="2011" customFormat="false" ht="12.75" hidden="false" customHeight="false" outlineLevel="0" collapsed="false">
      <c r="J2011" s="0"/>
      <c r="K2011" s="0"/>
      <c r="L2011" s="0"/>
    </row>
    <row r="2012" customFormat="false" ht="12.75" hidden="false" customHeight="false" outlineLevel="0" collapsed="false">
      <c r="J2012" s="0"/>
      <c r="K2012" s="0"/>
      <c r="L2012" s="0"/>
    </row>
    <row r="2013" customFormat="false" ht="12.75" hidden="false" customHeight="false" outlineLevel="0" collapsed="false">
      <c r="J2013" s="0"/>
      <c r="K2013" s="0"/>
      <c r="L2013" s="0"/>
    </row>
    <row r="2014" customFormat="false" ht="12.75" hidden="false" customHeight="false" outlineLevel="0" collapsed="false">
      <c r="J2014" s="0"/>
      <c r="K2014" s="0"/>
      <c r="L2014" s="0"/>
    </row>
    <row r="2015" customFormat="false" ht="12.75" hidden="false" customHeight="false" outlineLevel="0" collapsed="false">
      <c r="J2015" s="0"/>
      <c r="K2015" s="0"/>
      <c r="L2015" s="0"/>
    </row>
    <row r="2016" customFormat="false" ht="12.75" hidden="false" customHeight="false" outlineLevel="0" collapsed="false">
      <c r="J2016" s="0"/>
      <c r="K2016" s="0"/>
      <c r="L2016" s="0"/>
    </row>
    <row r="2017" customFormat="false" ht="12.75" hidden="false" customHeight="false" outlineLevel="0" collapsed="false">
      <c r="J2017" s="0"/>
      <c r="K2017" s="0"/>
      <c r="L2017" s="0"/>
    </row>
    <row r="2018" customFormat="false" ht="12.75" hidden="false" customHeight="false" outlineLevel="0" collapsed="false">
      <c r="J2018" s="0"/>
      <c r="K2018" s="0"/>
      <c r="L2018" s="0"/>
    </row>
    <row r="2019" customFormat="false" ht="12.75" hidden="false" customHeight="false" outlineLevel="0" collapsed="false">
      <c r="J2019" s="0"/>
      <c r="K2019" s="0"/>
      <c r="L2019" s="0"/>
    </row>
    <row r="2020" customFormat="false" ht="12.75" hidden="false" customHeight="false" outlineLevel="0" collapsed="false">
      <c r="J2020" s="0"/>
      <c r="K2020" s="0"/>
      <c r="L2020" s="0"/>
    </row>
    <row r="2021" customFormat="false" ht="12.75" hidden="false" customHeight="false" outlineLevel="0" collapsed="false">
      <c r="J2021" s="0"/>
      <c r="K2021" s="0"/>
      <c r="L2021" s="0"/>
    </row>
    <row r="2022" customFormat="false" ht="12.75" hidden="false" customHeight="false" outlineLevel="0" collapsed="false">
      <c r="J2022" s="0"/>
      <c r="K2022" s="0"/>
      <c r="L2022" s="0"/>
    </row>
    <row r="2023" customFormat="false" ht="12.75" hidden="false" customHeight="false" outlineLevel="0" collapsed="false">
      <c r="J2023" s="0"/>
      <c r="K2023" s="0"/>
      <c r="L2023" s="0"/>
    </row>
    <row r="2024" customFormat="false" ht="12.75" hidden="false" customHeight="false" outlineLevel="0" collapsed="false">
      <c r="J2024" s="0"/>
      <c r="K2024" s="0"/>
      <c r="L2024" s="0"/>
    </row>
    <row r="2025" customFormat="false" ht="12.75" hidden="false" customHeight="false" outlineLevel="0" collapsed="false">
      <c r="J2025" s="0"/>
      <c r="K2025" s="0"/>
      <c r="L2025" s="0"/>
    </row>
    <row r="2026" customFormat="false" ht="12.75" hidden="false" customHeight="false" outlineLevel="0" collapsed="false">
      <c r="J2026" s="0"/>
      <c r="K2026" s="0"/>
      <c r="L2026" s="0"/>
    </row>
    <row r="2027" customFormat="false" ht="12.75" hidden="false" customHeight="false" outlineLevel="0" collapsed="false">
      <c r="J2027" s="0"/>
      <c r="K2027" s="0"/>
      <c r="L2027" s="0"/>
    </row>
    <row r="2028" customFormat="false" ht="12.75" hidden="false" customHeight="false" outlineLevel="0" collapsed="false">
      <c r="J2028" s="0"/>
      <c r="K2028" s="0"/>
      <c r="L2028" s="0"/>
    </row>
    <row r="2029" customFormat="false" ht="12.75" hidden="false" customHeight="false" outlineLevel="0" collapsed="false">
      <c r="J2029" s="0"/>
      <c r="K2029" s="0"/>
      <c r="L2029" s="0"/>
    </row>
    <row r="2030" customFormat="false" ht="12.75" hidden="false" customHeight="false" outlineLevel="0" collapsed="false">
      <c r="J2030" s="0"/>
      <c r="K2030" s="0"/>
      <c r="L2030" s="0"/>
    </row>
    <row r="2031" customFormat="false" ht="12.75" hidden="false" customHeight="false" outlineLevel="0" collapsed="false">
      <c r="J2031" s="0"/>
      <c r="K2031" s="0"/>
      <c r="L2031" s="0"/>
    </row>
    <row r="2032" customFormat="false" ht="12.75" hidden="false" customHeight="false" outlineLevel="0" collapsed="false">
      <c r="J2032" s="0"/>
      <c r="K2032" s="0"/>
      <c r="L2032" s="0"/>
    </row>
    <row r="2033" customFormat="false" ht="12.75" hidden="false" customHeight="false" outlineLevel="0" collapsed="false">
      <c r="J2033" s="0"/>
      <c r="K2033" s="0"/>
      <c r="L2033" s="0"/>
    </row>
    <row r="2034" customFormat="false" ht="12.75" hidden="false" customHeight="false" outlineLevel="0" collapsed="false">
      <c r="J2034" s="0"/>
      <c r="K2034" s="0"/>
      <c r="L2034" s="0"/>
    </row>
    <row r="2035" customFormat="false" ht="12.75" hidden="false" customHeight="false" outlineLevel="0" collapsed="false">
      <c r="J2035" s="0"/>
      <c r="K2035" s="0"/>
      <c r="L2035" s="0"/>
    </row>
    <row r="2036" customFormat="false" ht="12.75" hidden="false" customHeight="false" outlineLevel="0" collapsed="false">
      <c r="J2036" s="0"/>
      <c r="K2036" s="0"/>
      <c r="L2036" s="0"/>
    </row>
    <row r="2037" customFormat="false" ht="12.75" hidden="false" customHeight="false" outlineLevel="0" collapsed="false">
      <c r="J2037" s="0"/>
      <c r="K2037" s="0"/>
      <c r="L2037" s="0"/>
    </row>
    <row r="2038" customFormat="false" ht="12.75" hidden="false" customHeight="false" outlineLevel="0" collapsed="false">
      <c r="J2038" s="0"/>
      <c r="K2038" s="0"/>
      <c r="L2038" s="0"/>
    </row>
    <row r="2039" customFormat="false" ht="12.75" hidden="false" customHeight="false" outlineLevel="0" collapsed="false">
      <c r="J2039" s="0"/>
      <c r="K2039" s="0"/>
      <c r="L2039" s="0"/>
    </row>
    <row r="2040" customFormat="false" ht="12.75" hidden="false" customHeight="false" outlineLevel="0" collapsed="false">
      <c r="J2040" s="0"/>
      <c r="K2040" s="0"/>
      <c r="L2040" s="0"/>
    </row>
    <row r="2041" customFormat="false" ht="12.75" hidden="false" customHeight="false" outlineLevel="0" collapsed="false">
      <c r="J2041" s="0"/>
      <c r="K2041" s="0"/>
      <c r="L2041" s="0"/>
    </row>
    <row r="2042" customFormat="false" ht="12.75" hidden="false" customHeight="false" outlineLevel="0" collapsed="false">
      <c r="J2042" s="0"/>
      <c r="K2042" s="0"/>
      <c r="L2042" s="0"/>
    </row>
    <row r="2043" customFormat="false" ht="12.75" hidden="false" customHeight="false" outlineLevel="0" collapsed="false">
      <c r="J2043" s="0"/>
      <c r="K2043" s="0"/>
      <c r="L2043" s="0"/>
    </row>
    <row r="2044" customFormat="false" ht="12.75" hidden="false" customHeight="false" outlineLevel="0" collapsed="false">
      <c r="J2044" s="0"/>
      <c r="K2044" s="0"/>
      <c r="L2044" s="0"/>
    </row>
    <row r="2045" customFormat="false" ht="12.75" hidden="false" customHeight="false" outlineLevel="0" collapsed="false">
      <c r="J2045" s="0"/>
      <c r="K2045" s="0"/>
      <c r="L2045" s="0"/>
    </row>
    <row r="2046" customFormat="false" ht="12.75" hidden="false" customHeight="false" outlineLevel="0" collapsed="false">
      <c r="J2046" s="0"/>
      <c r="K2046" s="0"/>
      <c r="L2046" s="0"/>
    </row>
    <row r="2047" customFormat="false" ht="12.75" hidden="false" customHeight="false" outlineLevel="0" collapsed="false">
      <c r="J2047" s="0"/>
      <c r="K2047" s="0"/>
      <c r="L2047" s="0"/>
    </row>
    <row r="2048" customFormat="false" ht="12.75" hidden="false" customHeight="false" outlineLevel="0" collapsed="false">
      <c r="J2048" s="0"/>
      <c r="K2048" s="0"/>
      <c r="L2048" s="0"/>
    </row>
    <row r="2049" customFormat="false" ht="12.75" hidden="false" customHeight="false" outlineLevel="0" collapsed="false">
      <c r="J2049" s="0"/>
      <c r="K2049" s="0"/>
      <c r="L2049" s="0"/>
    </row>
    <row r="2050" customFormat="false" ht="12.75" hidden="false" customHeight="false" outlineLevel="0" collapsed="false">
      <c r="J2050" s="0"/>
      <c r="K2050" s="0"/>
      <c r="L2050" s="0"/>
    </row>
    <row r="2051" customFormat="false" ht="12.75" hidden="false" customHeight="false" outlineLevel="0" collapsed="false">
      <c r="J2051" s="0"/>
      <c r="K2051" s="0"/>
      <c r="L2051" s="0"/>
    </row>
    <row r="2052" customFormat="false" ht="12.75" hidden="false" customHeight="false" outlineLevel="0" collapsed="false">
      <c r="J2052" s="0"/>
      <c r="K2052" s="0"/>
      <c r="L2052" s="0"/>
    </row>
    <row r="2053" customFormat="false" ht="12.75" hidden="false" customHeight="false" outlineLevel="0" collapsed="false">
      <c r="J2053" s="0"/>
      <c r="K2053" s="0"/>
      <c r="L2053" s="0"/>
    </row>
    <row r="2054" customFormat="false" ht="12.75" hidden="false" customHeight="false" outlineLevel="0" collapsed="false">
      <c r="J2054" s="0"/>
      <c r="K2054" s="0"/>
      <c r="L2054" s="0"/>
    </row>
    <row r="2055" customFormat="false" ht="12.75" hidden="false" customHeight="false" outlineLevel="0" collapsed="false">
      <c r="J2055" s="0"/>
      <c r="K2055" s="0"/>
      <c r="L2055" s="0"/>
    </row>
    <row r="2056" customFormat="false" ht="12.75" hidden="false" customHeight="false" outlineLevel="0" collapsed="false">
      <c r="J2056" s="0"/>
      <c r="K2056" s="0"/>
      <c r="L2056" s="0"/>
    </row>
    <row r="2057" customFormat="false" ht="12.75" hidden="false" customHeight="false" outlineLevel="0" collapsed="false">
      <c r="J2057" s="0"/>
      <c r="K2057" s="0"/>
      <c r="L2057" s="0"/>
    </row>
    <row r="2058" customFormat="false" ht="12.75" hidden="false" customHeight="false" outlineLevel="0" collapsed="false">
      <c r="J2058" s="0"/>
      <c r="K2058" s="0"/>
      <c r="L2058" s="0"/>
    </row>
    <row r="2059" customFormat="false" ht="12.75" hidden="false" customHeight="false" outlineLevel="0" collapsed="false">
      <c r="J2059" s="0"/>
      <c r="K2059" s="0"/>
      <c r="L2059" s="0"/>
    </row>
    <row r="2060" customFormat="false" ht="12.75" hidden="false" customHeight="false" outlineLevel="0" collapsed="false">
      <c r="J2060" s="0"/>
      <c r="K2060" s="0"/>
      <c r="L2060" s="0"/>
    </row>
    <row r="2061" customFormat="false" ht="12.75" hidden="false" customHeight="false" outlineLevel="0" collapsed="false">
      <c r="J2061" s="0"/>
      <c r="K2061" s="0"/>
      <c r="L2061" s="0"/>
    </row>
    <row r="2062" customFormat="false" ht="12.75" hidden="false" customHeight="false" outlineLevel="0" collapsed="false">
      <c r="J2062" s="0"/>
      <c r="K2062" s="0"/>
      <c r="L2062" s="0"/>
    </row>
    <row r="2063" customFormat="false" ht="12.75" hidden="false" customHeight="false" outlineLevel="0" collapsed="false">
      <c r="J2063" s="0"/>
      <c r="K2063" s="0"/>
      <c r="L2063" s="0"/>
    </row>
    <row r="2064" customFormat="false" ht="12.75" hidden="false" customHeight="false" outlineLevel="0" collapsed="false">
      <c r="J2064" s="0"/>
      <c r="K2064" s="0"/>
      <c r="L2064" s="0"/>
    </row>
    <row r="2065" customFormat="false" ht="12.75" hidden="false" customHeight="false" outlineLevel="0" collapsed="false">
      <c r="J2065" s="0"/>
      <c r="K2065" s="0"/>
      <c r="L2065" s="0"/>
    </row>
    <row r="2066" customFormat="false" ht="12.75" hidden="false" customHeight="false" outlineLevel="0" collapsed="false">
      <c r="J2066" s="0"/>
      <c r="K2066" s="0"/>
      <c r="L2066" s="0"/>
    </row>
    <row r="2067" customFormat="false" ht="12.75" hidden="false" customHeight="false" outlineLevel="0" collapsed="false">
      <c r="J2067" s="0"/>
      <c r="K2067" s="0"/>
      <c r="L2067" s="0"/>
    </row>
    <row r="2068" customFormat="false" ht="12.75" hidden="false" customHeight="false" outlineLevel="0" collapsed="false">
      <c r="J2068" s="0"/>
      <c r="K2068" s="0"/>
      <c r="L2068" s="0"/>
    </row>
    <row r="2069" customFormat="false" ht="12.75" hidden="false" customHeight="false" outlineLevel="0" collapsed="false">
      <c r="J2069" s="0"/>
      <c r="K2069" s="0"/>
      <c r="L2069" s="0"/>
    </row>
    <row r="2070" customFormat="false" ht="12.75" hidden="false" customHeight="false" outlineLevel="0" collapsed="false">
      <c r="J2070" s="0"/>
      <c r="K2070" s="0"/>
      <c r="L2070" s="0"/>
    </row>
    <row r="2071" customFormat="false" ht="12.75" hidden="false" customHeight="false" outlineLevel="0" collapsed="false">
      <c r="J2071" s="0"/>
      <c r="K2071" s="0"/>
      <c r="L2071" s="0"/>
    </row>
    <row r="2072" customFormat="false" ht="12.75" hidden="false" customHeight="false" outlineLevel="0" collapsed="false">
      <c r="J2072" s="0"/>
      <c r="K2072" s="0"/>
      <c r="L2072" s="0"/>
    </row>
    <row r="2073" customFormat="false" ht="12.75" hidden="false" customHeight="false" outlineLevel="0" collapsed="false">
      <c r="J2073" s="0"/>
      <c r="K2073" s="0"/>
      <c r="L2073" s="0"/>
    </row>
    <row r="2074" customFormat="false" ht="12.75" hidden="false" customHeight="false" outlineLevel="0" collapsed="false">
      <c r="J2074" s="0"/>
      <c r="K2074" s="0"/>
      <c r="L2074" s="0"/>
    </row>
    <row r="2075" customFormat="false" ht="12.75" hidden="false" customHeight="false" outlineLevel="0" collapsed="false">
      <c r="J2075" s="0"/>
      <c r="K2075" s="0"/>
      <c r="L2075" s="0"/>
    </row>
    <row r="2076" customFormat="false" ht="12.75" hidden="false" customHeight="false" outlineLevel="0" collapsed="false">
      <c r="J2076" s="0"/>
      <c r="K2076" s="0"/>
      <c r="L2076" s="0"/>
    </row>
    <row r="2077" customFormat="false" ht="12.75" hidden="false" customHeight="false" outlineLevel="0" collapsed="false">
      <c r="J2077" s="0"/>
      <c r="K2077" s="0"/>
      <c r="L2077" s="0"/>
    </row>
    <row r="2078" customFormat="false" ht="12.75" hidden="false" customHeight="false" outlineLevel="0" collapsed="false">
      <c r="J2078" s="0"/>
      <c r="K2078" s="0"/>
      <c r="L2078" s="0"/>
    </row>
    <row r="2079" customFormat="false" ht="12.75" hidden="false" customHeight="false" outlineLevel="0" collapsed="false">
      <c r="J2079" s="0"/>
      <c r="K2079" s="0"/>
      <c r="L2079" s="0"/>
    </row>
    <row r="2080" customFormat="false" ht="12.75" hidden="false" customHeight="false" outlineLevel="0" collapsed="false">
      <c r="J2080" s="0"/>
      <c r="K2080" s="0"/>
      <c r="L2080" s="0"/>
    </row>
    <row r="2081" customFormat="false" ht="12.75" hidden="false" customHeight="false" outlineLevel="0" collapsed="false">
      <c r="J2081" s="0"/>
      <c r="K2081" s="0"/>
      <c r="L2081" s="0"/>
    </row>
    <row r="2082" customFormat="false" ht="12.75" hidden="false" customHeight="false" outlineLevel="0" collapsed="false">
      <c r="J2082" s="0"/>
      <c r="K2082" s="0"/>
      <c r="L2082" s="0"/>
    </row>
    <row r="2083" customFormat="false" ht="12.75" hidden="false" customHeight="false" outlineLevel="0" collapsed="false">
      <c r="J2083" s="0"/>
      <c r="K2083" s="0"/>
      <c r="L2083" s="0"/>
    </row>
    <row r="2084" customFormat="false" ht="12.75" hidden="false" customHeight="false" outlineLevel="0" collapsed="false">
      <c r="J2084" s="0"/>
      <c r="K2084" s="0"/>
      <c r="L2084" s="0"/>
    </row>
    <row r="2085" customFormat="false" ht="12.75" hidden="false" customHeight="false" outlineLevel="0" collapsed="false">
      <c r="J2085" s="0"/>
      <c r="K2085" s="0"/>
      <c r="L2085" s="0"/>
    </row>
    <row r="2086" customFormat="false" ht="12.75" hidden="false" customHeight="false" outlineLevel="0" collapsed="false">
      <c r="J2086" s="0"/>
      <c r="K2086" s="0"/>
      <c r="L2086" s="0"/>
    </row>
    <row r="2087" customFormat="false" ht="12.75" hidden="false" customHeight="false" outlineLevel="0" collapsed="false">
      <c r="J2087" s="0"/>
      <c r="K2087" s="0"/>
      <c r="L2087" s="0"/>
    </row>
    <row r="2088" customFormat="false" ht="12.75" hidden="false" customHeight="false" outlineLevel="0" collapsed="false">
      <c r="J2088" s="0"/>
      <c r="K2088" s="0"/>
      <c r="L2088" s="0"/>
    </row>
    <row r="2089" customFormat="false" ht="12.75" hidden="false" customHeight="false" outlineLevel="0" collapsed="false">
      <c r="J2089" s="0"/>
      <c r="K2089" s="0"/>
      <c r="L2089" s="0"/>
    </row>
    <row r="2090" customFormat="false" ht="12.75" hidden="false" customHeight="false" outlineLevel="0" collapsed="false">
      <c r="J2090" s="0"/>
      <c r="K2090" s="0"/>
      <c r="L2090" s="0"/>
    </row>
    <row r="2091" customFormat="false" ht="12.75" hidden="false" customHeight="false" outlineLevel="0" collapsed="false">
      <c r="J2091" s="0"/>
      <c r="K2091" s="0"/>
      <c r="L2091" s="0"/>
    </row>
    <row r="2092" customFormat="false" ht="12.75" hidden="false" customHeight="false" outlineLevel="0" collapsed="false">
      <c r="J2092" s="0"/>
      <c r="K2092" s="0"/>
      <c r="L2092" s="0"/>
    </row>
    <row r="2093" customFormat="false" ht="12.75" hidden="false" customHeight="false" outlineLevel="0" collapsed="false">
      <c r="J2093" s="0"/>
      <c r="K2093" s="0"/>
      <c r="L2093" s="0"/>
    </row>
    <row r="2094" customFormat="false" ht="12.75" hidden="false" customHeight="false" outlineLevel="0" collapsed="false">
      <c r="J2094" s="0"/>
      <c r="K2094" s="0"/>
      <c r="L2094" s="0"/>
    </row>
    <row r="2095" customFormat="false" ht="12.75" hidden="false" customHeight="false" outlineLevel="0" collapsed="false">
      <c r="J2095" s="0"/>
      <c r="K2095" s="0"/>
      <c r="L2095" s="0"/>
    </row>
    <row r="2096" customFormat="false" ht="12.75" hidden="false" customHeight="false" outlineLevel="0" collapsed="false">
      <c r="J2096" s="0"/>
      <c r="K2096" s="0"/>
      <c r="L2096" s="0"/>
    </row>
    <row r="2097" customFormat="false" ht="12.75" hidden="false" customHeight="false" outlineLevel="0" collapsed="false">
      <c r="J2097" s="0"/>
      <c r="K2097" s="0"/>
      <c r="L2097" s="0"/>
    </row>
    <row r="2098" customFormat="false" ht="12.75" hidden="false" customHeight="false" outlineLevel="0" collapsed="false">
      <c r="J2098" s="0"/>
      <c r="K2098" s="0"/>
      <c r="L2098" s="0"/>
    </row>
    <row r="2099" customFormat="false" ht="12.75" hidden="false" customHeight="false" outlineLevel="0" collapsed="false">
      <c r="J2099" s="0"/>
      <c r="K2099" s="0"/>
      <c r="L2099" s="0"/>
    </row>
    <row r="2100" customFormat="false" ht="12.75" hidden="false" customHeight="false" outlineLevel="0" collapsed="false">
      <c r="J2100" s="0"/>
      <c r="K2100" s="0"/>
      <c r="L2100" s="0"/>
    </row>
    <row r="2101" customFormat="false" ht="12.75" hidden="false" customHeight="false" outlineLevel="0" collapsed="false">
      <c r="J2101" s="0"/>
      <c r="K2101" s="0"/>
      <c r="L2101" s="0"/>
    </row>
    <row r="2102" customFormat="false" ht="12.75" hidden="false" customHeight="false" outlineLevel="0" collapsed="false">
      <c r="J2102" s="0"/>
      <c r="K2102" s="0"/>
      <c r="L2102" s="0"/>
    </row>
    <row r="2103" customFormat="false" ht="12.75" hidden="false" customHeight="false" outlineLevel="0" collapsed="false">
      <c r="J2103" s="0"/>
      <c r="K2103" s="0"/>
      <c r="L2103" s="0"/>
    </row>
    <row r="2104" customFormat="false" ht="12.75" hidden="false" customHeight="false" outlineLevel="0" collapsed="false">
      <c r="J2104" s="0"/>
      <c r="K2104" s="0"/>
      <c r="L2104" s="0"/>
    </row>
    <row r="2105" customFormat="false" ht="12.75" hidden="false" customHeight="false" outlineLevel="0" collapsed="false">
      <c r="J2105" s="0"/>
      <c r="K2105" s="0"/>
      <c r="L2105" s="0"/>
    </row>
    <row r="2106" customFormat="false" ht="12.75" hidden="false" customHeight="false" outlineLevel="0" collapsed="false">
      <c r="J2106" s="0"/>
      <c r="K2106" s="0"/>
      <c r="L2106" s="0"/>
    </row>
    <row r="2107" customFormat="false" ht="12.75" hidden="false" customHeight="false" outlineLevel="0" collapsed="false">
      <c r="J2107" s="0"/>
      <c r="K2107" s="0"/>
      <c r="L2107" s="0"/>
    </row>
    <row r="2108" customFormat="false" ht="12.75" hidden="false" customHeight="false" outlineLevel="0" collapsed="false">
      <c r="J2108" s="0"/>
      <c r="K2108" s="0"/>
      <c r="L2108" s="0"/>
    </row>
    <row r="2109" customFormat="false" ht="12.75" hidden="false" customHeight="false" outlineLevel="0" collapsed="false">
      <c r="J2109" s="0"/>
      <c r="K2109" s="0"/>
      <c r="L2109" s="0"/>
    </row>
    <row r="2110" customFormat="false" ht="12.75" hidden="false" customHeight="false" outlineLevel="0" collapsed="false">
      <c r="J2110" s="0"/>
      <c r="K2110" s="0"/>
      <c r="L2110" s="0"/>
    </row>
    <row r="2111" customFormat="false" ht="12.75" hidden="false" customHeight="false" outlineLevel="0" collapsed="false">
      <c r="J2111" s="0"/>
      <c r="K2111" s="0"/>
      <c r="L2111" s="0"/>
    </row>
    <row r="2112" customFormat="false" ht="12.75" hidden="false" customHeight="false" outlineLevel="0" collapsed="false">
      <c r="J2112" s="0"/>
      <c r="K2112" s="0"/>
      <c r="L2112" s="0"/>
    </row>
    <row r="2113" customFormat="false" ht="12.75" hidden="false" customHeight="false" outlineLevel="0" collapsed="false">
      <c r="J2113" s="0"/>
      <c r="K2113" s="0"/>
      <c r="L2113" s="0"/>
    </row>
    <row r="2114" customFormat="false" ht="12.75" hidden="false" customHeight="false" outlineLevel="0" collapsed="false">
      <c r="J2114" s="0"/>
      <c r="K2114" s="0"/>
      <c r="L2114" s="0"/>
    </row>
    <row r="2115" customFormat="false" ht="12.75" hidden="false" customHeight="false" outlineLevel="0" collapsed="false">
      <c r="J2115" s="0"/>
      <c r="K2115" s="0"/>
      <c r="L2115" s="0"/>
    </row>
    <row r="2116" customFormat="false" ht="12.75" hidden="false" customHeight="false" outlineLevel="0" collapsed="false">
      <c r="J2116" s="0"/>
      <c r="K2116" s="0"/>
      <c r="L2116" s="0"/>
    </row>
    <row r="2117" customFormat="false" ht="12.75" hidden="false" customHeight="false" outlineLevel="0" collapsed="false">
      <c r="J2117" s="0"/>
      <c r="K2117" s="0"/>
      <c r="L2117" s="0"/>
    </row>
    <row r="2118" customFormat="false" ht="12.75" hidden="false" customHeight="false" outlineLevel="0" collapsed="false">
      <c r="J2118" s="0"/>
      <c r="K2118" s="0"/>
      <c r="L2118" s="0"/>
    </row>
    <row r="2119" customFormat="false" ht="12.75" hidden="false" customHeight="false" outlineLevel="0" collapsed="false">
      <c r="J2119" s="0"/>
      <c r="K2119" s="0"/>
      <c r="L2119" s="0"/>
    </row>
    <row r="2120" customFormat="false" ht="12.75" hidden="false" customHeight="false" outlineLevel="0" collapsed="false">
      <c r="J2120" s="0"/>
      <c r="K2120" s="0"/>
      <c r="L2120" s="0"/>
    </row>
    <row r="2121" customFormat="false" ht="12.75" hidden="false" customHeight="false" outlineLevel="0" collapsed="false">
      <c r="J2121" s="0"/>
      <c r="K2121" s="0"/>
      <c r="L2121" s="0"/>
    </row>
    <row r="2122" customFormat="false" ht="12.75" hidden="false" customHeight="false" outlineLevel="0" collapsed="false">
      <c r="J2122" s="0"/>
      <c r="K2122" s="0"/>
      <c r="L2122" s="0"/>
    </row>
    <row r="2123" customFormat="false" ht="12.75" hidden="false" customHeight="false" outlineLevel="0" collapsed="false">
      <c r="J2123" s="0"/>
      <c r="K2123" s="0"/>
      <c r="L2123" s="0"/>
    </row>
    <row r="2124" customFormat="false" ht="12.75" hidden="false" customHeight="false" outlineLevel="0" collapsed="false">
      <c r="J2124" s="0"/>
      <c r="K2124" s="0"/>
      <c r="L2124" s="0"/>
    </row>
    <row r="2125" customFormat="false" ht="12.75" hidden="false" customHeight="false" outlineLevel="0" collapsed="false">
      <c r="J2125" s="0"/>
      <c r="K2125" s="0"/>
      <c r="L2125" s="0"/>
    </row>
    <row r="2126" customFormat="false" ht="12.75" hidden="false" customHeight="false" outlineLevel="0" collapsed="false">
      <c r="J2126" s="0"/>
      <c r="K2126" s="0"/>
      <c r="L2126" s="0"/>
    </row>
    <row r="2127" customFormat="false" ht="12.75" hidden="false" customHeight="false" outlineLevel="0" collapsed="false">
      <c r="J2127" s="0"/>
      <c r="K2127" s="0"/>
      <c r="L2127" s="0"/>
    </row>
    <row r="2128" customFormat="false" ht="12.75" hidden="false" customHeight="false" outlineLevel="0" collapsed="false">
      <c r="J2128" s="0"/>
      <c r="K2128" s="0"/>
      <c r="L2128" s="0"/>
    </row>
    <row r="2129" customFormat="false" ht="12.75" hidden="false" customHeight="false" outlineLevel="0" collapsed="false">
      <c r="J2129" s="0"/>
      <c r="K2129" s="0"/>
      <c r="L2129" s="0"/>
    </row>
    <row r="2130" customFormat="false" ht="12.75" hidden="false" customHeight="false" outlineLevel="0" collapsed="false">
      <c r="J2130" s="0"/>
      <c r="K2130" s="0"/>
      <c r="L2130" s="0"/>
    </row>
    <row r="2131" customFormat="false" ht="12.75" hidden="false" customHeight="false" outlineLevel="0" collapsed="false">
      <c r="J2131" s="0"/>
      <c r="K2131" s="0"/>
      <c r="L2131" s="0"/>
    </row>
    <row r="2132" customFormat="false" ht="12.75" hidden="false" customHeight="false" outlineLevel="0" collapsed="false">
      <c r="J2132" s="0"/>
      <c r="K2132" s="0"/>
      <c r="L2132" s="0"/>
    </row>
    <row r="2133" customFormat="false" ht="12.75" hidden="false" customHeight="false" outlineLevel="0" collapsed="false">
      <c r="J2133" s="0"/>
      <c r="K2133" s="0"/>
      <c r="L2133" s="0"/>
    </row>
    <row r="2134" customFormat="false" ht="12.75" hidden="false" customHeight="false" outlineLevel="0" collapsed="false">
      <c r="J2134" s="0"/>
      <c r="K2134" s="0"/>
      <c r="L2134" s="0"/>
    </row>
    <row r="2135" customFormat="false" ht="12.75" hidden="false" customHeight="false" outlineLevel="0" collapsed="false">
      <c r="J2135" s="0"/>
      <c r="K2135" s="0"/>
      <c r="L2135" s="0"/>
    </row>
    <row r="2136" customFormat="false" ht="12.75" hidden="false" customHeight="false" outlineLevel="0" collapsed="false">
      <c r="J2136" s="0"/>
      <c r="K2136" s="0"/>
      <c r="L2136" s="0"/>
    </row>
    <row r="2137" customFormat="false" ht="12.75" hidden="false" customHeight="false" outlineLevel="0" collapsed="false">
      <c r="J2137" s="0"/>
      <c r="K2137" s="0"/>
      <c r="L2137" s="0"/>
    </row>
    <row r="2138" customFormat="false" ht="12.75" hidden="false" customHeight="false" outlineLevel="0" collapsed="false">
      <c r="J2138" s="0"/>
      <c r="K2138" s="0"/>
      <c r="L2138" s="0"/>
    </row>
    <row r="2139" customFormat="false" ht="12.75" hidden="false" customHeight="false" outlineLevel="0" collapsed="false">
      <c r="J2139" s="0"/>
      <c r="K2139" s="0"/>
      <c r="L2139" s="0"/>
    </row>
    <row r="2140" customFormat="false" ht="12.75" hidden="false" customHeight="false" outlineLevel="0" collapsed="false">
      <c r="J2140" s="0"/>
      <c r="K2140" s="0"/>
      <c r="L2140" s="0"/>
    </row>
    <row r="2141" customFormat="false" ht="12.75" hidden="false" customHeight="false" outlineLevel="0" collapsed="false">
      <c r="J2141" s="0"/>
      <c r="K2141" s="0"/>
      <c r="L2141" s="0"/>
    </row>
    <row r="2142" customFormat="false" ht="12.75" hidden="false" customHeight="false" outlineLevel="0" collapsed="false">
      <c r="J2142" s="0"/>
      <c r="K2142" s="0"/>
      <c r="L2142" s="0"/>
    </row>
    <row r="2143" customFormat="false" ht="12.75" hidden="false" customHeight="false" outlineLevel="0" collapsed="false">
      <c r="J2143" s="0"/>
      <c r="K2143" s="0"/>
      <c r="L2143" s="0"/>
    </row>
    <row r="2144" customFormat="false" ht="12.75" hidden="false" customHeight="false" outlineLevel="0" collapsed="false">
      <c r="J2144" s="0"/>
      <c r="K2144" s="0"/>
      <c r="L2144" s="0"/>
    </row>
    <row r="2145" customFormat="false" ht="12.75" hidden="false" customHeight="false" outlineLevel="0" collapsed="false">
      <c r="J2145" s="0"/>
      <c r="K2145" s="0"/>
      <c r="L2145" s="0"/>
    </row>
    <row r="2146" customFormat="false" ht="12.75" hidden="false" customHeight="false" outlineLevel="0" collapsed="false">
      <c r="J2146" s="0"/>
      <c r="K2146" s="0"/>
      <c r="L2146" s="0"/>
    </row>
    <row r="2147" customFormat="false" ht="12.75" hidden="false" customHeight="false" outlineLevel="0" collapsed="false">
      <c r="J2147" s="0"/>
      <c r="K2147" s="0"/>
      <c r="L2147" s="0"/>
    </row>
    <row r="2148" customFormat="false" ht="12.75" hidden="false" customHeight="false" outlineLevel="0" collapsed="false">
      <c r="J2148" s="0"/>
      <c r="K2148" s="0"/>
      <c r="L2148" s="0"/>
    </row>
    <row r="2149" customFormat="false" ht="12.75" hidden="false" customHeight="false" outlineLevel="0" collapsed="false">
      <c r="J2149" s="0"/>
      <c r="K2149" s="0"/>
      <c r="L2149" s="0"/>
    </row>
    <row r="2150" customFormat="false" ht="12.75" hidden="false" customHeight="false" outlineLevel="0" collapsed="false">
      <c r="J2150" s="0"/>
      <c r="K2150" s="0"/>
      <c r="L2150" s="0"/>
    </row>
    <row r="2151" customFormat="false" ht="12.75" hidden="false" customHeight="false" outlineLevel="0" collapsed="false">
      <c r="J2151" s="0"/>
      <c r="K2151" s="0"/>
      <c r="L2151" s="0"/>
    </row>
    <row r="2152" customFormat="false" ht="12.75" hidden="false" customHeight="false" outlineLevel="0" collapsed="false">
      <c r="J2152" s="0"/>
      <c r="K2152" s="0"/>
      <c r="L2152" s="0"/>
    </row>
    <row r="2153" customFormat="false" ht="12.75" hidden="false" customHeight="false" outlineLevel="0" collapsed="false">
      <c r="J2153" s="0"/>
      <c r="K2153" s="0"/>
      <c r="L2153" s="0"/>
    </row>
    <row r="2154" customFormat="false" ht="12.75" hidden="false" customHeight="false" outlineLevel="0" collapsed="false">
      <c r="J2154" s="0"/>
      <c r="K2154" s="0"/>
      <c r="L2154" s="0"/>
    </row>
    <row r="2155" customFormat="false" ht="12.75" hidden="false" customHeight="false" outlineLevel="0" collapsed="false">
      <c r="J2155" s="0"/>
      <c r="K2155" s="0"/>
      <c r="L2155" s="0"/>
    </row>
    <row r="2156" customFormat="false" ht="12.75" hidden="false" customHeight="false" outlineLevel="0" collapsed="false">
      <c r="J2156" s="0"/>
      <c r="K2156" s="0"/>
      <c r="L2156" s="0"/>
    </row>
    <row r="2157" customFormat="false" ht="12.75" hidden="false" customHeight="false" outlineLevel="0" collapsed="false">
      <c r="J2157" s="0"/>
      <c r="K2157" s="0"/>
      <c r="L2157" s="0"/>
    </row>
    <row r="2158" customFormat="false" ht="12.75" hidden="false" customHeight="false" outlineLevel="0" collapsed="false">
      <c r="J2158" s="0"/>
      <c r="K2158" s="0"/>
      <c r="L2158" s="0"/>
    </row>
    <row r="2159" customFormat="false" ht="12.75" hidden="false" customHeight="false" outlineLevel="0" collapsed="false">
      <c r="J2159" s="0"/>
      <c r="K2159" s="0"/>
      <c r="L2159" s="0"/>
    </row>
    <row r="2160" customFormat="false" ht="12.75" hidden="false" customHeight="false" outlineLevel="0" collapsed="false">
      <c r="J2160" s="0"/>
      <c r="K2160" s="0"/>
      <c r="L2160" s="0"/>
    </row>
    <row r="2161" customFormat="false" ht="12.75" hidden="false" customHeight="false" outlineLevel="0" collapsed="false">
      <c r="J2161" s="0"/>
      <c r="K2161" s="0"/>
      <c r="L2161" s="0"/>
    </row>
    <row r="2162" customFormat="false" ht="12.75" hidden="false" customHeight="false" outlineLevel="0" collapsed="false">
      <c r="J2162" s="0"/>
      <c r="K2162" s="0"/>
      <c r="L2162" s="0"/>
    </row>
    <row r="2163" customFormat="false" ht="12.75" hidden="false" customHeight="false" outlineLevel="0" collapsed="false">
      <c r="J2163" s="0"/>
      <c r="K2163" s="0"/>
      <c r="L2163" s="0"/>
    </row>
    <row r="2164" customFormat="false" ht="12.75" hidden="false" customHeight="false" outlineLevel="0" collapsed="false">
      <c r="J2164" s="0"/>
      <c r="K2164" s="0"/>
      <c r="L2164" s="0"/>
    </row>
    <row r="2165" customFormat="false" ht="12.75" hidden="false" customHeight="false" outlineLevel="0" collapsed="false">
      <c r="J2165" s="0"/>
      <c r="K2165" s="0"/>
      <c r="L2165" s="0"/>
    </row>
    <row r="2166" customFormat="false" ht="12.75" hidden="false" customHeight="false" outlineLevel="0" collapsed="false">
      <c r="J2166" s="0"/>
      <c r="K2166" s="0"/>
      <c r="L2166" s="0"/>
    </row>
    <row r="2167" customFormat="false" ht="12.75" hidden="false" customHeight="false" outlineLevel="0" collapsed="false">
      <c r="J2167" s="0"/>
      <c r="K2167" s="0"/>
      <c r="L2167" s="0"/>
    </row>
    <row r="2168" customFormat="false" ht="12.75" hidden="false" customHeight="false" outlineLevel="0" collapsed="false">
      <c r="J2168" s="0"/>
      <c r="K2168" s="0"/>
      <c r="L2168" s="0"/>
    </row>
    <row r="2169" customFormat="false" ht="12.75" hidden="false" customHeight="false" outlineLevel="0" collapsed="false">
      <c r="J2169" s="0"/>
      <c r="K2169" s="0"/>
      <c r="L2169" s="0"/>
    </row>
    <row r="2170" customFormat="false" ht="12.75" hidden="false" customHeight="false" outlineLevel="0" collapsed="false">
      <c r="J2170" s="0"/>
      <c r="K2170" s="0"/>
      <c r="L2170" s="0"/>
    </row>
    <row r="2171" customFormat="false" ht="12.75" hidden="false" customHeight="false" outlineLevel="0" collapsed="false">
      <c r="J2171" s="0"/>
      <c r="K2171" s="0"/>
      <c r="L2171" s="0"/>
    </row>
    <row r="2172" customFormat="false" ht="12.75" hidden="false" customHeight="false" outlineLevel="0" collapsed="false">
      <c r="J2172" s="0"/>
      <c r="K2172" s="0"/>
      <c r="L2172" s="0"/>
    </row>
    <row r="2173" customFormat="false" ht="12.75" hidden="false" customHeight="false" outlineLevel="0" collapsed="false">
      <c r="J2173" s="0"/>
      <c r="K2173" s="0"/>
      <c r="L2173" s="0"/>
    </row>
    <row r="2174" customFormat="false" ht="12.75" hidden="false" customHeight="false" outlineLevel="0" collapsed="false">
      <c r="J2174" s="0"/>
      <c r="K2174" s="0"/>
      <c r="L2174" s="0"/>
    </row>
    <row r="2175" customFormat="false" ht="12.75" hidden="false" customHeight="false" outlineLevel="0" collapsed="false">
      <c r="J2175" s="0"/>
      <c r="K2175" s="0"/>
      <c r="L2175" s="0"/>
    </row>
    <row r="2176" customFormat="false" ht="12.75" hidden="false" customHeight="false" outlineLevel="0" collapsed="false">
      <c r="J2176" s="0"/>
      <c r="K2176" s="0"/>
      <c r="L2176" s="0"/>
    </row>
    <row r="2177" customFormat="false" ht="12.75" hidden="false" customHeight="false" outlineLevel="0" collapsed="false">
      <c r="J2177" s="0"/>
      <c r="K2177" s="0"/>
      <c r="L2177" s="0"/>
    </row>
    <row r="2178" customFormat="false" ht="12.75" hidden="false" customHeight="false" outlineLevel="0" collapsed="false">
      <c r="J2178" s="0"/>
      <c r="K2178" s="0"/>
      <c r="L2178" s="0"/>
    </row>
    <row r="2179" customFormat="false" ht="12.75" hidden="false" customHeight="false" outlineLevel="0" collapsed="false">
      <c r="J2179" s="0"/>
      <c r="K2179" s="0"/>
      <c r="L2179" s="0"/>
    </row>
    <row r="2180" customFormat="false" ht="12.75" hidden="false" customHeight="false" outlineLevel="0" collapsed="false">
      <c r="J2180" s="0"/>
      <c r="K2180" s="0"/>
      <c r="L2180" s="0"/>
    </row>
    <row r="2181" customFormat="false" ht="12.75" hidden="false" customHeight="false" outlineLevel="0" collapsed="false">
      <c r="J2181" s="0"/>
      <c r="K2181" s="0"/>
      <c r="L2181" s="0"/>
    </row>
    <row r="2182" customFormat="false" ht="12.75" hidden="false" customHeight="false" outlineLevel="0" collapsed="false">
      <c r="J2182" s="0"/>
      <c r="K2182" s="0"/>
      <c r="L2182" s="0"/>
    </row>
    <row r="2183" customFormat="false" ht="12.75" hidden="false" customHeight="false" outlineLevel="0" collapsed="false">
      <c r="J2183" s="0"/>
      <c r="K2183" s="0"/>
      <c r="L2183" s="0"/>
    </row>
    <row r="2184" customFormat="false" ht="12.75" hidden="false" customHeight="false" outlineLevel="0" collapsed="false">
      <c r="J2184" s="0"/>
      <c r="K2184" s="0"/>
      <c r="L2184" s="0"/>
    </row>
    <row r="2185" customFormat="false" ht="12.75" hidden="false" customHeight="false" outlineLevel="0" collapsed="false">
      <c r="J2185" s="0"/>
      <c r="K2185" s="0"/>
      <c r="L2185" s="0"/>
    </row>
    <row r="2186" customFormat="false" ht="12.75" hidden="false" customHeight="false" outlineLevel="0" collapsed="false">
      <c r="J2186" s="0"/>
      <c r="K2186" s="0"/>
      <c r="L2186" s="0"/>
    </row>
    <row r="2187" customFormat="false" ht="12.75" hidden="false" customHeight="false" outlineLevel="0" collapsed="false">
      <c r="J2187" s="0"/>
      <c r="K2187" s="0"/>
      <c r="L2187" s="0"/>
    </row>
    <row r="2188" customFormat="false" ht="12.75" hidden="false" customHeight="false" outlineLevel="0" collapsed="false">
      <c r="J2188" s="0"/>
      <c r="K2188" s="0"/>
      <c r="L2188" s="0"/>
    </row>
    <row r="2189" customFormat="false" ht="12.75" hidden="false" customHeight="false" outlineLevel="0" collapsed="false">
      <c r="J2189" s="0"/>
      <c r="K2189" s="0"/>
      <c r="L2189" s="0"/>
    </row>
    <row r="2190" customFormat="false" ht="12.75" hidden="false" customHeight="false" outlineLevel="0" collapsed="false">
      <c r="J2190" s="0"/>
      <c r="K2190" s="0"/>
      <c r="L2190" s="0"/>
    </row>
    <row r="2191" customFormat="false" ht="12.75" hidden="false" customHeight="false" outlineLevel="0" collapsed="false">
      <c r="J2191" s="0"/>
      <c r="K2191" s="0"/>
      <c r="L2191" s="0"/>
    </row>
    <row r="2192" customFormat="false" ht="12.75" hidden="false" customHeight="false" outlineLevel="0" collapsed="false">
      <c r="J2192" s="0"/>
      <c r="K2192" s="0"/>
      <c r="L2192" s="0"/>
    </row>
    <row r="2193" customFormat="false" ht="12.75" hidden="false" customHeight="false" outlineLevel="0" collapsed="false">
      <c r="J2193" s="0"/>
      <c r="K2193" s="0"/>
      <c r="L2193" s="0"/>
    </row>
    <row r="2194" customFormat="false" ht="12.75" hidden="false" customHeight="false" outlineLevel="0" collapsed="false">
      <c r="J2194" s="0"/>
      <c r="K2194" s="0"/>
      <c r="L2194" s="0"/>
    </row>
    <row r="2195" customFormat="false" ht="12.75" hidden="false" customHeight="false" outlineLevel="0" collapsed="false">
      <c r="J2195" s="0"/>
      <c r="K2195" s="0"/>
      <c r="L2195" s="0"/>
    </row>
    <row r="2196" customFormat="false" ht="12.75" hidden="false" customHeight="false" outlineLevel="0" collapsed="false">
      <c r="J2196" s="0"/>
      <c r="K2196" s="0"/>
      <c r="L2196" s="0"/>
    </row>
    <row r="2197" customFormat="false" ht="12.75" hidden="false" customHeight="false" outlineLevel="0" collapsed="false">
      <c r="J2197" s="0"/>
      <c r="K2197" s="0"/>
      <c r="L2197" s="0"/>
    </row>
    <row r="2198" customFormat="false" ht="12.75" hidden="false" customHeight="false" outlineLevel="0" collapsed="false">
      <c r="J2198" s="0"/>
      <c r="K2198" s="0"/>
      <c r="L2198" s="0"/>
    </row>
    <row r="2199" customFormat="false" ht="12.75" hidden="false" customHeight="false" outlineLevel="0" collapsed="false">
      <c r="J2199" s="0"/>
      <c r="K2199" s="0"/>
      <c r="L2199" s="0"/>
    </row>
    <row r="2200" customFormat="false" ht="12.75" hidden="false" customHeight="false" outlineLevel="0" collapsed="false">
      <c r="J2200" s="0"/>
      <c r="K2200" s="0"/>
      <c r="L2200" s="0"/>
    </row>
    <row r="2201" customFormat="false" ht="12.75" hidden="false" customHeight="false" outlineLevel="0" collapsed="false">
      <c r="J2201" s="0"/>
      <c r="K2201" s="0"/>
      <c r="L2201" s="0"/>
    </row>
    <row r="2202" customFormat="false" ht="12.75" hidden="false" customHeight="false" outlineLevel="0" collapsed="false">
      <c r="J2202" s="0"/>
      <c r="K2202" s="0"/>
      <c r="L2202" s="0"/>
    </row>
    <row r="2203" customFormat="false" ht="12.75" hidden="false" customHeight="false" outlineLevel="0" collapsed="false">
      <c r="J2203" s="0"/>
      <c r="K2203" s="0"/>
      <c r="L2203" s="0"/>
    </row>
    <row r="2204" customFormat="false" ht="12.75" hidden="false" customHeight="false" outlineLevel="0" collapsed="false">
      <c r="J2204" s="0"/>
      <c r="K2204" s="0"/>
      <c r="L2204" s="0"/>
    </row>
    <row r="2205" customFormat="false" ht="12.75" hidden="false" customHeight="false" outlineLevel="0" collapsed="false">
      <c r="J2205" s="0"/>
      <c r="K2205" s="0"/>
      <c r="L2205" s="0"/>
    </row>
    <row r="2206" customFormat="false" ht="12.75" hidden="false" customHeight="false" outlineLevel="0" collapsed="false">
      <c r="J2206" s="0"/>
      <c r="K2206" s="0"/>
      <c r="L2206" s="0"/>
    </row>
    <row r="2207" customFormat="false" ht="12.75" hidden="false" customHeight="false" outlineLevel="0" collapsed="false">
      <c r="J2207" s="0"/>
      <c r="K2207" s="0"/>
      <c r="L2207" s="0"/>
    </row>
    <row r="2208" customFormat="false" ht="12.75" hidden="false" customHeight="false" outlineLevel="0" collapsed="false">
      <c r="J2208" s="0"/>
      <c r="K2208" s="0"/>
      <c r="L2208" s="0"/>
    </row>
    <row r="2209" customFormat="false" ht="12.75" hidden="false" customHeight="false" outlineLevel="0" collapsed="false">
      <c r="J2209" s="0"/>
      <c r="K2209" s="0"/>
      <c r="L2209" s="0"/>
    </row>
    <row r="2210" customFormat="false" ht="12.75" hidden="false" customHeight="false" outlineLevel="0" collapsed="false">
      <c r="J2210" s="0"/>
      <c r="K2210" s="0"/>
      <c r="L2210" s="0"/>
    </row>
    <row r="2211" customFormat="false" ht="12.75" hidden="false" customHeight="false" outlineLevel="0" collapsed="false">
      <c r="J2211" s="0"/>
      <c r="K2211" s="0"/>
      <c r="L2211" s="0"/>
    </row>
    <row r="2212" customFormat="false" ht="12.75" hidden="false" customHeight="false" outlineLevel="0" collapsed="false">
      <c r="J2212" s="0"/>
      <c r="K2212" s="0"/>
      <c r="L2212" s="0"/>
    </row>
    <row r="2213" customFormat="false" ht="12.75" hidden="false" customHeight="false" outlineLevel="0" collapsed="false">
      <c r="J2213" s="0"/>
      <c r="K2213" s="0"/>
      <c r="L2213" s="0"/>
    </row>
    <row r="2214" customFormat="false" ht="12.75" hidden="false" customHeight="false" outlineLevel="0" collapsed="false">
      <c r="J2214" s="0"/>
      <c r="K2214" s="0"/>
      <c r="L2214" s="0"/>
    </row>
    <row r="2215" customFormat="false" ht="12.75" hidden="false" customHeight="false" outlineLevel="0" collapsed="false">
      <c r="J2215" s="0"/>
      <c r="K2215" s="0"/>
      <c r="L2215" s="0"/>
    </row>
    <row r="2216" customFormat="false" ht="12.75" hidden="false" customHeight="false" outlineLevel="0" collapsed="false">
      <c r="J2216" s="0"/>
      <c r="K2216" s="0"/>
      <c r="L2216" s="0"/>
    </row>
    <row r="2217" customFormat="false" ht="12.75" hidden="false" customHeight="false" outlineLevel="0" collapsed="false">
      <c r="J2217" s="0"/>
      <c r="K2217" s="0"/>
      <c r="L2217" s="0"/>
    </row>
    <row r="2218" customFormat="false" ht="12.75" hidden="false" customHeight="false" outlineLevel="0" collapsed="false">
      <c r="J2218" s="0"/>
      <c r="K2218" s="0"/>
      <c r="L2218" s="0"/>
    </row>
    <row r="2219" customFormat="false" ht="12.75" hidden="false" customHeight="false" outlineLevel="0" collapsed="false">
      <c r="J2219" s="0"/>
      <c r="K2219" s="0"/>
      <c r="L2219" s="0"/>
    </row>
    <row r="2220" customFormat="false" ht="12.75" hidden="false" customHeight="false" outlineLevel="0" collapsed="false">
      <c r="J2220" s="0"/>
      <c r="K2220" s="0"/>
      <c r="L2220" s="0"/>
    </row>
    <row r="2221" customFormat="false" ht="12.75" hidden="false" customHeight="false" outlineLevel="0" collapsed="false">
      <c r="J2221" s="0"/>
      <c r="K2221" s="0"/>
      <c r="L2221" s="0"/>
    </row>
    <row r="2222" customFormat="false" ht="12.75" hidden="false" customHeight="false" outlineLevel="0" collapsed="false">
      <c r="J2222" s="0"/>
      <c r="K2222" s="0"/>
      <c r="L2222" s="0"/>
    </row>
    <row r="2223" customFormat="false" ht="12.75" hidden="false" customHeight="false" outlineLevel="0" collapsed="false">
      <c r="J2223" s="0"/>
      <c r="K2223" s="0"/>
      <c r="L2223" s="0"/>
    </row>
    <row r="2224" customFormat="false" ht="12.75" hidden="false" customHeight="false" outlineLevel="0" collapsed="false">
      <c r="J2224" s="0"/>
      <c r="K2224" s="0"/>
      <c r="L2224" s="0"/>
    </row>
    <row r="2225" customFormat="false" ht="12.75" hidden="false" customHeight="false" outlineLevel="0" collapsed="false">
      <c r="J2225" s="0"/>
      <c r="K2225" s="0"/>
      <c r="L2225" s="0"/>
    </row>
    <row r="2226" customFormat="false" ht="12.75" hidden="false" customHeight="false" outlineLevel="0" collapsed="false">
      <c r="J2226" s="0"/>
      <c r="K2226" s="0"/>
      <c r="L2226" s="0"/>
    </row>
    <row r="2227" customFormat="false" ht="12.75" hidden="false" customHeight="false" outlineLevel="0" collapsed="false">
      <c r="J2227" s="0"/>
      <c r="K2227" s="0"/>
      <c r="L2227" s="0"/>
    </row>
    <row r="2228" customFormat="false" ht="12.75" hidden="false" customHeight="false" outlineLevel="0" collapsed="false">
      <c r="J2228" s="0"/>
      <c r="K2228" s="0"/>
      <c r="L2228" s="0"/>
    </row>
    <row r="2229" customFormat="false" ht="12.75" hidden="false" customHeight="false" outlineLevel="0" collapsed="false">
      <c r="J2229" s="0"/>
      <c r="K2229" s="0"/>
      <c r="L2229" s="0"/>
    </row>
    <row r="2230" customFormat="false" ht="12.75" hidden="false" customHeight="false" outlineLevel="0" collapsed="false">
      <c r="J2230" s="0"/>
      <c r="K2230" s="0"/>
      <c r="L2230" s="0"/>
    </row>
    <row r="2231" customFormat="false" ht="12.75" hidden="false" customHeight="false" outlineLevel="0" collapsed="false">
      <c r="J2231" s="0"/>
      <c r="K2231" s="0"/>
      <c r="L2231" s="0"/>
    </row>
    <row r="2232" customFormat="false" ht="12.75" hidden="false" customHeight="false" outlineLevel="0" collapsed="false">
      <c r="J2232" s="0"/>
      <c r="K2232" s="0"/>
      <c r="L2232" s="0"/>
    </row>
    <row r="2233" customFormat="false" ht="12.75" hidden="false" customHeight="false" outlineLevel="0" collapsed="false">
      <c r="J2233" s="0"/>
      <c r="K2233" s="0"/>
      <c r="L2233" s="0"/>
    </row>
    <row r="2234" customFormat="false" ht="12.75" hidden="false" customHeight="false" outlineLevel="0" collapsed="false">
      <c r="J2234" s="0"/>
      <c r="K2234" s="0"/>
      <c r="L2234" s="0"/>
    </row>
    <row r="2235" customFormat="false" ht="12.75" hidden="false" customHeight="false" outlineLevel="0" collapsed="false">
      <c r="J2235" s="0"/>
      <c r="K2235" s="0"/>
      <c r="L2235" s="0"/>
    </row>
    <row r="2236" customFormat="false" ht="12.75" hidden="false" customHeight="false" outlineLevel="0" collapsed="false">
      <c r="J2236" s="0"/>
      <c r="K2236" s="0"/>
      <c r="L2236" s="0"/>
    </row>
    <row r="2237" customFormat="false" ht="12.75" hidden="false" customHeight="false" outlineLevel="0" collapsed="false">
      <c r="J2237" s="0"/>
      <c r="K2237" s="0"/>
      <c r="L2237" s="0"/>
    </row>
    <row r="2238" customFormat="false" ht="12.75" hidden="false" customHeight="false" outlineLevel="0" collapsed="false">
      <c r="J2238" s="0"/>
      <c r="K2238" s="0"/>
      <c r="L2238" s="0"/>
    </row>
    <row r="2239" customFormat="false" ht="12.75" hidden="false" customHeight="false" outlineLevel="0" collapsed="false">
      <c r="J2239" s="0"/>
      <c r="K2239" s="0"/>
      <c r="L2239" s="0"/>
    </row>
    <row r="2240" customFormat="false" ht="12.75" hidden="false" customHeight="false" outlineLevel="0" collapsed="false">
      <c r="J2240" s="0"/>
      <c r="K2240" s="0"/>
      <c r="L2240" s="0"/>
    </row>
    <row r="2241" customFormat="false" ht="12.75" hidden="false" customHeight="false" outlineLevel="0" collapsed="false">
      <c r="J2241" s="0"/>
      <c r="K2241" s="0"/>
      <c r="L2241" s="0"/>
    </row>
    <row r="2242" customFormat="false" ht="12.75" hidden="false" customHeight="false" outlineLevel="0" collapsed="false">
      <c r="J2242" s="0"/>
      <c r="K2242" s="0"/>
      <c r="L2242" s="0"/>
    </row>
    <row r="2243" customFormat="false" ht="12.75" hidden="false" customHeight="false" outlineLevel="0" collapsed="false">
      <c r="J2243" s="0"/>
      <c r="K2243" s="0"/>
      <c r="L2243" s="0"/>
    </row>
    <row r="2244" customFormat="false" ht="12.75" hidden="false" customHeight="false" outlineLevel="0" collapsed="false">
      <c r="J2244" s="0"/>
      <c r="K2244" s="0"/>
      <c r="L2244" s="0"/>
    </row>
    <row r="2245" customFormat="false" ht="12.75" hidden="false" customHeight="false" outlineLevel="0" collapsed="false">
      <c r="J2245" s="0"/>
      <c r="K2245" s="0"/>
      <c r="L2245" s="0"/>
    </row>
    <row r="2246" customFormat="false" ht="12.75" hidden="false" customHeight="false" outlineLevel="0" collapsed="false">
      <c r="J2246" s="0"/>
      <c r="K2246" s="0"/>
      <c r="L2246" s="0"/>
    </row>
    <row r="2247" customFormat="false" ht="12.75" hidden="false" customHeight="false" outlineLevel="0" collapsed="false">
      <c r="J2247" s="0"/>
      <c r="K2247" s="0"/>
      <c r="L2247" s="0"/>
    </row>
    <row r="2248" customFormat="false" ht="12.75" hidden="false" customHeight="false" outlineLevel="0" collapsed="false">
      <c r="J2248" s="0"/>
      <c r="K2248" s="0"/>
      <c r="L2248" s="0"/>
    </row>
    <row r="2249" customFormat="false" ht="12.75" hidden="false" customHeight="false" outlineLevel="0" collapsed="false">
      <c r="J2249" s="0"/>
      <c r="K2249" s="0"/>
      <c r="L2249" s="0"/>
    </row>
    <row r="2250" customFormat="false" ht="12.75" hidden="false" customHeight="false" outlineLevel="0" collapsed="false">
      <c r="J2250" s="0"/>
      <c r="K2250" s="0"/>
      <c r="L2250" s="0"/>
    </row>
    <row r="2251" customFormat="false" ht="12.75" hidden="false" customHeight="false" outlineLevel="0" collapsed="false">
      <c r="J2251" s="0"/>
      <c r="K2251" s="0"/>
      <c r="L2251" s="0"/>
    </row>
    <row r="2252" customFormat="false" ht="12.75" hidden="false" customHeight="false" outlineLevel="0" collapsed="false">
      <c r="J2252" s="0"/>
      <c r="K2252" s="0"/>
      <c r="L2252" s="0"/>
    </row>
    <row r="2253" customFormat="false" ht="12.75" hidden="false" customHeight="false" outlineLevel="0" collapsed="false">
      <c r="J2253" s="0"/>
      <c r="K2253" s="0"/>
      <c r="L2253" s="0"/>
    </row>
    <row r="2254" customFormat="false" ht="12.75" hidden="false" customHeight="false" outlineLevel="0" collapsed="false">
      <c r="J2254" s="0"/>
      <c r="K2254" s="0"/>
      <c r="L2254" s="0"/>
    </row>
    <row r="2255" customFormat="false" ht="12.75" hidden="false" customHeight="false" outlineLevel="0" collapsed="false">
      <c r="J2255" s="0"/>
      <c r="K2255" s="0"/>
      <c r="L2255" s="0"/>
    </row>
    <row r="2256" customFormat="false" ht="12.75" hidden="false" customHeight="false" outlineLevel="0" collapsed="false">
      <c r="J2256" s="0"/>
      <c r="K2256" s="0"/>
      <c r="L2256" s="0"/>
    </row>
    <row r="2257" customFormat="false" ht="12.75" hidden="false" customHeight="false" outlineLevel="0" collapsed="false">
      <c r="J2257" s="0"/>
      <c r="K2257" s="0"/>
      <c r="L2257" s="0"/>
    </row>
    <row r="2258" customFormat="false" ht="12.75" hidden="false" customHeight="false" outlineLevel="0" collapsed="false">
      <c r="J2258" s="0"/>
      <c r="K2258" s="0"/>
      <c r="L2258" s="0"/>
    </row>
    <row r="2259" customFormat="false" ht="12.75" hidden="false" customHeight="false" outlineLevel="0" collapsed="false">
      <c r="J2259" s="0"/>
      <c r="K2259" s="0"/>
      <c r="L2259" s="0"/>
    </row>
    <row r="2260" customFormat="false" ht="12.75" hidden="false" customHeight="false" outlineLevel="0" collapsed="false">
      <c r="J2260" s="0"/>
      <c r="K2260" s="0"/>
      <c r="L2260" s="0"/>
    </row>
    <row r="2261" customFormat="false" ht="12.75" hidden="false" customHeight="false" outlineLevel="0" collapsed="false">
      <c r="J2261" s="0"/>
      <c r="K2261" s="0"/>
      <c r="L2261" s="0"/>
    </row>
    <row r="2262" customFormat="false" ht="12.75" hidden="false" customHeight="false" outlineLevel="0" collapsed="false">
      <c r="J2262" s="0"/>
      <c r="K2262" s="0"/>
      <c r="L2262" s="0"/>
    </row>
    <row r="2263" customFormat="false" ht="12.75" hidden="false" customHeight="false" outlineLevel="0" collapsed="false">
      <c r="J2263" s="0"/>
      <c r="K2263" s="0"/>
      <c r="L2263" s="0"/>
    </row>
    <row r="2264" customFormat="false" ht="12.75" hidden="false" customHeight="false" outlineLevel="0" collapsed="false">
      <c r="J2264" s="0"/>
      <c r="K2264" s="0"/>
      <c r="L2264" s="0"/>
    </row>
    <row r="2265" customFormat="false" ht="12.75" hidden="false" customHeight="false" outlineLevel="0" collapsed="false">
      <c r="J2265" s="0"/>
      <c r="K2265" s="0"/>
      <c r="L2265" s="0"/>
    </row>
    <row r="2266" customFormat="false" ht="12.75" hidden="false" customHeight="false" outlineLevel="0" collapsed="false">
      <c r="J2266" s="0"/>
      <c r="K2266" s="0"/>
      <c r="L2266" s="0"/>
    </row>
    <row r="2267" customFormat="false" ht="12.75" hidden="false" customHeight="false" outlineLevel="0" collapsed="false">
      <c r="J2267" s="0"/>
      <c r="K2267" s="0"/>
      <c r="L2267" s="0"/>
    </row>
    <row r="2268" customFormat="false" ht="12.75" hidden="false" customHeight="false" outlineLevel="0" collapsed="false">
      <c r="J2268" s="0"/>
      <c r="K2268" s="0"/>
      <c r="L2268" s="0"/>
    </row>
    <row r="2269" customFormat="false" ht="12.75" hidden="false" customHeight="false" outlineLevel="0" collapsed="false">
      <c r="J2269" s="0"/>
      <c r="K2269" s="0"/>
      <c r="L2269" s="0"/>
    </row>
    <row r="2270" customFormat="false" ht="12.75" hidden="false" customHeight="false" outlineLevel="0" collapsed="false">
      <c r="J2270" s="0"/>
      <c r="K2270" s="0"/>
      <c r="L2270" s="0"/>
    </row>
    <row r="2271" customFormat="false" ht="12.75" hidden="false" customHeight="false" outlineLevel="0" collapsed="false">
      <c r="J2271" s="0"/>
      <c r="K2271" s="0"/>
      <c r="L2271" s="0"/>
    </row>
    <row r="2272" customFormat="false" ht="12.75" hidden="false" customHeight="false" outlineLevel="0" collapsed="false">
      <c r="J2272" s="0"/>
      <c r="K2272" s="0"/>
      <c r="L2272" s="0"/>
    </row>
    <row r="2273" customFormat="false" ht="12.75" hidden="false" customHeight="false" outlineLevel="0" collapsed="false">
      <c r="J2273" s="0"/>
      <c r="K2273" s="0"/>
      <c r="L2273" s="0"/>
    </row>
    <row r="2274" customFormat="false" ht="12.75" hidden="false" customHeight="false" outlineLevel="0" collapsed="false">
      <c r="J2274" s="0"/>
      <c r="K2274" s="0"/>
      <c r="L2274" s="0"/>
    </row>
    <row r="2275" customFormat="false" ht="12.75" hidden="false" customHeight="false" outlineLevel="0" collapsed="false">
      <c r="J2275" s="0"/>
      <c r="K2275" s="0"/>
      <c r="L2275" s="0"/>
    </row>
    <row r="2276" customFormat="false" ht="12.75" hidden="false" customHeight="false" outlineLevel="0" collapsed="false">
      <c r="J2276" s="0"/>
      <c r="K2276" s="0"/>
      <c r="L2276" s="0"/>
    </row>
    <row r="2277" customFormat="false" ht="12.75" hidden="false" customHeight="false" outlineLevel="0" collapsed="false">
      <c r="J2277" s="0"/>
      <c r="K2277" s="0"/>
      <c r="L2277" s="0"/>
    </row>
    <row r="2278" customFormat="false" ht="12.75" hidden="false" customHeight="false" outlineLevel="0" collapsed="false">
      <c r="J2278" s="0"/>
      <c r="K2278" s="0"/>
      <c r="L2278" s="0"/>
    </row>
    <row r="2279" customFormat="false" ht="12.75" hidden="false" customHeight="false" outlineLevel="0" collapsed="false">
      <c r="J2279" s="0"/>
      <c r="K2279" s="0"/>
      <c r="L2279" s="0"/>
    </row>
    <row r="2280" customFormat="false" ht="12.75" hidden="false" customHeight="false" outlineLevel="0" collapsed="false">
      <c r="J2280" s="0"/>
      <c r="K2280" s="0"/>
      <c r="L2280" s="0"/>
    </row>
    <row r="2281" customFormat="false" ht="12.75" hidden="false" customHeight="false" outlineLevel="0" collapsed="false">
      <c r="J2281" s="0"/>
      <c r="K2281" s="0"/>
      <c r="L2281" s="0"/>
    </row>
    <row r="2282" customFormat="false" ht="12.75" hidden="false" customHeight="false" outlineLevel="0" collapsed="false">
      <c r="J2282" s="0"/>
      <c r="K2282" s="0"/>
      <c r="L2282" s="0"/>
    </row>
    <row r="2283" customFormat="false" ht="12.75" hidden="false" customHeight="false" outlineLevel="0" collapsed="false">
      <c r="J2283" s="0"/>
      <c r="K2283" s="0"/>
      <c r="L2283" s="0"/>
    </row>
    <row r="2284" customFormat="false" ht="12.75" hidden="false" customHeight="false" outlineLevel="0" collapsed="false">
      <c r="J2284" s="0"/>
      <c r="K2284" s="0"/>
      <c r="L2284" s="0"/>
    </row>
    <row r="2285" customFormat="false" ht="12.75" hidden="false" customHeight="false" outlineLevel="0" collapsed="false">
      <c r="J2285" s="0"/>
      <c r="K2285" s="0"/>
      <c r="L2285" s="0"/>
    </row>
    <row r="2286" customFormat="false" ht="12.75" hidden="false" customHeight="false" outlineLevel="0" collapsed="false">
      <c r="J2286" s="0"/>
      <c r="K2286" s="0"/>
      <c r="L2286" s="0"/>
    </row>
    <row r="2287" customFormat="false" ht="12.75" hidden="false" customHeight="false" outlineLevel="0" collapsed="false">
      <c r="J2287" s="0"/>
      <c r="K2287" s="0"/>
      <c r="L2287" s="0"/>
    </row>
    <row r="2288" customFormat="false" ht="12.75" hidden="false" customHeight="false" outlineLevel="0" collapsed="false">
      <c r="J2288" s="0"/>
      <c r="K2288" s="0"/>
      <c r="L2288" s="0"/>
    </row>
    <row r="2289" customFormat="false" ht="12.75" hidden="false" customHeight="false" outlineLevel="0" collapsed="false">
      <c r="J2289" s="0"/>
      <c r="K2289" s="0"/>
      <c r="L2289" s="0"/>
    </row>
    <row r="2290" customFormat="false" ht="12.75" hidden="false" customHeight="false" outlineLevel="0" collapsed="false">
      <c r="J2290" s="0"/>
      <c r="K2290" s="0"/>
      <c r="L2290" s="0"/>
    </row>
    <row r="2291" customFormat="false" ht="12.75" hidden="false" customHeight="false" outlineLevel="0" collapsed="false">
      <c r="J2291" s="0"/>
      <c r="K2291" s="0"/>
      <c r="L2291" s="0"/>
    </row>
    <row r="2292" customFormat="false" ht="12.75" hidden="false" customHeight="false" outlineLevel="0" collapsed="false">
      <c r="J2292" s="0"/>
      <c r="K2292" s="0"/>
      <c r="L2292" s="0"/>
    </row>
    <row r="2293" customFormat="false" ht="12.75" hidden="false" customHeight="false" outlineLevel="0" collapsed="false">
      <c r="J2293" s="0"/>
      <c r="K2293" s="0"/>
      <c r="L2293" s="0"/>
    </row>
    <row r="2294" customFormat="false" ht="12.75" hidden="false" customHeight="false" outlineLevel="0" collapsed="false">
      <c r="J2294" s="0"/>
      <c r="K2294" s="0"/>
      <c r="L2294" s="0"/>
    </row>
    <row r="2295" customFormat="false" ht="12.75" hidden="false" customHeight="false" outlineLevel="0" collapsed="false">
      <c r="J2295" s="0"/>
      <c r="K2295" s="0"/>
      <c r="L2295" s="0"/>
    </row>
    <row r="2296" customFormat="false" ht="12.75" hidden="false" customHeight="false" outlineLevel="0" collapsed="false">
      <c r="J2296" s="0"/>
      <c r="K2296" s="0"/>
      <c r="L2296" s="0"/>
    </row>
    <row r="2297" customFormat="false" ht="12.75" hidden="false" customHeight="false" outlineLevel="0" collapsed="false">
      <c r="J2297" s="0"/>
      <c r="K2297" s="0"/>
      <c r="L2297" s="0"/>
    </row>
    <row r="2298" customFormat="false" ht="12.75" hidden="false" customHeight="false" outlineLevel="0" collapsed="false">
      <c r="J2298" s="0"/>
      <c r="K2298" s="0"/>
      <c r="L2298" s="0"/>
    </row>
    <row r="2299" customFormat="false" ht="12.75" hidden="false" customHeight="false" outlineLevel="0" collapsed="false">
      <c r="J2299" s="0"/>
      <c r="K2299" s="0"/>
      <c r="L2299" s="0"/>
    </row>
    <row r="2300" customFormat="false" ht="12.75" hidden="false" customHeight="false" outlineLevel="0" collapsed="false">
      <c r="J2300" s="0"/>
      <c r="K2300" s="0"/>
      <c r="L2300" s="0"/>
    </row>
    <row r="2301" customFormat="false" ht="12.75" hidden="false" customHeight="false" outlineLevel="0" collapsed="false">
      <c r="J2301" s="0"/>
      <c r="K2301" s="0"/>
      <c r="L2301" s="0"/>
    </row>
    <row r="2302" customFormat="false" ht="12.75" hidden="false" customHeight="false" outlineLevel="0" collapsed="false">
      <c r="J2302" s="0"/>
      <c r="K2302" s="0"/>
      <c r="L2302" s="0"/>
    </row>
    <row r="2303" customFormat="false" ht="12.75" hidden="false" customHeight="false" outlineLevel="0" collapsed="false">
      <c r="J2303" s="0"/>
      <c r="K2303" s="0"/>
      <c r="L2303" s="0"/>
    </row>
    <row r="2304" customFormat="false" ht="12.75" hidden="false" customHeight="false" outlineLevel="0" collapsed="false">
      <c r="J2304" s="0"/>
      <c r="K2304" s="0"/>
      <c r="L2304" s="0"/>
    </row>
    <row r="2305" customFormat="false" ht="12.75" hidden="false" customHeight="false" outlineLevel="0" collapsed="false">
      <c r="J2305" s="0"/>
      <c r="K2305" s="0"/>
      <c r="L2305" s="0"/>
    </row>
    <row r="2306" customFormat="false" ht="12.75" hidden="false" customHeight="false" outlineLevel="0" collapsed="false">
      <c r="J2306" s="0"/>
      <c r="K2306" s="0"/>
      <c r="L2306" s="0"/>
    </row>
    <row r="2307" customFormat="false" ht="12.75" hidden="false" customHeight="false" outlineLevel="0" collapsed="false">
      <c r="J2307" s="0"/>
      <c r="K2307" s="0"/>
      <c r="L2307" s="0"/>
    </row>
    <row r="2308" customFormat="false" ht="12.75" hidden="false" customHeight="false" outlineLevel="0" collapsed="false">
      <c r="J2308" s="0"/>
      <c r="K2308" s="0"/>
      <c r="L2308" s="0"/>
    </row>
    <row r="2309" customFormat="false" ht="12.75" hidden="false" customHeight="false" outlineLevel="0" collapsed="false">
      <c r="J2309" s="0"/>
      <c r="K2309" s="0"/>
      <c r="L2309" s="0"/>
    </row>
    <row r="2310" customFormat="false" ht="12.75" hidden="false" customHeight="false" outlineLevel="0" collapsed="false">
      <c r="J2310" s="0"/>
      <c r="K2310" s="0"/>
      <c r="L2310" s="0"/>
    </row>
    <row r="2311" customFormat="false" ht="12.75" hidden="false" customHeight="false" outlineLevel="0" collapsed="false">
      <c r="J2311" s="0"/>
      <c r="K2311" s="0"/>
      <c r="L2311" s="0"/>
    </row>
    <row r="2312" customFormat="false" ht="12.75" hidden="false" customHeight="false" outlineLevel="0" collapsed="false">
      <c r="J2312" s="0"/>
      <c r="K2312" s="0"/>
      <c r="L2312" s="0"/>
    </row>
    <row r="2313" customFormat="false" ht="12.75" hidden="false" customHeight="false" outlineLevel="0" collapsed="false">
      <c r="J2313" s="0"/>
      <c r="K2313" s="0"/>
      <c r="L2313" s="0"/>
    </row>
    <row r="2314" customFormat="false" ht="12.75" hidden="false" customHeight="false" outlineLevel="0" collapsed="false">
      <c r="J2314" s="0"/>
      <c r="K2314" s="0"/>
      <c r="L2314" s="0"/>
    </row>
    <row r="2315" customFormat="false" ht="12.75" hidden="false" customHeight="false" outlineLevel="0" collapsed="false">
      <c r="J2315" s="0"/>
      <c r="K2315" s="0"/>
      <c r="L2315" s="0"/>
    </row>
    <row r="2316" customFormat="false" ht="12.75" hidden="false" customHeight="false" outlineLevel="0" collapsed="false">
      <c r="J2316" s="0"/>
      <c r="K2316" s="0"/>
      <c r="L2316" s="0"/>
    </row>
    <row r="2317" customFormat="false" ht="12.75" hidden="false" customHeight="false" outlineLevel="0" collapsed="false">
      <c r="J2317" s="0"/>
      <c r="K2317" s="0"/>
      <c r="L2317" s="0"/>
    </row>
    <row r="2318" customFormat="false" ht="12.75" hidden="false" customHeight="false" outlineLevel="0" collapsed="false">
      <c r="J2318" s="0"/>
      <c r="K2318" s="0"/>
      <c r="L2318" s="0"/>
    </row>
    <row r="2319" customFormat="false" ht="12.75" hidden="false" customHeight="false" outlineLevel="0" collapsed="false">
      <c r="J2319" s="0"/>
      <c r="K2319" s="0"/>
      <c r="L2319" s="0"/>
    </row>
    <row r="2320" customFormat="false" ht="12.75" hidden="false" customHeight="false" outlineLevel="0" collapsed="false">
      <c r="J2320" s="0"/>
      <c r="K2320" s="0"/>
      <c r="L2320" s="0"/>
    </row>
    <row r="2321" customFormat="false" ht="12.75" hidden="false" customHeight="false" outlineLevel="0" collapsed="false">
      <c r="J2321" s="0"/>
      <c r="K2321" s="0"/>
      <c r="L2321" s="0"/>
    </row>
    <row r="2322" customFormat="false" ht="12.75" hidden="false" customHeight="false" outlineLevel="0" collapsed="false">
      <c r="J2322" s="0"/>
      <c r="K2322" s="0"/>
      <c r="L2322" s="0"/>
    </row>
    <row r="2323" customFormat="false" ht="12.75" hidden="false" customHeight="false" outlineLevel="0" collapsed="false">
      <c r="J2323" s="0"/>
      <c r="K2323" s="0"/>
      <c r="L2323" s="0"/>
    </row>
    <row r="2324" customFormat="false" ht="12.75" hidden="false" customHeight="false" outlineLevel="0" collapsed="false">
      <c r="J2324" s="0"/>
      <c r="K2324" s="0"/>
      <c r="L2324" s="0"/>
    </row>
    <row r="2325" customFormat="false" ht="12.75" hidden="false" customHeight="false" outlineLevel="0" collapsed="false">
      <c r="J2325" s="0"/>
      <c r="K2325" s="0"/>
      <c r="L2325" s="0"/>
    </row>
    <row r="2326" customFormat="false" ht="12.75" hidden="false" customHeight="false" outlineLevel="0" collapsed="false">
      <c r="J2326" s="0"/>
      <c r="K2326" s="0"/>
      <c r="L2326" s="0"/>
    </row>
    <row r="2327" customFormat="false" ht="12.75" hidden="false" customHeight="false" outlineLevel="0" collapsed="false">
      <c r="J2327" s="0"/>
      <c r="K2327" s="0"/>
      <c r="L2327" s="0"/>
    </row>
    <row r="2328" customFormat="false" ht="12.75" hidden="false" customHeight="false" outlineLevel="0" collapsed="false">
      <c r="J2328" s="0"/>
      <c r="K2328" s="0"/>
      <c r="L2328" s="0"/>
    </row>
    <row r="2329" customFormat="false" ht="12.75" hidden="false" customHeight="false" outlineLevel="0" collapsed="false">
      <c r="J2329" s="0"/>
      <c r="K2329" s="0"/>
      <c r="L2329" s="0"/>
    </row>
    <row r="2330" customFormat="false" ht="12.75" hidden="false" customHeight="false" outlineLevel="0" collapsed="false">
      <c r="J2330" s="0"/>
      <c r="K2330" s="0"/>
      <c r="L2330" s="0"/>
    </row>
    <row r="2331" customFormat="false" ht="12.75" hidden="false" customHeight="false" outlineLevel="0" collapsed="false">
      <c r="J2331" s="0"/>
      <c r="K2331" s="0"/>
      <c r="L2331" s="0"/>
    </row>
    <row r="2332" customFormat="false" ht="12.75" hidden="false" customHeight="false" outlineLevel="0" collapsed="false">
      <c r="J2332" s="0"/>
      <c r="K2332" s="0"/>
      <c r="L2332" s="0"/>
    </row>
    <row r="2333" customFormat="false" ht="12.75" hidden="false" customHeight="false" outlineLevel="0" collapsed="false">
      <c r="J2333" s="0"/>
      <c r="K2333" s="0"/>
      <c r="L2333" s="0"/>
    </row>
    <row r="2334" customFormat="false" ht="12.75" hidden="false" customHeight="false" outlineLevel="0" collapsed="false">
      <c r="J2334" s="0"/>
      <c r="K2334" s="0"/>
      <c r="L2334" s="0"/>
    </row>
    <row r="2335" customFormat="false" ht="12.75" hidden="false" customHeight="false" outlineLevel="0" collapsed="false">
      <c r="J2335" s="0"/>
      <c r="K2335" s="0"/>
      <c r="L2335" s="0"/>
    </row>
    <row r="2336" customFormat="false" ht="12.75" hidden="false" customHeight="false" outlineLevel="0" collapsed="false">
      <c r="J2336" s="0"/>
      <c r="K2336" s="0"/>
      <c r="L2336" s="0"/>
    </row>
    <row r="2337" customFormat="false" ht="12.75" hidden="false" customHeight="false" outlineLevel="0" collapsed="false">
      <c r="J2337" s="0"/>
      <c r="K2337" s="0"/>
      <c r="L2337" s="0"/>
    </row>
    <row r="2338" customFormat="false" ht="12.75" hidden="false" customHeight="false" outlineLevel="0" collapsed="false">
      <c r="J2338" s="0"/>
      <c r="K2338" s="0"/>
      <c r="L2338" s="0"/>
    </row>
    <row r="2339" customFormat="false" ht="12.75" hidden="false" customHeight="false" outlineLevel="0" collapsed="false">
      <c r="J2339" s="0"/>
      <c r="K2339" s="0"/>
      <c r="L2339" s="0"/>
    </row>
    <row r="2340" customFormat="false" ht="12.75" hidden="false" customHeight="false" outlineLevel="0" collapsed="false">
      <c r="J2340" s="0"/>
      <c r="K2340" s="0"/>
      <c r="L2340" s="0"/>
    </row>
    <row r="2341" customFormat="false" ht="12.75" hidden="false" customHeight="false" outlineLevel="0" collapsed="false">
      <c r="J2341" s="0"/>
      <c r="K2341" s="0"/>
      <c r="L2341" s="0"/>
    </row>
    <row r="2342" customFormat="false" ht="12.75" hidden="false" customHeight="false" outlineLevel="0" collapsed="false">
      <c r="J2342" s="0"/>
      <c r="K2342" s="0"/>
      <c r="L2342" s="0"/>
    </row>
    <row r="2343" customFormat="false" ht="12.75" hidden="false" customHeight="false" outlineLevel="0" collapsed="false">
      <c r="J2343" s="0"/>
      <c r="K2343" s="0"/>
      <c r="L2343" s="0"/>
    </row>
    <row r="2344" customFormat="false" ht="12.75" hidden="false" customHeight="false" outlineLevel="0" collapsed="false">
      <c r="J2344" s="0"/>
      <c r="K2344" s="0"/>
      <c r="L2344" s="0"/>
    </row>
    <row r="2345" customFormat="false" ht="12.75" hidden="false" customHeight="false" outlineLevel="0" collapsed="false">
      <c r="J2345" s="0"/>
      <c r="K2345" s="0"/>
      <c r="L2345" s="0"/>
    </row>
    <row r="2346" customFormat="false" ht="12.75" hidden="false" customHeight="false" outlineLevel="0" collapsed="false">
      <c r="J2346" s="0"/>
      <c r="K2346" s="0"/>
      <c r="L2346" s="0"/>
    </row>
    <row r="2347" customFormat="false" ht="12.75" hidden="false" customHeight="false" outlineLevel="0" collapsed="false">
      <c r="J2347" s="0"/>
      <c r="K2347" s="0"/>
      <c r="L2347" s="0"/>
    </row>
    <row r="2348" customFormat="false" ht="12.75" hidden="false" customHeight="false" outlineLevel="0" collapsed="false">
      <c r="J2348" s="0"/>
      <c r="K2348" s="0"/>
      <c r="L2348" s="0"/>
    </row>
    <row r="2349" customFormat="false" ht="12.75" hidden="false" customHeight="false" outlineLevel="0" collapsed="false">
      <c r="J2349" s="0"/>
      <c r="K2349" s="0"/>
      <c r="L2349" s="0"/>
    </row>
    <row r="2350" customFormat="false" ht="12.75" hidden="false" customHeight="false" outlineLevel="0" collapsed="false">
      <c r="J2350" s="0"/>
      <c r="K2350" s="0"/>
      <c r="L2350" s="0"/>
    </row>
    <row r="2351" customFormat="false" ht="12.75" hidden="false" customHeight="false" outlineLevel="0" collapsed="false">
      <c r="J2351" s="0"/>
      <c r="K2351" s="0"/>
      <c r="L2351" s="0"/>
    </row>
    <row r="2352" customFormat="false" ht="12.75" hidden="false" customHeight="false" outlineLevel="0" collapsed="false">
      <c r="J2352" s="0"/>
      <c r="K2352" s="0"/>
      <c r="L2352" s="0"/>
    </row>
    <row r="2353" customFormat="false" ht="12.75" hidden="false" customHeight="false" outlineLevel="0" collapsed="false">
      <c r="J2353" s="0"/>
      <c r="K2353" s="0"/>
      <c r="L2353" s="0"/>
    </row>
    <row r="2354" customFormat="false" ht="12.75" hidden="false" customHeight="false" outlineLevel="0" collapsed="false">
      <c r="J2354" s="0"/>
      <c r="K2354" s="0"/>
      <c r="L2354" s="0"/>
    </row>
    <row r="2355" customFormat="false" ht="12.75" hidden="false" customHeight="false" outlineLevel="0" collapsed="false">
      <c r="J2355" s="0"/>
      <c r="K2355" s="0"/>
      <c r="L2355" s="0"/>
    </row>
    <row r="2356" customFormat="false" ht="12.75" hidden="false" customHeight="false" outlineLevel="0" collapsed="false">
      <c r="J2356" s="0"/>
      <c r="K2356" s="0"/>
      <c r="L2356" s="0"/>
    </row>
    <row r="2357" customFormat="false" ht="12.75" hidden="false" customHeight="false" outlineLevel="0" collapsed="false">
      <c r="J2357" s="0"/>
      <c r="K2357" s="0"/>
      <c r="L2357" s="0"/>
    </row>
    <row r="2358" customFormat="false" ht="12.75" hidden="false" customHeight="false" outlineLevel="0" collapsed="false">
      <c r="J2358" s="0"/>
      <c r="K2358" s="0"/>
      <c r="L2358" s="0"/>
    </row>
    <row r="2359" customFormat="false" ht="12.75" hidden="false" customHeight="false" outlineLevel="0" collapsed="false">
      <c r="J2359" s="0"/>
      <c r="K2359" s="0"/>
      <c r="L2359" s="0"/>
    </row>
    <row r="2360" customFormat="false" ht="12.75" hidden="false" customHeight="false" outlineLevel="0" collapsed="false">
      <c r="J2360" s="0"/>
      <c r="K2360" s="0"/>
      <c r="L2360" s="0"/>
    </row>
    <row r="2361" customFormat="false" ht="12.75" hidden="false" customHeight="false" outlineLevel="0" collapsed="false">
      <c r="J2361" s="0"/>
      <c r="K2361" s="0"/>
      <c r="L2361" s="0"/>
    </row>
    <row r="2362" customFormat="false" ht="12.75" hidden="false" customHeight="false" outlineLevel="0" collapsed="false">
      <c r="J2362" s="0"/>
      <c r="K2362" s="0"/>
      <c r="L2362" s="0"/>
    </row>
    <row r="2363" customFormat="false" ht="12.75" hidden="false" customHeight="false" outlineLevel="0" collapsed="false">
      <c r="J2363" s="0"/>
      <c r="K2363" s="0"/>
      <c r="L2363" s="0"/>
    </row>
    <row r="2364" customFormat="false" ht="12.75" hidden="false" customHeight="false" outlineLevel="0" collapsed="false">
      <c r="J2364" s="0"/>
      <c r="K2364" s="0"/>
      <c r="L2364" s="0"/>
    </row>
    <row r="2365" customFormat="false" ht="12.75" hidden="false" customHeight="false" outlineLevel="0" collapsed="false">
      <c r="J2365" s="0"/>
      <c r="K2365" s="0"/>
      <c r="L2365" s="0"/>
    </row>
    <row r="2366" customFormat="false" ht="12.75" hidden="false" customHeight="false" outlineLevel="0" collapsed="false">
      <c r="J2366" s="0"/>
      <c r="K2366" s="0"/>
      <c r="L2366" s="0"/>
    </row>
    <row r="2367" customFormat="false" ht="12.75" hidden="false" customHeight="false" outlineLevel="0" collapsed="false">
      <c r="J2367" s="0"/>
      <c r="K2367" s="0"/>
      <c r="L2367" s="0"/>
    </row>
    <row r="2368" customFormat="false" ht="12.75" hidden="false" customHeight="false" outlineLevel="0" collapsed="false">
      <c r="J2368" s="0"/>
      <c r="K2368" s="0"/>
      <c r="L2368" s="0"/>
    </row>
    <row r="2369" customFormat="false" ht="12.75" hidden="false" customHeight="false" outlineLevel="0" collapsed="false">
      <c r="J2369" s="0"/>
      <c r="K2369" s="0"/>
      <c r="L2369" s="0"/>
    </row>
    <row r="2370" customFormat="false" ht="12.75" hidden="false" customHeight="false" outlineLevel="0" collapsed="false">
      <c r="J2370" s="0"/>
      <c r="K2370" s="0"/>
      <c r="L2370" s="0"/>
    </row>
    <row r="2371" customFormat="false" ht="12.75" hidden="false" customHeight="false" outlineLevel="0" collapsed="false">
      <c r="J2371" s="0"/>
      <c r="K2371" s="0"/>
      <c r="L2371" s="0"/>
    </row>
    <row r="2372" customFormat="false" ht="12.75" hidden="false" customHeight="false" outlineLevel="0" collapsed="false">
      <c r="J2372" s="0"/>
      <c r="K2372" s="0"/>
      <c r="L2372" s="0"/>
    </row>
    <row r="2373" customFormat="false" ht="12.75" hidden="false" customHeight="false" outlineLevel="0" collapsed="false">
      <c r="J2373" s="0"/>
      <c r="K2373" s="0"/>
      <c r="L2373" s="0"/>
    </row>
    <row r="2374" customFormat="false" ht="12.75" hidden="false" customHeight="false" outlineLevel="0" collapsed="false">
      <c r="J2374" s="0"/>
      <c r="K2374" s="0"/>
      <c r="L2374" s="0"/>
    </row>
    <row r="2375" customFormat="false" ht="12.75" hidden="false" customHeight="false" outlineLevel="0" collapsed="false">
      <c r="J2375" s="0"/>
      <c r="K2375" s="0"/>
      <c r="L2375" s="0"/>
    </row>
    <row r="2376" customFormat="false" ht="12.75" hidden="false" customHeight="false" outlineLevel="0" collapsed="false">
      <c r="J2376" s="0"/>
      <c r="K2376" s="0"/>
      <c r="L2376" s="0"/>
    </row>
    <row r="2377" customFormat="false" ht="12.75" hidden="false" customHeight="false" outlineLevel="0" collapsed="false">
      <c r="J2377" s="0"/>
      <c r="K2377" s="0"/>
      <c r="L2377" s="0"/>
    </row>
    <row r="2378" customFormat="false" ht="12.75" hidden="false" customHeight="false" outlineLevel="0" collapsed="false">
      <c r="J2378" s="0"/>
      <c r="K2378" s="0"/>
      <c r="L2378" s="0"/>
    </row>
    <row r="2379" customFormat="false" ht="12.75" hidden="false" customHeight="false" outlineLevel="0" collapsed="false">
      <c r="J2379" s="0"/>
      <c r="K2379" s="0"/>
      <c r="L2379" s="0"/>
    </row>
    <row r="2380" customFormat="false" ht="12.75" hidden="false" customHeight="false" outlineLevel="0" collapsed="false">
      <c r="J2380" s="0"/>
      <c r="K2380" s="0"/>
      <c r="L2380" s="0"/>
    </row>
    <row r="2381" customFormat="false" ht="12.75" hidden="false" customHeight="false" outlineLevel="0" collapsed="false">
      <c r="J2381" s="0"/>
      <c r="K2381" s="0"/>
      <c r="L2381" s="0"/>
    </row>
    <row r="2382" customFormat="false" ht="12.75" hidden="false" customHeight="false" outlineLevel="0" collapsed="false">
      <c r="J2382" s="0"/>
      <c r="K2382" s="0"/>
      <c r="L2382" s="0"/>
    </row>
    <row r="2383" customFormat="false" ht="12.75" hidden="false" customHeight="false" outlineLevel="0" collapsed="false">
      <c r="J2383" s="0"/>
      <c r="K2383" s="0"/>
      <c r="L2383" s="0"/>
    </row>
    <row r="2384" customFormat="false" ht="12.75" hidden="false" customHeight="false" outlineLevel="0" collapsed="false">
      <c r="J2384" s="0"/>
      <c r="K2384" s="0"/>
      <c r="L2384" s="0"/>
    </row>
    <row r="2385" customFormat="false" ht="12.75" hidden="false" customHeight="false" outlineLevel="0" collapsed="false">
      <c r="J2385" s="0"/>
      <c r="K2385" s="0"/>
      <c r="L2385" s="0"/>
    </row>
    <row r="2386" customFormat="false" ht="12.75" hidden="false" customHeight="false" outlineLevel="0" collapsed="false">
      <c r="J2386" s="0"/>
      <c r="K2386" s="0"/>
      <c r="L2386" s="0"/>
    </row>
    <row r="2387" customFormat="false" ht="12.75" hidden="false" customHeight="false" outlineLevel="0" collapsed="false">
      <c r="J2387" s="0"/>
      <c r="K2387" s="0"/>
      <c r="L2387" s="0"/>
    </row>
    <row r="2388" customFormat="false" ht="12.75" hidden="false" customHeight="false" outlineLevel="0" collapsed="false">
      <c r="J2388" s="0"/>
      <c r="K2388" s="0"/>
      <c r="L2388" s="0"/>
    </row>
    <row r="2389" customFormat="false" ht="12.75" hidden="false" customHeight="false" outlineLevel="0" collapsed="false">
      <c r="J2389" s="0"/>
      <c r="K2389" s="0"/>
      <c r="L2389" s="0"/>
    </row>
    <row r="2390" customFormat="false" ht="12.75" hidden="false" customHeight="false" outlineLevel="0" collapsed="false">
      <c r="J2390" s="0"/>
      <c r="K2390" s="0"/>
      <c r="L2390" s="0"/>
    </row>
    <row r="2391" customFormat="false" ht="12.75" hidden="false" customHeight="false" outlineLevel="0" collapsed="false">
      <c r="J2391" s="0"/>
      <c r="K2391" s="0"/>
      <c r="L2391" s="0"/>
    </row>
    <row r="2392" customFormat="false" ht="12.75" hidden="false" customHeight="false" outlineLevel="0" collapsed="false">
      <c r="J2392" s="0"/>
      <c r="K2392" s="0"/>
      <c r="L2392" s="0"/>
    </row>
    <row r="2393" customFormat="false" ht="12.75" hidden="false" customHeight="false" outlineLevel="0" collapsed="false">
      <c r="J2393" s="0"/>
      <c r="K2393" s="0"/>
      <c r="L2393" s="0"/>
    </row>
    <row r="2394" customFormat="false" ht="12.75" hidden="false" customHeight="false" outlineLevel="0" collapsed="false">
      <c r="J2394" s="0"/>
      <c r="K2394" s="0"/>
      <c r="L2394" s="0"/>
    </row>
    <row r="2395" customFormat="false" ht="12.75" hidden="false" customHeight="false" outlineLevel="0" collapsed="false">
      <c r="J2395" s="0"/>
      <c r="K2395" s="0"/>
      <c r="L2395" s="0"/>
    </row>
    <row r="2396" customFormat="false" ht="12.75" hidden="false" customHeight="false" outlineLevel="0" collapsed="false">
      <c r="J2396" s="0"/>
      <c r="K2396" s="0"/>
      <c r="L2396" s="0"/>
    </row>
    <row r="2397" customFormat="false" ht="12.75" hidden="false" customHeight="false" outlineLevel="0" collapsed="false">
      <c r="J2397" s="0"/>
      <c r="K2397" s="0"/>
      <c r="L2397" s="0"/>
    </row>
    <row r="2398" customFormat="false" ht="12.75" hidden="false" customHeight="false" outlineLevel="0" collapsed="false">
      <c r="J2398" s="0"/>
      <c r="K2398" s="0"/>
      <c r="L2398" s="0"/>
    </row>
    <row r="2399" customFormat="false" ht="12.75" hidden="false" customHeight="false" outlineLevel="0" collapsed="false">
      <c r="J2399" s="0"/>
      <c r="K2399" s="0"/>
      <c r="L2399" s="0"/>
    </row>
    <row r="2400" customFormat="false" ht="12.75" hidden="false" customHeight="false" outlineLevel="0" collapsed="false">
      <c r="J2400" s="0"/>
      <c r="K2400" s="0"/>
      <c r="L2400" s="0"/>
    </row>
    <row r="2401" customFormat="false" ht="12.75" hidden="false" customHeight="false" outlineLevel="0" collapsed="false">
      <c r="J2401" s="0"/>
      <c r="K2401" s="0"/>
      <c r="L2401" s="0"/>
    </row>
    <row r="2402" customFormat="false" ht="12.75" hidden="false" customHeight="false" outlineLevel="0" collapsed="false">
      <c r="J2402" s="0"/>
      <c r="K2402" s="0"/>
      <c r="L2402" s="0"/>
    </row>
    <row r="2403" customFormat="false" ht="12.75" hidden="false" customHeight="false" outlineLevel="0" collapsed="false">
      <c r="J2403" s="0"/>
      <c r="K2403" s="0"/>
      <c r="L2403" s="0"/>
    </row>
    <row r="2404" customFormat="false" ht="12.75" hidden="false" customHeight="false" outlineLevel="0" collapsed="false">
      <c r="J2404" s="0"/>
      <c r="K2404" s="0"/>
      <c r="L2404" s="0"/>
    </row>
    <row r="2405" customFormat="false" ht="12.75" hidden="false" customHeight="false" outlineLevel="0" collapsed="false">
      <c r="J2405" s="0"/>
      <c r="K2405" s="0"/>
      <c r="L2405" s="0"/>
    </row>
    <row r="2406" customFormat="false" ht="12.75" hidden="false" customHeight="false" outlineLevel="0" collapsed="false">
      <c r="J2406" s="0"/>
      <c r="K2406" s="0"/>
      <c r="L2406" s="0"/>
    </row>
    <row r="2407" customFormat="false" ht="12.75" hidden="false" customHeight="false" outlineLevel="0" collapsed="false">
      <c r="J2407" s="0"/>
      <c r="K2407" s="0"/>
      <c r="L2407" s="0"/>
    </row>
    <row r="2408" customFormat="false" ht="12.75" hidden="false" customHeight="false" outlineLevel="0" collapsed="false">
      <c r="J2408" s="0"/>
      <c r="K2408" s="0"/>
      <c r="L2408" s="0"/>
    </row>
    <row r="2409" customFormat="false" ht="12.75" hidden="false" customHeight="false" outlineLevel="0" collapsed="false">
      <c r="J2409" s="0"/>
      <c r="K2409" s="0"/>
      <c r="L2409" s="0"/>
    </row>
    <row r="2410" customFormat="false" ht="12.75" hidden="false" customHeight="false" outlineLevel="0" collapsed="false">
      <c r="J2410" s="0"/>
      <c r="K2410" s="0"/>
      <c r="L2410" s="0"/>
    </row>
    <row r="2411" customFormat="false" ht="12.75" hidden="false" customHeight="false" outlineLevel="0" collapsed="false">
      <c r="J2411" s="0"/>
      <c r="K2411" s="0"/>
      <c r="L2411" s="0"/>
    </row>
    <row r="2412" customFormat="false" ht="12.75" hidden="false" customHeight="false" outlineLevel="0" collapsed="false">
      <c r="J2412" s="0"/>
      <c r="K2412" s="0"/>
      <c r="L2412" s="0"/>
    </row>
    <row r="2413" customFormat="false" ht="12.75" hidden="false" customHeight="false" outlineLevel="0" collapsed="false">
      <c r="J2413" s="0"/>
      <c r="K2413" s="0"/>
      <c r="L2413" s="0"/>
    </row>
    <row r="2414" customFormat="false" ht="12.75" hidden="false" customHeight="false" outlineLevel="0" collapsed="false">
      <c r="J2414" s="0"/>
      <c r="K2414" s="0"/>
      <c r="L2414" s="0"/>
    </row>
    <row r="2415" customFormat="false" ht="12.75" hidden="false" customHeight="false" outlineLevel="0" collapsed="false">
      <c r="J2415" s="0"/>
      <c r="K2415" s="0"/>
      <c r="L2415" s="0"/>
    </row>
    <row r="2416" customFormat="false" ht="12.75" hidden="false" customHeight="false" outlineLevel="0" collapsed="false">
      <c r="J2416" s="0"/>
      <c r="K2416" s="0"/>
      <c r="L2416" s="0"/>
    </row>
    <row r="2417" customFormat="false" ht="12.75" hidden="false" customHeight="false" outlineLevel="0" collapsed="false">
      <c r="J2417" s="0"/>
      <c r="K2417" s="0"/>
      <c r="L2417" s="0"/>
    </row>
    <row r="2418" customFormat="false" ht="12.75" hidden="false" customHeight="false" outlineLevel="0" collapsed="false">
      <c r="J2418" s="0"/>
      <c r="K2418" s="0"/>
      <c r="L2418" s="0"/>
    </row>
    <row r="2419" customFormat="false" ht="12.75" hidden="false" customHeight="false" outlineLevel="0" collapsed="false">
      <c r="J2419" s="0"/>
      <c r="K2419" s="0"/>
      <c r="L2419" s="0"/>
    </row>
    <row r="2420" customFormat="false" ht="12.75" hidden="false" customHeight="false" outlineLevel="0" collapsed="false">
      <c r="J2420" s="0"/>
      <c r="K2420" s="0"/>
      <c r="L2420" s="0"/>
    </row>
    <row r="2421" customFormat="false" ht="12.75" hidden="false" customHeight="false" outlineLevel="0" collapsed="false">
      <c r="J2421" s="0"/>
      <c r="K2421" s="0"/>
      <c r="L2421" s="0"/>
    </row>
    <row r="2422" customFormat="false" ht="12.75" hidden="false" customHeight="false" outlineLevel="0" collapsed="false">
      <c r="J2422" s="0"/>
      <c r="K2422" s="0"/>
      <c r="L2422" s="0"/>
    </row>
    <row r="2423" customFormat="false" ht="12.75" hidden="false" customHeight="false" outlineLevel="0" collapsed="false">
      <c r="J2423" s="0"/>
      <c r="K2423" s="0"/>
      <c r="L2423" s="0"/>
    </row>
    <row r="2424" customFormat="false" ht="12.75" hidden="false" customHeight="false" outlineLevel="0" collapsed="false">
      <c r="J2424" s="0"/>
      <c r="K2424" s="0"/>
      <c r="L2424" s="0"/>
    </row>
    <row r="2425" customFormat="false" ht="12.75" hidden="false" customHeight="false" outlineLevel="0" collapsed="false">
      <c r="J2425" s="0"/>
      <c r="K2425" s="0"/>
      <c r="L2425" s="0"/>
    </row>
    <row r="2426" customFormat="false" ht="12.75" hidden="false" customHeight="false" outlineLevel="0" collapsed="false">
      <c r="J2426" s="0"/>
      <c r="K2426" s="0"/>
      <c r="L2426" s="0"/>
    </row>
    <row r="2427" customFormat="false" ht="12.75" hidden="false" customHeight="false" outlineLevel="0" collapsed="false">
      <c r="J2427" s="0"/>
      <c r="K2427" s="0"/>
      <c r="L2427" s="0"/>
    </row>
    <row r="2428" customFormat="false" ht="12.75" hidden="false" customHeight="false" outlineLevel="0" collapsed="false">
      <c r="J2428" s="0"/>
      <c r="K2428" s="0"/>
      <c r="L2428" s="0"/>
    </row>
    <row r="2429" customFormat="false" ht="12.75" hidden="false" customHeight="false" outlineLevel="0" collapsed="false">
      <c r="J2429" s="0"/>
      <c r="K2429" s="0"/>
      <c r="L2429" s="0"/>
    </row>
    <row r="2430" customFormat="false" ht="12.75" hidden="false" customHeight="false" outlineLevel="0" collapsed="false">
      <c r="J2430" s="0"/>
      <c r="K2430" s="0"/>
      <c r="L2430" s="0"/>
    </row>
    <row r="2431" customFormat="false" ht="12.75" hidden="false" customHeight="false" outlineLevel="0" collapsed="false">
      <c r="J2431" s="0"/>
      <c r="K2431" s="0"/>
      <c r="L2431" s="0"/>
    </row>
    <row r="2432" customFormat="false" ht="12.75" hidden="false" customHeight="false" outlineLevel="0" collapsed="false">
      <c r="J2432" s="0"/>
      <c r="K2432" s="0"/>
      <c r="L2432" s="0"/>
    </row>
    <row r="2433" customFormat="false" ht="12.75" hidden="false" customHeight="false" outlineLevel="0" collapsed="false">
      <c r="J2433" s="0"/>
      <c r="K2433" s="0"/>
      <c r="L2433" s="0"/>
    </row>
    <row r="2434" customFormat="false" ht="12.75" hidden="false" customHeight="false" outlineLevel="0" collapsed="false">
      <c r="J2434" s="0"/>
      <c r="K2434" s="0"/>
      <c r="L2434" s="0"/>
    </row>
    <row r="2435" customFormat="false" ht="12.75" hidden="false" customHeight="false" outlineLevel="0" collapsed="false">
      <c r="J2435" s="0"/>
      <c r="K2435" s="0"/>
      <c r="L2435" s="0"/>
    </row>
    <row r="2436" customFormat="false" ht="12.75" hidden="false" customHeight="false" outlineLevel="0" collapsed="false">
      <c r="J2436" s="0"/>
      <c r="K2436" s="0"/>
      <c r="L2436" s="0"/>
    </row>
    <row r="2437" customFormat="false" ht="12.75" hidden="false" customHeight="false" outlineLevel="0" collapsed="false">
      <c r="J2437" s="0"/>
      <c r="K2437" s="0"/>
      <c r="L2437" s="0"/>
    </row>
    <row r="2438" customFormat="false" ht="12.75" hidden="false" customHeight="false" outlineLevel="0" collapsed="false">
      <c r="J2438" s="0"/>
      <c r="K2438" s="0"/>
      <c r="L2438" s="0"/>
    </row>
    <row r="2439" customFormat="false" ht="12.75" hidden="false" customHeight="false" outlineLevel="0" collapsed="false">
      <c r="J2439" s="0"/>
      <c r="K2439" s="0"/>
      <c r="L2439" s="0"/>
    </row>
    <row r="2440" customFormat="false" ht="12.75" hidden="false" customHeight="false" outlineLevel="0" collapsed="false">
      <c r="J2440" s="0"/>
      <c r="K2440" s="0"/>
      <c r="L2440" s="0"/>
    </row>
    <row r="2441" customFormat="false" ht="12.75" hidden="false" customHeight="false" outlineLevel="0" collapsed="false">
      <c r="J2441" s="0"/>
      <c r="K2441" s="0"/>
      <c r="L2441" s="0"/>
    </row>
    <row r="2442" customFormat="false" ht="12.75" hidden="false" customHeight="false" outlineLevel="0" collapsed="false">
      <c r="J2442" s="0"/>
      <c r="K2442" s="0"/>
      <c r="L2442" s="0"/>
    </row>
    <row r="2443" customFormat="false" ht="12.75" hidden="false" customHeight="false" outlineLevel="0" collapsed="false">
      <c r="J2443" s="0"/>
      <c r="K2443" s="0"/>
      <c r="L2443" s="0"/>
    </row>
    <row r="2444" customFormat="false" ht="12.75" hidden="false" customHeight="false" outlineLevel="0" collapsed="false">
      <c r="J2444" s="0"/>
      <c r="K2444" s="0"/>
      <c r="L2444" s="0"/>
    </row>
    <row r="2445" customFormat="false" ht="12.75" hidden="false" customHeight="false" outlineLevel="0" collapsed="false">
      <c r="J2445" s="0"/>
      <c r="K2445" s="0"/>
      <c r="L2445" s="0"/>
    </row>
    <row r="2446" customFormat="false" ht="12.75" hidden="false" customHeight="false" outlineLevel="0" collapsed="false">
      <c r="J2446" s="0"/>
      <c r="K2446" s="0"/>
      <c r="L2446" s="0"/>
    </row>
    <row r="2447" customFormat="false" ht="12.75" hidden="false" customHeight="false" outlineLevel="0" collapsed="false">
      <c r="J2447" s="0"/>
      <c r="K2447" s="0"/>
      <c r="L2447" s="0"/>
    </row>
    <row r="2448" customFormat="false" ht="12.75" hidden="false" customHeight="false" outlineLevel="0" collapsed="false">
      <c r="J2448" s="0"/>
      <c r="K2448" s="0"/>
      <c r="L2448" s="0"/>
    </row>
    <row r="2449" customFormat="false" ht="12.75" hidden="false" customHeight="false" outlineLevel="0" collapsed="false">
      <c r="J2449" s="0"/>
      <c r="K2449" s="0"/>
      <c r="L2449" s="0"/>
    </row>
    <row r="2450" customFormat="false" ht="12.75" hidden="false" customHeight="false" outlineLevel="0" collapsed="false">
      <c r="J2450" s="0"/>
      <c r="K2450" s="0"/>
      <c r="L2450" s="0"/>
    </row>
    <row r="2451" customFormat="false" ht="12.75" hidden="false" customHeight="false" outlineLevel="0" collapsed="false">
      <c r="J2451" s="0"/>
      <c r="K2451" s="0"/>
      <c r="L2451" s="0"/>
    </row>
    <row r="2452" customFormat="false" ht="12.75" hidden="false" customHeight="false" outlineLevel="0" collapsed="false">
      <c r="J2452" s="0"/>
      <c r="K2452" s="0"/>
      <c r="L2452" s="0"/>
    </row>
    <row r="2453" customFormat="false" ht="12.75" hidden="false" customHeight="false" outlineLevel="0" collapsed="false">
      <c r="J2453" s="0"/>
      <c r="K2453" s="0"/>
      <c r="L2453" s="0"/>
    </row>
    <row r="2454" customFormat="false" ht="12.75" hidden="false" customHeight="false" outlineLevel="0" collapsed="false">
      <c r="J2454" s="0"/>
      <c r="K2454" s="0"/>
      <c r="L2454" s="0"/>
    </row>
    <row r="2455" customFormat="false" ht="12.75" hidden="false" customHeight="false" outlineLevel="0" collapsed="false">
      <c r="J2455" s="0"/>
      <c r="K2455" s="0"/>
      <c r="L2455" s="0"/>
    </row>
    <row r="2456" customFormat="false" ht="12.75" hidden="false" customHeight="false" outlineLevel="0" collapsed="false">
      <c r="J2456" s="0"/>
      <c r="K2456" s="0"/>
      <c r="L2456" s="0"/>
    </row>
    <row r="2457" customFormat="false" ht="12.75" hidden="false" customHeight="false" outlineLevel="0" collapsed="false">
      <c r="J2457" s="0"/>
      <c r="K2457" s="0"/>
      <c r="L2457" s="0"/>
    </row>
    <row r="2458" customFormat="false" ht="12.75" hidden="false" customHeight="false" outlineLevel="0" collapsed="false">
      <c r="J2458" s="0"/>
      <c r="K2458" s="0"/>
      <c r="L2458" s="0"/>
    </row>
    <row r="2459" customFormat="false" ht="12.75" hidden="false" customHeight="false" outlineLevel="0" collapsed="false">
      <c r="J2459" s="0"/>
      <c r="K2459" s="0"/>
      <c r="L2459" s="0"/>
    </row>
    <row r="2460" customFormat="false" ht="12.75" hidden="false" customHeight="false" outlineLevel="0" collapsed="false">
      <c r="J2460" s="0"/>
      <c r="K2460" s="0"/>
      <c r="L2460" s="0"/>
    </row>
    <row r="2461" customFormat="false" ht="12.75" hidden="false" customHeight="false" outlineLevel="0" collapsed="false">
      <c r="J2461" s="0"/>
      <c r="K2461" s="0"/>
      <c r="L2461" s="0"/>
    </row>
    <row r="2462" customFormat="false" ht="12.75" hidden="false" customHeight="false" outlineLevel="0" collapsed="false">
      <c r="J2462" s="0"/>
      <c r="K2462" s="0"/>
      <c r="L2462" s="0"/>
    </row>
    <row r="2463" customFormat="false" ht="12.75" hidden="false" customHeight="false" outlineLevel="0" collapsed="false">
      <c r="J2463" s="0"/>
      <c r="K2463" s="0"/>
      <c r="L2463" s="0"/>
    </row>
    <row r="2464" customFormat="false" ht="12.75" hidden="false" customHeight="false" outlineLevel="0" collapsed="false">
      <c r="J2464" s="0"/>
      <c r="K2464" s="0"/>
      <c r="L2464" s="0"/>
    </row>
    <row r="2465" customFormat="false" ht="12.75" hidden="false" customHeight="false" outlineLevel="0" collapsed="false">
      <c r="J2465" s="0"/>
      <c r="K2465" s="0"/>
      <c r="L2465" s="0"/>
    </row>
    <row r="2466" customFormat="false" ht="12.75" hidden="false" customHeight="false" outlineLevel="0" collapsed="false">
      <c r="J2466" s="0"/>
      <c r="K2466" s="0"/>
      <c r="L2466" s="0"/>
    </row>
    <row r="2467" customFormat="false" ht="12.75" hidden="false" customHeight="false" outlineLevel="0" collapsed="false">
      <c r="J2467" s="0"/>
      <c r="K2467" s="0"/>
      <c r="L2467" s="0"/>
    </row>
    <row r="2468" customFormat="false" ht="12.75" hidden="false" customHeight="false" outlineLevel="0" collapsed="false">
      <c r="J2468" s="0"/>
      <c r="K2468" s="0"/>
      <c r="L2468" s="0"/>
    </row>
    <row r="2469" customFormat="false" ht="12.75" hidden="false" customHeight="false" outlineLevel="0" collapsed="false">
      <c r="J2469" s="0"/>
      <c r="K2469" s="0"/>
      <c r="L2469" s="0"/>
    </row>
    <row r="2470" customFormat="false" ht="12.75" hidden="false" customHeight="false" outlineLevel="0" collapsed="false">
      <c r="J2470" s="0"/>
      <c r="K2470" s="0"/>
      <c r="L2470" s="0"/>
    </row>
    <row r="2471" customFormat="false" ht="12.75" hidden="false" customHeight="false" outlineLevel="0" collapsed="false">
      <c r="J2471" s="0"/>
      <c r="K2471" s="0"/>
      <c r="L2471" s="0"/>
    </row>
    <row r="2472" customFormat="false" ht="12.75" hidden="false" customHeight="false" outlineLevel="0" collapsed="false">
      <c r="J2472" s="0"/>
      <c r="K2472" s="0"/>
      <c r="L2472" s="0"/>
    </row>
    <row r="2473" customFormat="false" ht="12.75" hidden="false" customHeight="false" outlineLevel="0" collapsed="false">
      <c r="J2473" s="0"/>
      <c r="K2473" s="0"/>
      <c r="L2473" s="0"/>
    </row>
    <row r="2474" customFormat="false" ht="12.75" hidden="false" customHeight="false" outlineLevel="0" collapsed="false">
      <c r="J2474" s="0"/>
      <c r="K2474" s="0"/>
      <c r="L2474" s="0"/>
    </row>
    <row r="2475" customFormat="false" ht="12.75" hidden="false" customHeight="false" outlineLevel="0" collapsed="false">
      <c r="J2475" s="0"/>
      <c r="K2475" s="0"/>
      <c r="L2475" s="0"/>
    </row>
    <row r="2476" customFormat="false" ht="12.75" hidden="false" customHeight="false" outlineLevel="0" collapsed="false">
      <c r="J2476" s="0"/>
      <c r="K2476" s="0"/>
      <c r="L2476" s="0"/>
    </row>
    <row r="2477" customFormat="false" ht="12.75" hidden="false" customHeight="false" outlineLevel="0" collapsed="false">
      <c r="J2477" s="0"/>
      <c r="K2477" s="0"/>
      <c r="L2477" s="0"/>
    </row>
    <row r="2478" customFormat="false" ht="12.75" hidden="false" customHeight="false" outlineLevel="0" collapsed="false">
      <c r="J2478" s="0"/>
      <c r="K2478" s="0"/>
      <c r="L2478" s="0"/>
    </row>
    <row r="2479" customFormat="false" ht="12.75" hidden="false" customHeight="false" outlineLevel="0" collapsed="false">
      <c r="J2479" s="0"/>
      <c r="K2479" s="0"/>
      <c r="L2479" s="0"/>
    </row>
    <row r="2480" customFormat="false" ht="12.75" hidden="false" customHeight="false" outlineLevel="0" collapsed="false">
      <c r="J2480" s="0"/>
      <c r="K2480" s="0"/>
      <c r="L2480" s="0"/>
    </row>
    <row r="2481" customFormat="false" ht="12.75" hidden="false" customHeight="false" outlineLevel="0" collapsed="false">
      <c r="J2481" s="0"/>
      <c r="K2481" s="0"/>
      <c r="L2481" s="0"/>
    </row>
    <row r="2482" customFormat="false" ht="12.75" hidden="false" customHeight="false" outlineLevel="0" collapsed="false">
      <c r="J2482" s="0"/>
      <c r="K2482" s="0"/>
      <c r="L2482" s="0"/>
    </row>
    <row r="2483" customFormat="false" ht="12.75" hidden="false" customHeight="false" outlineLevel="0" collapsed="false">
      <c r="J2483" s="0"/>
      <c r="K2483" s="0"/>
      <c r="L2483" s="0"/>
    </row>
    <row r="2484" customFormat="false" ht="12.75" hidden="false" customHeight="false" outlineLevel="0" collapsed="false">
      <c r="J2484" s="0"/>
      <c r="K2484" s="0"/>
      <c r="L2484" s="0"/>
    </row>
    <row r="2485" customFormat="false" ht="12.75" hidden="false" customHeight="false" outlineLevel="0" collapsed="false">
      <c r="J2485" s="0"/>
      <c r="K2485" s="0"/>
      <c r="L2485" s="0"/>
    </row>
    <row r="2486" customFormat="false" ht="12.75" hidden="false" customHeight="false" outlineLevel="0" collapsed="false">
      <c r="J2486" s="0"/>
      <c r="K2486" s="0"/>
      <c r="L2486" s="0"/>
    </row>
    <row r="2487" customFormat="false" ht="12.75" hidden="false" customHeight="false" outlineLevel="0" collapsed="false">
      <c r="J2487" s="0"/>
      <c r="K2487" s="0"/>
      <c r="L2487" s="0"/>
    </row>
    <row r="2488" customFormat="false" ht="12.75" hidden="false" customHeight="false" outlineLevel="0" collapsed="false">
      <c r="J2488" s="0"/>
      <c r="K2488" s="0"/>
      <c r="L2488" s="0"/>
    </row>
    <row r="2489" customFormat="false" ht="12.75" hidden="false" customHeight="false" outlineLevel="0" collapsed="false">
      <c r="J2489" s="0"/>
      <c r="K2489" s="0"/>
      <c r="L2489" s="0"/>
    </row>
    <row r="2490" customFormat="false" ht="12.75" hidden="false" customHeight="false" outlineLevel="0" collapsed="false">
      <c r="J2490" s="0"/>
      <c r="K2490" s="0"/>
      <c r="L2490" s="0"/>
    </row>
    <row r="2491" customFormat="false" ht="12.75" hidden="false" customHeight="false" outlineLevel="0" collapsed="false">
      <c r="J2491" s="0"/>
      <c r="K2491" s="0"/>
      <c r="L2491" s="0"/>
    </row>
    <row r="2492" customFormat="false" ht="12.75" hidden="false" customHeight="false" outlineLevel="0" collapsed="false">
      <c r="J2492" s="0"/>
      <c r="K2492" s="0"/>
      <c r="L2492" s="0"/>
    </row>
    <row r="2493" customFormat="false" ht="12.75" hidden="false" customHeight="false" outlineLevel="0" collapsed="false">
      <c r="J2493" s="0"/>
      <c r="K2493" s="0"/>
      <c r="L2493" s="0"/>
    </row>
    <row r="2494" customFormat="false" ht="12.75" hidden="false" customHeight="false" outlineLevel="0" collapsed="false">
      <c r="J2494" s="0"/>
      <c r="K2494" s="0"/>
      <c r="L2494" s="0"/>
    </row>
    <row r="2495" customFormat="false" ht="12.75" hidden="false" customHeight="false" outlineLevel="0" collapsed="false">
      <c r="J2495" s="0"/>
      <c r="K2495" s="0"/>
      <c r="L2495" s="0"/>
    </row>
    <row r="2496" customFormat="false" ht="12.75" hidden="false" customHeight="false" outlineLevel="0" collapsed="false">
      <c r="J2496" s="0"/>
      <c r="K2496" s="0"/>
      <c r="L2496" s="0"/>
    </row>
    <row r="2497" customFormat="false" ht="12.75" hidden="false" customHeight="false" outlineLevel="0" collapsed="false">
      <c r="J2497" s="0"/>
      <c r="K2497" s="0"/>
      <c r="L2497" s="0"/>
    </row>
    <row r="2498" customFormat="false" ht="12.75" hidden="false" customHeight="false" outlineLevel="0" collapsed="false">
      <c r="J2498" s="0"/>
      <c r="K2498" s="0"/>
      <c r="L2498" s="0"/>
    </row>
    <row r="2499" customFormat="false" ht="12.75" hidden="false" customHeight="false" outlineLevel="0" collapsed="false">
      <c r="J2499" s="0"/>
      <c r="K2499" s="0"/>
      <c r="L2499" s="0"/>
    </row>
    <row r="2500" customFormat="false" ht="12.75" hidden="false" customHeight="false" outlineLevel="0" collapsed="false">
      <c r="J2500" s="0"/>
      <c r="K2500" s="0"/>
      <c r="L2500" s="0"/>
    </row>
    <row r="2501" customFormat="false" ht="12.75" hidden="false" customHeight="false" outlineLevel="0" collapsed="false">
      <c r="J2501" s="0"/>
      <c r="K2501" s="0"/>
      <c r="L2501" s="0"/>
    </row>
    <row r="2502" customFormat="false" ht="12.75" hidden="false" customHeight="false" outlineLevel="0" collapsed="false">
      <c r="J2502" s="0"/>
      <c r="K2502" s="0"/>
      <c r="L2502" s="0"/>
    </row>
    <row r="2503" customFormat="false" ht="12.75" hidden="false" customHeight="false" outlineLevel="0" collapsed="false">
      <c r="J2503" s="0"/>
      <c r="K2503" s="0"/>
      <c r="L2503" s="0"/>
    </row>
    <row r="2504" customFormat="false" ht="12.75" hidden="false" customHeight="false" outlineLevel="0" collapsed="false">
      <c r="J2504" s="0"/>
      <c r="K2504" s="0"/>
      <c r="L2504" s="0"/>
    </row>
    <row r="2505" customFormat="false" ht="12.75" hidden="false" customHeight="false" outlineLevel="0" collapsed="false">
      <c r="J2505" s="0"/>
      <c r="K2505" s="0"/>
      <c r="L2505" s="0"/>
    </row>
    <row r="2506" customFormat="false" ht="12.75" hidden="false" customHeight="false" outlineLevel="0" collapsed="false">
      <c r="J2506" s="0"/>
      <c r="K2506" s="0"/>
      <c r="L2506" s="0"/>
    </row>
    <row r="2507" customFormat="false" ht="12.75" hidden="false" customHeight="false" outlineLevel="0" collapsed="false">
      <c r="J2507" s="0"/>
      <c r="K2507" s="0"/>
      <c r="L2507" s="0"/>
    </row>
    <row r="2508" customFormat="false" ht="12.75" hidden="false" customHeight="false" outlineLevel="0" collapsed="false">
      <c r="J2508" s="0"/>
      <c r="K2508" s="0"/>
      <c r="L2508" s="0"/>
    </row>
    <row r="2509" customFormat="false" ht="12.75" hidden="false" customHeight="false" outlineLevel="0" collapsed="false">
      <c r="J2509" s="0"/>
      <c r="K2509" s="0"/>
      <c r="L2509" s="0"/>
    </row>
    <row r="2510" customFormat="false" ht="12.75" hidden="false" customHeight="false" outlineLevel="0" collapsed="false">
      <c r="J2510" s="0"/>
      <c r="K2510" s="0"/>
      <c r="L2510" s="0"/>
    </row>
    <row r="2511" customFormat="false" ht="12.75" hidden="false" customHeight="false" outlineLevel="0" collapsed="false">
      <c r="J2511" s="0"/>
      <c r="K2511" s="0"/>
      <c r="L2511" s="0"/>
    </row>
    <row r="2512" customFormat="false" ht="12.75" hidden="false" customHeight="false" outlineLevel="0" collapsed="false">
      <c r="J2512" s="0"/>
      <c r="K2512" s="0"/>
      <c r="L2512" s="0"/>
    </row>
    <row r="2513" customFormat="false" ht="12.75" hidden="false" customHeight="false" outlineLevel="0" collapsed="false">
      <c r="J2513" s="0"/>
      <c r="K2513" s="0"/>
      <c r="L2513" s="0"/>
    </row>
    <row r="2514" customFormat="false" ht="12.75" hidden="false" customHeight="false" outlineLevel="0" collapsed="false">
      <c r="J2514" s="0"/>
      <c r="K2514" s="0"/>
      <c r="L2514" s="0"/>
    </row>
    <row r="2515" customFormat="false" ht="12.75" hidden="false" customHeight="false" outlineLevel="0" collapsed="false">
      <c r="J2515" s="0"/>
      <c r="K2515" s="0"/>
      <c r="L2515" s="0"/>
    </row>
    <row r="2516" customFormat="false" ht="12.75" hidden="false" customHeight="false" outlineLevel="0" collapsed="false">
      <c r="J2516" s="0"/>
      <c r="K2516" s="0"/>
      <c r="L2516" s="0"/>
    </row>
    <row r="2517" customFormat="false" ht="12.75" hidden="false" customHeight="false" outlineLevel="0" collapsed="false">
      <c r="J2517" s="0"/>
      <c r="K2517" s="0"/>
      <c r="L2517" s="0"/>
    </row>
    <row r="2518" customFormat="false" ht="12.75" hidden="false" customHeight="false" outlineLevel="0" collapsed="false">
      <c r="J2518" s="0"/>
      <c r="K2518" s="0"/>
      <c r="L2518" s="0"/>
    </row>
    <row r="2519" customFormat="false" ht="12.75" hidden="false" customHeight="false" outlineLevel="0" collapsed="false">
      <c r="J2519" s="0"/>
      <c r="K2519" s="0"/>
      <c r="L2519" s="0"/>
    </row>
    <row r="2520" customFormat="false" ht="12.75" hidden="false" customHeight="false" outlineLevel="0" collapsed="false">
      <c r="J2520" s="0"/>
      <c r="K2520" s="0"/>
      <c r="L2520" s="0"/>
    </row>
    <row r="2521" customFormat="false" ht="12.75" hidden="false" customHeight="false" outlineLevel="0" collapsed="false">
      <c r="J2521" s="0"/>
      <c r="K2521" s="0"/>
      <c r="L2521" s="0"/>
    </row>
    <row r="2522" customFormat="false" ht="12.75" hidden="false" customHeight="false" outlineLevel="0" collapsed="false">
      <c r="J2522" s="0"/>
      <c r="K2522" s="0"/>
      <c r="L2522" s="0"/>
    </row>
    <row r="2523" customFormat="false" ht="12.75" hidden="false" customHeight="false" outlineLevel="0" collapsed="false">
      <c r="J2523" s="0"/>
      <c r="K2523" s="0"/>
      <c r="L2523" s="0"/>
    </row>
    <row r="2524" customFormat="false" ht="12.75" hidden="false" customHeight="false" outlineLevel="0" collapsed="false">
      <c r="J2524" s="0"/>
      <c r="K2524" s="0"/>
      <c r="L2524" s="0"/>
    </row>
    <row r="2525" customFormat="false" ht="12.75" hidden="false" customHeight="false" outlineLevel="0" collapsed="false">
      <c r="J2525" s="0"/>
      <c r="K2525" s="0"/>
      <c r="L2525" s="0"/>
    </row>
    <row r="2526" customFormat="false" ht="12.75" hidden="false" customHeight="false" outlineLevel="0" collapsed="false">
      <c r="J2526" s="0"/>
      <c r="K2526" s="0"/>
      <c r="L2526" s="0"/>
    </row>
    <row r="2527" customFormat="false" ht="12.75" hidden="false" customHeight="false" outlineLevel="0" collapsed="false">
      <c r="J2527" s="0"/>
      <c r="K2527" s="0"/>
      <c r="L2527" s="0"/>
    </row>
    <row r="2528" customFormat="false" ht="12.75" hidden="false" customHeight="false" outlineLevel="0" collapsed="false">
      <c r="J2528" s="0"/>
      <c r="K2528" s="0"/>
      <c r="L2528" s="0"/>
    </row>
    <row r="2529" customFormat="false" ht="12.75" hidden="false" customHeight="false" outlineLevel="0" collapsed="false">
      <c r="J2529" s="0"/>
      <c r="K2529" s="0"/>
      <c r="L2529" s="0"/>
    </row>
    <row r="2530" customFormat="false" ht="12.75" hidden="false" customHeight="false" outlineLevel="0" collapsed="false">
      <c r="J2530" s="0"/>
      <c r="K2530" s="0"/>
      <c r="L2530" s="0"/>
    </row>
    <row r="2531" customFormat="false" ht="12.75" hidden="false" customHeight="false" outlineLevel="0" collapsed="false">
      <c r="J2531" s="0"/>
      <c r="K2531" s="0"/>
      <c r="L2531" s="0"/>
    </row>
    <row r="2532" customFormat="false" ht="12.75" hidden="false" customHeight="false" outlineLevel="0" collapsed="false">
      <c r="J2532" s="0"/>
      <c r="K2532" s="0"/>
      <c r="L2532" s="0"/>
    </row>
    <row r="2533" customFormat="false" ht="12.75" hidden="false" customHeight="false" outlineLevel="0" collapsed="false">
      <c r="J2533" s="0"/>
      <c r="K2533" s="0"/>
      <c r="L2533" s="0"/>
    </row>
    <row r="2534" customFormat="false" ht="12.75" hidden="false" customHeight="false" outlineLevel="0" collapsed="false">
      <c r="J2534" s="0"/>
      <c r="K2534" s="0"/>
      <c r="L2534" s="0"/>
    </row>
    <row r="2535" customFormat="false" ht="12.75" hidden="false" customHeight="false" outlineLevel="0" collapsed="false">
      <c r="J2535" s="0"/>
      <c r="K2535" s="0"/>
      <c r="L2535" s="0"/>
    </row>
    <row r="2536" customFormat="false" ht="12.75" hidden="false" customHeight="false" outlineLevel="0" collapsed="false">
      <c r="J2536" s="0"/>
      <c r="K2536" s="0"/>
      <c r="L2536" s="0"/>
    </row>
    <row r="2537" customFormat="false" ht="12.75" hidden="false" customHeight="false" outlineLevel="0" collapsed="false">
      <c r="J2537" s="0"/>
      <c r="K2537" s="0"/>
      <c r="L2537" s="0"/>
    </row>
    <row r="2538" customFormat="false" ht="12.75" hidden="false" customHeight="false" outlineLevel="0" collapsed="false">
      <c r="J2538" s="0"/>
      <c r="K2538" s="0"/>
      <c r="L2538" s="0"/>
    </row>
    <row r="2539" customFormat="false" ht="12.75" hidden="false" customHeight="false" outlineLevel="0" collapsed="false">
      <c r="J2539" s="0"/>
      <c r="K2539" s="0"/>
      <c r="L2539" s="0"/>
    </row>
    <row r="2540" customFormat="false" ht="12.75" hidden="false" customHeight="false" outlineLevel="0" collapsed="false">
      <c r="J2540" s="0"/>
      <c r="K2540" s="0"/>
      <c r="L2540" s="0"/>
    </row>
    <row r="2541" customFormat="false" ht="12.75" hidden="false" customHeight="false" outlineLevel="0" collapsed="false">
      <c r="J2541" s="0"/>
      <c r="K2541" s="0"/>
      <c r="L2541" s="0"/>
    </row>
    <row r="2542" customFormat="false" ht="12.75" hidden="false" customHeight="false" outlineLevel="0" collapsed="false">
      <c r="J2542" s="0"/>
      <c r="K2542" s="0"/>
      <c r="L2542" s="0"/>
    </row>
    <row r="2543" customFormat="false" ht="12.75" hidden="false" customHeight="false" outlineLevel="0" collapsed="false">
      <c r="J2543" s="0"/>
      <c r="K2543" s="0"/>
      <c r="L2543" s="0"/>
    </row>
    <row r="2544" customFormat="false" ht="12.75" hidden="false" customHeight="false" outlineLevel="0" collapsed="false">
      <c r="J2544" s="0"/>
      <c r="K2544" s="0"/>
      <c r="L2544" s="0"/>
    </row>
    <row r="2545" customFormat="false" ht="12.75" hidden="false" customHeight="false" outlineLevel="0" collapsed="false">
      <c r="J2545" s="0"/>
      <c r="K2545" s="0"/>
      <c r="L2545" s="0"/>
    </row>
    <row r="2546" customFormat="false" ht="12.75" hidden="false" customHeight="false" outlineLevel="0" collapsed="false">
      <c r="J2546" s="0"/>
      <c r="K2546" s="0"/>
      <c r="L2546" s="0"/>
    </row>
    <row r="2547" customFormat="false" ht="12.75" hidden="false" customHeight="false" outlineLevel="0" collapsed="false">
      <c r="J2547" s="0"/>
      <c r="K2547" s="0"/>
      <c r="L2547" s="0"/>
    </row>
    <row r="2548" customFormat="false" ht="12.75" hidden="false" customHeight="false" outlineLevel="0" collapsed="false">
      <c r="J2548" s="0"/>
      <c r="K2548" s="0"/>
      <c r="L2548" s="0"/>
    </row>
    <row r="2549" customFormat="false" ht="12.75" hidden="false" customHeight="false" outlineLevel="0" collapsed="false">
      <c r="J2549" s="0"/>
      <c r="K2549" s="0"/>
      <c r="L2549" s="0"/>
    </row>
    <row r="2550" customFormat="false" ht="12.75" hidden="false" customHeight="false" outlineLevel="0" collapsed="false">
      <c r="J2550" s="0"/>
      <c r="K2550" s="0"/>
      <c r="L2550" s="0"/>
    </row>
    <row r="2551" customFormat="false" ht="12.75" hidden="false" customHeight="false" outlineLevel="0" collapsed="false">
      <c r="J2551" s="0"/>
      <c r="K2551" s="0"/>
      <c r="L2551" s="0"/>
    </row>
    <row r="2552" customFormat="false" ht="12.75" hidden="false" customHeight="false" outlineLevel="0" collapsed="false">
      <c r="J2552" s="0"/>
      <c r="K2552" s="0"/>
      <c r="L2552" s="0"/>
    </row>
    <row r="2553" customFormat="false" ht="12.75" hidden="false" customHeight="false" outlineLevel="0" collapsed="false">
      <c r="J2553" s="0"/>
      <c r="K2553" s="0"/>
      <c r="L2553" s="0"/>
    </row>
    <row r="2554" customFormat="false" ht="12.75" hidden="false" customHeight="false" outlineLevel="0" collapsed="false">
      <c r="J2554" s="0"/>
      <c r="K2554" s="0"/>
      <c r="L2554" s="0"/>
    </row>
    <row r="2555" customFormat="false" ht="12.75" hidden="false" customHeight="false" outlineLevel="0" collapsed="false">
      <c r="J2555" s="0"/>
      <c r="K2555" s="0"/>
      <c r="L2555" s="0"/>
    </row>
    <row r="2556" customFormat="false" ht="12.75" hidden="false" customHeight="false" outlineLevel="0" collapsed="false">
      <c r="J2556" s="0"/>
      <c r="K2556" s="0"/>
      <c r="L2556" s="0"/>
    </row>
    <row r="2557" customFormat="false" ht="12.75" hidden="false" customHeight="false" outlineLevel="0" collapsed="false">
      <c r="J2557" s="0"/>
      <c r="K2557" s="0"/>
      <c r="L2557" s="0"/>
    </row>
    <row r="2558" customFormat="false" ht="12.75" hidden="false" customHeight="false" outlineLevel="0" collapsed="false">
      <c r="J2558" s="0"/>
      <c r="K2558" s="0"/>
      <c r="L2558" s="0"/>
    </row>
    <row r="2559" customFormat="false" ht="12.75" hidden="false" customHeight="false" outlineLevel="0" collapsed="false">
      <c r="J2559" s="0"/>
      <c r="K2559" s="0"/>
      <c r="L2559" s="0"/>
    </row>
    <row r="2560" customFormat="false" ht="12.75" hidden="false" customHeight="false" outlineLevel="0" collapsed="false">
      <c r="J2560" s="0"/>
      <c r="K2560" s="0"/>
      <c r="L2560" s="0"/>
    </row>
    <row r="2561" customFormat="false" ht="12.75" hidden="false" customHeight="false" outlineLevel="0" collapsed="false">
      <c r="J2561" s="0"/>
      <c r="K2561" s="0"/>
      <c r="L2561" s="0"/>
    </row>
    <row r="2562" customFormat="false" ht="12.75" hidden="false" customHeight="false" outlineLevel="0" collapsed="false">
      <c r="J2562" s="0"/>
      <c r="K2562" s="0"/>
      <c r="L2562" s="0"/>
    </row>
    <row r="2563" customFormat="false" ht="12.75" hidden="false" customHeight="false" outlineLevel="0" collapsed="false">
      <c r="J2563" s="0"/>
      <c r="K2563" s="0"/>
      <c r="L2563" s="0"/>
    </row>
    <row r="2564" customFormat="false" ht="12.75" hidden="false" customHeight="false" outlineLevel="0" collapsed="false">
      <c r="J2564" s="0"/>
      <c r="K2564" s="0"/>
      <c r="L2564" s="0"/>
    </row>
    <row r="2565" customFormat="false" ht="12.75" hidden="false" customHeight="false" outlineLevel="0" collapsed="false">
      <c r="J2565" s="0"/>
      <c r="K2565" s="0"/>
      <c r="L2565" s="0"/>
    </row>
    <row r="2566" customFormat="false" ht="12.75" hidden="false" customHeight="false" outlineLevel="0" collapsed="false">
      <c r="J2566" s="0"/>
      <c r="K2566" s="0"/>
      <c r="L2566" s="0"/>
    </row>
    <row r="2567" customFormat="false" ht="12.75" hidden="false" customHeight="false" outlineLevel="0" collapsed="false">
      <c r="J2567" s="0"/>
      <c r="K2567" s="0"/>
      <c r="L2567" s="0"/>
    </row>
    <row r="2568" customFormat="false" ht="12.75" hidden="false" customHeight="false" outlineLevel="0" collapsed="false">
      <c r="J2568" s="0"/>
      <c r="K2568" s="0"/>
      <c r="L2568" s="0"/>
    </row>
    <row r="2569" customFormat="false" ht="12.75" hidden="false" customHeight="false" outlineLevel="0" collapsed="false">
      <c r="J2569" s="0"/>
      <c r="K2569" s="0"/>
      <c r="L2569" s="0"/>
    </row>
    <row r="2570" customFormat="false" ht="12.75" hidden="false" customHeight="false" outlineLevel="0" collapsed="false">
      <c r="J2570" s="0"/>
      <c r="K2570" s="0"/>
      <c r="L2570" s="0"/>
    </row>
    <row r="2571" customFormat="false" ht="12.75" hidden="false" customHeight="false" outlineLevel="0" collapsed="false">
      <c r="J2571" s="0"/>
      <c r="K2571" s="0"/>
      <c r="L2571" s="0"/>
    </row>
    <row r="2572" customFormat="false" ht="12.75" hidden="false" customHeight="false" outlineLevel="0" collapsed="false">
      <c r="J2572" s="0"/>
      <c r="K2572" s="0"/>
      <c r="L2572" s="0"/>
    </row>
    <row r="2573" customFormat="false" ht="12.75" hidden="false" customHeight="false" outlineLevel="0" collapsed="false">
      <c r="J2573" s="0"/>
      <c r="K2573" s="0"/>
      <c r="L2573" s="0"/>
    </row>
    <row r="2574" customFormat="false" ht="12.75" hidden="false" customHeight="false" outlineLevel="0" collapsed="false">
      <c r="J2574" s="0"/>
      <c r="K2574" s="0"/>
      <c r="L2574" s="0"/>
    </row>
    <row r="2575" customFormat="false" ht="12.75" hidden="false" customHeight="false" outlineLevel="0" collapsed="false">
      <c r="J2575" s="0"/>
      <c r="K2575" s="0"/>
      <c r="L2575" s="0"/>
    </row>
    <row r="2576" customFormat="false" ht="12.75" hidden="false" customHeight="false" outlineLevel="0" collapsed="false">
      <c r="J2576" s="0"/>
      <c r="K2576" s="0"/>
      <c r="L2576" s="0"/>
    </row>
    <row r="2577" customFormat="false" ht="12.75" hidden="false" customHeight="false" outlineLevel="0" collapsed="false">
      <c r="J2577" s="0"/>
      <c r="K2577" s="0"/>
      <c r="L2577" s="0"/>
    </row>
    <row r="2578" customFormat="false" ht="12.75" hidden="false" customHeight="false" outlineLevel="0" collapsed="false">
      <c r="J2578" s="0"/>
      <c r="K2578" s="0"/>
      <c r="L2578" s="0"/>
    </row>
    <row r="2579" customFormat="false" ht="12.75" hidden="false" customHeight="false" outlineLevel="0" collapsed="false">
      <c r="J2579" s="0"/>
      <c r="K2579" s="0"/>
      <c r="L2579" s="0"/>
    </row>
    <row r="2580" customFormat="false" ht="12.75" hidden="false" customHeight="false" outlineLevel="0" collapsed="false">
      <c r="J2580" s="0"/>
      <c r="K2580" s="0"/>
      <c r="L2580" s="0"/>
    </row>
    <row r="2581" customFormat="false" ht="12.75" hidden="false" customHeight="false" outlineLevel="0" collapsed="false">
      <c r="J2581" s="0"/>
      <c r="K2581" s="0"/>
      <c r="L2581" s="0"/>
    </row>
    <row r="2582" customFormat="false" ht="12.75" hidden="false" customHeight="false" outlineLevel="0" collapsed="false">
      <c r="J2582" s="0"/>
      <c r="K2582" s="0"/>
      <c r="L2582" s="0"/>
    </row>
    <row r="2583" customFormat="false" ht="12.75" hidden="false" customHeight="false" outlineLevel="0" collapsed="false">
      <c r="J2583" s="0"/>
      <c r="K2583" s="0"/>
      <c r="L2583" s="0"/>
    </row>
    <row r="2584" customFormat="false" ht="12.75" hidden="false" customHeight="false" outlineLevel="0" collapsed="false">
      <c r="J2584" s="0"/>
      <c r="K2584" s="0"/>
      <c r="L2584" s="0"/>
    </row>
    <row r="2585" customFormat="false" ht="12.75" hidden="false" customHeight="false" outlineLevel="0" collapsed="false">
      <c r="J2585" s="0"/>
      <c r="K2585" s="0"/>
      <c r="L2585" s="0"/>
    </row>
    <row r="2586" customFormat="false" ht="12.75" hidden="false" customHeight="false" outlineLevel="0" collapsed="false">
      <c r="J2586" s="0"/>
      <c r="K2586" s="0"/>
      <c r="L2586" s="0"/>
    </row>
    <row r="2587" customFormat="false" ht="12.75" hidden="false" customHeight="false" outlineLevel="0" collapsed="false">
      <c r="J2587" s="0"/>
      <c r="K2587" s="0"/>
      <c r="L2587" s="0"/>
    </row>
    <row r="2588" customFormat="false" ht="12.75" hidden="false" customHeight="false" outlineLevel="0" collapsed="false">
      <c r="J2588" s="0"/>
      <c r="K2588" s="0"/>
      <c r="L2588" s="0"/>
    </row>
    <row r="2589" customFormat="false" ht="12.75" hidden="false" customHeight="false" outlineLevel="0" collapsed="false">
      <c r="J2589" s="0"/>
      <c r="K2589" s="0"/>
      <c r="L2589" s="0"/>
    </row>
    <row r="2590" customFormat="false" ht="12.75" hidden="false" customHeight="false" outlineLevel="0" collapsed="false">
      <c r="J2590" s="0"/>
      <c r="K2590" s="0"/>
      <c r="L2590" s="0"/>
    </row>
    <row r="2591" customFormat="false" ht="12.75" hidden="false" customHeight="false" outlineLevel="0" collapsed="false">
      <c r="J2591" s="0"/>
      <c r="K2591" s="0"/>
      <c r="L2591" s="0"/>
    </row>
    <row r="2592" customFormat="false" ht="12.75" hidden="false" customHeight="false" outlineLevel="0" collapsed="false">
      <c r="J2592" s="0"/>
      <c r="K2592" s="0"/>
      <c r="L2592" s="0"/>
    </row>
    <row r="2593" customFormat="false" ht="12.75" hidden="false" customHeight="false" outlineLevel="0" collapsed="false">
      <c r="J2593" s="0"/>
      <c r="K2593" s="0"/>
      <c r="L2593" s="0"/>
    </row>
    <row r="2594" customFormat="false" ht="12.75" hidden="false" customHeight="false" outlineLevel="0" collapsed="false">
      <c r="J2594" s="0"/>
      <c r="K2594" s="0"/>
      <c r="L2594" s="0"/>
    </row>
    <row r="2595" customFormat="false" ht="12.75" hidden="false" customHeight="false" outlineLevel="0" collapsed="false">
      <c r="J2595" s="0"/>
      <c r="K2595" s="0"/>
      <c r="L2595" s="0"/>
    </row>
    <row r="2596" customFormat="false" ht="12.75" hidden="false" customHeight="false" outlineLevel="0" collapsed="false">
      <c r="J2596" s="0"/>
      <c r="K2596" s="0"/>
      <c r="L2596" s="0"/>
    </row>
    <row r="2597" customFormat="false" ht="12.75" hidden="false" customHeight="false" outlineLevel="0" collapsed="false">
      <c r="J2597" s="0"/>
      <c r="K2597" s="0"/>
      <c r="L2597" s="0"/>
    </row>
    <row r="2598" customFormat="false" ht="12.75" hidden="false" customHeight="false" outlineLevel="0" collapsed="false">
      <c r="J2598" s="0"/>
      <c r="K2598" s="0"/>
      <c r="L2598" s="0"/>
    </row>
    <row r="2599" customFormat="false" ht="12.75" hidden="false" customHeight="false" outlineLevel="0" collapsed="false">
      <c r="J2599" s="0"/>
      <c r="K2599" s="0"/>
      <c r="L2599" s="0"/>
    </row>
    <row r="2600" customFormat="false" ht="12.75" hidden="false" customHeight="false" outlineLevel="0" collapsed="false">
      <c r="J2600" s="0"/>
      <c r="K2600" s="0"/>
      <c r="L2600" s="0"/>
    </row>
    <row r="2601" customFormat="false" ht="12.75" hidden="false" customHeight="false" outlineLevel="0" collapsed="false">
      <c r="J2601" s="0"/>
      <c r="K2601" s="0"/>
      <c r="L2601" s="0"/>
    </row>
    <row r="2602" customFormat="false" ht="12.75" hidden="false" customHeight="false" outlineLevel="0" collapsed="false">
      <c r="J2602" s="0"/>
      <c r="K2602" s="0"/>
      <c r="L2602" s="0"/>
    </row>
    <row r="2603" customFormat="false" ht="12.75" hidden="false" customHeight="false" outlineLevel="0" collapsed="false">
      <c r="J2603" s="0"/>
      <c r="K2603" s="0"/>
      <c r="L2603" s="0"/>
    </row>
    <row r="2604" customFormat="false" ht="12.75" hidden="false" customHeight="false" outlineLevel="0" collapsed="false">
      <c r="J2604" s="0"/>
      <c r="K2604" s="0"/>
      <c r="L2604" s="0"/>
    </row>
    <row r="2605" customFormat="false" ht="12.75" hidden="false" customHeight="false" outlineLevel="0" collapsed="false">
      <c r="J2605" s="0"/>
      <c r="K2605" s="0"/>
      <c r="L2605" s="0"/>
    </row>
    <row r="2606" customFormat="false" ht="12.75" hidden="false" customHeight="false" outlineLevel="0" collapsed="false">
      <c r="J2606" s="0"/>
      <c r="K2606" s="0"/>
      <c r="L2606" s="0"/>
    </row>
    <row r="2607" customFormat="false" ht="12.75" hidden="false" customHeight="false" outlineLevel="0" collapsed="false">
      <c r="J2607" s="0"/>
      <c r="K2607" s="0"/>
      <c r="L2607" s="0"/>
    </row>
    <row r="2608" customFormat="false" ht="12.75" hidden="false" customHeight="false" outlineLevel="0" collapsed="false">
      <c r="J2608" s="0"/>
      <c r="K2608" s="0"/>
      <c r="L2608" s="0"/>
    </row>
    <row r="2609" customFormat="false" ht="12.75" hidden="false" customHeight="false" outlineLevel="0" collapsed="false">
      <c r="J2609" s="0"/>
      <c r="K2609" s="0"/>
      <c r="L2609" s="0"/>
    </row>
    <row r="2610" customFormat="false" ht="12.75" hidden="false" customHeight="false" outlineLevel="0" collapsed="false">
      <c r="J2610" s="0"/>
      <c r="K2610" s="0"/>
      <c r="L2610" s="0"/>
    </row>
    <row r="2611" customFormat="false" ht="12.75" hidden="false" customHeight="false" outlineLevel="0" collapsed="false">
      <c r="J2611" s="0"/>
      <c r="K2611" s="0"/>
      <c r="L2611" s="0"/>
    </row>
    <row r="2612" customFormat="false" ht="12.75" hidden="false" customHeight="false" outlineLevel="0" collapsed="false">
      <c r="J2612" s="0"/>
      <c r="K2612" s="0"/>
      <c r="L2612" s="0"/>
    </row>
    <row r="2613" customFormat="false" ht="12.75" hidden="false" customHeight="false" outlineLevel="0" collapsed="false">
      <c r="J2613" s="0"/>
      <c r="K2613" s="0"/>
      <c r="L2613" s="0"/>
    </row>
    <row r="2614" customFormat="false" ht="12.75" hidden="false" customHeight="false" outlineLevel="0" collapsed="false">
      <c r="J2614" s="0"/>
      <c r="K2614" s="0"/>
      <c r="L2614" s="0"/>
    </row>
    <row r="2615" customFormat="false" ht="12.75" hidden="false" customHeight="false" outlineLevel="0" collapsed="false">
      <c r="J2615" s="0"/>
      <c r="K2615" s="0"/>
      <c r="L2615" s="0"/>
    </row>
    <row r="2616" customFormat="false" ht="12.75" hidden="false" customHeight="false" outlineLevel="0" collapsed="false">
      <c r="J2616" s="0"/>
      <c r="K2616" s="0"/>
      <c r="L2616" s="0"/>
    </row>
    <row r="2617" customFormat="false" ht="12.75" hidden="false" customHeight="false" outlineLevel="0" collapsed="false">
      <c r="J2617" s="0"/>
      <c r="K2617" s="0"/>
      <c r="L2617" s="0"/>
    </row>
    <row r="2618" customFormat="false" ht="12.75" hidden="false" customHeight="false" outlineLevel="0" collapsed="false">
      <c r="J2618" s="0"/>
      <c r="K2618" s="0"/>
      <c r="L2618" s="0"/>
    </row>
    <row r="2619" customFormat="false" ht="12.75" hidden="false" customHeight="false" outlineLevel="0" collapsed="false">
      <c r="J2619" s="0"/>
      <c r="K2619" s="0"/>
      <c r="L2619" s="0"/>
    </row>
    <row r="2620" customFormat="false" ht="12.75" hidden="false" customHeight="false" outlineLevel="0" collapsed="false">
      <c r="J2620" s="0"/>
      <c r="K2620" s="0"/>
      <c r="L2620" s="0"/>
    </row>
    <row r="2621" customFormat="false" ht="12.75" hidden="false" customHeight="false" outlineLevel="0" collapsed="false">
      <c r="J2621" s="0"/>
      <c r="K2621" s="0"/>
      <c r="L2621" s="0"/>
    </row>
    <row r="2622" customFormat="false" ht="12.75" hidden="false" customHeight="false" outlineLevel="0" collapsed="false">
      <c r="J2622" s="0"/>
      <c r="K2622" s="0"/>
      <c r="L2622" s="0"/>
    </row>
    <row r="2623" customFormat="false" ht="12.75" hidden="false" customHeight="false" outlineLevel="0" collapsed="false">
      <c r="J2623" s="0"/>
      <c r="K2623" s="0"/>
      <c r="L2623" s="0"/>
    </row>
    <row r="2624" customFormat="false" ht="12.75" hidden="false" customHeight="false" outlineLevel="0" collapsed="false">
      <c r="J2624" s="0"/>
      <c r="K2624" s="0"/>
      <c r="L2624" s="0"/>
    </row>
    <row r="2625" customFormat="false" ht="12.75" hidden="false" customHeight="false" outlineLevel="0" collapsed="false">
      <c r="J2625" s="0"/>
      <c r="K2625" s="0"/>
      <c r="L2625" s="0"/>
    </row>
    <row r="2626" customFormat="false" ht="12.75" hidden="false" customHeight="false" outlineLevel="0" collapsed="false">
      <c r="J2626" s="0"/>
      <c r="K2626" s="0"/>
      <c r="L2626" s="0"/>
    </row>
    <row r="2627" customFormat="false" ht="12.75" hidden="false" customHeight="false" outlineLevel="0" collapsed="false">
      <c r="J2627" s="0"/>
      <c r="K2627" s="0"/>
      <c r="L2627" s="0"/>
    </row>
    <row r="2628" customFormat="false" ht="12.75" hidden="false" customHeight="false" outlineLevel="0" collapsed="false">
      <c r="J2628" s="0"/>
      <c r="K2628" s="0"/>
      <c r="L2628" s="0"/>
    </row>
    <row r="2629" customFormat="false" ht="12.75" hidden="false" customHeight="false" outlineLevel="0" collapsed="false">
      <c r="J2629" s="0"/>
      <c r="K2629" s="0"/>
      <c r="L2629" s="0"/>
    </row>
    <row r="2630" customFormat="false" ht="12.75" hidden="false" customHeight="false" outlineLevel="0" collapsed="false">
      <c r="J2630" s="0"/>
      <c r="K2630" s="0"/>
      <c r="L2630" s="0"/>
    </row>
    <row r="2631" customFormat="false" ht="12.75" hidden="false" customHeight="false" outlineLevel="0" collapsed="false">
      <c r="J2631" s="0"/>
      <c r="K2631" s="0"/>
      <c r="L2631" s="0"/>
    </row>
    <row r="2632" customFormat="false" ht="12.75" hidden="false" customHeight="false" outlineLevel="0" collapsed="false">
      <c r="J2632" s="0"/>
      <c r="K2632" s="0"/>
      <c r="L2632" s="0"/>
    </row>
    <row r="2633" customFormat="false" ht="12.75" hidden="false" customHeight="false" outlineLevel="0" collapsed="false">
      <c r="J2633" s="0"/>
      <c r="K2633" s="0"/>
      <c r="L2633" s="0"/>
    </row>
    <row r="2634" customFormat="false" ht="12.75" hidden="false" customHeight="false" outlineLevel="0" collapsed="false">
      <c r="J2634" s="0"/>
      <c r="K2634" s="0"/>
      <c r="L2634" s="0"/>
    </row>
    <row r="2635" customFormat="false" ht="12.75" hidden="false" customHeight="false" outlineLevel="0" collapsed="false">
      <c r="J2635" s="0"/>
      <c r="K2635" s="0"/>
      <c r="L2635" s="0"/>
    </row>
    <row r="2636" customFormat="false" ht="12.75" hidden="false" customHeight="false" outlineLevel="0" collapsed="false">
      <c r="J2636" s="0"/>
      <c r="K2636" s="0"/>
      <c r="L2636" s="0"/>
    </row>
    <row r="2637" customFormat="false" ht="12.75" hidden="false" customHeight="false" outlineLevel="0" collapsed="false">
      <c r="J2637" s="0"/>
      <c r="K2637" s="0"/>
      <c r="L2637" s="0"/>
    </row>
    <row r="2638" customFormat="false" ht="12.75" hidden="false" customHeight="false" outlineLevel="0" collapsed="false">
      <c r="J2638" s="0"/>
      <c r="K2638" s="0"/>
      <c r="L2638" s="0"/>
    </row>
    <row r="2639" customFormat="false" ht="12.75" hidden="false" customHeight="false" outlineLevel="0" collapsed="false">
      <c r="J2639" s="0"/>
      <c r="K2639" s="0"/>
      <c r="L2639" s="0"/>
    </row>
    <row r="2640" customFormat="false" ht="12.75" hidden="false" customHeight="false" outlineLevel="0" collapsed="false">
      <c r="J2640" s="0"/>
      <c r="K2640" s="0"/>
      <c r="L2640" s="0"/>
    </row>
    <row r="2641" customFormat="false" ht="12.75" hidden="false" customHeight="false" outlineLevel="0" collapsed="false">
      <c r="J2641" s="0"/>
      <c r="K2641" s="0"/>
      <c r="L2641" s="0"/>
    </row>
    <row r="2642" customFormat="false" ht="12.75" hidden="false" customHeight="false" outlineLevel="0" collapsed="false">
      <c r="J2642" s="0"/>
      <c r="K2642" s="0"/>
      <c r="L2642" s="0"/>
    </row>
    <row r="2643" customFormat="false" ht="12.75" hidden="false" customHeight="false" outlineLevel="0" collapsed="false">
      <c r="J2643" s="0"/>
      <c r="K2643" s="0"/>
      <c r="L2643" s="0"/>
    </row>
    <row r="2644" customFormat="false" ht="12.75" hidden="false" customHeight="false" outlineLevel="0" collapsed="false">
      <c r="J2644" s="0"/>
      <c r="K2644" s="0"/>
      <c r="L2644" s="0"/>
    </row>
    <row r="2645" customFormat="false" ht="12.75" hidden="false" customHeight="false" outlineLevel="0" collapsed="false">
      <c r="J2645" s="0"/>
      <c r="K2645" s="0"/>
      <c r="L2645" s="0"/>
    </row>
    <row r="2646" customFormat="false" ht="12.75" hidden="false" customHeight="false" outlineLevel="0" collapsed="false">
      <c r="J2646" s="0"/>
      <c r="K2646" s="0"/>
      <c r="L2646" s="0"/>
    </row>
    <row r="2647" customFormat="false" ht="12.75" hidden="false" customHeight="false" outlineLevel="0" collapsed="false">
      <c r="J2647" s="0"/>
      <c r="K2647" s="0"/>
      <c r="L2647" s="0"/>
    </row>
    <row r="2648" customFormat="false" ht="12.75" hidden="false" customHeight="false" outlineLevel="0" collapsed="false">
      <c r="J2648" s="0"/>
      <c r="K2648" s="0"/>
      <c r="L2648" s="0"/>
    </row>
    <row r="2649" customFormat="false" ht="12.75" hidden="false" customHeight="false" outlineLevel="0" collapsed="false">
      <c r="J2649" s="0"/>
      <c r="K2649" s="0"/>
      <c r="L2649" s="0"/>
    </row>
    <row r="2650" customFormat="false" ht="12.75" hidden="false" customHeight="false" outlineLevel="0" collapsed="false">
      <c r="J2650" s="0"/>
      <c r="K2650" s="0"/>
      <c r="L2650" s="0"/>
    </row>
    <row r="2651" customFormat="false" ht="12.75" hidden="false" customHeight="false" outlineLevel="0" collapsed="false">
      <c r="J2651" s="0"/>
      <c r="K2651" s="0"/>
      <c r="L2651" s="0"/>
    </row>
    <row r="2652" customFormat="false" ht="12.75" hidden="false" customHeight="false" outlineLevel="0" collapsed="false">
      <c r="J2652" s="0"/>
      <c r="K2652" s="0"/>
      <c r="L2652" s="0"/>
    </row>
    <row r="2653" customFormat="false" ht="12.75" hidden="false" customHeight="false" outlineLevel="0" collapsed="false">
      <c r="J2653" s="0"/>
      <c r="K2653" s="0"/>
      <c r="L2653" s="0"/>
    </row>
    <row r="2654" customFormat="false" ht="12.75" hidden="false" customHeight="false" outlineLevel="0" collapsed="false">
      <c r="J2654" s="0"/>
      <c r="K2654" s="0"/>
      <c r="L2654" s="0"/>
    </row>
    <row r="2655" customFormat="false" ht="12.75" hidden="false" customHeight="false" outlineLevel="0" collapsed="false">
      <c r="J2655" s="0"/>
      <c r="K2655" s="0"/>
      <c r="L2655" s="0"/>
    </row>
    <row r="2656" customFormat="false" ht="12.75" hidden="false" customHeight="false" outlineLevel="0" collapsed="false">
      <c r="J2656" s="0"/>
      <c r="K2656" s="0"/>
      <c r="L2656" s="0"/>
    </row>
    <row r="2657" customFormat="false" ht="12.75" hidden="false" customHeight="false" outlineLevel="0" collapsed="false">
      <c r="J2657" s="0"/>
      <c r="K2657" s="0"/>
      <c r="L2657" s="0"/>
    </row>
    <row r="2658" customFormat="false" ht="12.75" hidden="false" customHeight="false" outlineLevel="0" collapsed="false">
      <c r="J2658" s="0"/>
      <c r="K2658" s="0"/>
      <c r="L2658" s="0"/>
    </row>
    <row r="2659" customFormat="false" ht="12.75" hidden="false" customHeight="false" outlineLevel="0" collapsed="false">
      <c r="J2659" s="0"/>
      <c r="K2659" s="0"/>
      <c r="L2659" s="0"/>
    </row>
    <row r="2660" customFormat="false" ht="12.75" hidden="false" customHeight="false" outlineLevel="0" collapsed="false">
      <c r="J2660" s="0"/>
      <c r="K2660" s="0"/>
      <c r="L2660" s="0"/>
    </row>
    <row r="2661" customFormat="false" ht="12.75" hidden="false" customHeight="false" outlineLevel="0" collapsed="false">
      <c r="J2661" s="0"/>
      <c r="K2661" s="0"/>
      <c r="L2661" s="0"/>
    </row>
    <row r="2662" customFormat="false" ht="12.75" hidden="false" customHeight="false" outlineLevel="0" collapsed="false">
      <c r="J2662" s="0"/>
      <c r="K2662" s="0"/>
      <c r="L2662" s="0"/>
    </row>
    <row r="2663" customFormat="false" ht="12.75" hidden="false" customHeight="false" outlineLevel="0" collapsed="false">
      <c r="J2663" s="0"/>
      <c r="K2663" s="0"/>
      <c r="L2663" s="0"/>
    </row>
    <row r="2664" customFormat="false" ht="12.75" hidden="false" customHeight="false" outlineLevel="0" collapsed="false">
      <c r="J2664" s="0"/>
      <c r="K2664" s="0"/>
      <c r="L2664" s="0"/>
    </row>
    <row r="2665" customFormat="false" ht="12.75" hidden="false" customHeight="false" outlineLevel="0" collapsed="false">
      <c r="J2665" s="0"/>
      <c r="K2665" s="0"/>
      <c r="L2665" s="0"/>
    </row>
    <row r="2666" customFormat="false" ht="12.75" hidden="false" customHeight="false" outlineLevel="0" collapsed="false">
      <c r="J2666" s="0"/>
      <c r="K2666" s="0"/>
      <c r="L2666" s="0"/>
    </row>
    <row r="2667" customFormat="false" ht="12.75" hidden="false" customHeight="false" outlineLevel="0" collapsed="false">
      <c r="J2667" s="0"/>
      <c r="K2667" s="0"/>
      <c r="L2667" s="0"/>
    </row>
    <row r="2668" customFormat="false" ht="12.75" hidden="false" customHeight="false" outlineLevel="0" collapsed="false">
      <c r="J2668" s="0"/>
      <c r="K2668" s="0"/>
      <c r="L2668" s="0"/>
    </row>
    <row r="2669" customFormat="false" ht="12.75" hidden="false" customHeight="false" outlineLevel="0" collapsed="false">
      <c r="J2669" s="0"/>
      <c r="K2669" s="0"/>
      <c r="L2669" s="0"/>
    </row>
    <row r="2670" customFormat="false" ht="12.75" hidden="false" customHeight="false" outlineLevel="0" collapsed="false">
      <c r="J2670" s="0"/>
      <c r="K2670" s="0"/>
      <c r="L2670" s="0"/>
    </row>
    <row r="2671" customFormat="false" ht="12.75" hidden="false" customHeight="false" outlineLevel="0" collapsed="false">
      <c r="J2671" s="0"/>
      <c r="K2671" s="0"/>
      <c r="L2671" s="0"/>
    </row>
    <row r="2672" customFormat="false" ht="12.75" hidden="false" customHeight="false" outlineLevel="0" collapsed="false">
      <c r="J2672" s="0"/>
      <c r="K2672" s="0"/>
      <c r="L2672" s="0"/>
    </row>
    <row r="2673" customFormat="false" ht="12.75" hidden="false" customHeight="false" outlineLevel="0" collapsed="false">
      <c r="J2673" s="0"/>
      <c r="K2673" s="0"/>
      <c r="L2673" s="0"/>
    </row>
    <row r="2674" customFormat="false" ht="12.75" hidden="false" customHeight="false" outlineLevel="0" collapsed="false">
      <c r="J2674" s="0"/>
      <c r="K2674" s="0"/>
      <c r="L2674" s="0"/>
    </row>
    <row r="2675" customFormat="false" ht="12.75" hidden="false" customHeight="false" outlineLevel="0" collapsed="false">
      <c r="J2675" s="0"/>
      <c r="K2675" s="0"/>
      <c r="L2675" s="0"/>
    </row>
    <row r="2676" customFormat="false" ht="12.75" hidden="false" customHeight="false" outlineLevel="0" collapsed="false">
      <c r="J2676" s="0"/>
      <c r="K2676" s="0"/>
      <c r="L2676" s="0"/>
    </row>
    <row r="2677" customFormat="false" ht="12.75" hidden="false" customHeight="false" outlineLevel="0" collapsed="false">
      <c r="J2677" s="0"/>
      <c r="K2677" s="0"/>
      <c r="L2677" s="0"/>
    </row>
    <row r="2678" customFormat="false" ht="12.75" hidden="false" customHeight="false" outlineLevel="0" collapsed="false">
      <c r="J2678" s="0"/>
      <c r="K2678" s="0"/>
      <c r="L2678" s="0"/>
    </row>
    <row r="2679" customFormat="false" ht="12.75" hidden="false" customHeight="false" outlineLevel="0" collapsed="false">
      <c r="J2679" s="0"/>
      <c r="K2679" s="0"/>
      <c r="L2679" s="0"/>
    </row>
    <row r="2680" customFormat="false" ht="12.75" hidden="false" customHeight="false" outlineLevel="0" collapsed="false">
      <c r="J2680" s="0"/>
      <c r="K2680" s="0"/>
      <c r="L2680" s="0"/>
    </row>
    <row r="2681" customFormat="false" ht="12.75" hidden="false" customHeight="false" outlineLevel="0" collapsed="false">
      <c r="J2681" s="0"/>
      <c r="K2681" s="0"/>
      <c r="L2681" s="0"/>
    </row>
    <row r="2682" customFormat="false" ht="12.75" hidden="false" customHeight="false" outlineLevel="0" collapsed="false">
      <c r="J2682" s="0"/>
      <c r="K2682" s="0"/>
      <c r="L2682" s="0"/>
    </row>
    <row r="2683" customFormat="false" ht="12.75" hidden="false" customHeight="false" outlineLevel="0" collapsed="false">
      <c r="J2683" s="0"/>
      <c r="K2683" s="0"/>
      <c r="L2683" s="0"/>
    </row>
    <row r="2684" customFormat="false" ht="12.75" hidden="false" customHeight="false" outlineLevel="0" collapsed="false">
      <c r="J2684" s="0"/>
      <c r="K2684" s="0"/>
      <c r="L2684" s="0"/>
    </row>
    <row r="2685" customFormat="false" ht="12.75" hidden="false" customHeight="false" outlineLevel="0" collapsed="false">
      <c r="J2685" s="0"/>
      <c r="K2685" s="0"/>
      <c r="L2685" s="0"/>
    </row>
    <row r="2686" customFormat="false" ht="12.75" hidden="false" customHeight="false" outlineLevel="0" collapsed="false">
      <c r="J2686" s="0"/>
      <c r="K2686" s="0"/>
      <c r="L2686" s="0"/>
    </row>
    <row r="2687" customFormat="false" ht="12.75" hidden="false" customHeight="false" outlineLevel="0" collapsed="false">
      <c r="J2687" s="0"/>
      <c r="K2687" s="0"/>
      <c r="L2687" s="0"/>
    </row>
    <row r="2688" customFormat="false" ht="12.75" hidden="false" customHeight="false" outlineLevel="0" collapsed="false">
      <c r="J2688" s="0"/>
      <c r="K2688" s="0"/>
      <c r="L2688" s="0"/>
    </row>
    <row r="2689" customFormat="false" ht="12.75" hidden="false" customHeight="false" outlineLevel="0" collapsed="false">
      <c r="J2689" s="0"/>
      <c r="K2689" s="0"/>
      <c r="L2689" s="0"/>
    </row>
    <row r="2690" customFormat="false" ht="12.75" hidden="false" customHeight="false" outlineLevel="0" collapsed="false">
      <c r="J2690" s="0"/>
      <c r="K2690" s="0"/>
      <c r="L2690" s="0"/>
    </row>
    <row r="2691" customFormat="false" ht="12.75" hidden="false" customHeight="false" outlineLevel="0" collapsed="false">
      <c r="J2691" s="0"/>
      <c r="K2691" s="0"/>
      <c r="L2691" s="0"/>
    </row>
    <row r="2692" customFormat="false" ht="12.75" hidden="false" customHeight="false" outlineLevel="0" collapsed="false">
      <c r="J2692" s="0"/>
      <c r="K2692" s="0"/>
      <c r="L2692" s="0"/>
    </row>
    <row r="2693" customFormat="false" ht="12.75" hidden="false" customHeight="false" outlineLevel="0" collapsed="false">
      <c r="J2693" s="0"/>
      <c r="K2693" s="0"/>
      <c r="L2693" s="0"/>
    </row>
    <row r="2694" customFormat="false" ht="12.75" hidden="false" customHeight="false" outlineLevel="0" collapsed="false">
      <c r="J2694" s="0"/>
      <c r="K2694" s="0"/>
      <c r="L2694" s="0"/>
    </row>
    <row r="2695" customFormat="false" ht="12.75" hidden="false" customHeight="false" outlineLevel="0" collapsed="false">
      <c r="J2695" s="0"/>
      <c r="K2695" s="0"/>
      <c r="L2695" s="0"/>
    </row>
    <row r="2696" customFormat="false" ht="12.75" hidden="false" customHeight="false" outlineLevel="0" collapsed="false">
      <c r="J2696" s="0"/>
      <c r="K2696" s="0"/>
      <c r="L2696" s="0"/>
    </row>
    <row r="2697" customFormat="false" ht="12.75" hidden="false" customHeight="false" outlineLevel="0" collapsed="false">
      <c r="J2697" s="0"/>
      <c r="K2697" s="0"/>
      <c r="L2697" s="0"/>
    </row>
    <row r="2698" customFormat="false" ht="12.75" hidden="false" customHeight="false" outlineLevel="0" collapsed="false">
      <c r="J2698" s="0"/>
      <c r="K2698" s="0"/>
      <c r="L2698" s="0"/>
    </row>
    <row r="2699" customFormat="false" ht="12.75" hidden="false" customHeight="false" outlineLevel="0" collapsed="false">
      <c r="J2699" s="0"/>
      <c r="K2699" s="0"/>
      <c r="L2699" s="0"/>
    </row>
    <row r="2700" customFormat="false" ht="12.75" hidden="false" customHeight="false" outlineLevel="0" collapsed="false">
      <c r="J2700" s="0"/>
      <c r="K2700" s="0"/>
      <c r="L2700" s="0"/>
    </row>
    <row r="2701" customFormat="false" ht="12.75" hidden="false" customHeight="false" outlineLevel="0" collapsed="false">
      <c r="J2701" s="0"/>
      <c r="K2701" s="0"/>
      <c r="L2701" s="0"/>
    </row>
    <row r="2702" customFormat="false" ht="12.75" hidden="false" customHeight="false" outlineLevel="0" collapsed="false">
      <c r="J2702" s="0"/>
      <c r="K2702" s="0"/>
      <c r="L2702" s="0"/>
    </row>
    <row r="2703" customFormat="false" ht="12.75" hidden="false" customHeight="false" outlineLevel="0" collapsed="false">
      <c r="J2703" s="0"/>
      <c r="K2703" s="0"/>
      <c r="L2703" s="0"/>
    </row>
    <row r="2704" customFormat="false" ht="12.75" hidden="false" customHeight="false" outlineLevel="0" collapsed="false">
      <c r="J2704" s="0"/>
      <c r="K2704" s="0"/>
      <c r="L2704" s="0"/>
    </row>
    <row r="2705" customFormat="false" ht="12.75" hidden="false" customHeight="false" outlineLevel="0" collapsed="false">
      <c r="J2705" s="0"/>
      <c r="K2705" s="0"/>
      <c r="L2705" s="0"/>
    </row>
    <row r="2706" customFormat="false" ht="12.75" hidden="false" customHeight="false" outlineLevel="0" collapsed="false">
      <c r="J2706" s="0"/>
      <c r="K2706" s="0"/>
      <c r="L2706" s="0"/>
    </row>
    <row r="2707" customFormat="false" ht="12.75" hidden="false" customHeight="false" outlineLevel="0" collapsed="false">
      <c r="J2707" s="0"/>
      <c r="K2707" s="0"/>
      <c r="L2707" s="0"/>
    </row>
    <row r="2708" customFormat="false" ht="12.75" hidden="false" customHeight="false" outlineLevel="0" collapsed="false">
      <c r="J2708" s="0"/>
      <c r="K2708" s="0"/>
      <c r="L2708" s="0"/>
    </row>
    <row r="2709" customFormat="false" ht="12.75" hidden="false" customHeight="false" outlineLevel="0" collapsed="false">
      <c r="J2709" s="0"/>
      <c r="K2709" s="0"/>
      <c r="L2709" s="0"/>
    </row>
    <row r="2710" customFormat="false" ht="12.75" hidden="false" customHeight="false" outlineLevel="0" collapsed="false">
      <c r="J2710" s="0"/>
      <c r="K2710" s="0"/>
      <c r="L2710" s="0"/>
    </row>
    <row r="2711" customFormat="false" ht="12.75" hidden="false" customHeight="false" outlineLevel="0" collapsed="false">
      <c r="J2711" s="0"/>
      <c r="K2711" s="0"/>
      <c r="L2711" s="0"/>
    </row>
    <row r="2712" customFormat="false" ht="12.75" hidden="false" customHeight="false" outlineLevel="0" collapsed="false">
      <c r="J2712" s="0"/>
      <c r="K2712" s="0"/>
      <c r="L2712" s="0"/>
    </row>
    <row r="2713" customFormat="false" ht="12.75" hidden="false" customHeight="false" outlineLevel="0" collapsed="false">
      <c r="J2713" s="0"/>
      <c r="K2713" s="0"/>
      <c r="L2713" s="0"/>
    </row>
    <row r="2714" customFormat="false" ht="12.75" hidden="false" customHeight="false" outlineLevel="0" collapsed="false">
      <c r="J2714" s="0"/>
      <c r="K2714" s="0"/>
      <c r="L2714" s="0"/>
    </row>
    <row r="2715" customFormat="false" ht="12.75" hidden="false" customHeight="false" outlineLevel="0" collapsed="false">
      <c r="J2715" s="0"/>
      <c r="K2715" s="0"/>
      <c r="L2715" s="0"/>
    </row>
    <row r="2716" customFormat="false" ht="12.75" hidden="false" customHeight="false" outlineLevel="0" collapsed="false">
      <c r="J2716" s="0"/>
      <c r="K2716" s="0"/>
      <c r="L2716" s="0"/>
    </row>
    <row r="2717" customFormat="false" ht="12.75" hidden="false" customHeight="false" outlineLevel="0" collapsed="false">
      <c r="J2717" s="0"/>
      <c r="K2717" s="0"/>
      <c r="L2717" s="0"/>
    </row>
    <row r="2718" customFormat="false" ht="12.75" hidden="false" customHeight="false" outlineLevel="0" collapsed="false">
      <c r="J2718" s="0"/>
      <c r="K2718" s="0"/>
      <c r="L2718" s="0"/>
    </row>
    <row r="2719" customFormat="false" ht="12.75" hidden="false" customHeight="false" outlineLevel="0" collapsed="false">
      <c r="J2719" s="0"/>
      <c r="K2719" s="0"/>
      <c r="L2719" s="0"/>
    </row>
    <row r="2720" customFormat="false" ht="12.75" hidden="false" customHeight="false" outlineLevel="0" collapsed="false">
      <c r="J2720" s="0"/>
      <c r="K2720" s="0"/>
      <c r="L2720" s="0"/>
    </row>
    <row r="2721" customFormat="false" ht="12.75" hidden="false" customHeight="false" outlineLevel="0" collapsed="false">
      <c r="J2721" s="0"/>
      <c r="K2721" s="0"/>
      <c r="L2721" s="0"/>
    </row>
    <row r="2722" customFormat="false" ht="12.75" hidden="false" customHeight="false" outlineLevel="0" collapsed="false">
      <c r="J2722" s="0"/>
      <c r="K2722" s="0"/>
      <c r="L2722" s="0"/>
    </row>
    <row r="2723" customFormat="false" ht="12.75" hidden="false" customHeight="false" outlineLevel="0" collapsed="false">
      <c r="J2723" s="0"/>
      <c r="K2723" s="0"/>
      <c r="L2723" s="0"/>
    </row>
    <row r="2724" customFormat="false" ht="12.75" hidden="false" customHeight="false" outlineLevel="0" collapsed="false">
      <c r="J2724" s="0"/>
      <c r="K2724" s="0"/>
      <c r="L2724" s="0"/>
    </row>
    <row r="2725" customFormat="false" ht="12.75" hidden="false" customHeight="false" outlineLevel="0" collapsed="false">
      <c r="J2725" s="0"/>
      <c r="K2725" s="0"/>
      <c r="L2725" s="0"/>
    </row>
    <row r="2726" customFormat="false" ht="12.75" hidden="false" customHeight="false" outlineLevel="0" collapsed="false">
      <c r="J2726" s="0"/>
      <c r="K2726" s="0"/>
      <c r="L2726" s="0"/>
    </row>
    <row r="2727" customFormat="false" ht="12.75" hidden="false" customHeight="false" outlineLevel="0" collapsed="false">
      <c r="J2727" s="0"/>
      <c r="K2727" s="0"/>
      <c r="L2727" s="0"/>
    </row>
    <row r="2728" customFormat="false" ht="12.75" hidden="false" customHeight="false" outlineLevel="0" collapsed="false">
      <c r="J2728" s="0"/>
      <c r="K2728" s="0"/>
      <c r="L2728" s="0"/>
    </row>
    <row r="2729" customFormat="false" ht="12.75" hidden="false" customHeight="false" outlineLevel="0" collapsed="false">
      <c r="J2729" s="0"/>
      <c r="K2729" s="0"/>
      <c r="L2729" s="0"/>
    </row>
    <row r="2730" customFormat="false" ht="12.75" hidden="false" customHeight="false" outlineLevel="0" collapsed="false">
      <c r="J2730" s="0"/>
      <c r="K2730" s="0"/>
      <c r="L2730" s="0"/>
    </row>
    <row r="2731" customFormat="false" ht="12.75" hidden="false" customHeight="false" outlineLevel="0" collapsed="false">
      <c r="J2731" s="0"/>
      <c r="K2731" s="0"/>
      <c r="L2731" s="0"/>
    </row>
    <row r="2732" customFormat="false" ht="12.75" hidden="false" customHeight="false" outlineLevel="0" collapsed="false">
      <c r="J2732" s="0"/>
      <c r="K2732" s="0"/>
      <c r="L2732" s="0"/>
    </row>
    <row r="2733" customFormat="false" ht="12.75" hidden="false" customHeight="false" outlineLevel="0" collapsed="false">
      <c r="J2733" s="0"/>
      <c r="K2733" s="0"/>
      <c r="L2733" s="0"/>
    </row>
    <row r="2734" customFormat="false" ht="12.75" hidden="false" customHeight="false" outlineLevel="0" collapsed="false">
      <c r="J2734" s="0"/>
      <c r="K2734" s="0"/>
      <c r="L2734" s="0"/>
    </row>
    <row r="2735" customFormat="false" ht="12.75" hidden="false" customHeight="false" outlineLevel="0" collapsed="false">
      <c r="J2735" s="0"/>
      <c r="K2735" s="0"/>
      <c r="L2735" s="0"/>
    </row>
    <row r="2736" customFormat="false" ht="12.75" hidden="false" customHeight="false" outlineLevel="0" collapsed="false">
      <c r="J2736" s="0"/>
      <c r="K2736" s="0"/>
      <c r="L2736" s="0"/>
    </row>
    <row r="2737" customFormat="false" ht="12.75" hidden="false" customHeight="false" outlineLevel="0" collapsed="false">
      <c r="J2737" s="0"/>
      <c r="K2737" s="0"/>
      <c r="L2737" s="0"/>
    </row>
    <row r="2738" customFormat="false" ht="12.75" hidden="false" customHeight="false" outlineLevel="0" collapsed="false">
      <c r="J2738" s="0"/>
      <c r="K2738" s="0"/>
      <c r="L2738" s="0"/>
    </row>
    <row r="2739" customFormat="false" ht="12.75" hidden="false" customHeight="false" outlineLevel="0" collapsed="false">
      <c r="J2739" s="0"/>
      <c r="K2739" s="0"/>
      <c r="L2739" s="0"/>
    </row>
    <row r="2740" customFormat="false" ht="12.75" hidden="false" customHeight="false" outlineLevel="0" collapsed="false">
      <c r="J2740" s="0"/>
      <c r="K2740" s="0"/>
      <c r="L2740" s="0"/>
    </row>
    <row r="2741" customFormat="false" ht="12.75" hidden="false" customHeight="false" outlineLevel="0" collapsed="false">
      <c r="J2741" s="0"/>
      <c r="K2741" s="0"/>
      <c r="L2741" s="0"/>
    </row>
    <row r="2742" customFormat="false" ht="12.75" hidden="false" customHeight="false" outlineLevel="0" collapsed="false">
      <c r="J2742" s="0"/>
      <c r="K2742" s="0"/>
      <c r="L2742" s="0"/>
    </row>
    <row r="2743" customFormat="false" ht="12.75" hidden="false" customHeight="false" outlineLevel="0" collapsed="false">
      <c r="J2743" s="0"/>
      <c r="K2743" s="0"/>
      <c r="L2743" s="0"/>
    </row>
    <row r="2744" customFormat="false" ht="12.75" hidden="false" customHeight="false" outlineLevel="0" collapsed="false">
      <c r="J2744" s="0"/>
      <c r="K2744" s="0"/>
      <c r="L2744" s="0"/>
    </row>
    <row r="2745" customFormat="false" ht="12.75" hidden="false" customHeight="false" outlineLevel="0" collapsed="false">
      <c r="J2745" s="0"/>
      <c r="K2745" s="0"/>
      <c r="L2745" s="0"/>
    </row>
    <row r="2746" customFormat="false" ht="12.75" hidden="false" customHeight="false" outlineLevel="0" collapsed="false">
      <c r="J2746" s="0"/>
      <c r="K2746" s="0"/>
      <c r="L2746" s="0"/>
    </row>
    <row r="2747" customFormat="false" ht="12.75" hidden="false" customHeight="false" outlineLevel="0" collapsed="false">
      <c r="J2747" s="0"/>
      <c r="K2747" s="0"/>
      <c r="L2747" s="0"/>
    </row>
    <row r="2748" customFormat="false" ht="12.75" hidden="false" customHeight="false" outlineLevel="0" collapsed="false">
      <c r="J2748" s="0"/>
      <c r="K2748" s="0"/>
      <c r="L2748" s="0"/>
    </row>
    <row r="2749" customFormat="false" ht="12.75" hidden="false" customHeight="false" outlineLevel="0" collapsed="false">
      <c r="J2749" s="0"/>
      <c r="K2749" s="0"/>
      <c r="L2749" s="0"/>
    </row>
    <row r="2750" customFormat="false" ht="12.75" hidden="false" customHeight="false" outlineLevel="0" collapsed="false">
      <c r="J2750" s="0"/>
      <c r="K2750" s="0"/>
      <c r="L2750" s="0"/>
    </row>
    <row r="2751" customFormat="false" ht="12.75" hidden="false" customHeight="false" outlineLevel="0" collapsed="false">
      <c r="J2751" s="0"/>
      <c r="K2751" s="0"/>
      <c r="L2751" s="0"/>
    </row>
    <row r="2752" customFormat="false" ht="12.75" hidden="false" customHeight="false" outlineLevel="0" collapsed="false">
      <c r="J2752" s="0"/>
      <c r="K2752" s="0"/>
      <c r="L2752" s="0"/>
    </row>
    <row r="2753" customFormat="false" ht="12.75" hidden="false" customHeight="false" outlineLevel="0" collapsed="false">
      <c r="J2753" s="0"/>
      <c r="K2753" s="0"/>
      <c r="L2753" s="0"/>
    </row>
    <row r="2754" customFormat="false" ht="12.75" hidden="false" customHeight="false" outlineLevel="0" collapsed="false">
      <c r="J2754" s="0"/>
      <c r="K2754" s="0"/>
      <c r="L2754" s="0"/>
    </row>
    <row r="2755" customFormat="false" ht="12.75" hidden="false" customHeight="false" outlineLevel="0" collapsed="false">
      <c r="J2755" s="0"/>
      <c r="K2755" s="0"/>
      <c r="L2755" s="0"/>
    </row>
    <row r="2756" customFormat="false" ht="12.75" hidden="false" customHeight="false" outlineLevel="0" collapsed="false">
      <c r="J2756" s="0"/>
      <c r="K2756" s="0"/>
      <c r="L2756" s="0"/>
    </row>
    <row r="2757" customFormat="false" ht="12.75" hidden="false" customHeight="false" outlineLevel="0" collapsed="false">
      <c r="J2757" s="0"/>
      <c r="K2757" s="0"/>
      <c r="L2757" s="0"/>
    </row>
    <row r="2758" customFormat="false" ht="12.75" hidden="false" customHeight="false" outlineLevel="0" collapsed="false">
      <c r="J2758" s="0"/>
      <c r="K2758" s="0"/>
      <c r="L2758" s="0"/>
    </row>
    <row r="2759" customFormat="false" ht="12.75" hidden="false" customHeight="false" outlineLevel="0" collapsed="false">
      <c r="J2759" s="0"/>
      <c r="K2759" s="0"/>
      <c r="L2759" s="0"/>
    </row>
    <row r="2760" customFormat="false" ht="12.75" hidden="false" customHeight="false" outlineLevel="0" collapsed="false">
      <c r="J2760" s="0"/>
      <c r="K2760" s="0"/>
      <c r="L2760" s="0"/>
    </row>
    <row r="2761" customFormat="false" ht="12.75" hidden="false" customHeight="false" outlineLevel="0" collapsed="false">
      <c r="J2761" s="0"/>
      <c r="K2761" s="0"/>
      <c r="L2761" s="0"/>
    </row>
    <row r="2762" customFormat="false" ht="12.75" hidden="false" customHeight="false" outlineLevel="0" collapsed="false">
      <c r="J2762" s="0"/>
      <c r="K2762" s="0"/>
      <c r="L2762" s="0"/>
    </row>
    <row r="2763" customFormat="false" ht="12.75" hidden="false" customHeight="false" outlineLevel="0" collapsed="false">
      <c r="J2763" s="0"/>
      <c r="K2763" s="0"/>
      <c r="L2763" s="0"/>
    </row>
    <row r="2764" customFormat="false" ht="12.75" hidden="false" customHeight="false" outlineLevel="0" collapsed="false">
      <c r="J2764" s="0"/>
      <c r="K2764" s="0"/>
      <c r="L2764" s="0"/>
    </row>
    <row r="2765" customFormat="false" ht="12.75" hidden="false" customHeight="false" outlineLevel="0" collapsed="false">
      <c r="J2765" s="0"/>
      <c r="K2765" s="0"/>
      <c r="L2765" s="0"/>
    </row>
    <row r="2766" customFormat="false" ht="12.75" hidden="false" customHeight="false" outlineLevel="0" collapsed="false">
      <c r="J2766" s="0"/>
      <c r="K2766" s="0"/>
      <c r="L2766" s="0"/>
    </row>
    <row r="2767" customFormat="false" ht="12.75" hidden="false" customHeight="false" outlineLevel="0" collapsed="false">
      <c r="J2767" s="0"/>
      <c r="K2767" s="0"/>
      <c r="L2767" s="0"/>
    </row>
    <row r="2768" customFormat="false" ht="12.75" hidden="false" customHeight="false" outlineLevel="0" collapsed="false">
      <c r="J2768" s="0"/>
      <c r="K2768" s="0"/>
      <c r="L2768" s="0"/>
    </row>
    <row r="2769" customFormat="false" ht="12.75" hidden="false" customHeight="false" outlineLevel="0" collapsed="false">
      <c r="J2769" s="0"/>
      <c r="K2769" s="0"/>
      <c r="L2769" s="0"/>
    </row>
    <row r="2770" customFormat="false" ht="12.75" hidden="false" customHeight="false" outlineLevel="0" collapsed="false">
      <c r="J2770" s="0"/>
      <c r="K2770" s="0"/>
      <c r="L2770" s="0"/>
    </row>
    <row r="2771" customFormat="false" ht="12.75" hidden="false" customHeight="false" outlineLevel="0" collapsed="false">
      <c r="J2771" s="0"/>
      <c r="K2771" s="0"/>
      <c r="L2771" s="0"/>
    </row>
    <row r="2772" customFormat="false" ht="12.75" hidden="false" customHeight="false" outlineLevel="0" collapsed="false">
      <c r="J2772" s="0"/>
      <c r="K2772" s="0"/>
      <c r="L2772" s="0"/>
    </row>
    <row r="2773" customFormat="false" ht="12.75" hidden="false" customHeight="false" outlineLevel="0" collapsed="false">
      <c r="J2773" s="0"/>
      <c r="K2773" s="0"/>
      <c r="L2773" s="0"/>
    </row>
    <row r="2774" customFormat="false" ht="12.75" hidden="false" customHeight="false" outlineLevel="0" collapsed="false">
      <c r="J2774" s="0"/>
      <c r="K2774" s="0"/>
      <c r="L2774" s="0"/>
    </row>
    <row r="2775" customFormat="false" ht="12.75" hidden="false" customHeight="false" outlineLevel="0" collapsed="false">
      <c r="J2775" s="0"/>
      <c r="K2775" s="0"/>
      <c r="L2775" s="0"/>
    </row>
    <row r="2776" customFormat="false" ht="12.75" hidden="false" customHeight="false" outlineLevel="0" collapsed="false">
      <c r="J2776" s="0"/>
      <c r="K2776" s="0"/>
      <c r="L2776" s="0"/>
    </row>
    <row r="2777" customFormat="false" ht="12.75" hidden="false" customHeight="false" outlineLevel="0" collapsed="false">
      <c r="J2777" s="0"/>
      <c r="K2777" s="0"/>
      <c r="L2777" s="0"/>
    </row>
    <row r="2778" customFormat="false" ht="12.75" hidden="false" customHeight="false" outlineLevel="0" collapsed="false">
      <c r="J2778" s="0"/>
      <c r="K2778" s="0"/>
      <c r="L2778" s="0"/>
    </row>
    <row r="2779" customFormat="false" ht="12.75" hidden="false" customHeight="false" outlineLevel="0" collapsed="false">
      <c r="J2779" s="0"/>
      <c r="K2779" s="0"/>
      <c r="L2779" s="0"/>
    </row>
    <row r="2780" customFormat="false" ht="12.75" hidden="false" customHeight="false" outlineLevel="0" collapsed="false">
      <c r="J2780" s="0"/>
      <c r="K2780" s="0"/>
      <c r="L2780" s="0"/>
    </row>
    <row r="2781" customFormat="false" ht="12.75" hidden="false" customHeight="false" outlineLevel="0" collapsed="false">
      <c r="J2781" s="0"/>
      <c r="K2781" s="0"/>
      <c r="L2781" s="0"/>
    </row>
    <row r="2782" customFormat="false" ht="12.75" hidden="false" customHeight="false" outlineLevel="0" collapsed="false">
      <c r="J2782" s="0"/>
      <c r="K2782" s="0"/>
      <c r="L2782" s="0"/>
    </row>
    <row r="2783" customFormat="false" ht="12.75" hidden="false" customHeight="false" outlineLevel="0" collapsed="false">
      <c r="J2783" s="0"/>
      <c r="K2783" s="0"/>
      <c r="L2783" s="0"/>
    </row>
    <row r="2784" customFormat="false" ht="12.75" hidden="false" customHeight="false" outlineLevel="0" collapsed="false">
      <c r="J2784" s="0"/>
      <c r="K2784" s="0"/>
      <c r="L2784" s="0"/>
    </row>
    <row r="2785" customFormat="false" ht="12.75" hidden="false" customHeight="false" outlineLevel="0" collapsed="false">
      <c r="J2785" s="0"/>
      <c r="K2785" s="0"/>
      <c r="L2785" s="0"/>
    </row>
    <row r="2786" customFormat="false" ht="12.75" hidden="false" customHeight="false" outlineLevel="0" collapsed="false">
      <c r="J2786" s="0"/>
      <c r="K2786" s="0"/>
      <c r="L2786" s="0"/>
    </row>
    <row r="2787" customFormat="false" ht="12.75" hidden="false" customHeight="false" outlineLevel="0" collapsed="false">
      <c r="J2787" s="0"/>
      <c r="K2787" s="0"/>
      <c r="L2787" s="0"/>
    </row>
    <row r="2788" customFormat="false" ht="12.75" hidden="false" customHeight="false" outlineLevel="0" collapsed="false">
      <c r="J2788" s="0"/>
      <c r="K2788" s="0"/>
      <c r="L2788" s="0"/>
    </row>
    <row r="2789" customFormat="false" ht="12.75" hidden="false" customHeight="false" outlineLevel="0" collapsed="false">
      <c r="J2789" s="0"/>
      <c r="K2789" s="0"/>
      <c r="L2789" s="0"/>
    </row>
    <row r="2790" customFormat="false" ht="12.75" hidden="false" customHeight="false" outlineLevel="0" collapsed="false">
      <c r="J2790" s="0"/>
      <c r="K2790" s="0"/>
      <c r="L2790" s="0"/>
    </row>
    <row r="2791" customFormat="false" ht="12.75" hidden="false" customHeight="false" outlineLevel="0" collapsed="false">
      <c r="J2791" s="0"/>
      <c r="K2791" s="0"/>
      <c r="L2791" s="0"/>
    </row>
    <row r="2792" customFormat="false" ht="12.75" hidden="false" customHeight="false" outlineLevel="0" collapsed="false">
      <c r="J2792" s="0"/>
      <c r="K2792" s="0"/>
      <c r="L2792" s="0"/>
    </row>
    <row r="2793" customFormat="false" ht="12.75" hidden="false" customHeight="false" outlineLevel="0" collapsed="false">
      <c r="J2793" s="0"/>
      <c r="K2793" s="0"/>
      <c r="L2793" s="0"/>
    </row>
    <row r="2794" customFormat="false" ht="12.75" hidden="false" customHeight="false" outlineLevel="0" collapsed="false">
      <c r="J2794" s="0"/>
      <c r="K2794" s="0"/>
      <c r="L2794" s="0"/>
    </row>
    <row r="2795" customFormat="false" ht="12.75" hidden="false" customHeight="false" outlineLevel="0" collapsed="false">
      <c r="J2795" s="0"/>
      <c r="K2795" s="0"/>
      <c r="L2795" s="0"/>
    </row>
    <row r="2796" customFormat="false" ht="12.75" hidden="false" customHeight="false" outlineLevel="0" collapsed="false">
      <c r="J2796" s="0"/>
      <c r="K2796" s="0"/>
      <c r="L2796" s="0"/>
    </row>
    <row r="2797" customFormat="false" ht="12.75" hidden="false" customHeight="false" outlineLevel="0" collapsed="false">
      <c r="J2797" s="0"/>
      <c r="K2797" s="0"/>
      <c r="L2797" s="0"/>
    </row>
    <row r="2798" customFormat="false" ht="12.75" hidden="false" customHeight="false" outlineLevel="0" collapsed="false">
      <c r="J2798" s="0"/>
      <c r="K2798" s="0"/>
      <c r="L2798" s="0"/>
    </row>
    <row r="2799" customFormat="false" ht="12.75" hidden="false" customHeight="false" outlineLevel="0" collapsed="false">
      <c r="J2799" s="0"/>
      <c r="K2799" s="0"/>
      <c r="L2799" s="0"/>
    </row>
    <row r="2800" customFormat="false" ht="12.75" hidden="false" customHeight="false" outlineLevel="0" collapsed="false">
      <c r="J2800" s="0"/>
      <c r="K2800" s="0"/>
      <c r="L2800" s="0"/>
    </row>
    <row r="2801" customFormat="false" ht="12.75" hidden="false" customHeight="false" outlineLevel="0" collapsed="false">
      <c r="J2801" s="0"/>
      <c r="K2801" s="0"/>
      <c r="L2801" s="0"/>
    </row>
    <row r="2802" customFormat="false" ht="12.75" hidden="false" customHeight="false" outlineLevel="0" collapsed="false">
      <c r="J2802" s="0"/>
      <c r="K2802" s="0"/>
      <c r="L2802" s="0"/>
    </row>
    <row r="2803" customFormat="false" ht="12.75" hidden="false" customHeight="false" outlineLevel="0" collapsed="false">
      <c r="J2803" s="0"/>
      <c r="K2803" s="0"/>
      <c r="L2803" s="0"/>
    </row>
    <row r="2804" customFormat="false" ht="12.75" hidden="false" customHeight="false" outlineLevel="0" collapsed="false">
      <c r="J2804" s="0"/>
      <c r="K2804" s="0"/>
      <c r="L2804" s="0"/>
    </row>
    <row r="2805" customFormat="false" ht="12.75" hidden="false" customHeight="false" outlineLevel="0" collapsed="false">
      <c r="J2805" s="0"/>
      <c r="K2805" s="0"/>
      <c r="L2805" s="0"/>
    </row>
    <row r="2806" customFormat="false" ht="12.75" hidden="false" customHeight="false" outlineLevel="0" collapsed="false">
      <c r="J2806" s="0"/>
      <c r="K2806" s="0"/>
      <c r="L2806" s="0"/>
    </row>
    <row r="2807" customFormat="false" ht="12.75" hidden="false" customHeight="false" outlineLevel="0" collapsed="false">
      <c r="J2807" s="0"/>
      <c r="K2807" s="0"/>
      <c r="L2807" s="0"/>
    </row>
    <row r="2808" customFormat="false" ht="12.75" hidden="false" customHeight="false" outlineLevel="0" collapsed="false">
      <c r="J2808" s="0"/>
      <c r="K2808" s="0"/>
      <c r="L2808" s="0"/>
    </row>
    <row r="2809" customFormat="false" ht="12.75" hidden="false" customHeight="false" outlineLevel="0" collapsed="false">
      <c r="J2809" s="0"/>
      <c r="K2809" s="0"/>
      <c r="L2809" s="0"/>
    </row>
    <row r="2810" customFormat="false" ht="12.75" hidden="false" customHeight="false" outlineLevel="0" collapsed="false">
      <c r="J2810" s="0"/>
      <c r="K2810" s="0"/>
      <c r="L2810" s="0"/>
    </row>
    <row r="2811" customFormat="false" ht="12.75" hidden="false" customHeight="false" outlineLevel="0" collapsed="false">
      <c r="J2811" s="0"/>
      <c r="K2811" s="0"/>
      <c r="L2811" s="0"/>
    </row>
    <row r="2812" customFormat="false" ht="12.75" hidden="false" customHeight="false" outlineLevel="0" collapsed="false">
      <c r="J2812" s="0"/>
      <c r="K2812" s="0"/>
      <c r="L2812" s="0"/>
    </row>
    <row r="2813" customFormat="false" ht="12.75" hidden="false" customHeight="false" outlineLevel="0" collapsed="false">
      <c r="J2813" s="0"/>
      <c r="K2813" s="0"/>
      <c r="L2813" s="0"/>
    </row>
    <row r="2814" customFormat="false" ht="12.75" hidden="false" customHeight="false" outlineLevel="0" collapsed="false">
      <c r="J2814" s="0"/>
      <c r="K2814" s="0"/>
      <c r="L2814" s="0"/>
    </row>
    <row r="2815" customFormat="false" ht="12.75" hidden="false" customHeight="false" outlineLevel="0" collapsed="false">
      <c r="J2815" s="0"/>
      <c r="K2815" s="0"/>
      <c r="L2815" s="0"/>
    </row>
    <row r="2816" customFormat="false" ht="12.75" hidden="false" customHeight="false" outlineLevel="0" collapsed="false">
      <c r="J2816" s="0"/>
      <c r="K2816" s="0"/>
      <c r="L2816" s="0"/>
    </row>
    <row r="2817" customFormat="false" ht="12.75" hidden="false" customHeight="false" outlineLevel="0" collapsed="false">
      <c r="J2817" s="0"/>
      <c r="K2817" s="0"/>
      <c r="L2817" s="0"/>
    </row>
    <row r="2818" customFormat="false" ht="12.75" hidden="false" customHeight="false" outlineLevel="0" collapsed="false">
      <c r="J2818" s="0"/>
      <c r="K2818" s="0"/>
      <c r="L2818" s="0"/>
    </row>
    <row r="2819" customFormat="false" ht="12.75" hidden="false" customHeight="false" outlineLevel="0" collapsed="false">
      <c r="J2819" s="0"/>
      <c r="K2819" s="0"/>
      <c r="L2819" s="0"/>
    </row>
    <row r="2820" customFormat="false" ht="12.75" hidden="false" customHeight="false" outlineLevel="0" collapsed="false">
      <c r="J2820" s="0"/>
      <c r="K2820" s="0"/>
      <c r="L2820" s="0"/>
    </row>
    <row r="2821" customFormat="false" ht="12.75" hidden="false" customHeight="false" outlineLevel="0" collapsed="false">
      <c r="J2821" s="0"/>
      <c r="K2821" s="0"/>
      <c r="L2821" s="0"/>
    </row>
    <row r="2822" customFormat="false" ht="12.75" hidden="false" customHeight="false" outlineLevel="0" collapsed="false">
      <c r="J2822" s="0"/>
      <c r="K2822" s="0"/>
      <c r="L2822" s="0"/>
    </row>
    <row r="2823" customFormat="false" ht="12.75" hidden="false" customHeight="false" outlineLevel="0" collapsed="false">
      <c r="J2823" s="0"/>
      <c r="K2823" s="0"/>
      <c r="L2823" s="0"/>
    </row>
    <row r="2824" customFormat="false" ht="12.75" hidden="false" customHeight="false" outlineLevel="0" collapsed="false">
      <c r="J2824" s="0"/>
      <c r="K2824" s="0"/>
      <c r="L2824" s="0"/>
    </row>
    <row r="2825" customFormat="false" ht="12.75" hidden="false" customHeight="false" outlineLevel="0" collapsed="false">
      <c r="J2825" s="0"/>
      <c r="K2825" s="0"/>
      <c r="L2825" s="0"/>
    </row>
    <row r="2826" customFormat="false" ht="12.75" hidden="false" customHeight="false" outlineLevel="0" collapsed="false">
      <c r="J2826" s="0"/>
      <c r="K2826" s="0"/>
      <c r="L2826" s="0"/>
    </row>
    <row r="2827" customFormat="false" ht="12.75" hidden="false" customHeight="false" outlineLevel="0" collapsed="false">
      <c r="J2827" s="0"/>
      <c r="K2827" s="0"/>
      <c r="L2827" s="0"/>
    </row>
    <row r="2828" customFormat="false" ht="12.75" hidden="false" customHeight="false" outlineLevel="0" collapsed="false">
      <c r="J2828" s="0"/>
      <c r="K2828" s="0"/>
      <c r="L2828" s="0"/>
    </row>
    <row r="2829" customFormat="false" ht="12.75" hidden="false" customHeight="false" outlineLevel="0" collapsed="false">
      <c r="J2829" s="0"/>
      <c r="K2829" s="0"/>
      <c r="L2829" s="0"/>
    </row>
    <row r="2830" customFormat="false" ht="12.75" hidden="false" customHeight="false" outlineLevel="0" collapsed="false">
      <c r="J2830" s="0"/>
      <c r="K2830" s="0"/>
      <c r="L2830" s="0"/>
    </row>
    <row r="2831" customFormat="false" ht="12.75" hidden="false" customHeight="false" outlineLevel="0" collapsed="false">
      <c r="J2831" s="0"/>
      <c r="K2831" s="0"/>
      <c r="L2831" s="0"/>
    </row>
    <row r="2832" customFormat="false" ht="12.75" hidden="false" customHeight="false" outlineLevel="0" collapsed="false">
      <c r="J2832" s="0"/>
      <c r="K2832" s="0"/>
      <c r="L2832" s="0"/>
    </row>
    <row r="2833" customFormat="false" ht="12.75" hidden="false" customHeight="false" outlineLevel="0" collapsed="false">
      <c r="J2833" s="0"/>
      <c r="K2833" s="0"/>
      <c r="L2833" s="0"/>
    </row>
    <row r="2834" customFormat="false" ht="12.75" hidden="false" customHeight="false" outlineLevel="0" collapsed="false">
      <c r="J2834" s="0"/>
      <c r="K2834" s="0"/>
      <c r="L2834" s="0"/>
    </row>
    <row r="2835" customFormat="false" ht="12.75" hidden="false" customHeight="false" outlineLevel="0" collapsed="false">
      <c r="J2835" s="0"/>
      <c r="K2835" s="0"/>
      <c r="L2835" s="0"/>
    </row>
    <row r="2836" customFormat="false" ht="12.75" hidden="false" customHeight="false" outlineLevel="0" collapsed="false">
      <c r="J2836" s="0"/>
      <c r="K2836" s="0"/>
      <c r="L2836" s="0"/>
    </row>
    <row r="2837" customFormat="false" ht="12.75" hidden="false" customHeight="false" outlineLevel="0" collapsed="false">
      <c r="J2837" s="0"/>
      <c r="K2837" s="0"/>
      <c r="L2837" s="0"/>
    </row>
    <row r="2838" customFormat="false" ht="12.75" hidden="false" customHeight="false" outlineLevel="0" collapsed="false">
      <c r="J2838" s="0"/>
      <c r="K2838" s="0"/>
      <c r="L2838" s="0"/>
    </row>
    <row r="2839" customFormat="false" ht="12.75" hidden="false" customHeight="false" outlineLevel="0" collapsed="false">
      <c r="J2839" s="0"/>
      <c r="K2839" s="0"/>
      <c r="L2839" s="0"/>
    </row>
    <row r="2840" customFormat="false" ht="12.75" hidden="false" customHeight="false" outlineLevel="0" collapsed="false">
      <c r="J2840" s="0"/>
      <c r="K2840" s="0"/>
      <c r="L2840" s="0"/>
    </row>
    <row r="2841" customFormat="false" ht="12.75" hidden="false" customHeight="false" outlineLevel="0" collapsed="false">
      <c r="J2841" s="0"/>
      <c r="K2841" s="0"/>
      <c r="L2841" s="0"/>
    </row>
    <row r="2842" customFormat="false" ht="12.75" hidden="false" customHeight="false" outlineLevel="0" collapsed="false">
      <c r="J2842" s="0"/>
      <c r="K2842" s="0"/>
      <c r="L2842" s="0"/>
    </row>
    <row r="2843" customFormat="false" ht="12.75" hidden="false" customHeight="false" outlineLevel="0" collapsed="false">
      <c r="J2843" s="0"/>
      <c r="K2843" s="0"/>
      <c r="L2843" s="0"/>
    </row>
    <row r="2844" customFormat="false" ht="12.75" hidden="false" customHeight="false" outlineLevel="0" collapsed="false">
      <c r="J2844" s="0"/>
      <c r="K2844" s="0"/>
      <c r="L2844" s="0"/>
    </row>
    <row r="2845" customFormat="false" ht="12.75" hidden="false" customHeight="false" outlineLevel="0" collapsed="false">
      <c r="J2845" s="0"/>
      <c r="K2845" s="0"/>
      <c r="L2845" s="0"/>
    </row>
    <row r="2846" customFormat="false" ht="12.75" hidden="false" customHeight="false" outlineLevel="0" collapsed="false">
      <c r="J2846" s="0"/>
      <c r="K2846" s="0"/>
      <c r="L2846" s="0"/>
    </row>
    <row r="2847" customFormat="false" ht="12.75" hidden="false" customHeight="false" outlineLevel="0" collapsed="false">
      <c r="J2847" s="0"/>
      <c r="K2847" s="0"/>
      <c r="L2847" s="0"/>
    </row>
    <row r="2848" customFormat="false" ht="12.75" hidden="false" customHeight="false" outlineLevel="0" collapsed="false">
      <c r="J2848" s="0"/>
      <c r="K2848" s="0"/>
      <c r="L2848" s="0"/>
    </row>
    <row r="2849" customFormat="false" ht="12.75" hidden="false" customHeight="false" outlineLevel="0" collapsed="false">
      <c r="J2849" s="0"/>
      <c r="K2849" s="0"/>
      <c r="L2849" s="0"/>
    </row>
    <row r="2850" customFormat="false" ht="12.75" hidden="false" customHeight="false" outlineLevel="0" collapsed="false">
      <c r="J2850" s="0"/>
      <c r="K2850" s="0"/>
      <c r="L2850" s="0"/>
    </row>
    <row r="2851" customFormat="false" ht="12.75" hidden="false" customHeight="false" outlineLevel="0" collapsed="false">
      <c r="J2851" s="0"/>
      <c r="K2851" s="0"/>
      <c r="L2851" s="0"/>
    </row>
    <row r="2852" customFormat="false" ht="12.75" hidden="false" customHeight="false" outlineLevel="0" collapsed="false">
      <c r="J2852" s="0"/>
      <c r="K2852" s="0"/>
      <c r="L2852" s="0"/>
    </row>
    <row r="2853" customFormat="false" ht="12.75" hidden="false" customHeight="false" outlineLevel="0" collapsed="false">
      <c r="J2853" s="0"/>
      <c r="K2853" s="0"/>
      <c r="L2853" s="0"/>
    </row>
    <row r="2854" customFormat="false" ht="12.75" hidden="false" customHeight="false" outlineLevel="0" collapsed="false">
      <c r="J2854" s="0"/>
      <c r="K2854" s="0"/>
      <c r="L2854" s="0"/>
    </row>
    <row r="2855" customFormat="false" ht="12.75" hidden="false" customHeight="false" outlineLevel="0" collapsed="false">
      <c r="J2855" s="0"/>
      <c r="K2855" s="0"/>
      <c r="L2855" s="0"/>
    </row>
    <row r="2856" customFormat="false" ht="12.75" hidden="false" customHeight="false" outlineLevel="0" collapsed="false">
      <c r="J2856" s="0"/>
      <c r="K2856" s="0"/>
      <c r="L2856" s="0"/>
    </row>
    <row r="2857" customFormat="false" ht="12.75" hidden="false" customHeight="false" outlineLevel="0" collapsed="false">
      <c r="J2857" s="0"/>
      <c r="K2857" s="0"/>
      <c r="L2857" s="0"/>
    </row>
    <row r="2858" customFormat="false" ht="12.75" hidden="false" customHeight="false" outlineLevel="0" collapsed="false">
      <c r="J2858" s="0"/>
      <c r="K2858" s="0"/>
      <c r="L2858" s="0"/>
    </row>
  </sheetData>
  <autoFilter ref="A1:G185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2002-01-28T13:24:33Z</dcterms:created>
  <dc:creator>mcarson2</dc:creator>
  <dc:description/>
  <dc:language>en-US</dc:language>
  <cp:lastModifiedBy>esaibi</cp:lastModifiedBy>
  <cp:lastPrinted>2002-02-01T12:25:36Z</cp:lastPrinted>
  <dcterms:modified xsi:type="dcterms:W3CDTF">2002-02-04T18:51:00Z</dcterms:modified>
  <cp:revision>0</cp:revision>
  <dc:subject/>
  <dc:title/>
</cp:coreProperties>
</file>