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0101" sheetId="1" state="visible" r:id="rId3"/>
    <sheet name="020201" sheetId="2" state="visible" r:id="rId4"/>
    <sheet name="020501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<sst xmlns="http://schemas.openxmlformats.org/spreadsheetml/2006/main" count="66" uniqueCount="21">
  <si>
    <t xml:space="preserve">Description</t>
  </si>
  <si>
    <t xml:space="preserve">Core Market</t>
  </si>
  <si>
    <t xml:space="preserve">CTS Market</t>
  </si>
  <si>
    <t xml:space="preserve">Combined CTS/Core</t>
  </si>
  <si>
    <r>
      <rPr>
        <sz val="10"/>
        <rFont val="Arial"/>
        <family val="0"/>
      </rPr>
      <t xml:space="preserve">Real Time Final from</t>
    </r>
    <r>
      <rPr>
        <b val="true"/>
        <sz val="10"/>
        <color rgb="FF0000FF"/>
        <rFont val="Arial"/>
        <family val="2"/>
      </rPr>
      <t xml:space="preserve"> 11/1/00 - 11/13/00</t>
    </r>
  </si>
  <si>
    <t xml:space="preserve">Total CTS Volatility Requirement</t>
  </si>
  <si>
    <r>
      <rPr>
        <sz val="10"/>
        <rFont val="Arial"/>
        <family val="0"/>
      </rPr>
      <t xml:space="preserve">Real Time Prelim. from</t>
    </r>
    <r>
      <rPr>
        <b val="true"/>
        <sz val="10"/>
        <color rgb="FF0000FF"/>
        <rFont val="Arial"/>
        <family val="2"/>
      </rPr>
      <t xml:space="preserve"> 12/1/00 - 12/3/00</t>
    </r>
  </si>
  <si>
    <t xml:space="preserve">Total CTS Volumetric Requirement</t>
  </si>
  <si>
    <r>
      <rPr>
        <sz val="10"/>
        <rFont val="Arial"/>
        <family val="0"/>
      </rPr>
      <t xml:space="preserve">Real Time Estimates from</t>
    </r>
    <r>
      <rPr>
        <b val="true"/>
        <sz val="10"/>
        <color rgb="FF0000FF"/>
        <rFont val="Arial"/>
        <family val="2"/>
      </rPr>
      <t xml:space="preserve"> 12/4/00 - 12/31/00 </t>
    </r>
    <r>
      <rPr>
        <sz val="10"/>
        <rFont val="Arial"/>
        <family val="0"/>
      </rPr>
      <t xml:space="preserve">(Based on 25% Generation and Import and 10% of Loads and Exports)</t>
    </r>
  </si>
  <si>
    <t xml:space="preserve">Additional Collateral due to not participating in CTS-Pool Performance Bond</t>
  </si>
  <si>
    <r>
      <rPr>
        <sz val="10"/>
        <rFont val="Arial"/>
        <family val="0"/>
      </rPr>
      <t xml:space="preserve">January collateral requirement based on </t>
    </r>
    <r>
      <rPr>
        <b val="true"/>
        <sz val="10"/>
        <color rgb="FF0000FF"/>
        <rFont val="Arial"/>
        <family val="2"/>
      </rPr>
      <t xml:space="preserve">Day Ahead (1/1/01 - 1/31/01)</t>
    </r>
    <r>
      <rPr>
        <sz val="10"/>
        <rFont val="Arial"/>
        <family val="0"/>
      </rPr>
      <t xml:space="preserve"> and </t>
    </r>
    <r>
      <rPr>
        <b val="true"/>
        <sz val="10"/>
        <color rgb="FF0000FF"/>
        <rFont val="Arial"/>
        <family val="2"/>
      </rPr>
      <t xml:space="preserve">Hour Ahead (1/1/01 - 1/31/01)</t>
    </r>
    <r>
      <rPr>
        <sz val="10"/>
        <rFont val="Arial"/>
        <family val="0"/>
      </rPr>
      <t xml:space="preserve"> trading activities.</t>
    </r>
  </si>
  <si>
    <r>
      <rPr>
        <sz val="10"/>
        <rFont val="Arial"/>
        <family val="0"/>
      </rPr>
      <t xml:space="preserve">MMS Fees (Admin.) from </t>
    </r>
    <r>
      <rPr>
        <b val="true"/>
        <sz val="10"/>
        <color rgb="FF0000FF"/>
        <rFont val="Arial"/>
        <family val="2"/>
      </rPr>
      <t xml:space="preserve">1/1/01 - 1/31/01</t>
    </r>
  </si>
  <si>
    <t xml:space="preserve">Additional Collateral due to not participating in CORE-Pool Performance Bond</t>
  </si>
  <si>
    <t xml:space="preserve">Total Core Requirement : </t>
  </si>
  <si>
    <t xml:space="preserve">Total CTS Requirement</t>
  </si>
  <si>
    <t xml:space="preserve">Available Core Collateral - Prepayment Account : </t>
  </si>
  <si>
    <t xml:space="preserve">Available CTS Collateral - Letter of Credit : </t>
  </si>
  <si>
    <t xml:space="preserve">Available Core Collateral - Letter of Credit : </t>
  </si>
  <si>
    <t xml:space="preserve">Available CTS Collateral - Cash : </t>
  </si>
  <si>
    <t xml:space="preserve">Excess (Deficit) in Core Collateral</t>
  </si>
  <si>
    <t xml:space="preserve">Excess (Deficit) in CTS Collateral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</si>
</sst>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[RED]&quot;($&quot;#,##0.00\)"/>
    <numFmt numFmtId="166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65.14"/>
    <col collapsed="false" customWidth="true" hidden="false" outlineLevel="0" max="3" min="3" style="1" width="17.56"/>
    <col collapsed="false" customWidth="true" hidden="false" outlineLevel="0" max="4" min="4" style="0" width="39.7"/>
    <col collapsed="false" customWidth="true" hidden="false" outlineLevel="0" max="5" min="5" style="0" width="17.56"/>
    <col collapsed="false" customWidth="true" hidden="false" outlineLevel="0" max="6" min="6" style="0" width="20.13"/>
  </cols>
  <sheetData>
    <row r="4" customFormat="false" ht="12.75" hidden="false" customHeight="false" outlineLevel="0" collapsed="false">
      <c r="B4" s="2" t="n">
        <v>36923</v>
      </c>
    </row>
    <row r="6" customFormat="false" ht="18.75" hidden="false" customHeight="true" outlineLevel="0" collapsed="false">
      <c r="B6" s="3" t="s">
        <v>0</v>
      </c>
      <c r="C6" s="4" t="s">
        <v>1</v>
      </c>
      <c r="D6" s="3" t="s">
        <v>0</v>
      </c>
      <c r="E6" s="5" t="s">
        <v>2</v>
      </c>
      <c r="F6" s="5" t="s">
        <v>3</v>
      </c>
    </row>
    <row r="7" customFormat="false" ht="20.1" hidden="false" customHeight="true" outlineLevel="0" collapsed="false">
      <c r="B7" s="6" t="s">
        <v>4</v>
      </c>
      <c r="C7" s="7" t="n">
        <v>1833.42999999999</v>
      </c>
      <c r="D7" s="0" t="s">
        <v>5</v>
      </c>
      <c r="E7" s="7" t="n">
        <v>70305864</v>
      </c>
      <c r="F7" s="7"/>
    </row>
    <row r="8" customFormat="false" ht="18" hidden="false" customHeight="true" outlineLevel="0" collapsed="false">
      <c r="B8" s="8" t="s">
        <v>6</v>
      </c>
      <c r="C8" s="7" t="n">
        <v>242336.02</v>
      </c>
      <c r="D8" s="0" t="s">
        <v>7</v>
      </c>
      <c r="E8" s="7" t="n">
        <v>4410000</v>
      </c>
      <c r="F8" s="7"/>
    </row>
    <row r="9" customFormat="false" ht="30" hidden="false" customHeight="true" outlineLevel="0" collapsed="false">
      <c r="B9" s="8" t="s">
        <v>8</v>
      </c>
      <c r="C9" s="7" t="n">
        <v>3182677.4025</v>
      </c>
      <c r="D9" s="8" t="s">
        <v>9</v>
      </c>
      <c r="E9" s="7" t="n">
        <v>50000000</v>
      </c>
      <c r="F9" s="7"/>
    </row>
    <row r="10" customFormat="false" ht="30.75" hidden="false" customHeight="true" outlineLevel="0" collapsed="false">
      <c r="B10" s="8" t="s">
        <v>10</v>
      </c>
      <c r="C10" s="7" t="n">
        <v>27356084.21</v>
      </c>
      <c r="E10" s="7"/>
      <c r="F10" s="7"/>
    </row>
    <row r="11" customFormat="false" ht="18" hidden="false" customHeight="true" outlineLevel="0" collapsed="false">
      <c r="B11" s="8" t="s">
        <v>11</v>
      </c>
      <c r="C11" s="7" t="n">
        <v>49050.0099999997</v>
      </c>
      <c r="E11" s="7"/>
      <c r="F11" s="7"/>
    </row>
    <row r="12" customFormat="false" ht="20.1" hidden="false" customHeight="true" outlineLevel="0" collapsed="false">
      <c r="B12" s="8" t="s">
        <v>12</v>
      </c>
      <c r="C12" s="7" t="n">
        <v>20000000</v>
      </c>
      <c r="E12" s="7"/>
      <c r="F12" s="7"/>
    </row>
    <row r="13" customFormat="false" ht="18" hidden="false" customHeight="true" outlineLevel="0" collapsed="false">
      <c r="B13" s="9" t="s">
        <v>13</v>
      </c>
      <c r="C13" s="10" t="n">
        <f aca="false">SUM(C7:C12)</f>
        <v>50831981.0725</v>
      </c>
      <c r="D13" s="0" t="s">
        <v>14</v>
      </c>
      <c r="E13" s="10" t="n">
        <f aca="false">SUM(E7:E12)</f>
        <v>124715864</v>
      </c>
      <c r="F13" s="10" t="n">
        <f aca="false">C13+E13</f>
        <v>175547845.0725</v>
      </c>
    </row>
    <row r="14" customFormat="false" ht="18" hidden="false" customHeight="true" outlineLevel="0" collapsed="false">
      <c r="B14" s="11" t="s">
        <v>15</v>
      </c>
      <c r="C14" s="12" t="n">
        <v>3570788</v>
      </c>
      <c r="D14" s="11" t="s">
        <v>16</v>
      </c>
      <c r="E14" s="12" t="n">
        <v>87543184</v>
      </c>
      <c r="F14" s="12" t="n">
        <f aca="false">C14+C15+E14+E15</f>
        <v>142613972</v>
      </c>
    </row>
    <row r="15" customFormat="false" ht="18" hidden="false" customHeight="true" outlineLevel="0" collapsed="false">
      <c r="B15" s="11" t="s">
        <v>17</v>
      </c>
      <c r="C15" s="12" t="n">
        <v>15000000</v>
      </c>
      <c r="D15" s="11" t="s">
        <v>18</v>
      </c>
      <c r="E15" s="12" t="n">
        <v>36500000</v>
      </c>
      <c r="F15" s="12"/>
    </row>
    <row r="16" customFormat="false" ht="18" hidden="false" customHeight="true" outlineLevel="0" collapsed="false">
      <c r="B16" s="9" t="s">
        <v>19</v>
      </c>
      <c r="C16" s="10" t="n">
        <f aca="false">+C14+C15-C13</f>
        <v>-32261193.0725</v>
      </c>
      <c r="D16" s="9" t="s">
        <v>20</v>
      </c>
      <c r="E16" s="10" t="n">
        <f aca="false">E14+E15-E13</f>
        <v>-672680</v>
      </c>
      <c r="F16" s="10" t="n">
        <f aca="false">F14-F13</f>
        <v>-32933873.0725</v>
      </c>
    </row>
    <row r="17" customFormat="false" ht="12.75" hidden="false" customHeight="false" outlineLevel="0" collapsed="false">
      <c r="B17" s="13"/>
      <c r="C17" s="14"/>
      <c r="D17" s="13"/>
      <c r="E17" s="15"/>
      <c r="F17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F17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65.14"/>
    <col collapsed="false" customWidth="true" hidden="false" outlineLevel="0" max="3" min="3" style="1" width="17.56"/>
    <col collapsed="false" customWidth="true" hidden="false" outlineLevel="0" max="4" min="4" style="0" width="39.7"/>
    <col collapsed="false" customWidth="true" hidden="false" outlineLevel="0" max="5" min="5" style="0" width="17.56"/>
    <col collapsed="false" customWidth="true" hidden="false" outlineLevel="0" max="6" min="6" style="0" width="20.13"/>
  </cols>
  <sheetData>
    <row r="4" customFormat="false" ht="12.75" hidden="false" customHeight="false" outlineLevel="0" collapsed="false">
      <c r="B4" s="2" t="n">
        <v>36924</v>
      </c>
    </row>
    <row r="6" customFormat="false" ht="18.75" hidden="false" customHeight="true" outlineLevel="0" collapsed="false">
      <c r="B6" s="3" t="s">
        <v>0</v>
      </c>
      <c r="C6" s="4" t="s">
        <v>1</v>
      </c>
      <c r="D6" s="3" t="s">
        <v>0</v>
      </c>
      <c r="E6" s="5" t="s">
        <v>2</v>
      </c>
      <c r="F6" s="5" t="s">
        <v>3</v>
      </c>
    </row>
    <row r="7" customFormat="false" ht="20.1" hidden="false" customHeight="true" outlineLevel="0" collapsed="false">
      <c r="B7" s="6" t="s">
        <v>4</v>
      </c>
      <c r="C7" s="7" t="n">
        <v>1833.42999999999</v>
      </c>
      <c r="D7" s="0" t="s">
        <v>5</v>
      </c>
      <c r="E7" s="7" t="n">
        <v>69778064</v>
      </c>
      <c r="F7" s="7"/>
    </row>
    <row r="8" customFormat="false" ht="18" hidden="false" customHeight="true" outlineLevel="0" collapsed="false">
      <c r="B8" s="8" t="s">
        <v>6</v>
      </c>
      <c r="C8" s="7" t="n">
        <v>242336.02</v>
      </c>
      <c r="D8" s="0" t="s">
        <v>7</v>
      </c>
      <c r="E8" s="7" t="n">
        <v>4410000</v>
      </c>
      <c r="F8" s="7"/>
    </row>
    <row r="9" customFormat="false" ht="30" hidden="false" customHeight="true" outlineLevel="0" collapsed="false">
      <c r="B9" s="8" t="s">
        <v>8</v>
      </c>
      <c r="C9" s="7" t="n">
        <v>3182677.4025</v>
      </c>
      <c r="D9" s="8" t="s">
        <v>9</v>
      </c>
      <c r="E9" s="7" t="n">
        <v>50000000</v>
      </c>
      <c r="F9" s="7"/>
    </row>
    <row r="10" customFormat="false" ht="30.75" hidden="false" customHeight="true" outlineLevel="0" collapsed="false">
      <c r="B10" s="8" t="s">
        <v>10</v>
      </c>
      <c r="C10" s="7" t="n">
        <v>27356084.21</v>
      </c>
      <c r="E10" s="7"/>
      <c r="F10" s="7"/>
    </row>
    <row r="11" customFormat="false" ht="18" hidden="false" customHeight="true" outlineLevel="0" collapsed="false">
      <c r="B11" s="8" t="s">
        <v>11</v>
      </c>
      <c r="C11" s="7" t="n">
        <v>49050.0099999997</v>
      </c>
      <c r="E11" s="7"/>
      <c r="F11" s="7"/>
    </row>
    <row r="12" customFormat="false" ht="20.1" hidden="false" customHeight="true" outlineLevel="0" collapsed="false">
      <c r="B12" s="8" t="s">
        <v>12</v>
      </c>
      <c r="C12" s="7" t="n">
        <v>20000000</v>
      </c>
      <c r="E12" s="7"/>
      <c r="F12" s="7"/>
    </row>
    <row r="13" customFormat="false" ht="18" hidden="false" customHeight="true" outlineLevel="0" collapsed="false">
      <c r="B13" s="9" t="s">
        <v>13</v>
      </c>
      <c r="C13" s="10" t="n">
        <f aca="false">SUM(C7:C12)</f>
        <v>50831981.0725</v>
      </c>
      <c r="D13" s="0" t="s">
        <v>14</v>
      </c>
      <c r="E13" s="10" t="n">
        <f aca="false">SUM(E7:E12)</f>
        <v>124188064</v>
      </c>
      <c r="F13" s="10" t="n">
        <f aca="false">C13+E13</f>
        <v>175020045.0725</v>
      </c>
    </row>
    <row r="14" customFormat="false" ht="18" hidden="false" customHeight="true" outlineLevel="0" collapsed="false">
      <c r="B14" s="11" t="s">
        <v>15</v>
      </c>
      <c r="C14" s="12" t="n">
        <v>3570788</v>
      </c>
      <c r="D14" s="11" t="s">
        <v>16</v>
      </c>
      <c r="E14" s="12" t="n">
        <v>87543184</v>
      </c>
      <c r="F14" s="12" t="n">
        <f aca="false">C14+C15+E14+E15</f>
        <v>142613972</v>
      </c>
    </row>
    <row r="15" customFormat="false" ht="18" hidden="false" customHeight="true" outlineLevel="0" collapsed="false">
      <c r="B15" s="11" t="s">
        <v>17</v>
      </c>
      <c r="C15" s="12" t="n">
        <v>15000000</v>
      </c>
      <c r="D15" s="11" t="s">
        <v>18</v>
      </c>
      <c r="E15" s="12" t="n">
        <v>36500000</v>
      </c>
      <c r="F15" s="12"/>
    </row>
    <row r="16" customFormat="false" ht="18" hidden="false" customHeight="true" outlineLevel="0" collapsed="false">
      <c r="B16" s="9" t="s">
        <v>19</v>
      </c>
      <c r="C16" s="10" t="n">
        <f aca="false">+C14+C15-C13</f>
        <v>-32261193.0725</v>
      </c>
      <c r="D16" s="9" t="s">
        <v>20</v>
      </c>
      <c r="E16" s="10" t="n">
        <f aca="false">E14+E15-E13</f>
        <v>-144880</v>
      </c>
      <c r="F16" s="10" t="n">
        <f aca="false">F14-F13</f>
        <v>-32406073.0725</v>
      </c>
    </row>
    <row r="17" customFormat="false" ht="12.75" hidden="false" customHeight="false" outlineLevel="0" collapsed="false">
      <c r="B17" s="13"/>
      <c r="C17" s="14"/>
      <c r="D17" s="13"/>
      <c r="E17" s="15"/>
      <c r="F17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F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65.14"/>
    <col collapsed="false" customWidth="true" hidden="false" outlineLevel="0" max="3" min="3" style="1" width="17.56"/>
    <col collapsed="false" customWidth="true" hidden="false" outlineLevel="0" max="4" min="4" style="0" width="39.7"/>
    <col collapsed="false" customWidth="true" hidden="false" outlineLevel="0" max="5" min="5" style="0" width="17.56"/>
    <col collapsed="false" customWidth="true" hidden="false" outlineLevel="0" max="6" min="6" style="0" width="20.13"/>
  </cols>
  <sheetData>
    <row r="4" customFormat="false" ht="12.75" hidden="false" customHeight="false" outlineLevel="0" collapsed="false">
      <c r="B4" s="2" t="n">
        <v>36927</v>
      </c>
    </row>
    <row r="6" customFormat="false" ht="18.75" hidden="false" customHeight="true" outlineLevel="0" collapsed="false">
      <c r="B6" s="3" t="s">
        <v>0</v>
      </c>
      <c r="C6" s="4" t="s">
        <v>1</v>
      </c>
      <c r="D6" s="3" t="s">
        <v>0</v>
      </c>
      <c r="E6" s="5" t="s">
        <v>2</v>
      </c>
      <c r="F6" s="5" t="s">
        <v>3</v>
      </c>
    </row>
    <row r="7" customFormat="false" ht="20.1" hidden="false" customHeight="true" outlineLevel="0" collapsed="false">
      <c r="B7" s="6" t="s">
        <v>4</v>
      </c>
      <c r="C7" s="7" t="n">
        <v>1833.42999999999</v>
      </c>
      <c r="D7" s="0" t="s">
        <v>5</v>
      </c>
      <c r="E7" s="7" t="n">
        <v>68722464</v>
      </c>
      <c r="F7" s="7"/>
    </row>
    <row r="8" customFormat="false" ht="18" hidden="false" customHeight="true" outlineLevel="0" collapsed="false">
      <c r="B8" s="8" t="s">
        <v>6</v>
      </c>
      <c r="C8" s="7" t="n">
        <v>242336.02</v>
      </c>
      <c r="D8" s="0" t="s">
        <v>7</v>
      </c>
      <c r="E8" s="7" t="n">
        <v>4390000</v>
      </c>
      <c r="F8" s="7"/>
    </row>
    <row r="9" customFormat="false" ht="30" hidden="false" customHeight="true" outlineLevel="0" collapsed="false">
      <c r="B9" s="8" t="s">
        <v>8</v>
      </c>
      <c r="C9" s="7" t="n">
        <v>3182677.4025</v>
      </c>
      <c r="D9" s="8" t="s">
        <v>9</v>
      </c>
      <c r="E9" s="7" t="n">
        <v>50000000</v>
      </c>
      <c r="F9" s="7"/>
    </row>
    <row r="10" customFormat="false" ht="30.75" hidden="false" customHeight="true" outlineLevel="0" collapsed="false">
      <c r="B10" s="8" t="s">
        <v>10</v>
      </c>
      <c r="C10" s="7" t="n">
        <v>27356084.21</v>
      </c>
      <c r="E10" s="7"/>
      <c r="F10" s="7"/>
    </row>
    <row r="11" customFormat="false" ht="18" hidden="false" customHeight="true" outlineLevel="0" collapsed="false">
      <c r="B11" s="8" t="s">
        <v>11</v>
      </c>
      <c r="C11" s="7" t="n">
        <v>49050.0099999997</v>
      </c>
      <c r="E11" s="7"/>
      <c r="F11" s="7"/>
    </row>
    <row r="12" customFormat="false" ht="20.1" hidden="false" customHeight="true" outlineLevel="0" collapsed="false">
      <c r="B12" s="8" t="s">
        <v>12</v>
      </c>
      <c r="C12" s="7" t="n">
        <v>20000000</v>
      </c>
      <c r="E12" s="7"/>
      <c r="F12" s="7"/>
    </row>
    <row r="13" customFormat="false" ht="18" hidden="false" customHeight="true" outlineLevel="0" collapsed="false">
      <c r="B13" s="9" t="s">
        <v>13</v>
      </c>
      <c r="C13" s="10" t="n">
        <f aca="false">SUM(C7:C12)</f>
        <v>50831981.0725</v>
      </c>
      <c r="D13" s="0" t="s">
        <v>14</v>
      </c>
      <c r="E13" s="10" t="n">
        <f aca="false">SUM(E7:E12)</f>
        <v>123112464</v>
      </c>
      <c r="F13" s="10" t="n">
        <f aca="false">C13+E13</f>
        <v>173944445.0725</v>
      </c>
    </row>
    <row r="14" customFormat="false" ht="18" hidden="false" customHeight="true" outlineLevel="0" collapsed="false">
      <c r="B14" s="11" t="s">
        <v>15</v>
      </c>
      <c r="C14" s="12" t="n">
        <v>3570788</v>
      </c>
      <c r="D14" s="11" t="s">
        <v>16</v>
      </c>
      <c r="E14" s="12" t="n">
        <v>87543184</v>
      </c>
      <c r="F14" s="12" t="n">
        <f aca="false">C14+C15+E14+E15</f>
        <v>142613972</v>
      </c>
    </row>
    <row r="15" customFormat="false" ht="18" hidden="false" customHeight="true" outlineLevel="0" collapsed="false">
      <c r="B15" s="11" t="s">
        <v>17</v>
      </c>
      <c r="C15" s="12" t="n">
        <v>15000000</v>
      </c>
      <c r="D15" s="11" t="s">
        <v>18</v>
      </c>
      <c r="E15" s="12" t="n">
        <v>36500000</v>
      </c>
      <c r="F15" s="12"/>
    </row>
    <row r="16" customFormat="false" ht="18" hidden="false" customHeight="true" outlineLevel="0" collapsed="false">
      <c r="B16" s="9" t="s">
        <v>19</v>
      </c>
      <c r="C16" s="10" t="n">
        <f aca="false">+C14+C15-C13</f>
        <v>-32261193.0725</v>
      </c>
      <c r="D16" s="9" t="s">
        <v>20</v>
      </c>
      <c r="E16" s="10" t="n">
        <f aca="false">E14+E15-E13</f>
        <v>930720</v>
      </c>
      <c r="F16" s="10" t="n">
        <f aca="false">F14-F13</f>
        <v>-31330473.0725</v>
      </c>
    </row>
    <row r="17" customFormat="false" ht="12.75" hidden="false" customHeight="false" outlineLevel="0" collapsed="false">
      <c r="B17" s="13"/>
      <c r="C17" s="14"/>
      <c r="D17" s="13"/>
      <c r="E17" s="15"/>
      <c r="F17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2000-12-14T14:24:51Z</dcterms:created>
  <dc:creator>CMak</dc:creator>
  <dc:description/>
  <dc:language>en-US</dc:language>
  <cp:lastModifiedBy>CAnderson</cp:lastModifiedBy>
  <cp:lastPrinted>2001-02-05T23:43:37Z</cp:lastPrinted>
  <cp:revision>0</cp:revision>
  <dc:subject/>
  <dc:title/>
</cp:coreProperties>
</file>