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Trade Volumes" sheetId="1" state="visible" r:id="rId3"/>
    <sheet name="Pivot Tables" sheetId="2" state="visible" r:id="rId4"/>
    <sheet name="Chart" sheetId="3" state="visible" r:id="rId5"/>
  </sheets>
  <definedNames>
    <definedName function="false" hidden="true" localSheetId="0" name="_xlnm._FilterDatabase" vbProcedure="false">'Enron Trade Volumes'!$A$1:$AI$73</definedName>
    <definedName function="false" hidden="false" localSheetId="1" name="_xlnm.Print_Area" vbProcedure="false">'Pivot Tables'!$A$2:$K$52</definedName>
    <definedName function="false" hidden="false" localSheetId="1" name="_xlnm.Print_Titles" vbProcedure="false">'Pivot Tables'!$A:$A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<sst xmlns="http://schemas.openxmlformats.org/spreadsheetml/2006/main" count="1324" uniqueCount="111">
  <si>
    <t xml:space="preserve">currency_symbol_nm</t>
  </si>
  <si>
    <t xml:space="preserve">currency_symbol_display</t>
  </si>
  <si>
    <t xml:space="preserve">counterparty_cd</t>
  </si>
  <si>
    <t xml:space="preserve">book_num</t>
  </si>
  <si>
    <t xml:space="preserve">commodity_cd</t>
  </si>
  <si>
    <t xml:space="preserve">trade_type_cd</t>
  </si>
  <si>
    <t xml:space="preserve">trader</t>
  </si>
  <si>
    <t xml:space="preserve">curve_type_cd</t>
  </si>
  <si>
    <t xml:space="preserve">curve_num</t>
  </si>
  <si>
    <t xml:space="preserve">otc_trade_seq</t>
  </si>
  <si>
    <t xml:space="preserve">trade_dt</t>
  </si>
  <si>
    <t xml:space="preserve">trade_desc</t>
  </si>
  <si>
    <t xml:space="preserve">notional_qty</t>
  </si>
  <si>
    <t xml:space="preserve">valuation_pr</t>
  </si>
  <si>
    <t xml:space="preserve">trade_reference</t>
  </si>
  <si>
    <t xml:space="preserve">mtm_current_value</t>
  </si>
  <si>
    <t xml:space="preserve">curve_short_nm</t>
  </si>
  <si>
    <t xml:space="preserve">total_val</t>
  </si>
  <si>
    <t xml:space="preserve">abs_total_val</t>
  </si>
  <si>
    <t xml:space="preserve">compute_0021</t>
  </si>
  <si>
    <t xml:space="preserve">series_from</t>
  </si>
  <si>
    <t xml:space="preserve">month</t>
  </si>
  <si>
    <t xml:space="preserve">year</t>
  </si>
  <si>
    <t xml:space="preserve">series_to</t>
  </si>
  <si>
    <t xml:space="preserve">buy_qty</t>
  </si>
  <si>
    <t xml:space="preserve">sell_qty</t>
  </si>
  <si>
    <t xml:space="preserve">mtm_total_val</t>
  </si>
  <si>
    <t xml:space="preserve">notional_buy_qty</t>
  </si>
  <si>
    <t xml:space="preserve">notional_sell_qty</t>
  </si>
  <si>
    <t xml:space="preserve">chapter_num</t>
  </si>
  <si>
    <t xml:space="preserve">curve_source_cd</t>
  </si>
  <si>
    <t xml:space="preserve">errors_yn</t>
  </si>
  <si>
    <t xml:space="preserve">curve_type_nm</t>
  </si>
  <si>
    <t xml:space="preserve">DOMESTIC</t>
  </si>
  <si>
    <t xml:space="preserve">\$</t>
  </si>
  <si>
    <t xml:space="preserve">PRODUCTION</t>
  </si>
  <si>
    <t xml:space="preserve">NG</t>
  </si>
  <si>
    <t xml:space="preserve">ENRON</t>
  </si>
  <si>
    <t xml:space="preserve">SW NG</t>
  </si>
  <si>
    <t xml:space="preserve">DS</t>
  </si>
  <si>
    <t xml:space="preserve">FP</t>
  </si>
  <si>
    <t xml:space="preserve">5/2/01 00:00:00</t>
  </si>
  <si>
    <t xml:space="preserve">Sierra Strategy</t>
  </si>
  <si>
    <t xml:space="preserve">25378</t>
  </si>
  <si>
    <t xml:space="preserve">NYMEX NG</t>
  </si>
  <si>
    <t xml:space="preserve">1/1/02 00:00:00</t>
  </si>
  <si>
    <t xml:space="preserve">2/1/02 00:00:00</t>
  </si>
  <si>
    <t xml:space="preserve">NYMX</t>
  </si>
  <si>
    <t xml:space="preserve">N</t>
  </si>
  <si>
    <t xml:space="preserve">Fixed Price Risk</t>
  </si>
  <si>
    <t xml:space="preserve">LDS</t>
  </si>
  <si>
    <t xml:space="preserve">BM</t>
  </si>
  <si>
    <t xml:space="preserve">10/16/01 00:00:00</t>
  </si>
  <si>
    <t xml:space="preserve">443665</t>
  </si>
  <si>
    <t xml:space="preserve">10/22/01 00:00:00</t>
  </si>
  <si>
    <t xml:space="preserve">443666</t>
  </si>
  <si>
    <t xml:space="preserve">3/1/02 00:00:00</t>
  </si>
  <si>
    <t xml:space="preserve">4/1/02 00:00:00</t>
  </si>
  <si>
    <t xml:space="preserve">5/1/02 00:00:00</t>
  </si>
  <si>
    <t xml:space="preserve">6/1/02 00:00:00</t>
  </si>
  <si>
    <t xml:space="preserve">7/1/02 00:00:00</t>
  </si>
  <si>
    <t xml:space="preserve">8/1/02 00:00:00</t>
  </si>
  <si>
    <t xml:space="preserve">9/1/02 00:00:00</t>
  </si>
  <si>
    <t xml:space="preserve">10/1/02 00:00:00</t>
  </si>
  <si>
    <t xml:space="preserve">11/1/02 00:00:00</t>
  </si>
  <si>
    <t xml:space="preserve">12/1/02 00:00:00</t>
  </si>
  <si>
    <t xml:space="preserve">1/1/03 00:00:00</t>
  </si>
  <si>
    <t xml:space="preserve">2/1/03 00:00:00</t>
  </si>
  <si>
    <t xml:space="preserve">3/1/03 00:00:00</t>
  </si>
  <si>
    <t xml:space="preserve">4/1/03 00:00:00</t>
  </si>
  <si>
    <t xml:space="preserve">5/1/03 00:00:00</t>
  </si>
  <si>
    <t xml:space="preserve">6/1/03 00:00:00</t>
  </si>
  <si>
    <t xml:space="preserve">7/1/03 00:00:00</t>
  </si>
  <si>
    <t xml:space="preserve">8/1/03 00:00:00</t>
  </si>
  <si>
    <t xml:space="preserve">9/1/03 00:00:00</t>
  </si>
  <si>
    <t xml:space="preserve">10/1/03 00:00:00</t>
  </si>
  <si>
    <t xml:space="preserve">11/1/03 00:00:00</t>
  </si>
  <si>
    <t xml:space="preserve">12/1/03 00:00:00</t>
  </si>
  <si>
    <t xml:space="preserve">1/1/04 00:00:00</t>
  </si>
  <si>
    <t xml:space="preserve">2/1/04 00:00:00</t>
  </si>
  <si>
    <t xml:space="preserve">3/1/04 00:00:00</t>
  </si>
  <si>
    <t xml:space="preserve">4/1/04 00:00:00</t>
  </si>
  <si>
    <t xml:space="preserve">5/1/04 00:00:00</t>
  </si>
  <si>
    <t xml:space="preserve">6/1/04 00:00:00</t>
  </si>
  <si>
    <t xml:space="preserve">7/1/04 00:00:00</t>
  </si>
  <si>
    <t xml:space="preserve">8/1/04 00:00:00</t>
  </si>
  <si>
    <t xml:space="preserve">9/1/04 00:00:00</t>
  </si>
  <si>
    <t xml:space="preserve">10/1/04 00:00:00</t>
  </si>
  <si>
    <t xml:space="preserve">11/1/04 00:00:00</t>
  </si>
  <si>
    <t xml:space="preserve">12/1/04 00:00:00</t>
  </si>
  <si>
    <t xml:space="preserve">1/1/05 00:00:00</t>
  </si>
  <si>
    <t xml:space="preserve">2/1/05 00:00:00</t>
  </si>
  <si>
    <t xml:space="preserve">3/1/05 00:00:00</t>
  </si>
  <si>
    <t xml:space="preserve">4/1/05 00:00:00</t>
  </si>
  <si>
    <t xml:space="preserve">5/1/05 00:00:00</t>
  </si>
  <si>
    <t xml:space="preserve">6/1/05 00:00:00</t>
  </si>
  <si>
    <t xml:space="preserve">7/1/05 00:00:00</t>
  </si>
  <si>
    <t xml:space="preserve">8/1/05 00:00:00</t>
  </si>
  <si>
    <t xml:space="preserve">9/1/05 00:00:00</t>
  </si>
  <si>
    <t xml:space="preserve">10/1/05 00:00:00</t>
  </si>
  <si>
    <t xml:space="preserve">11/1/05 00:00:00</t>
  </si>
  <si>
    <t xml:space="preserve">12/1/05 00:00:00</t>
  </si>
  <si>
    <t xml:space="preserve">1/1/06 00:00:00</t>
  </si>
  <si>
    <t xml:space="preserve">MMBtu</t>
  </si>
  <si>
    <t xml:space="preserve">Sum of abs_total_val</t>
  </si>
  <si>
    <t xml:space="preserve">Sum of sell_qty</t>
  </si>
  <si>
    <t xml:space="preserve">Weighted Average Sell Price</t>
  </si>
  <si>
    <t xml:space="preserve">MTM Price</t>
  </si>
  <si>
    <t xml:space="preserve">MTM</t>
  </si>
  <si>
    <t xml:space="preserve">NPV</t>
  </si>
  <si>
    <t xml:space="preserve">Grand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</si>
</sst>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#,##0"/>
    <numFmt numFmtId="167" formatCode="\$#,##0"/>
    <numFmt numFmtId="168" formatCode="0.00%"/>
    <numFmt numFmtId="169" formatCode="\$#,##0_);[RED]&quot;($&quot;#,##0\)"/>
    <numFmt numFmtId="170" formatCode="[$-409]mmm\-yy"/>
    <numFmt numFmtId="171" formatCode="\$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6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Enron Swap Exposure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4253417206641"/>
          <c:y val="0.116427009475847"/>
          <c:w val="0.939365274558956"/>
          <c:h val="0.823868530912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"Hedge Volumes"</c:f>
              <c:strCache>
                <c:ptCount val="1"/>
                <c:pt idx="0">
                  <c:v>Hedge Volumes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'Pivot Tables'!$A$4:$A$51</c:f>
              <c:strCache>
                <c:ptCount val="48"/>
                <c:pt idx="0">
                  <c:v>Jan-02</c:v>
                </c:pt>
                <c:pt idx="1">
                  <c:v>Feb-02</c:v>
                </c:pt>
                <c:pt idx="2">
                  <c:v>Mar-02</c:v>
                </c:pt>
                <c:pt idx="3">
                  <c:v>Apr-02</c:v>
                </c:pt>
                <c:pt idx="4">
                  <c:v>May-02</c:v>
                </c:pt>
                <c:pt idx="5">
                  <c:v>Jun-02</c:v>
                </c:pt>
                <c:pt idx="6">
                  <c:v>Jul-02</c:v>
                </c:pt>
                <c:pt idx="7">
                  <c:v>Aug-02</c:v>
                </c:pt>
                <c:pt idx="8">
                  <c:v>Sep-02</c:v>
                </c:pt>
                <c:pt idx="9">
                  <c:v>Oct-02</c:v>
                </c:pt>
                <c:pt idx="10">
                  <c:v>Nov-02</c:v>
                </c:pt>
                <c:pt idx="11">
                  <c:v>Dec-02</c:v>
                </c:pt>
                <c:pt idx="12">
                  <c:v>Jan-03</c:v>
                </c:pt>
                <c:pt idx="13">
                  <c:v>Feb-03</c:v>
                </c:pt>
                <c:pt idx="14">
                  <c:v>Mar-03</c:v>
                </c:pt>
                <c:pt idx="15">
                  <c:v>Apr-03</c:v>
                </c:pt>
                <c:pt idx="16">
                  <c:v>May-03</c:v>
                </c:pt>
                <c:pt idx="17">
                  <c:v>Jun-03</c:v>
                </c:pt>
                <c:pt idx="18">
                  <c:v>Jul-03</c:v>
                </c:pt>
                <c:pt idx="19">
                  <c:v>Aug-03</c:v>
                </c:pt>
                <c:pt idx="20">
                  <c:v>Sep-03</c:v>
                </c:pt>
                <c:pt idx="21">
                  <c:v>Oct-03</c:v>
                </c:pt>
                <c:pt idx="22">
                  <c:v>Nov-03</c:v>
                </c:pt>
                <c:pt idx="23">
                  <c:v>Dec-03</c:v>
                </c:pt>
                <c:pt idx="24">
                  <c:v>Jan-04</c:v>
                </c:pt>
                <c:pt idx="25">
                  <c:v>Feb-04</c:v>
                </c:pt>
                <c:pt idx="26">
                  <c:v>Mar-04</c:v>
                </c:pt>
                <c:pt idx="27">
                  <c:v>Apr-04</c:v>
                </c:pt>
                <c:pt idx="28">
                  <c:v>May-04</c:v>
                </c:pt>
                <c:pt idx="29">
                  <c:v>Jun-04</c:v>
                </c:pt>
                <c:pt idx="30">
                  <c:v>Jul-04</c:v>
                </c:pt>
                <c:pt idx="31">
                  <c:v>Aug-04</c:v>
                </c:pt>
                <c:pt idx="32">
                  <c:v>Sep-04</c:v>
                </c:pt>
                <c:pt idx="33">
                  <c:v>Oct-04</c:v>
                </c:pt>
                <c:pt idx="34">
                  <c:v>Nov-04</c:v>
                </c:pt>
                <c:pt idx="35">
                  <c:v>Dec-04</c:v>
                </c:pt>
                <c:pt idx="36">
                  <c:v>Jan-05</c:v>
                </c:pt>
                <c:pt idx="37">
                  <c:v>Feb-05</c:v>
                </c:pt>
                <c:pt idx="38">
                  <c:v>Mar-05</c:v>
                </c:pt>
                <c:pt idx="39">
                  <c:v>Apr-05</c:v>
                </c:pt>
                <c:pt idx="40">
                  <c:v>May-05</c:v>
                </c:pt>
                <c:pt idx="41">
                  <c:v>Jun-05</c:v>
                </c:pt>
                <c:pt idx="42">
                  <c:v>Jul-05</c:v>
                </c:pt>
                <c:pt idx="43">
                  <c:v>Aug-05</c:v>
                </c:pt>
                <c:pt idx="44">
                  <c:v>Sep-05</c:v>
                </c:pt>
                <c:pt idx="45">
                  <c:v>Oct-05</c:v>
                </c:pt>
                <c:pt idx="46">
                  <c:v>Nov-05</c:v>
                </c:pt>
                <c:pt idx="47">
                  <c:v>Dec-05</c:v>
                </c:pt>
              </c:strCache>
            </c:strRef>
          </c:cat>
          <c:val>
            <c:numRef>
              <c:f>'Pivot Tables'!$G$4:$G$51</c:f>
              <c:numCache>
                <c:formatCode>#,##0</c:formatCode>
                <c:ptCount val="48"/>
                <c:pt idx="0">
                  <c:v>279000</c:v>
                </c:pt>
                <c:pt idx="1">
                  <c:v>252000</c:v>
                </c:pt>
                <c:pt idx="2">
                  <c:v>279000</c:v>
                </c:pt>
                <c:pt idx="3">
                  <c:v>270000</c:v>
                </c:pt>
                <c:pt idx="4">
                  <c:v>279000</c:v>
                </c:pt>
                <c:pt idx="5">
                  <c:v>270000</c:v>
                </c:pt>
                <c:pt idx="6">
                  <c:v>279000</c:v>
                </c:pt>
                <c:pt idx="7">
                  <c:v>279000</c:v>
                </c:pt>
                <c:pt idx="8">
                  <c:v>270000</c:v>
                </c:pt>
                <c:pt idx="9">
                  <c:v>279000</c:v>
                </c:pt>
                <c:pt idx="10">
                  <c:v>270000</c:v>
                </c:pt>
                <c:pt idx="11">
                  <c:v>279000</c:v>
                </c:pt>
                <c:pt idx="12">
                  <c:v>186000</c:v>
                </c:pt>
                <c:pt idx="13">
                  <c:v>168000</c:v>
                </c:pt>
                <c:pt idx="14">
                  <c:v>186000</c:v>
                </c:pt>
                <c:pt idx="15">
                  <c:v>180000</c:v>
                </c:pt>
                <c:pt idx="16">
                  <c:v>186000</c:v>
                </c:pt>
                <c:pt idx="17">
                  <c:v>180000</c:v>
                </c:pt>
                <c:pt idx="18">
                  <c:v>186000</c:v>
                </c:pt>
                <c:pt idx="19">
                  <c:v>186000</c:v>
                </c:pt>
                <c:pt idx="20">
                  <c:v>180000</c:v>
                </c:pt>
                <c:pt idx="21">
                  <c:v>186000</c:v>
                </c:pt>
                <c:pt idx="22">
                  <c:v>180000</c:v>
                </c:pt>
                <c:pt idx="23">
                  <c:v>186000</c:v>
                </c:pt>
                <c:pt idx="24">
                  <c:v>124000</c:v>
                </c:pt>
                <c:pt idx="25">
                  <c:v>116000</c:v>
                </c:pt>
                <c:pt idx="26">
                  <c:v>124000</c:v>
                </c:pt>
                <c:pt idx="27">
                  <c:v>120000</c:v>
                </c:pt>
                <c:pt idx="28">
                  <c:v>124000</c:v>
                </c:pt>
                <c:pt idx="29">
                  <c:v>120000</c:v>
                </c:pt>
                <c:pt idx="30">
                  <c:v>124000</c:v>
                </c:pt>
                <c:pt idx="31">
                  <c:v>124000</c:v>
                </c:pt>
                <c:pt idx="32">
                  <c:v>120000</c:v>
                </c:pt>
                <c:pt idx="33">
                  <c:v>124000</c:v>
                </c:pt>
                <c:pt idx="34">
                  <c:v>120000</c:v>
                </c:pt>
                <c:pt idx="35">
                  <c:v>124000</c:v>
                </c:pt>
                <c:pt idx="36">
                  <c:v>31000</c:v>
                </c:pt>
                <c:pt idx="37">
                  <c:v>28000</c:v>
                </c:pt>
                <c:pt idx="38">
                  <c:v>31000</c:v>
                </c:pt>
                <c:pt idx="39">
                  <c:v>30000</c:v>
                </c:pt>
                <c:pt idx="40">
                  <c:v>31000</c:v>
                </c:pt>
                <c:pt idx="41">
                  <c:v>30000</c:v>
                </c:pt>
                <c:pt idx="42">
                  <c:v>31000</c:v>
                </c:pt>
                <c:pt idx="43">
                  <c:v>31000</c:v>
                </c:pt>
                <c:pt idx="44">
                  <c:v>30000</c:v>
                </c:pt>
                <c:pt idx="45">
                  <c:v>31000</c:v>
                </c:pt>
                <c:pt idx="46">
                  <c:v>30000</c:v>
                </c:pt>
                <c:pt idx="47">
                  <c:v>31000</c:v>
                </c:pt>
              </c:numCache>
            </c:numRef>
          </c:val>
        </c:ser>
        <c:gapWidth val="150"/>
        <c:overlap val="0"/>
        <c:axId val="2989862"/>
        <c:axId val="16080434"/>
      </c:barChart>
      <c:catAx>
        <c:axId val="2989862"/>
        <c:scaling>
          <c:orientation val="minMax"/>
        </c:scaling>
        <c:delete val="0"/>
        <c:axPos val="b"/>
        <c:numFmt formatCode="[$-409]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80434"/>
        <c:crossesAt val="0"/>
        <c:auto val="1"/>
        <c:lblAlgn val="ctr"/>
        <c:lblOffset val="100"/>
        <c:noMultiLvlLbl val="0"/>
      </c:catAx>
      <c:valAx>
        <c:axId val="1608043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9862"/>
        <c:crossesAt val="1"/>
        <c:crossBetween val="midCat"/>
      </c:valAx>
      <c:spPr>
        <a:noFill/>
        <a:ln w="378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48682779170411"/>
          <c:y val="0.939897952421973"/>
          <c:w val="0.200208106701982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2" createdVersion="3">
  <cacheSource type="worksheet">
    <worksheetSource ref="A1:AI73" sheet="Enron Trade Volumes"/>
  </cacheSource>
  <cacheFields count="35">
    <cacheField name="currency_symbol_nm" numFmtId="0">
      <sharedItems count="1">
        <s v="DOMESTIC"/>
      </sharedItems>
    </cacheField>
    <cacheField name="currency_symbol_display" numFmtId="0">
      <sharedItems count="1">
        <s v="\$"/>
      </sharedItems>
    </cacheField>
    <cacheField name="counterparty_cd" numFmtId="0">
      <sharedItems count="1">
        <s v="PRODUCTION"/>
      </sharedItems>
    </cacheField>
    <cacheField name="book_num" numFmtId="0">
      <sharedItems containsSemiMixedTypes="0" containsString="0" containsNumber="1" containsInteger="1" minValue="1300" maxValue="1307" count="3">
        <n v="1300"/>
        <n v="1302"/>
        <n v="1307"/>
      </sharedItems>
    </cacheField>
    <cacheField name="commodity_cd" numFmtId="0">
      <sharedItems count="1">
        <s v="NG"/>
      </sharedItems>
    </cacheField>
    <cacheField name="counterparty_cd2" numFmtId="0">
      <sharedItems count="1">
        <s v="ENRON"/>
      </sharedItems>
    </cacheField>
    <cacheField name="trade_type_cd" numFmtId="0">
      <sharedItems count="1">
        <s v="SW NG"/>
      </sharedItems>
    </cacheField>
    <cacheField name="trader" numFmtId="0">
      <sharedItems count="2">
        <s v="BM"/>
        <s v="DS"/>
      </sharedItems>
    </cacheField>
    <cacheField name="curve_type_cd" numFmtId="0">
      <sharedItems count="1">
        <s v="FP"/>
      </sharedItems>
    </cacheField>
    <cacheField name="curve_num" numFmtId="0">
      <sharedItems containsSemiMixedTypes="0" containsString="0" containsNumber="1" containsInteger="1" minValue="1" maxValue="1" count="1">
        <n v="1"/>
      </sharedItems>
    </cacheField>
    <cacheField name="otc_trade_seq" numFmtId="0">
      <sharedItems containsSemiMixedTypes="0" containsString="0" containsNumber="1" containsInteger="1" minValue="443609" maxValue="443666" count="3">
        <n v="443609"/>
        <n v="443665"/>
        <n v="443666"/>
      </sharedItems>
    </cacheField>
    <cacheField name="trade_dt" numFmtId="0">
      <sharedItems count="3">
        <s v="10/16/01 00:00:00"/>
        <s v="10/22/01 00:00:00"/>
        <s v="5/2/01 00:00:00"/>
      </sharedItems>
    </cacheField>
    <cacheField name="trade_desc" numFmtId="0">
      <sharedItems containsBlank="1" count="2">
        <s v="Sierra Strategy"/>
        <m/>
      </sharedItems>
    </cacheField>
    <cacheField name="notional_qty" numFmtId="0">
      <sharedItems containsSemiMixedTypes="0" containsString="0" containsNumber="1" containsInteger="1" minValue="-186000" maxValue="-28000" count="18">
        <n v="-186000"/>
        <n v="-180000"/>
        <n v="-168000"/>
        <n v="-155000"/>
        <n v="-150000"/>
        <n v="-140000"/>
        <n v="-124000"/>
        <n v="-120000"/>
        <n v="-116000"/>
        <n v="-77500"/>
        <n v="-75000"/>
        <n v="-70000"/>
        <n v="-46500"/>
        <n v="-45000"/>
        <n v="-42000"/>
        <n v="-31000"/>
        <n v="-30000"/>
        <n v="-28000"/>
      </sharedItems>
    </cacheField>
    <cacheField name="valuation_pr" numFmtId="0">
      <sharedItems containsSemiMixedTypes="0" containsString="0" containsNumber="1" minValue="3.08" maxValue="4.62" count="6">
        <n v="3.08"/>
        <n v="3.21"/>
        <n v="4.27"/>
        <n v="4.28"/>
        <n v="4.3025"/>
        <n v="4.62"/>
      </sharedItems>
    </cacheField>
    <cacheField name="trade_reference" numFmtId="0">
      <sharedItems count="3">
        <s v="25378"/>
        <s v="443665"/>
        <s v="443666"/>
      </sharedItems>
    </cacheField>
    <cacheField name="mtm_current_value" numFmtId="0">
      <sharedItems containsSemiMixedTypes="0" containsString="0" containsNumber="1" minValue="-74400" maxValue="166005" count="72">
        <n v="-74400"/>
        <n v="-42750"/>
        <n v="-27125"/>
        <n v="-16275"/>
        <n v="-11625"/>
        <n v="-10850"/>
        <n v="-10500"/>
        <n v="-4340"/>
        <n v="-4199.99999999997"/>
        <n v="-1860"/>
        <n v="1937.49999999999"/>
        <n v="2250.00000000002"/>
        <n v="2325.00000000002"/>
        <n v="4500"/>
        <n v="4650.00000000001"/>
        <n v="7000.00000000001"/>
        <n v="7904.99999999999"/>
        <n v="9144.99999999999"/>
        <n v="9300.00000000001"/>
        <n v="10875"/>
        <n v="10881"/>
        <n v="11237.5"/>
        <n v="12292"/>
        <n v="12586"/>
        <n v="13200"/>
        <n v="14250"/>
        <n v="14725"/>
        <n v="16875"/>
        <n v="17918"/>
        <n v="18300"/>
        <n v="18600"/>
        <n v="18724"/>
        <n v="19933"/>
        <n v="20640"/>
        <n v="21960"/>
        <n v="22568"/>
        <n v="42284"/>
        <n v="49103.9999999999"/>
        <n v="49290"/>
        <n v="49763.9999999999"/>
        <n v="51600"/>
        <n v="56475"/>
        <n v="63420"/>
        <n v="66150"/>
        <n v="66727.5"/>
        <n v="68355"/>
        <n v="69975"/>
        <n v="70308"/>
        <n v="70432"/>
        <n v="71052"/>
        <n v="72000"/>
        <n v="72307.5"/>
        <n v="73159.9999999999"/>
        <n v="73575"/>
        <n v="73655.9999999999"/>
        <n v="74400"/>
        <n v="78491.9999999999"/>
        <n v="79701"/>
        <n v="81359.9999999999"/>
        <n v="86639.9999999999"/>
        <n v="89031.9999999999"/>
        <n v="104490"/>
        <n v="116715"/>
        <n v="118020"/>
        <n v="139965"/>
        <n v="141390"/>
        <n v="147405"/>
        <n v="148335"/>
        <n v="154845"/>
        <n v="156150"/>
        <n v="161550"/>
        <n v="166005"/>
      </sharedItems>
    </cacheField>
    <cacheField name="curve_short_nm" numFmtId="0">
      <sharedItems count="1">
        <s v="NYMEX NG"/>
      </sharedItems>
    </cacheField>
    <cacheField name="total_val" numFmtId="0">
      <sharedItems containsSemiMixedTypes="0" containsString="0" containsNumber="1" minValue="3.08" maxValue="4.62" count="6">
        <n v="3.08"/>
        <n v="3.21"/>
        <n v="4.27"/>
        <n v="4.28"/>
        <n v="4.3025"/>
        <n v="4.62"/>
      </sharedItems>
    </cacheField>
    <cacheField name="abs_total_val" numFmtId="0">
      <sharedItems containsSemiMixedTypes="0" containsString="0" containsNumber="1" containsInteger="1" minValue="119840" maxValue="800265" count="18">
        <n v="119840"/>
        <n v="128400"/>
        <n v="132680"/>
        <n v="194040"/>
        <n v="207900"/>
        <n v="214830"/>
        <n v="224700"/>
        <n v="240750"/>
        <n v="248775"/>
        <n v="431200"/>
        <n v="462000"/>
        <n v="477400"/>
        <n v="495320"/>
        <n v="512400"/>
        <n v="529480"/>
        <n v="722820"/>
        <n v="774450"/>
        <n v="800265"/>
      </sharedItems>
    </cacheField>
    <cacheField name="compute_0021" numFmtId="0">
      <sharedItems containsSemiMixedTypes="0" containsString="0" containsNumber="1" containsInteger="1" minValue="42" maxValue="42" count="1">
        <n v="42"/>
      </sharedItems>
    </cacheField>
    <cacheField name="series_from" numFmtId="0">
      <sharedItems count="48">
        <s v="1/1/02 00:00:00"/>
        <s v="1/1/03 00:00:00"/>
        <s v="1/1/04 00:00:00"/>
        <s v="1/1/05 00:00:00"/>
        <s v="10/1/02 00:00:00"/>
        <s v="10/1/03 00:00:00"/>
        <s v="10/1/04 00:00:00"/>
        <s v="10/1/05 00:00:00"/>
        <s v="11/1/02 00:00:00"/>
        <s v="11/1/03 00:00:00"/>
        <s v="11/1/04 00:00:00"/>
        <s v="11/1/05 00:00:00"/>
        <s v="12/1/02 00:00:00"/>
        <s v="12/1/03 00:00:00"/>
        <s v="12/1/04 00:00:00"/>
        <s v="12/1/05 00:00:00"/>
        <s v="2/1/02 00:00:00"/>
        <s v="2/1/03 00:00:00"/>
        <s v="2/1/04 00:00:00"/>
        <s v="2/1/05 00:00:00"/>
        <s v="3/1/02 00:00:00"/>
        <s v="3/1/03 00:00:00"/>
        <s v="3/1/04 00:00:00"/>
        <s v="3/1/05 00:00:00"/>
        <s v="4/1/02 00:00:00"/>
        <s v="4/1/03 00:00:00"/>
        <s v="4/1/04 00:00:00"/>
        <s v="4/1/05 00:00:00"/>
        <s v="5/1/02 00:00:00"/>
        <s v="5/1/03 00:00:00"/>
        <s v="5/1/04 00:00:00"/>
        <s v="5/1/05 00:00:00"/>
        <s v="6/1/02 00:00:00"/>
        <s v="6/1/03 00:00:00"/>
        <s v="6/1/04 00:00:00"/>
        <s v="6/1/05 00:00:00"/>
        <s v="7/1/02 00:00:00"/>
        <s v="7/1/03 00:00:00"/>
        <s v="7/1/04 00:00:00"/>
        <s v="7/1/05 00:00:00"/>
        <s v="8/1/02 00:00:00"/>
        <s v="8/1/03 00:00:00"/>
        <s v="8/1/04 00:00:00"/>
        <s v="8/1/05 00:00:00"/>
        <s v="9/1/02 00:00:00"/>
        <s v="9/1/03 00:00:00"/>
        <s v="9/1/04 00:00:00"/>
        <s v="9/1/05 00:00:00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year" numFmtId="0">
      <sharedItems containsSemiMixedTypes="0" containsString="0" containsNumber="1" containsInteger="1" minValue="2002" maxValue="2005" count="4">
        <n v="2002"/>
        <n v="2003"/>
        <n v="2004"/>
        <n v="2005"/>
      </sharedItems>
    </cacheField>
    <cacheField name="series_to" numFmtId="0">
      <sharedItems count="48">
        <s v="1/1/03 00:00:00"/>
        <s v="1/1/04 00:00:00"/>
        <s v="1/1/05 00:00:00"/>
        <s v="1/1/06 00:00:00"/>
        <s v="10/1/02 00:00:00"/>
        <s v="10/1/03 00:00:00"/>
        <s v="10/1/04 00:00:00"/>
        <s v="10/1/05 00:00:00"/>
        <s v="11/1/02 00:00:00"/>
        <s v="11/1/03 00:00:00"/>
        <s v="11/1/04 00:00:00"/>
        <s v="11/1/05 00:00:00"/>
        <s v="12/1/02 00:00:00"/>
        <s v="12/1/03 00:00:00"/>
        <s v="12/1/04 00:00:00"/>
        <s v="12/1/05 00:00:00"/>
        <s v="2/1/02 00:00:00"/>
        <s v="2/1/03 00:00:00"/>
        <s v="2/1/04 00:00:00"/>
        <s v="2/1/05 00:00:00"/>
        <s v="3/1/02 00:00:00"/>
        <s v="3/1/03 00:00:00"/>
        <s v="3/1/04 00:00:00"/>
        <s v="3/1/05 00:00:00"/>
        <s v="4/1/02 00:00:00"/>
        <s v="4/1/03 00:00:00"/>
        <s v="4/1/04 00:00:00"/>
        <s v="4/1/05 00:00:00"/>
        <s v="5/1/02 00:00:00"/>
        <s v="5/1/03 00:00:00"/>
        <s v="5/1/04 00:00:00"/>
        <s v="5/1/05 00:00:00"/>
        <s v="6/1/02 00:00:00"/>
        <s v="6/1/03 00:00:00"/>
        <s v="6/1/04 00:00:00"/>
        <s v="6/1/05 00:00:00"/>
        <s v="7/1/02 00:00:00"/>
        <s v="7/1/03 00:00:00"/>
        <s v="7/1/04 00:00:00"/>
        <s v="7/1/05 00:00:00"/>
        <s v="8/1/02 00:00:00"/>
        <s v="8/1/03 00:00:00"/>
        <s v="8/1/04 00:00:00"/>
        <s v="8/1/05 00:00:00"/>
        <s v="9/1/02 00:00:00"/>
        <s v="9/1/03 00:00:00"/>
        <s v="9/1/04 00:00:00"/>
        <s v="9/1/05 00:00:00"/>
      </sharedItems>
    </cacheField>
    <cacheField name="buy_qty" numFmtId="0">
      <sharedItems containsSemiMixedTypes="0" containsString="0" containsNumber="1" containsInteger="1" minValue="0" maxValue="0" count="1">
        <n v="0"/>
      </sharedItems>
    </cacheField>
    <cacheField name="sell_qty" numFmtId="0">
      <sharedItems containsSemiMixedTypes="0" containsString="0" containsNumber="1" containsInteger="1" minValue="28000" maxValue="186000" count="18">
        <n v="28000"/>
        <n v="30000"/>
        <n v="31000"/>
        <n v="42000"/>
        <n v="45000"/>
        <n v="46500"/>
        <n v="70000"/>
        <n v="75000"/>
        <n v="77500"/>
        <n v="116000"/>
        <n v="120000"/>
        <n v="124000"/>
        <n v="140000"/>
        <n v="150000"/>
        <n v="155000"/>
        <n v="168000"/>
        <n v="180000"/>
        <n v="186000"/>
      </sharedItems>
    </cacheField>
    <cacheField name="mtm_total_val" numFmtId="0">
      <sharedItems containsSemiMixedTypes="0" containsString="0" containsNumber="1" minValue="-74400" maxValue="166005" count="72">
        <n v="-74400"/>
        <n v="-42750"/>
        <n v="-27125"/>
        <n v="-16275"/>
        <n v="-11625"/>
        <n v="-10850"/>
        <n v="-10500"/>
        <n v="-4340"/>
        <n v="-4199.99999999997"/>
        <n v="-1860"/>
        <n v="1937.49999999999"/>
        <n v="2250.00000000002"/>
        <n v="2325.00000000002"/>
        <n v="4500"/>
        <n v="4650.00000000001"/>
        <n v="7000.00000000001"/>
        <n v="7904.99999999999"/>
        <n v="9144.99999999999"/>
        <n v="9300.00000000001"/>
        <n v="10875"/>
        <n v="10881"/>
        <n v="11237.5"/>
        <n v="12292"/>
        <n v="12586"/>
        <n v="13200"/>
        <n v="14250"/>
        <n v="14725"/>
        <n v="16875"/>
        <n v="17918"/>
        <n v="18300"/>
        <n v="18600"/>
        <n v="18724"/>
        <n v="19933"/>
        <n v="20640"/>
        <n v="21960"/>
        <n v="22568"/>
        <n v="42284"/>
        <n v="49103.9999999999"/>
        <n v="49290"/>
        <n v="49763.9999999999"/>
        <n v="51600"/>
        <n v="56475"/>
        <n v="63420"/>
        <n v="66150"/>
        <n v="66727.5"/>
        <n v="68355"/>
        <n v="69975"/>
        <n v="70308"/>
        <n v="70432"/>
        <n v="71052"/>
        <n v="72000"/>
        <n v="72307.5"/>
        <n v="73159.9999999999"/>
        <n v="73575"/>
        <n v="73655.9999999999"/>
        <n v="74400"/>
        <n v="78491.9999999999"/>
        <n v="79701"/>
        <n v="81359.9999999999"/>
        <n v="86639.9999999999"/>
        <n v="89031.9999999999"/>
        <n v="104490"/>
        <n v="116715"/>
        <n v="118020"/>
        <n v="139965"/>
        <n v="141390"/>
        <n v="147405"/>
        <n v="148335"/>
        <n v="154845"/>
        <n v="156150"/>
        <n v="161550"/>
        <n v="166005"/>
      </sharedItems>
    </cacheField>
    <cacheField name="notional_buy_qty" numFmtId="0">
      <sharedItems containsSemiMixedTypes="0" containsString="0" containsNumber="1" containsInteger="1" minValue="0" maxValue="0" count="1">
        <n v="0"/>
      </sharedItems>
    </cacheField>
    <cacheField name="notional_sell_qty" numFmtId="0">
      <sharedItems containsSemiMixedTypes="0" containsString="0" containsNumber="1" containsInteger="1" minValue="28000" maxValue="186000" count="18">
        <n v="28000"/>
        <n v="30000"/>
        <n v="31000"/>
        <n v="42000"/>
        <n v="45000"/>
        <n v="46500"/>
        <n v="70000"/>
        <n v="75000"/>
        <n v="77500"/>
        <n v="116000"/>
        <n v="120000"/>
        <n v="124000"/>
        <n v="140000"/>
        <n v="150000"/>
        <n v="155000"/>
        <n v="168000"/>
        <n v="180000"/>
        <n v="186000"/>
      </sharedItems>
    </cacheField>
    <cacheField name="chapter_num" numFmtId="0">
      <sharedItems containsSemiMixedTypes="0" containsString="0" containsNumber="1" containsInteger="1" minValue="8000" maxValue="8022" count="3">
        <n v="8000"/>
        <n v="8002"/>
        <n v="8022"/>
      </sharedItems>
    </cacheField>
    <cacheField name="curve_source_cd" numFmtId="0">
      <sharedItems count="1">
        <s v="NYMX"/>
      </sharedItems>
    </cacheField>
    <cacheField name="errors_yn" numFmtId="0">
      <sharedItems count="1">
        <s v="N"/>
      </sharedItems>
    </cacheField>
    <cacheField name="curve_type_nm" numFmtId="0">
      <sharedItems count="1">
        <s v="Fixed Price Risk"/>
      </sharedItems>
    </cacheField>
    <cacheField name="curve_short_nm2" numFmtId="0">
      <sharedItems count="1">
        <s v="LDS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x v="0"/>
    <x v="0"/>
    <x v="0"/>
    <x v="0"/>
    <x v="0"/>
    <x v="0"/>
    <x v="0"/>
    <x v="1"/>
    <x v="0"/>
    <x v="0"/>
    <x v="0"/>
    <x v="2"/>
    <x v="0"/>
    <x v="12"/>
    <x v="5"/>
    <x v="0"/>
    <x v="49"/>
    <x v="0"/>
    <x v="5"/>
    <x v="5"/>
    <x v="0"/>
    <x v="0"/>
    <x v="0"/>
    <x v="0"/>
    <x v="16"/>
    <x v="0"/>
    <x v="5"/>
    <x v="49"/>
    <x v="0"/>
    <x v="5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3"/>
    <x v="0"/>
    <x v="1"/>
    <x v="9"/>
    <x v="0"/>
    <x v="0"/>
    <x v="11"/>
    <x v="0"/>
    <x v="0"/>
    <x v="0"/>
    <x v="0"/>
    <x v="16"/>
    <x v="0"/>
    <x v="14"/>
    <x v="9"/>
    <x v="0"/>
    <x v="14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9"/>
    <x v="1"/>
    <x v="2"/>
    <x v="17"/>
    <x v="0"/>
    <x v="1"/>
    <x v="8"/>
    <x v="0"/>
    <x v="0"/>
    <x v="0"/>
    <x v="0"/>
    <x v="16"/>
    <x v="0"/>
    <x v="8"/>
    <x v="17"/>
    <x v="0"/>
    <x v="8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4"/>
    <x v="5"/>
    <x v="0"/>
    <x v="42"/>
    <x v="0"/>
    <x v="5"/>
    <x v="3"/>
    <x v="0"/>
    <x v="16"/>
    <x v="1"/>
    <x v="0"/>
    <x v="20"/>
    <x v="0"/>
    <x v="3"/>
    <x v="42"/>
    <x v="0"/>
    <x v="3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5"/>
    <x v="0"/>
    <x v="1"/>
    <x v="8"/>
    <x v="0"/>
    <x v="0"/>
    <x v="9"/>
    <x v="0"/>
    <x v="16"/>
    <x v="1"/>
    <x v="0"/>
    <x v="20"/>
    <x v="0"/>
    <x v="12"/>
    <x v="8"/>
    <x v="0"/>
    <x v="12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11"/>
    <x v="1"/>
    <x v="2"/>
    <x v="15"/>
    <x v="0"/>
    <x v="1"/>
    <x v="6"/>
    <x v="0"/>
    <x v="16"/>
    <x v="1"/>
    <x v="0"/>
    <x v="20"/>
    <x v="0"/>
    <x v="6"/>
    <x v="15"/>
    <x v="0"/>
    <x v="6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2"/>
    <x v="5"/>
    <x v="0"/>
    <x v="51"/>
    <x v="0"/>
    <x v="5"/>
    <x v="5"/>
    <x v="0"/>
    <x v="20"/>
    <x v="2"/>
    <x v="0"/>
    <x v="24"/>
    <x v="0"/>
    <x v="5"/>
    <x v="51"/>
    <x v="0"/>
    <x v="5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3"/>
    <x v="0"/>
    <x v="1"/>
    <x v="12"/>
    <x v="0"/>
    <x v="0"/>
    <x v="11"/>
    <x v="0"/>
    <x v="20"/>
    <x v="2"/>
    <x v="0"/>
    <x v="24"/>
    <x v="0"/>
    <x v="14"/>
    <x v="12"/>
    <x v="0"/>
    <x v="14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9"/>
    <x v="1"/>
    <x v="2"/>
    <x v="21"/>
    <x v="0"/>
    <x v="1"/>
    <x v="8"/>
    <x v="0"/>
    <x v="20"/>
    <x v="2"/>
    <x v="0"/>
    <x v="24"/>
    <x v="0"/>
    <x v="8"/>
    <x v="21"/>
    <x v="0"/>
    <x v="8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3"/>
    <x v="5"/>
    <x v="0"/>
    <x v="53"/>
    <x v="0"/>
    <x v="5"/>
    <x v="4"/>
    <x v="0"/>
    <x v="24"/>
    <x v="3"/>
    <x v="0"/>
    <x v="28"/>
    <x v="0"/>
    <x v="4"/>
    <x v="53"/>
    <x v="0"/>
    <x v="4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4"/>
    <x v="0"/>
    <x v="1"/>
    <x v="25"/>
    <x v="0"/>
    <x v="0"/>
    <x v="10"/>
    <x v="0"/>
    <x v="24"/>
    <x v="3"/>
    <x v="0"/>
    <x v="28"/>
    <x v="0"/>
    <x v="13"/>
    <x v="25"/>
    <x v="0"/>
    <x v="13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10"/>
    <x v="1"/>
    <x v="2"/>
    <x v="27"/>
    <x v="0"/>
    <x v="1"/>
    <x v="7"/>
    <x v="0"/>
    <x v="24"/>
    <x v="3"/>
    <x v="0"/>
    <x v="28"/>
    <x v="0"/>
    <x v="7"/>
    <x v="27"/>
    <x v="0"/>
    <x v="7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2"/>
    <x v="5"/>
    <x v="0"/>
    <x v="55"/>
    <x v="0"/>
    <x v="5"/>
    <x v="5"/>
    <x v="0"/>
    <x v="28"/>
    <x v="4"/>
    <x v="0"/>
    <x v="32"/>
    <x v="0"/>
    <x v="5"/>
    <x v="55"/>
    <x v="0"/>
    <x v="5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3"/>
    <x v="0"/>
    <x v="1"/>
    <x v="18"/>
    <x v="0"/>
    <x v="0"/>
    <x v="11"/>
    <x v="0"/>
    <x v="28"/>
    <x v="4"/>
    <x v="0"/>
    <x v="32"/>
    <x v="0"/>
    <x v="14"/>
    <x v="18"/>
    <x v="0"/>
    <x v="14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9"/>
    <x v="1"/>
    <x v="2"/>
    <x v="26"/>
    <x v="0"/>
    <x v="1"/>
    <x v="8"/>
    <x v="0"/>
    <x v="28"/>
    <x v="4"/>
    <x v="0"/>
    <x v="32"/>
    <x v="0"/>
    <x v="8"/>
    <x v="26"/>
    <x v="0"/>
    <x v="8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3"/>
    <x v="5"/>
    <x v="0"/>
    <x v="46"/>
    <x v="0"/>
    <x v="5"/>
    <x v="4"/>
    <x v="0"/>
    <x v="32"/>
    <x v="5"/>
    <x v="0"/>
    <x v="36"/>
    <x v="0"/>
    <x v="4"/>
    <x v="46"/>
    <x v="0"/>
    <x v="4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4"/>
    <x v="0"/>
    <x v="1"/>
    <x v="11"/>
    <x v="0"/>
    <x v="0"/>
    <x v="10"/>
    <x v="0"/>
    <x v="32"/>
    <x v="5"/>
    <x v="0"/>
    <x v="36"/>
    <x v="0"/>
    <x v="13"/>
    <x v="11"/>
    <x v="0"/>
    <x v="13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10"/>
    <x v="1"/>
    <x v="2"/>
    <x v="19"/>
    <x v="0"/>
    <x v="1"/>
    <x v="7"/>
    <x v="0"/>
    <x v="32"/>
    <x v="5"/>
    <x v="0"/>
    <x v="36"/>
    <x v="0"/>
    <x v="7"/>
    <x v="19"/>
    <x v="0"/>
    <x v="7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2"/>
    <x v="5"/>
    <x v="0"/>
    <x v="47"/>
    <x v="0"/>
    <x v="5"/>
    <x v="5"/>
    <x v="0"/>
    <x v="36"/>
    <x v="6"/>
    <x v="0"/>
    <x v="40"/>
    <x v="0"/>
    <x v="5"/>
    <x v="47"/>
    <x v="0"/>
    <x v="5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3"/>
    <x v="0"/>
    <x v="1"/>
    <x v="7"/>
    <x v="0"/>
    <x v="0"/>
    <x v="11"/>
    <x v="0"/>
    <x v="36"/>
    <x v="6"/>
    <x v="0"/>
    <x v="40"/>
    <x v="0"/>
    <x v="14"/>
    <x v="7"/>
    <x v="0"/>
    <x v="14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9"/>
    <x v="1"/>
    <x v="2"/>
    <x v="16"/>
    <x v="0"/>
    <x v="1"/>
    <x v="8"/>
    <x v="0"/>
    <x v="36"/>
    <x v="6"/>
    <x v="0"/>
    <x v="40"/>
    <x v="0"/>
    <x v="8"/>
    <x v="16"/>
    <x v="0"/>
    <x v="8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2"/>
    <x v="5"/>
    <x v="0"/>
    <x v="45"/>
    <x v="0"/>
    <x v="5"/>
    <x v="5"/>
    <x v="0"/>
    <x v="40"/>
    <x v="7"/>
    <x v="0"/>
    <x v="44"/>
    <x v="0"/>
    <x v="5"/>
    <x v="45"/>
    <x v="0"/>
    <x v="5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3"/>
    <x v="0"/>
    <x v="1"/>
    <x v="5"/>
    <x v="0"/>
    <x v="0"/>
    <x v="11"/>
    <x v="0"/>
    <x v="40"/>
    <x v="7"/>
    <x v="0"/>
    <x v="44"/>
    <x v="0"/>
    <x v="14"/>
    <x v="5"/>
    <x v="0"/>
    <x v="14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9"/>
    <x v="1"/>
    <x v="2"/>
    <x v="14"/>
    <x v="0"/>
    <x v="1"/>
    <x v="8"/>
    <x v="0"/>
    <x v="40"/>
    <x v="7"/>
    <x v="0"/>
    <x v="44"/>
    <x v="0"/>
    <x v="8"/>
    <x v="14"/>
    <x v="0"/>
    <x v="8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3"/>
    <x v="5"/>
    <x v="0"/>
    <x v="43"/>
    <x v="0"/>
    <x v="5"/>
    <x v="4"/>
    <x v="0"/>
    <x v="44"/>
    <x v="8"/>
    <x v="0"/>
    <x v="4"/>
    <x v="0"/>
    <x v="4"/>
    <x v="43"/>
    <x v="0"/>
    <x v="4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4"/>
    <x v="0"/>
    <x v="1"/>
    <x v="6"/>
    <x v="0"/>
    <x v="0"/>
    <x v="10"/>
    <x v="0"/>
    <x v="44"/>
    <x v="8"/>
    <x v="0"/>
    <x v="4"/>
    <x v="0"/>
    <x v="13"/>
    <x v="6"/>
    <x v="0"/>
    <x v="13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10"/>
    <x v="1"/>
    <x v="2"/>
    <x v="13"/>
    <x v="0"/>
    <x v="1"/>
    <x v="7"/>
    <x v="0"/>
    <x v="44"/>
    <x v="8"/>
    <x v="0"/>
    <x v="4"/>
    <x v="0"/>
    <x v="7"/>
    <x v="13"/>
    <x v="0"/>
    <x v="7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2"/>
    <x v="5"/>
    <x v="0"/>
    <x v="44"/>
    <x v="0"/>
    <x v="5"/>
    <x v="5"/>
    <x v="0"/>
    <x v="4"/>
    <x v="9"/>
    <x v="0"/>
    <x v="8"/>
    <x v="0"/>
    <x v="5"/>
    <x v="44"/>
    <x v="0"/>
    <x v="5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3"/>
    <x v="0"/>
    <x v="1"/>
    <x v="3"/>
    <x v="0"/>
    <x v="0"/>
    <x v="11"/>
    <x v="0"/>
    <x v="4"/>
    <x v="9"/>
    <x v="0"/>
    <x v="8"/>
    <x v="0"/>
    <x v="14"/>
    <x v="3"/>
    <x v="0"/>
    <x v="14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9"/>
    <x v="1"/>
    <x v="2"/>
    <x v="10"/>
    <x v="0"/>
    <x v="1"/>
    <x v="8"/>
    <x v="0"/>
    <x v="4"/>
    <x v="9"/>
    <x v="0"/>
    <x v="8"/>
    <x v="0"/>
    <x v="8"/>
    <x v="10"/>
    <x v="0"/>
    <x v="8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3"/>
    <x v="5"/>
    <x v="0"/>
    <x v="41"/>
    <x v="0"/>
    <x v="5"/>
    <x v="4"/>
    <x v="0"/>
    <x v="8"/>
    <x v="10"/>
    <x v="0"/>
    <x v="12"/>
    <x v="0"/>
    <x v="4"/>
    <x v="41"/>
    <x v="0"/>
    <x v="4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4"/>
    <x v="0"/>
    <x v="1"/>
    <x v="1"/>
    <x v="0"/>
    <x v="0"/>
    <x v="10"/>
    <x v="0"/>
    <x v="8"/>
    <x v="10"/>
    <x v="0"/>
    <x v="12"/>
    <x v="0"/>
    <x v="13"/>
    <x v="1"/>
    <x v="0"/>
    <x v="13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10"/>
    <x v="1"/>
    <x v="2"/>
    <x v="4"/>
    <x v="0"/>
    <x v="1"/>
    <x v="7"/>
    <x v="0"/>
    <x v="8"/>
    <x v="10"/>
    <x v="0"/>
    <x v="12"/>
    <x v="0"/>
    <x v="7"/>
    <x v="4"/>
    <x v="0"/>
    <x v="7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2"/>
    <x v="5"/>
    <x v="0"/>
    <x v="38"/>
    <x v="0"/>
    <x v="5"/>
    <x v="5"/>
    <x v="0"/>
    <x v="12"/>
    <x v="11"/>
    <x v="0"/>
    <x v="0"/>
    <x v="0"/>
    <x v="5"/>
    <x v="38"/>
    <x v="0"/>
    <x v="5"/>
    <x v="0"/>
    <x v="0"/>
    <x v="0"/>
    <x v="0"/>
    <x v="0"/>
  </r>
  <r>
    <x v="0"/>
    <x v="0"/>
    <x v="0"/>
    <x v="2"/>
    <x v="0"/>
    <x v="0"/>
    <x v="0"/>
    <x v="0"/>
    <x v="0"/>
    <x v="0"/>
    <x v="1"/>
    <x v="0"/>
    <x v="1"/>
    <x v="3"/>
    <x v="0"/>
    <x v="1"/>
    <x v="0"/>
    <x v="0"/>
    <x v="0"/>
    <x v="11"/>
    <x v="0"/>
    <x v="12"/>
    <x v="11"/>
    <x v="0"/>
    <x v="0"/>
    <x v="0"/>
    <x v="14"/>
    <x v="0"/>
    <x v="0"/>
    <x v="14"/>
    <x v="2"/>
    <x v="0"/>
    <x v="0"/>
    <x v="0"/>
    <x v="0"/>
  </r>
  <r>
    <x v="0"/>
    <x v="0"/>
    <x v="0"/>
    <x v="1"/>
    <x v="0"/>
    <x v="0"/>
    <x v="0"/>
    <x v="0"/>
    <x v="0"/>
    <x v="0"/>
    <x v="2"/>
    <x v="1"/>
    <x v="1"/>
    <x v="9"/>
    <x v="1"/>
    <x v="2"/>
    <x v="2"/>
    <x v="0"/>
    <x v="1"/>
    <x v="8"/>
    <x v="0"/>
    <x v="12"/>
    <x v="11"/>
    <x v="0"/>
    <x v="0"/>
    <x v="0"/>
    <x v="8"/>
    <x v="2"/>
    <x v="0"/>
    <x v="8"/>
    <x v="1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0"/>
    <x v="4"/>
    <x v="0"/>
    <x v="62"/>
    <x v="0"/>
    <x v="4"/>
    <x v="17"/>
    <x v="0"/>
    <x v="1"/>
    <x v="0"/>
    <x v="1"/>
    <x v="17"/>
    <x v="0"/>
    <x v="17"/>
    <x v="62"/>
    <x v="0"/>
    <x v="17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2"/>
    <x v="4"/>
    <x v="0"/>
    <x v="63"/>
    <x v="0"/>
    <x v="4"/>
    <x v="15"/>
    <x v="0"/>
    <x v="17"/>
    <x v="1"/>
    <x v="1"/>
    <x v="21"/>
    <x v="0"/>
    <x v="15"/>
    <x v="63"/>
    <x v="0"/>
    <x v="15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0"/>
    <x v="4"/>
    <x v="0"/>
    <x v="66"/>
    <x v="0"/>
    <x v="4"/>
    <x v="17"/>
    <x v="0"/>
    <x v="21"/>
    <x v="2"/>
    <x v="1"/>
    <x v="25"/>
    <x v="0"/>
    <x v="17"/>
    <x v="66"/>
    <x v="0"/>
    <x v="17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"/>
    <x v="4"/>
    <x v="0"/>
    <x v="70"/>
    <x v="0"/>
    <x v="4"/>
    <x v="16"/>
    <x v="0"/>
    <x v="25"/>
    <x v="3"/>
    <x v="1"/>
    <x v="29"/>
    <x v="0"/>
    <x v="16"/>
    <x v="70"/>
    <x v="0"/>
    <x v="16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0"/>
    <x v="4"/>
    <x v="0"/>
    <x v="71"/>
    <x v="0"/>
    <x v="4"/>
    <x v="17"/>
    <x v="0"/>
    <x v="29"/>
    <x v="4"/>
    <x v="1"/>
    <x v="33"/>
    <x v="0"/>
    <x v="17"/>
    <x v="71"/>
    <x v="0"/>
    <x v="17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"/>
    <x v="4"/>
    <x v="0"/>
    <x v="69"/>
    <x v="0"/>
    <x v="4"/>
    <x v="16"/>
    <x v="0"/>
    <x v="33"/>
    <x v="5"/>
    <x v="1"/>
    <x v="37"/>
    <x v="0"/>
    <x v="16"/>
    <x v="69"/>
    <x v="0"/>
    <x v="16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0"/>
    <x v="4"/>
    <x v="0"/>
    <x v="68"/>
    <x v="0"/>
    <x v="4"/>
    <x v="17"/>
    <x v="0"/>
    <x v="37"/>
    <x v="6"/>
    <x v="1"/>
    <x v="41"/>
    <x v="0"/>
    <x v="17"/>
    <x v="68"/>
    <x v="0"/>
    <x v="17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0"/>
    <x v="4"/>
    <x v="0"/>
    <x v="67"/>
    <x v="0"/>
    <x v="4"/>
    <x v="17"/>
    <x v="0"/>
    <x v="41"/>
    <x v="7"/>
    <x v="1"/>
    <x v="45"/>
    <x v="0"/>
    <x v="17"/>
    <x v="67"/>
    <x v="0"/>
    <x v="17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"/>
    <x v="4"/>
    <x v="0"/>
    <x v="65"/>
    <x v="0"/>
    <x v="4"/>
    <x v="16"/>
    <x v="0"/>
    <x v="45"/>
    <x v="8"/>
    <x v="1"/>
    <x v="5"/>
    <x v="0"/>
    <x v="16"/>
    <x v="65"/>
    <x v="0"/>
    <x v="16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0"/>
    <x v="4"/>
    <x v="0"/>
    <x v="64"/>
    <x v="0"/>
    <x v="4"/>
    <x v="17"/>
    <x v="0"/>
    <x v="5"/>
    <x v="9"/>
    <x v="1"/>
    <x v="9"/>
    <x v="0"/>
    <x v="17"/>
    <x v="64"/>
    <x v="0"/>
    <x v="17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"/>
    <x v="4"/>
    <x v="0"/>
    <x v="61"/>
    <x v="0"/>
    <x v="4"/>
    <x v="16"/>
    <x v="0"/>
    <x v="9"/>
    <x v="10"/>
    <x v="1"/>
    <x v="13"/>
    <x v="0"/>
    <x v="16"/>
    <x v="61"/>
    <x v="0"/>
    <x v="16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0"/>
    <x v="4"/>
    <x v="0"/>
    <x v="57"/>
    <x v="0"/>
    <x v="4"/>
    <x v="17"/>
    <x v="0"/>
    <x v="13"/>
    <x v="11"/>
    <x v="1"/>
    <x v="1"/>
    <x v="0"/>
    <x v="17"/>
    <x v="57"/>
    <x v="0"/>
    <x v="17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6"/>
    <x v="2"/>
    <x v="0"/>
    <x v="36"/>
    <x v="0"/>
    <x v="2"/>
    <x v="14"/>
    <x v="0"/>
    <x v="2"/>
    <x v="0"/>
    <x v="2"/>
    <x v="18"/>
    <x v="0"/>
    <x v="11"/>
    <x v="36"/>
    <x v="0"/>
    <x v="1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8"/>
    <x v="2"/>
    <x v="0"/>
    <x v="39"/>
    <x v="0"/>
    <x v="2"/>
    <x v="12"/>
    <x v="0"/>
    <x v="18"/>
    <x v="1"/>
    <x v="2"/>
    <x v="22"/>
    <x v="0"/>
    <x v="9"/>
    <x v="39"/>
    <x v="0"/>
    <x v="9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6"/>
    <x v="2"/>
    <x v="0"/>
    <x v="48"/>
    <x v="0"/>
    <x v="2"/>
    <x v="14"/>
    <x v="0"/>
    <x v="22"/>
    <x v="2"/>
    <x v="2"/>
    <x v="26"/>
    <x v="0"/>
    <x v="11"/>
    <x v="48"/>
    <x v="0"/>
    <x v="1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7"/>
    <x v="2"/>
    <x v="0"/>
    <x v="59"/>
    <x v="0"/>
    <x v="2"/>
    <x v="13"/>
    <x v="0"/>
    <x v="26"/>
    <x v="3"/>
    <x v="2"/>
    <x v="30"/>
    <x v="0"/>
    <x v="10"/>
    <x v="59"/>
    <x v="0"/>
    <x v="10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6"/>
    <x v="2"/>
    <x v="0"/>
    <x v="60"/>
    <x v="0"/>
    <x v="2"/>
    <x v="14"/>
    <x v="0"/>
    <x v="30"/>
    <x v="4"/>
    <x v="2"/>
    <x v="34"/>
    <x v="0"/>
    <x v="11"/>
    <x v="60"/>
    <x v="0"/>
    <x v="1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7"/>
    <x v="2"/>
    <x v="0"/>
    <x v="58"/>
    <x v="0"/>
    <x v="2"/>
    <x v="13"/>
    <x v="0"/>
    <x v="34"/>
    <x v="5"/>
    <x v="2"/>
    <x v="38"/>
    <x v="0"/>
    <x v="10"/>
    <x v="58"/>
    <x v="0"/>
    <x v="10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6"/>
    <x v="2"/>
    <x v="0"/>
    <x v="56"/>
    <x v="0"/>
    <x v="2"/>
    <x v="14"/>
    <x v="0"/>
    <x v="38"/>
    <x v="6"/>
    <x v="2"/>
    <x v="42"/>
    <x v="0"/>
    <x v="11"/>
    <x v="56"/>
    <x v="0"/>
    <x v="1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6"/>
    <x v="2"/>
    <x v="0"/>
    <x v="54"/>
    <x v="0"/>
    <x v="2"/>
    <x v="14"/>
    <x v="0"/>
    <x v="42"/>
    <x v="7"/>
    <x v="2"/>
    <x v="46"/>
    <x v="0"/>
    <x v="11"/>
    <x v="54"/>
    <x v="0"/>
    <x v="1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7"/>
    <x v="2"/>
    <x v="0"/>
    <x v="50"/>
    <x v="0"/>
    <x v="2"/>
    <x v="13"/>
    <x v="0"/>
    <x v="46"/>
    <x v="8"/>
    <x v="2"/>
    <x v="6"/>
    <x v="0"/>
    <x v="10"/>
    <x v="50"/>
    <x v="0"/>
    <x v="10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6"/>
    <x v="2"/>
    <x v="0"/>
    <x v="52"/>
    <x v="0"/>
    <x v="2"/>
    <x v="14"/>
    <x v="0"/>
    <x v="6"/>
    <x v="9"/>
    <x v="2"/>
    <x v="10"/>
    <x v="0"/>
    <x v="11"/>
    <x v="52"/>
    <x v="0"/>
    <x v="1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7"/>
    <x v="2"/>
    <x v="0"/>
    <x v="40"/>
    <x v="0"/>
    <x v="2"/>
    <x v="13"/>
    <x v="0"/>
    <x v="10"/>
    <x v="10"/>
    <x v="2"/>
    <x v="14"/>
    <x v="0"/>
    <x v="10"/>
    <x v="40"/>
    <x v="0"/>
    <x v="10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6"/>
    <x v="2"/>
    <x v="0"/>
    <x v="37"/>
    <x v="0"/>
    <x v="2"/>
    <x v="14"/>
    <x v="0"/>
    <x v="14"/>
    <x v="11"/>
    <x v="2"/>
    <x v="2"/>
    <x v="0"/>
    <x v="11"/>
    <x v="37"/>
    <x v="0"/>
    <x v="1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5"/>
    <x v="3"/>
    <x v="0"/>
    <x v="20"/>
    <x v="0"/>
    <x v="3"/>
    <x v="2"/>
    <x v="0"/>
    <x v="3"/>
    <x v="0"/>
    <x v="3"/>
    <x v="19"/>
    <x v="0"/>
    <x v="2"/>
    <x v="20"/>
    <x v="0"/>
    <x v="2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7"/>
    <x v="3"/>
    <x v="0"/>
    <x v="22"/>
    <x v="0"/>
    <x v="3"/>
    <x v="0"/>
    <x v="0"/>
    <x v="19"/>
    <x v="1"/>
    <x v="3"/>
    <x v="23"/>
    <x v="0"/>
    <x v="0"/>
    <x v="22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5"/>
    <x v="3"/>
    <x v="0"/>
    <x v="28"/>
    <x v="0"/>
    <x v="3"/>
    <x v="2"/>
    <x v="0"/>
    <x v="23"/>
    <x v="2"/>
    <x v="3"/>
    <x v="27"/>
    <x v="0"/>
    <x v="2"/>
    <x v="28"/>
    <x v="0"/>
    <x v="2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6"/>
    <x v="3"/>
    <x v="0"/>
    <x v="34"/>
    <x v="0"/>
    <x v="3"/>
    <x v="1"/>
    <x v="0"/>
    <x v="27"/>
    <x v="3"/>
    <x v="3"/>
    <x v="31"/>
    <x v="0"/>
    <x v="1"/>
    <x v="34"/>
    <x v="0"/>
    <x v="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5"/>
    <x v="3"/>
    <x v="0"/>
    <x v="35"/>
    <x v="0"/>
    <x v="3"/>
    <x v="2"/>
    <x v="0"/>
    <x v="31"/>
    <x v="4"/>
    <x v="3"/>
    <x v="35"/>
    <x v="0"/>
    <x v="2"/>
    <x v="35"/>
    <x v="0"/>
    <x v="2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6"/>
    <x v="3"/>
    <x v="0"/>
    <x v="33"/>
    <x v="0"/>
    <x v="3"/>
    <x v="1"/>
    <x v="0"/>
    <x v="35"/>
    <x v="5"/>
    <x v="3"/>
    <x v="39"/>
    <x v="0"/>
    <x v="1"/>
    <x v="33"/>
    <x v="0"/>
    <x v="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5"/>
    <x v="3"/>
    <x v="0"/>
    <x v="32"/>
    <x v="0"/>
    <x v="3"/>
    <x v="2"/>
    <x v="0"/>
    <x v="39"/>
    <x v="6"/>
    <x v="3"/>
    <x v="43"/>
    <x v="0"/>
    <x v="2"/>
    <x v="32"/>
    <x v="0"/>
    <x v="2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5"/>
    <x v="3"/>
    <x v="0"/>
    <x v="31"/>
    <x v="0"/>
    <x v="3"/>
    <x v="2"/>
    <x v="0"/>
    <x v="43"/>
    <x v="7"/>
    <x v="3"/>
    <x v="47"/>
    <x v="0"/>
    <x v="2"/>
    <x v="31"/>
    <x v="0"/>
    <x v="2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6"/>
    <x v="3"/>
    <x v="0"/>
    <x v="29"/>
    <x v="0"/>
    <x v="3"/>
    <x v="1"/>
    <x v="0"/>
    <x v="47"/>
    <x v="8"/>
    <x v="3"/>
    <x v="7"/>
    <x v="0"/>
    <x v="1"/>
    <x v="29"/>
    <x v="0"/>
    <x v="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5"/>
    <x v="3"/>
    <x v="0"/>
    <x v="30"/>
    <x v="0"/>
    <x v="3"/>
    <x v="2"/>
    <x v="0"/>
    <x v="7"/>
    <x v="9"/>
    <x v="3"/>
    <x v="11"/>
    <x v="0"/>
    <x v="2"/>
    <x v="30"/>
    <x v="0"/>
    <x v="2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6"/>
    <x v="3"/>
    <x v="0"/>
    <x v="24"/>
    <x v="0"/>
    <x v="3"/>
    <x v="1"/>
    <x v="0"/>
    <x v="11"/>
    <x v="10"/>
    <x v="3"/>
    <x v="15"/>
    <x v="0"/>
    <x v="1"/>
    <x v="24"/>
    <x v="0"/>
    <x v="1"/>
    <x v="0"/>
    <x v="0"/>
    <x v="0"/>
    <x v="0"/>
    <x v="0"/>
  </r>
  <r>
    <x v="0"/>
    <x v="0"/>
    <x v="0"/>
    <x v="0"/>
    <x v="0"/>
    <x v="0"/>
    <x v="0"/>
    <x v="1"/>
    <x v="0"/>
    <x v="0"/>
    <x v="0"/>
    <x v="2"/>
    <x v="0"/>
    <x v="15"/>
    <x v="3"/>
    <x v="0"/>
    <x v="23"/>
    <x v="0"/>
    <x v="3"/>
    <x v="2"/>
    <x v="0"/>
    <x v="15"/>
    <x v="11"/>
    <x v="3"/>
    <x v="3"/>
    <x v="0"/>
    <x v="2"/>
    <x v="23"/>
    <x v="0"/>
    <x v="2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2:D52" firstHeaderRow="1" firstDataRow="2" firstDataCol="2"/>
  <pivotFields count="35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23"/>
    <field x="22"/>
  </rowFields>
  <rowItems count="4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 v="48"/>
    </i>
  </rowItems>
  <colFields count="1">
    <field x="17"/>
  </colFields>
  <colItems count="1">
    <i t="grand">
      <x v="0"/>
    </i>
  </colItems>
  <dataFields count="1">
    <dataField name="Sum of abs_total_val" fld="19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2:G52" firstHeaderRow="1" firstDataRow="2" firstDataCol="2"/>
  <pivotFields count="35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compact="0" showAll="0" defaultSubtotal="0" outline="0">
      <items count="4">
        <item x="0"/>
        <item x="1"/>
        <item x="2"/>
        <item x="3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23"/>
    <field x="22"/>
  </rowFields>
  <rowItems count="4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 v="48"/>
    </i>
  </rowItems>
  <colFields count="1">
    <field x="17"/>
  </colFields>
  <colItems count="1">
    <i t="grand">
      <x v="0"/>
    </i>
  </colItems>
  <dataFields count="1">
    <dataField name="Sum of sell_qty" fld="26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5.56"/>
    <col collapsed="false" customWidth="true" hidden="false" outlineLevel="0" max="12" min="12" style="2" width="15.85"/>
    <col collapsed="false" customWidth="true" hidden="false" outlineLevel="0" max="14" min="14" style="3" width="12.14"/>
    <col collapsed="false" customWidth="true" hidden="false" outlineLevel="0" max="15" min="15" style="1" width="12.28"/>
    <col collapsed="false" customWidth="true" hidden="false" outlineLevel="0" max="18" min="18" style="1" width="15.28"/>
    <col collapsed="false" customWidth="true" hidden="false" outlineLevel="0" max="35" min="35" style="1" width="15.28"/>
  </cols>
  <sheetData>
    <row r="1" customFormat="false" ht="12.7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2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6" t="s">
        <v>10</v>
      </c>
      <c r="M1" s="4" t="s">
        <v>11</v>
      </c>
      <c r="N1" s="7" t="s">
        <v>12</v>
      </c>
      <c r="O1" s="5" t="s">
        <v>13</v>
      </c>
      <c r="P1" s="4" t="s">
        <v>14</v>
      </c>
      <c r="Q1" s="4" t="s">
        <v>15</v>
      </c>
      <c r="R1" s="5" t="s">
        <v>16</v>
      </c>
      <c r="S1" s="4" t="s">
        <v>17</v>
      </c>
      <c r="T1" s="8" t="s">
        <v>18</v>
      </c>
      <c r="U1" s="4" t="s">
        <v>19</v>
      </c>
      <c r="V1" s="4" t="s">
        <v>20</v>
      </c>
      <c r="W1" s="5" t="s">
        <v>21</v>
      </c>
      <c r="X1" s="5" t="s">
        <v>22</v>
      </c>
      <c r="Y1" s="4" t="s">
        <v>23</v>
      </c>
      <c r="Z1" s="4" t="s">
        <v>24</v>
      </c>
      <c r="AA1" s="5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5" t="s">
        <v>16</v>
      </c>
    </row>
    <row r="2" customFormat="false" ht="12.75" hidden="false" customHeight="false" outlineLevel="0" collapsed="false">
      <c r="A2" s="4" t="s">
        <v>33</v>
      </c>
      <c r="B2" s="4" t="s">
        <v>34</v>
      </c>
      <c r="C2" s="4" t="s">
        <v>35</v>
      </c>
      <c r="D2" s="4" t="n">
        <v>1300</v>
      </c>
      <c r="E2" s="4" t="s">
        <v>36</v>
      </c>
      <c r="F2" s="5" t="s">
        <v>37</v>
      </c>
      <c r="G2" s="4" t="s">
        <v>38</v>
      </c>
      <c r="H2" s="4" t="s">
        <v>39</v>
      </c>
      <c r="I2" s="4" t="s">
        <v>40</v>
      </c>
      <c r="J2" s="4" t="n">
        <v>1</v>
      </c>
      <c r="K2" s="4" t="n">
        <v>443609</v>
      </c>
      <c r="L2" s="6" t="s">
        <v>41</v>
      </c>
      <c r="M2" s="4" t="s">
        <v>42</v>
      </c>
      <c r="N2" s="7" t="n">
        <v>-46500</v>
      </c>
      <c r="O2" s="5" t="n">
        <v>4.62</v>
      </c>
      <c r="P2" s="4" t="s">
        <v>43</v>
      </c>
      <c r="Q2" s="4" t="n">
        <v>71052</v>
      </c>
      <c r="R2" s="5" t="s">
        <v>44</v>
      </c>
      <c r="S2" s="4" t="n">
        <v>4.62</v>
      </c>
      <c r="T2" s="4" t="n">
        <v>214830</v>
      </c>
      <c r="U2" s="4" t="n">
        <v>42</v>
      </c>
      <c r="V2" s="4" t="s">
        <v>45</v>
      </c>
      <c r="W2" s="4" t="n">
        <f aca="false">MONTH(V2)</f>
        <v>1</v>
      </c>
      <c r="X2" s="4" t="n">
        <f aca="false">YEAR(V2)</f>
        <v>2002</v>
      </c>
      <c r="Y2" s="4" t="s">
        <v>46</v>
      </c>
      <c r="Z2" s="4" t="n">
        <v>0</v>
      </c>
      <c r="AA2" s="4" t="n">
        <v>46500</v>
      </c>
      <c r="AB2" s="4" t="n">
        <v>71052</v>
      </c>
      <c r="AC2" s="4" t="n">
        <v>0</v>
      </c>
      <c r="AD2" s="4" t="n">
        <v>46500</v>
      </c>
      <c r="AE2" s="4" t="n">
        <v>8000</v>
      </c>
      <c r="AF2" s="4" t="s">
        <v>47</v>
      </c>
      <c r="AG2" s="4" t="s">
        <v>48</v>
      </c>
      <c r="AH2" s="4" t="s">
        <v>49</v>
      </c>
      <c r="AI2" s="5" t="s">
        <v>50</v>
      </c>
    </row>
    <row r="3" customFormat="false" ht="12.75" hidden="false" customHeight="false" outlineLevel="0" collapsed="false">
      <c r="A3" s="4" t="s">
        <v>33</v>
      </c>
      <c r="B3" s="4" t="s">
        <v>34</v>
      </c>
      <c r="C3" s="4" t="s">
        <v>35</v>
      </c>
      <c r="D3" s="4" t="n">
        <v>1307</v>
      </c>
      <c r="E3" s="4" t="s">
        <v>36</v>
      </c>
      <c r="F3" s="5" t="s">
        <v>37</v>
      </c>
      <c r="G3" s="4" t="s">
        <v>38</v>
      </c>
      <c r="H3" s="4" t="s">
        <v>51</v>
      </c>
      <c r="I3" s="4" t="s">
        <v>40</v>
      </c>
      <c r="J3" s="4" t="n">
        <v>1</v>
      </c>
      <c r="K3" s="4" t="n">
        <v>443665</v>
      </c>
      <c r="L3" s="6" t="s">
        <v>52</v>
      </c>
      <c r="N3" s="7" t="n">
        <v>-155000</v>
      </c>
      <c r="O3" s="5" t="n">
        <v>3.08</v>
      </c>
      <c r="P3" s="4" t="s">
        <v>53</v>
      </c>
      <c r="Q3" s="4" t="n">
        <v>-1860</v>
      </c>
      <c r="R3" s="5" t="s">
        <v>44</v>
      </c>
      <c r="S3" s="4" t="n">
        <v>3.08</v>
      </c>
      <c r="T3" s="4" t="n">
        <v>477400</v>
      </c>
      <c r="U3" s="4" t="n">
        <v>42</v>
      </c>
      <c r="V3" s="4" t="s">
        <v>45</v>
      </c>
      <c r="W3" s="4" t="n">
        <f aca="false">MONTH(V3)</f>
        <v>1</v>
      </c>
      <c r="X3" s="4" t="n">
        <f aca="false">YEAR(V3)</f>
        <v>2002</v>
      </c>
      <c r="Y3" s="4" t="s">
        <v>46</v>
      </c>
      <c r="Z3" s="4" t="n">
        <v>0</v>
      </c>
      <c r="AA3" s="4" t="n">
        <v>155000</v>
      </c>
      <c r="AB3" s="4" t="n">
        <v>-1860</v>
      </c>
      <c r="AC3" s="4" t="n">
        <v>0</v>
      </c>
      <c r="AD3" s="4" t="n">
        <v>155000</v>
      </c>
      <c r="AE3" s="4" t="n">
        <v>8022</v>
      </c>
      <c r="AF3" s="4" t="s">
        <v>47</v>
      </c>
      <c r="AG3" s="4" t="s">
        <v>48</v>
      </c>
      <c r="AH3" s="4" t="s">
        <v>49</v>
      </c>
      <c r="AI3" s="5" t="s">
        <v>50</v>
      </c>
    </row>
    <row r="4" customFormat="false" ht="12.75" hidden="false" customHeight="false" outlineLevel="0" collapsed="false">
      <c r="A4" s="4" t="s">
        <v>33</v>
      </c>
      <c r="B4" s="4" t="s">
        <v>34</v>
      </c>
      <c r="C4" s="4" t="s">
        <v>35</v>
      </c>
      <c r="D4" s="4" t="n">
        <v>1302</v>
      </c>
      <c r="E4" s="4" t="s">
        <v>36</v>
      </c>
      <c r="F4" s="5" t="s">
        <v>37</v>
      </c>
      <c r="G4" s="4" t="s">
        <v>38</v>
      </c>
      <c r="H4" s="4" t="s">
        <v>51</v>
      </c>
      <c r="I4" s="4" t="s">
        <v>40</v>
      </c>
      <c r="J4" s="4" t="n">
        <v>1</v>
      </c>
      <c r="K4" s="4" t="n">
        <v>443666</v>
      </c>
      <c r="L4" s="6" t="s">
        <v>54</v>
      </c>
      <c r="N4" s="7" t="n">
        <v>-77500</v>
      </c>
      <c r="O4" s="5" t="n">
        <v>3.21</v>
      </c>
      <c r="P4" s="4" t="s">
        <v>55</v>
      </c>
      <c r="Q4" s="4" t="n">
        <v>9144.99999999999</v>
      </c>
      <c r="R4" s="5" t="s">
        <v>44</v>
      </c>
      <c r="S4" s="4" t="n">
        <v>3.21</v>
      </c>
      <c r="T4" s="4" t="n">
        <v>248775</v>
      </c>
      <c r="U4" s="4" t="n">
        <v>42</v>
      </c>
      <c r="V4" s="4" t="s">
        <v>45</v>
      </c>
      <c r="W4" s="4" t="n">
        <f aca="false">MONTH(V4)</f>
        <v>1</v>
      </c>
      <c r="X4" s="4" t="n">
        <f aca="false">YEAR(V4)</f>
        <v>2002</v>
      </c>
      <c r="Y4" s="4" t="s">
        <v>46</v>
      </c>
      <c r="Z4" s="4" t="n">
        <v>0</v>
      </c>
      <c r="AA4" s="4" t="n">
        <v>77500</v>
      </c>
      <c r="AB4" s="4" t="n">
        <v>9144.99999999999</v>
      </c>
      <c r="AC4" s="4" t="n">
        <v>0</v>
      </c>
      <c r="AD4" s="4" t="n">
        <v>77500</v>
      </c>
      <c r="AE4" s="4" t="n">
        <v>8002</v>
      </c>
      <c r="AF4" s="4" t="s">
        <v>47</v>
      </c>
      <c r="AG4" s="4" t="s">
        <v>48</v>
      </c>
      <c r="AH4" s="4" t="s">
        <v>49</v>
      </c>
      <c r="AI4" s="5" t="s">
        <v>50</v>
      </c>
    </row>
    <row r="5" customFormat="false" ht="12.75" hidden="false" customHeight="false" outlineLevel="0" collapsed="false">
      <c r="A5" s="4" t="s">
        <v>33</v>
      </c>
      <c r="B5" s="4" t="s">
        <v>34</v>
      </c>
      <c r="C5" s="4" t="s">
        <v>35</v>
      </c>
      <c r="D5" s="4" t="n">
        <v>1300</v>
      </c>
      <c r="E5" s="4" t="s">
        <v>36</v>
      </c>
      <c r="F5" s="5" t="s">
        <v>37</v>
      </c>
      <c r="G5" s="4" t="s">
        <v>38</v>
      </c>
      <c r="H5" s="4" t="s">
        <v>39</v>
      </c>
      <c r="I5" s="4" t="s">
        <v>40</v>
      </c>
      <c r="J5" s="4" t="n">
        <v>1</v>
      </c>
      <c r="K5" s="4" t="n">
        <v>443609</v>
      </c>
      <c r="L5" s="6" t="s">
        <v>41</v>
      </c>
      <c r="M5" s="4" t="s">
        <v>42</v>
      </c>
      <c r="N5" s="7" t="n">
        <v>-42000</v>
      </c>
      <c r="O5" s="5" t="n">
        <v>4.62</v>
      </c>
      <c r="P5" s="4" t="s">
        <v>43</v>
      </c>
      <c r="Q5" s="4" t="n">
        <v>63420</v>
      </c>
      <c r="R5" s="5" t="s">
        <v>44</v>
      </c>
      <c r="S5" s="4" t="n">
        <v>4.62</v>
      </c>
      <c r="T5" s="4" t="n">
        <v>194040</v>
      </c>
      <c r="U5" s="4" t="n">
        <v>42</v>
      </c>
      <c r="V5" s="4" t="s">
        <v>46</v>
      </c>
      <c r="W5" s="4" t="n">
        <f aca="false">MONTH(V5)</f>
        <v>2</v>
      </c>
      <c r="X5" s="4" t="n">
        <f aca="false">YEAR(V5)</f>
        <v>2002</v>
      </c>
      <c r="Y5" s="4" t="s">
        <v>56</v>
      </c>
      <c r="Z5" s="4" t="n">
        <v>0</v>
      </c>
      <c r="AA5" s="4" t="n">
        <v>42000</v>
      </c>
      <c r="AB5" s="4" t="n">
        <v>63420</v>
      </c>
      <c r="AC5" s="4" t="n">
        <v>0</v>
      </c>
      <c r="AD5" s="4" t="n">
        <v>42000</v>
      </c>
      <c r="AE5" s="4" t="n">
        <v>8000</v>
      </c>
      <c r="AF5" s="4" t="s">
        <v>47</v>
      </c>
      <c r="AG5" s="4" t="s">
        <v>48</v>
      </c>
      <c r="AH5" s="4" t="s">
        <v>49</v>
      </c>
      <c r="AI5" s="5" t="s">
        <v>50</v>
      </c>
    </row>
    <row r="6" customFormat="false" ht="12.75" hidden="false" customHeight="false" outlineLevel="0" collapsed="false">
      <c r="A6" s="4" t="s">
        <v>33</v>
      </c>
      <c r="B6" s="4" t="s">
        <v>34</v>
      </c>
      <c r="C6" s="4" t="s">
        <v>35</v>
      </c>
      <c r="D6" s="4" t="n">
        <v>1307</v>
      </c>
      <c r="E6" s="4" t="s">
        <v>36</v>
      </c>
      <c r="F6" s="5" t="s">
        <v>37</v>
      </c>
      <c r="G6" s="4" t="s">
        <v>38</v>
      </c>
      <c r="H6" s="4" t="s">
        <v>51</v>
      </c>
      <c r="I6" s="4" t="s">
        <v>40</v>
      </c>
      <c r="J6" s="4" t="n">
        <v>1</v>
      </c>
      <c r="K6" s="4" t="n">
        <v>443665</v>
      </c>
      <c r="L6" s="6" t="s">
        <v>52</v>
      </c>
      <c r="N6" s="7" t="n">
        <v>-140000</v>
      </c>
      <c r="O6" s="5" t="n">
        <v>3.08</v>
      </c>
      <c r="P6" s="4" t="s">
        <v>53</v>
      </c>
      <c r="Q6" s="4" t="n">
        <v>-4199.99999999997</v>
      </c>
      <c r="R6" s="5" t="s">
        <v>44</v>
      </c>
      <c r="S6" s="4" t="n">
        <v>3.08</v>
      </c>
      <c r="T6" s="4" t="n">
        <v>431200</v>
      </c>
      <c r="U6" s="4" t="n">
        <v>42</v>
      </c>
      <c r="V6" s="4" t="s">
        <v>46</v>
      </c>
      <c r="W6" s="4" t="n">
        <f aca="false">MONTH(V6)</f>
        <v>2</v>
      </c>
      <c r="X6" s="4" t="n">
        <f aca="false">YEAR(V6)</f>
        <v>2002</v>
      </c>
      <c r="Y6" s="4" t="s">
        <v>56</v>
      </c>
      <c r="Z6" s="4" t="n">
        <v>0</v>
      </c>
      <c r="AA6" s="4" t="n">
        <v>140000</v>
      </c>
      <c r="AB6" s="4" t="n">
        <v>-4199.99999999997</v>
      </c>
      <c r="AC6" s="4" t="n">
        <v>0</v>
      </c>
      <c r="AD6" s="4" t="n">
        <v>140000</v>
      </c>
      <c r="AE6" s="4" t="n">
        <v>8022</v>
      </c>
      <c r="AF6" s="4" t="s">
        <v>47</v>
      </c>
      <c r="AG6" s="4" t="s">
        <v>48</v>
      </c>
      <c r="AH6" s="4" t="s">
        <v>49</v>
      </c>
      <c r="AI6" s="5" t="s">
        <v>50</v>
      </c>
    </row>
    <row r="7" customFormat="false" ht="12.75" hidden="false" customHeight="false" outlineLevel="0" collapsed="false">
      <c r="A7" s="4" t="s">
        <v>33</v>
      </c>
      <c r="B7" s="4" t="s">
        <v>34</v>
      </c>
      <c r="C7" s="4" t="s">
        <v>35</v>
      </c>
      <c r="D7" s="4" t="n">
        <v>1302</v>
      </c>
      <c r="E7" s="4" t="s">
        <v>36</v>
      </c>
      <c r="F7" s="5" t="s">
        <v>37</v>
      </c>
      <c r="G7" s="4" t="s">
        <v>38</v>
      </c>
      <c r="H7" s="4" t="s">
        <v>51</v>
      </c>
      <c r="I7" s="4" t="s">
        <v>40</v>
      </c>
      <c r="J7" s="4" t="n">
        <v>1</v>
      </c>
      <c r="K7" s="4" t="n">
        <v>443666</v>
      </c>
      <c r="L7" s="6" t="s">
        <v>54</v>
      </c>
      <c r="N7" s="7" t="n">
        <v>-70000</v>
      </c>
      <c r="O7" s="5" t="n">
        <v>3.21</v>
      </c>
      <c r="P7" s="4" t="s">
        <v>55</v>
      </c>
      <c r="Q7" s="4" t="n">
        <v>7000.00000000001</v>
      </c>
      <c r="R7" s="5" t="s">
        <v>44</v>
      </c>
      <c r="S7" s="4" t="n">
        <v>3.21</v>
      </c>
      <c r="T7" s="4" t="n">
        <v>224700</v>
      </c>
      <c r="U7" s="4" t="n">
        <v>42</v>
      </c>
      <c r="V7" s="4" t="s">
        <v>46</v>
      </c>
      <c r="W7" s="4" t="n">
        <f aca="false">MONTH(V7)</f>
        <v>2</v>
      </c>
      <c r="X7" s="4" t="n">
        <f aca="false">YEAR(V7)</f>
        <v>2002</v>
      </c>
      <c r="Y7" s="4" t="s">
        <v>56</v>
      </c>
      <c r="Z7" s="4" t="n">
        <v>0</v>
      </c>
      <c r="AA7" s="4" t="n">
        <v>70000</v>
      </c>
      <c r="AB7" s="4" t="n">
        <v>7000.00000000001</v>
      </c>
      <c r="AC7" s="4" t="n">
        <v>0</v>
      </c>
      <c r="AD7" s="4" t="n">
        <v>70000</v>
      </c>
      <c r="AE7" s="4" t="n">
        <v>8002</v>
      </c>
      <c r="AF7" s="4" t="s">
        <v>47</v>
      </c>
      <c r="AG7" s="4" t="s">
        <v>48</v>
      </c>
      <c r="AH7" s="4" t="s">
        <v>49</v>
      </c>
      <c r="AI7" s="5" t="s">
        <v>50</v>
      </c>
    </row>
    <row r="8" customFormat="false" ht="12.75" hidden="false" customHeight="false" outlineLevel="0" collapsed="false">
      <c r="A8" s="4" t="s">
        <v>33</v>
      </c>
      <c r="B8" s="4" t="s">
        <v>34</v>
      </c>
      <c r="C8" s="4" t="s">
        <v>35</v>
      </c>
      <c r="D8" s="4" t="n">
        <v>1300</v>
      </c>
      <c r="E8" s="4" t="s">
        <v>36</v>
      </c>
      <c r="F8" s="5" t="s">
        <v>37</v>
      </c>
      <c r="G8" s="4" t="s">
        <v>38</v>
      </c>
      <c r="H8" s="4" t="s">
        <v>39</v>
      </c>
      <c r="I8" s="4" t="s">
        <v>40</v>
      </c>
      <c r="J8" s="4" t="n">
        <v>1</v>
      </c>
      <c r="K8" s="4" t="n">
        <v>443609</v>
      </c>
      <c r="L8" s="6" t="s">
        <v>41</v>
      </c>
      <c r="M8" s="4" t="s">
        <v>42</v>
      </c>
      <c r="N8" s="7" t="n">
        <v>-46500</v>
      </c>
      <c r="O8" s="5" t="n">
        <v>4.62</v>
      </c>
      <c r="P8" s="4" t="s">
        <v>43</v>
      </c>
      <c r="Q8" s="4" t="n">
        <v>72307.5</v>
      </c>
      <c r="R8" s="5" t="s">
        <v>44</v>
      </c>
      <c r="S8" s="4" t="n">
        <v>4.62</v>
      </c>
      <c r="T8" s="4" t="n">
        <v>214830</v>
      </c>
      <c r="U8" s="4" t="n">
        <v>42</v>
      </c>
      <c r="V8" s="4" t="s">
        <v>56</v>
      </c>
      <c r="W8" s="4" t="n">
        <f aca="false">MONTH(V8)</f>
        <v>3</v>
      </c>
      <c r="X8" s="4" t="n">
        <f aca="false">YEAR(V8)</f>
        <v>2002</v>
      </c>
      <c r="Y8" s="4" t="s">
        <v>57</v>
      </c>
      <c r="Z8" s="4" t="n">
        <v>0</v>
      </c>
      <c r="AA8" s="4" t="n">
        <v>46500</v>
      </c>
      <c r="AB8" s="4" t="n">
        <v>72307.5</v>
      </c>
      <c r="AC8" s="4" t="n">
        <v>0</v>
      </c>
      <c r="AD8" s="4" t="n">
        <v>46500</v>
      </c>
      <c r="AE8" s="4" t="n">
        <v>8000</v>
      </c>
      <c r="AF8" s="4" t="s">
        <v>47</v>
      </c>
      <c r="AG8" s="4" t="s">
        <v>48</v>
      </c>
      <c r="AH8" s="4" t="s">
        <v>49</v>
      </c>
      <c r="AI8" s="5" t="s">
        <v>50</v>
      </c>
    </row>
    <row r="9" customFormat="false" ht="12.75" hidden="false" customHeight="false" outlineLevel="0" collapsed="false">
      <c r="A9" s="4" t="s">
        <v>33</v>
      </c>
      <c r="B9" s="4" t="s">
        <v>34</v>
      </c>
      <c r="C9" s="4" t="s">
        <v>35</v>
      </c>
      <c r="D9" s="4" t="n">
        <v>1307</v>
      </c>
      <c r="E9" s="4" t="s">
        <v>36</v>
      </c>
      <c r="F9" s="5" t="s">
        <v>37</v>
      </c>
      <c r="G9" s="4" t="s">
        <v>38</v>
      </c>
      <c r="H9" s="4" t="s">
        <v>51</v>
      </c>
      <c r="I9" s="4" t="s">
        <v>40</v>
      </c>
      <c r="J9" s="4" t="n">
        <v>1</v>
      </c>
      <c r="K9" s="4" t="n">
        <v>443665</v>
      </c>
      <c r="L9" s="6" t="s">
        <v>52</v>
      </c>
      <c r="N9" s="7" t="n">
        <v>-155000</v>
      </c>
      <c r="O9" s="5" t="n">
        <v>3.08</v>
      </c>
      <c r="P9" s="4" t="s">
        <v>53</v>
      </c>
      <c r="Q9" s="4" t="n">
        <v>2325.00000000002</v>
      </c>
      <c r="R9" s="5" t="s">
        <v>44</v>
      </c>
      <c r="S9" s="4" t="n">
        <v>3.08</v>
      </c>
      <c r="T9" s="4" t="n">
        <v>477400</v>
      </c>
      <c r="U9" s="4" t="n">
        <v>42</v>
      </c>
      <c r="V9" s="4" t="s">
        <v>56</v>
      </c>
      <c r="W9" s="4" t="n">
        <f aca="false">MONTH(V9)</f>
        <v>3</v>
      </c>
      <c r="X9" s="4" t="n">
        <f aca="false">YEAR(V9)</f>
        <v>2002</v>
      </c>
      <c r="Y9" s="4" t="s">
        <v>57</v>
      </c>
      <c r="Z9" s="4" t="n">
        <v>0</v>
      </c>
      <c r="AA9" s="4" t="n">
        <v>155000</v>
      </c>
      <c r="AB9" s="4" t="n">
        <v>2325.00000000002</v>
      </c>
      <c r="AC9" s="4" t="n">
        <v>0</v>
      </c>
      <c r="AD9" s="4" t="n">
        <v>155000</v>
      </c>
      <c r="AE9" s="4" t="n">
        <v>8022</v>
      </c>
      <c r="AF9" s="4" t="s">
        <v>47</v>
      </c>
      <c r="AG9" s="4" t="s">
        <v>48</v>
      </c>
      <c r="AH9" s="4" t="s">
        <v>49</v>
      </c>
      <c r="AI9" s="5" t="s">
        <v>50</v>
      </c>
    </row>
    <row r="10" customFormat="false" ht="12.75" hidden="false" customHeight="false" outlineLevel="0" collapsed="false">
      <c r="A10" s="4" t="s">
        <v>33</v>
      </c>
      <c r="B10" s="4" t="s">
        <v>34</v>
      </c>
      <c r="C10" s="4" t="s">
        <v>35</v>
      </c>
      <c r="D10" s="4" t="n">
        <v>1302</v>
      </c>
      <c r="E10" s="4" t="s">
        <v>36</v>
      </c>
      <c r="F10" s="5" t="s">
        <v>37</v>
      </c>
      <c r="G10" s="4" t="s">
        <v>38</v>
      </c>
      <c r="H10" s="4" t="s">
        <v>51</v>
      </c>
      <c r="I10" s="4" t="s">
        <v>40</v>
      </c>
      <c r="J10" s="4" t="n">
        <v>1</v>
      </c>
      <c r="K10" s="4" t="n">
        <v>443666</v>
      </c>
      <c r="L10" s="6" t="s">
        <v>54</v>
      </c>
      <c r="N10" s="7" t="n">
        <v>-77500</v>
      </c>
      <c r="O10" s="5" t="n">
        <v>3.21</v>
      </c>
      <c r="P10" s="4" t="s">
        <v>55</v>
      </c>
      <c r="Q10" s="4" t="n">
        <v>11237.5</v>
      </c>
      <c r="R10" s="5" t="s">
        <v>44</v>
      </c>
      <c r="S10" s="4" t="n">
        <v>3.21</v>
      </c>
      <c r="T10" s="4" t="n">
        <v>248775</v>
      </c>
      <c r="U10" s="4" t="n">
        <v>42</v>
      </c>
      <c r="V10" s="4" t="s">
        <v>56</v>
      </c>
      <c r="W10" s="4" t="n">
        <f aca="false">MONTH(V10)</f>
        <v>3</v>
      </c>
      <c r="X10" s="4" t="n">
        <f aca="false">YEAR(V10)</f>
        <v>2002</v>
      </c>
      <c r="Y10" s="4" t="s">
        <v>57</v>
      </c>
      <c r="Z10" s="4" t="n">
        <v>0</v>
      </c>
      <c r="AA10" s="4" t="n">
        <v>77500</v>
      </c>
      <c r="AB10" s="4" t="n">
        <v>11237.5</v>
      </c>
      <c r="AC10" s="4" t="n">
        <v>0</v>
      </c>
      <c r="AD10" s="4" t="n">
        <v>77500</v>
      </c>
      <c r="AE10" s="4" t="n">
        <v>8002</v>
      </c>
      <c r="AF10" s="4" t="s">
        <v>47</v>
      </c>
      <c r="AG10" s="4" t="s">
        <v>48</v>
      </c>
      <c r="AH10" s="4" t="s">
        <v>49</v>
      </c>
      <c r="AI10" s="5" t="s">
        <v>50</v>
      </c>
    </row>
    <row r="11" customFormat="false" ht="12.75" hidden="false" customHeight="false" outlineLevel="0" collapsed="false">
      <c r="A11" s="4" t="s">
        <v>33</v>
      </c>
      <c r="B11" s="4" t="s">
        <v>34</v>
      </c>
      <c r="C11" s="4" t="s">
        <v>35</v>
      </c>
      <c r="D11" s="4" t="n">
        <v>1300</v>
      </c>
      <c r="E11" s="4" t="s">
        <v>36</v>
      </c>
      <c r="F11" s="5" t="s">
        <v>37</v>
      </c>
      <c r="G11" s="4" t="s">
        <v>38</v>
      </c>
      <c r="H11" s="4" t="s">
        <v>39</v>
      </c>
      <c r="I11" s="4" t="s">
        <v>40</v>
      </c>
      <c r="J11" s="4" t="n">
        <v>1</v>
      </c>
      <c r="K11" s="4" t="n">
        <v>443609</v>
      </c>
      <c r="L11" s="6" t="s">
        <v>41</v>
      </c>
      <c r="M11" s="4" t="s">
        <v>42</v>
      </c>
      <c r="N11" s="7" t="n">
        <v>-45000</v>
      </c>
      <c r="O11" s="5" t="n">
        <v>4.62</v>
      </c>
      <c r="P11" s="4" t="s">
        <v>43</v>
      </c>
      <c r="Q11" s="4" t="n">
        <v>73575</v>
      </c>
      <c r="R11" s="5" t="s">
        <v>44</v>
      </c>
      <c r="S11" s="4" t="n">
        <v>4.62</v>
      </c>
      <c r="T11" s="4" t="n">
        <v>207900</v>
      </c>
      <c r="U11" s="4" t="n">
        <v>42</v>
      </c>
      <c r="V11" s="4" t="s">
        <v>57</v>
      </c>
      <c r="W11" s="4" t="n">
        <f aca="false">MONTH(V11)</f>
        <v>4</v>
      </c>
      <c r="X11" s="4" t="n">
        <f aca="false">YEAR(V11)</f>
        <v>2002</v>
      </c>
      <c r="Y11" s="4" t="s">
        <v>58</v>
      </c>
      <c r="Z11" s="4" t="n">
        <v>0</v>
      </c>
      <c r="AA11" s="4" t="n">
        <v>45000</v>
      </c>
      <c r="AB11" s="4" t="n">
        <v>73575</v>
      </c>
      <c r="AC11" s="4" t="n">
        <v>0</v>
      </c>
      <c r="AD11" s="4" t="n">
        <v>45000</v>
      </c>
      <c r="AE11" s="4" t="n">
        <v>8000</v>
      </c>
      <c r="AF11" s="4" t="s">
        <v>47</v>
      </c>
      <c r="AG11" s="4" t="s">
        <v>48</v>
      </c>
      <c r="AH11" s="4" t="s">
        <v>49</v>
      </c>
      <c r="AI11" s="5" t="s">
        <v>50</v>
      </c>
    </row>
    <row r="12" customFormat="false" ht="12.75" hidden="false" customHeight="false" outlineLevel="0" collapsed="false">
      <c r="A12" s="4" t="s">
        <v>33</v>
      </c>
      <c r="B12" s="4" t="s">
        <v>34</v>
      </c>
      <c r="C12" s="4" t="s">
        <v>35</v>
      </c>
      <c r="D12" s="4" t="n">
        <v>1307</v>
      </c>
      <c r="E12" s="4" t="s">
        <v>36</v>
      </c>
      <c r="F12" s="5" t="s">
        <v>37</v>
      </c>
      <c r="G12" s="4" t="s">
        <v>38</v>
      </c>
      <c r="H12" s="4" t="s">
        <v>51</v>
      </c>
      <c r="I12" s="4" t="s">
        <v>40</v>
      </c>
      <c r="J12" s="4" t="n">
        <v>1</v>
      </c>
      <c r="K12" s="4" t="n">
        <v>443665</v>
      </c>
      <c r="L12" s="6" t="s">
        <v>52</v>
      </c>
      <c r="N12" s="7" t="n">
        <v>-150000</v>
      </c>
      <c r="O12" s="5" t="n">
        <v>3.08</v>
      </c>
      <c r="P12" s="4" t="s">
        <v>53</v>
      </c>
      <c r="Q12" s="4" t="n">
        <v>14250</v>
      </c>
      <c r="R12" s="5" t="s">
        <v>44</v>
      </c>
      <c r="S12" s="4" t="n">
        <v>3.08</v>
      </c>
      <c r="T12" s="4" t="n">
        <v>462000</v>
      </c>
      <c r="U12" s="4" t="n">
        <v>42</v>
      </c>
      <c r="V12" s="4" t="s">
        <v>57</v>
      </c>
      <c r="W12" s="4" t="n">
        <f aca="false">MONTH(V12)</f>
        <v>4</v>
      </c>
      <c r="X12" s="4" t="n">
        <f aca="false">YEAR(V12)</f>
        <v>2002</v>
      </c>
      <c r="Y12" s="4" t="s">
        <v>58</v>
      </c>
      <c r="Z12" s="4" t="n">
        <v>0</v>
      </c>
      <c r="AA12" s="4" t="n">
        <v>150000</v>
      </c>
      <c r="AB12" s="4" t="n">
        <v>14250</v>
      </c>
      <c r="AC12" s="4" t="n">
        <v>0</v>
      </c>
      <c r="AD12" s="4" t="n">
        <v>150000</v>
      </c>
      <c r="AE12" s="4" t="n">
        <v>8022</v>
      </c>
      <c r="AF12" s="4" t="s">
        <v>47</v>
      </c>
      <c r="AG12" s="4" t="s">
        <v>48</v>
      </c>
      <c r="AH12" s="4" t="s">
        <v>49</v>
      </c>
      <c r="AI12" s="5" t="s">
        <v>50</v>
      </c>
    </row>
    <row r="13" customFormat="false" ht="12.75" hidden="false" customHeight="false" outlineLevel="0" collapsed="false">
      <c r="A13" s="4" t="s">
        <v>33</v>
      </c>
      <c r="B13" s="4" t="s">
        <v>34</v>
      </c>
      <c r="C13" s="4" t="s">
        <v>35</v>
      </c>
      <c r="D13" s="4" t="n">
        <v>1302</v>
      </c>
      <c r="E13" s="4" t="s">
        <v>36</v>
      </c>
      <c r="F13" s="5" t="s">
        <v>37</v>
      </c>
      <c r="G13" s="4" t="s">
        <v>38</v>
      </c>
      <c r="H13" s="4" t="s">
        <v>51</v>
      </c>
      <c r="I13" s="4" t="s">
        <v>40</v>
      </c>
      <c r="J13" s="4" t="n">
        <v>1</v>
      </c>
      <c r="K13" s="4" t="n">
        <v>443666</v>
      </c>
      <c r="L13" s="6" t="s">
        <v>54</v>
      </c>
      <c r="N13" s="7" t="n">
        <v>-75000</v>
      </c>
      <c r="O13" s="5" t="n">
        <v>3.21</v>
      </c>
      <c r="P13" s="4" t="s">
        <v>55</v>
      </c>
      <c r="Q13" s="4" t="n">
        <v>16875</v>
      </c>
      <c r="R13" s="5" t="s">
        <v>44</v>
      </c>
      <c r="S13" s="4" t="n">
        <v>3.21</v>
      </c>
      <c r="T13" s="4" t="n">
        <v>240750</v>
      </c>
      <c r="U13" s="4" t="n">
        <v>42</v>
      </c>
      <c r="V13" s="4" t="s">
        <v>57</v>
      </c>
      <c r="W13" s="4" t="n">
        <f aca="false">MONTH(V13)</f>
        <v>4</v>
      </c>
      <c r="X13" s="4" t="n">
        <f aca="false">YEAR(V13)</f>
        <v>2002</v>
      </c>
      <c r="Y13" s="4" t="s">
        <v>58</v>
      </c>
      <c r="Z13" s="4" t="n">
        <v>0</v>
      </c>
      <c r="AA13" s="4" t="n">
        <v>75000</v>
      </c>
      <c r="AB13" s="4" t="n">
        <v>16875</v>
      </c>
      <c r="AC13" s="4" t="n">
        <v>0</v>
      </c>
      <c r="AD13" s="4" t="n">
        <v>75000</v>
      </c>
      <c r="AE13" s="4" t="n">
        <v>8002</v>
      </c>
      <c r="AF13" s="4" t="s">
        <v>47</v>
      </c>
      <c r="AG13" s="4" t="s">
        <v>48</v>
      </c>
      <c r="AH13" s="4" t="s">
        <v>49</v>
      </c>
      <c r="AI13" s="5" t="s">
        <v>50</v>
      </c>
    </row>
    <row r="14" customFormat="false" ht="12.75" hidden="false" customHeight="false" outlineLevel="0" collapsed="false">
      <c r="A14" s="4" t="s">
        <v>33</v>
      </c>
      <c r="B14" s="4" t="s">
        <v>34</v>
      </c>
      <c r="C14" s="4" t="s">
        <v>35</v>
      </c>
      <c r="D14" s="4" t="n">
        <v>1300</v>
      </c>
      <c r="E14" s="4" t="s">
        <v>36</v>
      </c>
      <c r="F14" s="5" t="s">
        <v>37</v>
      </c>
      <c r="G14" s="4" t="s">
        <v>38</v>
      </c>
      <c r="H14" s="4" t="s">
        <v>39</v>
      </c>
      <c r="I14" s="4" t="s">
        <v>40</v>
      </c>
      <c r="J14" s="4" t="n">
        <v>1</v>
      </c>
      <c r="K14" s="4" t="n">
        <v>443609</v>
      </c>
      <c r="L14" s="6" t="s">
        <v>41</v>
      </c>
      <c r="M14" s="4" t="s">
        <v>42</v>
      </c>
      <c r="N14" s="7" t="n">
        <v>-46500</v>
      </c>
      <c r="O14" s="5" t="n">
        <v>4.62</v>
      </c>
      <c r="P14" s="4" t="s">
        <v>43</v>
      </c>
      <c r="Q14" s="4" t="n">
        <v>74400</v>
      </c>
      <c r="R14" s="5" t="s">
        <v>44</v>
      </c>
      <c r="S14" s="4" t="n">
        <v>4.62</v>
      </c>
      <c r="T14" s="4" t="n">
        <v>214830</v>
      </c>
      <c r="U14" s="4" t="n">
        <v>42</v>
      </c>
      <c r="V14" s="4" t="s">
        <v>58</v>
      </c>
      <c r="W14" s="4" t="n">
        <f aca="false">MONTH(V14)</f>
        <v>5</v>
      </c>
      <c r="X14" s="4" t="n">
        <f aca="false">YEAR(V14)</f>
        <v>2002</v>
      </c>
      <c r="Y14" s="4" t="s">
        <v>59</v>
      </c>
      <c r="Z14" s="4" t="n">
        <v>0</v>
      </c>
      <c r="AA14" s="4" t="n">
        <v>46500</v>
      </c>
      <c r="AB14" s="4" t="n">
        <v>74400</v>
      </c>
      <c r="AC14" s="4" t="n">
        <v>0</v>
      </c>
      <c r="AD14" s="4" t="n">
        <v>46500</v>
      </c>
      <c r="AE14" s="4" t="n">
        <v>8000</v>
      </c>
      <c r="AF14" s="4" t="s">
        <v>47</v>
      </c>
      <c r="AG14" s="4" t="s">
        <v>48</v>
      </c>
      <c r="AH14" s="4" t="s">
        <v>49</v>
      </c>
      <c r="AI14" s="5" t="s">
        <v>50</v>
      </c>
    </row>
    <row r="15" customFormat="false" ht="12.75" hidden="false" customHeight="false" outlineLevel="0" collapsed="false">
      <c r="A15" s="4" t="s">
        <v>33</v>
      </c>
      <c r="B15" s="4" t="s">
        <v>34</v>
      </c>
      <c r="C15" s="4" t="s">
        <v>35</v>
      </c>
      <c r="D15" s="4" t="n">
        <v>1307</v>
      </c>
      <c r="E15" s="4" t="s">
        <v>36</v>
      </c>
      <c r="F15" s="5" t="s">
        <v>37</v>
      </c>
      <c r="G15" s="4" t="s">
        <v>38</v>
      </c>
      <c r="H15" s="4" t="s">
        <v>51</v>
      </c>
      <c r="I15" s="4" t="s">
        <v>40</v>
      </c>
      <c r="J15" s="4" t="n">
        <v>1</v>
      </c>
      <c r="K15" s="4" t="n">
        <v>443665</v>
      </c>
      <c r="L15" s="6" t="s">
        <v>52</v>
      </c>
      <c r="N15" s="7" t="n">
        <v>-155000</v>
      </c>
      <c r="O15" s="5" t="n">
        <v>3.08</v>
      </c>
      <c r="P15" s="4" t="s">
        <v>53</v>
      </c>
      <c r="Q15" s="4" t="n">
        <v>9300.00000000001</v>
      </c>
      <c r="R15" s="5" t="s">
        <v>44</v>
      </c>
      <c r="S15" s="4" t="n">
        <v>3.08</v>
      </c>
      <c r="T15" s="4" t="n">
        <v>477400</v>
      </c>
      <c r="U15" s="4" t="n">
        <v>42</v>
      </c>
      <c r="V15" s="4" t="s">
        <v>58</v>
      </c>
      <c r="W15" s="4" t="n">
        <f aca="false">MONTH(V15)</f>
        <v>5</v>
      </c>
      <c r="X15" s="4" t="n">
        <f aca="false">YEAR(V15)</f>
        <v>2002</v>
      </c>
      <c r="Y15" s="4" t="s">
        <v>59</v>
      </c>
      <c r="Z15" s="4" t="n">
        <v>0</v>
      </c>
      <c r="AA15" s="4" t="n">
        <v>155000</v>
      </c>
      <c r="AB15" s="4" t="n">
        <v>9300.00000000001</v>
      </c>
      <c r="AC15" s="4" t="n">
        <v>0</v>
      </c>
      <c r="AD15" s="4" t="n">
        <v>155000</v>
      </c>
      <c r="AE15" s="4" t="n">
        <v>8022</v>
      </c>
      <c r="AF15" s="4" t="s">
        <v>47</v>
      </c>
      <c r="AG15" s="4" t="s">
        <v>48</v>
      </c>
      <c r="AH15" s="4" t="s">
        <v>49</v>
      </c>
      <c r="AI15" s="5" t="s">
        <v>50</v>
      </c>
    </row>
    <row r="16" customFormat="false" ht="12.75" hidden="false" customHeight="false" outlineLevel="0" collapsed="false">
      <c r="A16" s="4" t="s">
        <v>33</v>
      </c>
      <c r="B16" s="4" t="s">
        <v>34</v>
      </c>
      <c r="C16" s="4" t="s">
        <v>35</v>
      </c>
      <c r="D16" s="4" t="n">
        <v>1302</v>
      </c>
      <c r="E16" s="4" t="s">
        <v>36</v>
      </c>
      <c r="F16" s="5" t="s">
        <v>37</v>
      </c>
      <c r="G16" s="4" t="s">
        <v>38</v>
      </c>
      <c r="H16" s="4" t="s">
        <v>51</v>
      </c>
      <c r="I16" s="4" t="s">
        <v>40</v>
      </c>
      <c r="J16" s="4" t="n">
        <v>1</v>
      </c>
      <c r="K16" s="4" t="n">
        <v>443666</v>
      </c>
      <c r="L16" s="6" t="s">
        <v>54</v>
      </c>
      <c r="N16" s="7" t="n">
        <v>-77500</v>
      </c>
      <c r="O16" s="5" t="n">
        <v>3.21</v>
      </c>
      <c r="P16" s="4" t="s">
        <v>55</v>
      </c>
      <c r="Q16" s="4" t="n">
        <v>14725</v>
      </c>
      <c r="R16" s="5" t="s">
        <v>44</v>
      </c>
      <c r="S16" s="4" t="n">
        <v>3.21</v>
      </c>
      <c r="T16" s="4" t="n">
        <v>248775</v>
      </c>
      <c r="U16" s="4" t="n">
        <v>42</v>
      </c>
      <c r="V16" s="4" t="s">
        <v>58</v>
      </c>
      <c r="W16" s="4" t="n">
        <f aca="false">MONTH(V16)</f>
        <v>5</v>
      </c>
      <c r="X16" s="4" t="n">
        <f aca="false">YEAR(V16)</f>
        <v>2002</v>
      </c>
      <c r="Y16" s="4" t="s">
        <v>59</v>
      </c>
      <c r="Z16" s="4" t="n">
        <v>0</v>
      </c>
      <c r="AA16" s="4" t="n">
        <v>77500</v>
      </c>
      <c r="AB16" s="4" t="n">
        <v>14725</v>
      </c>
      <c r="AC16" s="4" t="n">
        <v>0</v>
      </c>
      <c r="AD16" s="4" t="n">
        <v>77500</v>
      </c>
      <c r="AE16" s="4" t="n">
        <v>8002</v>
      </c>
      <c r="AF16" s="4" t="s">
        <v>47</v>
      </c>
      <c r="AG16" s="4" t="s">
        <v>48</v>
      </c>
      <c r="AH16" s="4" t="s">
        <v>49</v>
      </c>
      <c r="AI16" s="5" t="s">
        <v>50</v>
      </c>
    </row>
    <row r="17" customFormat="false" ht="12.75" hidden="false" customHeight="false" outlineLevel="0" collapsed="false">
      <c r="A17" s="4" t="s">
        <v>33</v>
      </c>
      <c r="B17" s="4" t="s">
        <v>34</v>
      </c>
      <c r="C17" s="4" t="s">
        <v>35</v>
      </c>
      <c r="D17" s="4" t="n">
        <v>1300</v>
      </c>
      <c r="E17" s="4" t="s">
        <v>36</v>
      </c>
      <c r="F17" s="5" t="s">
        <v>37</v>
      </c>
      <c r="G17" s="4" t="s">
        <v>38</v>
      </c>
      <c r="H17" s="4" t="s">
        <v>39</v>
      </c>
      <c r="I17" s="4" t="s">
        <v>40</v>
      </c>
      <c r="J17" s="4" t="n">
        <v>1</v>
      </c>
      <c r="K17" s="4" t="n">
        <v>443609</v>
      </c>
      <c r="L17" s="6" t="s">
        <v>41</v>
      </c>
      <c r="M17" s="4" t="s">
        <v>42</v>
      </c>
      <c r="N17" s="7" t="n">
        <v>-45000</v>
      </c>
      <c r="O17" s="5" t="n">
        <v>4.62</v>
      </c>
      <c r="P17" s="4" t="s">
        <v>43</v>
      </c>
      <c r="Q17" s="4" t="n">
        <v>69975</v>
      </c>
      <c r="R17" s="5" t="s">
        <v>44</v>
      </c>
      <c r="S17" s="4" t="n">
        <v>4.62</v>
      </c>
      <c r="T17" s="4" t="n">
        <v>207900</v>
      </c>
      <c r="U17" s="4" t="n">
        <v>42</v>
      </c>
      <c r="V17" s="4" t="s">
        <v>59</v>
      </c>
      <c r="W17" s="4" t="n">
        <f aca="false">MONTH(V17)</f>
        <v>6</v>
      </c>
      <c r="X17" s="4" t="n">
        <f aca="false">YEAR(V17)</f>
        <v>2002</v>
      </c>
      <c r="Y17" s="4" t="s">
        <v>60</v>
      </c>
      <c r="Z17" s="4" t="n">
        <v>0</v>
      </c>
      <c r="AA17" s="4" t="n">
        <v>45000</v>
      </c>
      <c r="AB17" s="4" t="n">
        <v>69975</v>
      </c>
      <c r="AC17" s="4" t="n">
        <v>0</v>
      </c>
      <c r="AD17" s="4" t="n">
        <v>45000</v>
      </c>
      <c r="AE17" s="4" t="n">
        <v>8000</v>
      </c>
      <c r="AF17" s="4" t="s">
        <v>47</v>
      </c>
      <c r="AG17" s="4" t="s">
        <v>48</v>
      </c>
      <c r="AH17" s="4" t="s">
        <v>49</v>
      </c>
      <c r="AI17" s="5" t="s">
        <v>50</v>
      </c>
    </row>
    <row r="18" customFormat="false" ht="12.75" hidden="false" customHeight="false" outlineLevel="0" collapsed="false">
      <c r="A18" s="4" t="s">
        <v>33</v>
      </c>
      <c r="B18" s="4" t="s">
        <v>34</v>
      </c>
      <c r="C18" s="4" t="s">
        <v>35</v>
      </c>
      <c r="D18" s="4" t="n">
        <v>1307</v>
      </c>
      <c r="E18" s="4" t="s">
        <v>36</v>
      </c>
      <c r="F18" s="5" t="s">
        <v>37</v>
      </c>
      <c r="G18" s="4" t="s">
        <v>38</v>
      </c>
      <c r="H18" s="4" t="s">
        <v>51</v>
      </c>
      <c r="I18" s="4" t="s">
        <v>40</v>
      </c>
      <c r="J18" s="4" t="n">
        <v>1</v>
      </c>
      <c r="K18" s="4" t="n">
        <v>443665</v>
      </c>
      <c r="L18" s="6" t="s">
        <v>52</v>
      </c>
      <c r="N18" s="7" t="n">
        <v>-150000</v>
      </c>
      <c r="O18" s="5" t="n">
        <v>3.08</v>
      </c>
      <c r="P18" s="4" t="s">
        <v>53</v>
      </c>
      <c r="Q18" s="4" t="n">
        <v>2250.00000000002</v>
      </c>
      <c r="R18" s="5" t="s">
        <v>44</v>
      </c>
      <c r="S18" s="4" t="n">
        <v>3.08</v>
      </c>
      <c r="T18" s="4" t="n">
        <v>462000</v>
      </c>
      <c r="U18" s="4" t="n">
        <v>42</v>
      </c>
      <c r="V18" s="4" t="s">
        <v>59</v>
      </c>
      <c r="W18" s="4" t="n">
        <f aca="false">MONTH(V18)</f>
        <v>6</v>
      </c>
      <c r="X18" s="4" t="n">
        <f aca="false">YEAR(V18)</f>
        <v>2002</v>
      </c>
      <c r="Y18" s="4" t="s">
        <v>60</v>
      </c>
      <c r="Z18" s="4" t="n">
        <v>0</v>
      </c>
      <c r="AA18" s="4" t="n">
        <v>150000</v>
      </c>
      <c r="AB18" s="4" t="n">
        <v>2250.00000000002</v>
      </c>
      <c r="AC18" s="4" t="n">
        <v>0</v>
      </c>
      <c r="AD18" s="4" t="n">
        <v>150000</v>
      </c>
      <c r="AE18" s="4" t="n">
        <v>8022</v>
      </c>
      <c r="AF18" s="4" t="s">
        <v>47</v>
      </c>
      <c r="AG18" s="4" t="s">
        <v>48</v>
      </c>
      <c r="AH18" s="4" t="s">
        <v>49</v>
      </c>
      <c r="AI18" s="5" t="s">
        <v>50</v>
      </c>
    </row>
    <row r="19" customFormat="false" ht="12.75" hidden="false" customHeight="false" outlineLevel="0" collapsed="false">
      <c r="A19" s="4" t="s">
        <v>33</v>
      </c>
      <c r="B19" s="4" t="s">
        <v>34</v>
      </c>
      <c r="C19" s="4" t="s">
        <v>35</v>
      </c>
      <c r="D19" s="4" t="n">
        <v>1302</v>
      </c>
      <c r="E19" s="4" t="s">
        <v>36</v>
      </c>
      <c r="F19" s="5" t="s">
        <v>37</v>
      </c>
      <c r="G19" s="4" t="s">
        <v>38</v>
      </c>
      <c r="H19" s="4" t="s">
        <v>51</v>
      </c>
      <c r="I19" s="4" t="s">
        <v>40</v>
      </c>
      <c r="J19" s="4" t="n">
        <v>1</v>
      </c>
      <c r="K19" s="4" t="n">
        <v>443666</v>
      </c>
      <c r="L19" s="6" t="s">
        <v>54</v>
      </c>
      <c r="N19" s="7" t="n">
        <v>-75000</v>
      </c>
      <c r="O19" s="5" t="n">
        <v>3.21</v>
      </c>
      <c r="P19" s="4" t="s">
        <v>55</v>
      </c>
      <c r="Q19" s="4" t="n">
        <v>10875</v>
      </c>
      <c r="R19" s="5" t="s">
        <v>44</v>
      </c>
      <c r="S19" s="4" t="n">
        <v>3.21</v>
      </c>
      <c r="T19" s="4" t="n">
        <v>240750</v>
      </c>
      <c r="U19" s="4" t="n">
        <v>42</v>
      </c>
      <c r="V19" s="4" t="s">
        <v>59</v>
      </c>
      <c r="W19" s="4" t="n">
        <f aca="false">MONTH(V19)</f>
        <v>6</v>
      </c>
      <c r="X19" s="4" t="n">
        <f aca="false">YEAR(V19)</f>
        <v>2002</v>
      </c>
      <c r="Y19" s="4" t="s">
        <v>60</v>
      </c>
      <c r="Z19" s="4" t="n">
        <v>0</v>
      </c>
      <c r="AA19" s="4" t="n">
        <v>75000</v>
      </c>
      <c r="AB19" s="4" t="n">
        <v>10875</v>
      </c>
      <c r="AC19" s="4" t="n">
        <v>0</v>
      </c>
      <c r="AD19" s="4" t="n">
        <v>75000</v>
      </c>
      <c r="AE19" s="4" t="n">
        <v>8002</v>
      </c>
      <c r="AF19" s="4" t="s">
        <v>47</v>
      </c>
      <c r="AG19" s="4" t="s">
        <v>48</v>
      </c>
      <c r="AH19" s="4" t="s">
        <v>49</v>
      </c>
      <c r="AI19" s="5" t="s">
        <v>50</v>
      </c>
    </row>
    <row r="20" customFormat="false" ht="12.75" hidden="false" customHeight="false" outlineLevel="0" collapsed="false">
      <c r="A20" s="4" t="s">
        <v>33</v>
      </c>
      <c r="B20" s="4" t="s">
        <v>34</v>
      </c>
      <c r="C20" s="4" t="s">
        <v>35</v>
      </c>
      <c r="D20" s="4" t="n">
        <v>1300</v>
      </c>
      <c r="E20" s="4" t="s">
        <v>36</v>
      </c>
      <c r="F20" s="5" t="s">
        <v>37</v>
      </c>
      <c r="G20" s="4" t="s">
        <v>38</v>
      </c>
      <c r="H20" s="4" t="s">
        <v>39</v>
      </c>
      <c r="I20" s="4" t="s">
        <v>40</v>
      </c>
      <c r="J20" s="4" t="n">
        <v>1</v>
      </c>
      <c r="K20" s="4" t="n">
        <v>443609</v>
      </c>
      <c r="L20" s="6" t="s">
        <v>41</v>
      </c>
      <c r="M20" s="4" t="s">
        <v>42</v>
      </c>
      <c r="N20" s="7" t="n">
        <v>-46500</v>
      </c>
      <c r="O20" s="5" t="n">
        <v>4.62</v>
      </c>
      <c r="P20" s="4" t="s">
        <v>43</v>
      </c>
      <c r="Q20" s="4" t="n">
        <v>70308</v>
      </c>
      <c r="R20" s="5" t="s">
        <v>44</v>
      </c>
      <c r="S20" s="4" t="n">
        <v>4.62</v>
      </c>
      <c r="T20" s="4" t="n">
        <v>214830</v>
      </c>
      <c r="U20" s="4" t="n">
        <v>42</v>
      </c>
      <c r="V20" s="4" t="s">
        <v>60</v>
      </c>
      <c r="W20" s="4" t="n">
        <f aca="false">MONTH(V20)</f>
        <v>7</v>
      </c>
      <c r="X20" s="4" t="n">
        <f aca="false">YEAR(V20)</f>
        <v>2002</v>
      </c>
      <c r="Y20" s="4" t="s">
        <v>61</v>
      </c>
      <c r="Z20" s="4" t="n">
        <v>0</v>
      </c>
      <c r="AA20" s="4" t="n">
        <v>46500</v>
      </c>
      <c r="AB20" s="4" t="n">
        <v>70308</v>
      </c>
      <c r="AC20" s="4" t="n">
        <v>0</v>
      </c>
      <c r="AD20" s="4" t="n">
        <v>46500</v>
      </c>
      <c r="AE20" s="4" t="n">
        <v>8000</v>
      </c>
      <c r="AF20" s="4" t="s">
        <v>47</v>
      </c>
      <c r="AG20" s="4" t="s">
        <v>48</v>
      </c>
      <c r="AH20" s="4" t="s">
        <v>49</v>
      </c>
      <c r="AI20" s="5" t="s">
        <v>50</v>
      </c>
    </row>
    <row r="21" customFormat="false" ht="12.75" hidden="false" customHeight="false" outlineLevel="0" collapsed="false">
      <c r="A21" s="4" t="s">
        <v>33</v>
      </c>
      <c r="B21" s="4" t="s">
        <v>34</v>
      </c>
      <c r="C21" s="4" t="s">
        <v>35</v>
      </c>
      <c r="D21" s="4" t="n">
        <v>1307</v>
      </c>
      <c r="E21" s="4" t="s">
        <v>36</v>
      </c>
      <c r="F21" s="5" t="s">
        <v>37</v>
      </c>
      <c r="G21" s="4" t="s">
        <v>38</v>
      </c>
      <c r="H21" s="4" t="s">
        <v>51</v>
      </c>
      <c r="I21" s="4" t="s">
        <v>40</v>
      </c>
      <c r="J21" s="4" t="n">
        <v>1</v>
      </c>
      <c r="K21" s="4" t="n">
        <v>443665</v>
      </c>
      <c r="L21" s="6" t="s">
        <v>52</v>
      </c>
      <c r="N21" s="7" t="n">
        <v>-155000</v>
      </c>
      <c r="O21" s="5" t="n">
        <v>3.08</v>
      </c>
      <c r="P21" s="4" t="s">
        <v>53</v>
      </c>
      <c r="Q21" s="4" t="n">
        <v>-4340</v>
      </c>
      <c r="R21" s="5" t="s">
        <v>44</v>
      </c>
      <c r="S21" s="4" t="n">
        <v>3.08</v>
      </c>
      <c r="T21" s="4" t="n">
        <v>477400</v>
      </c>
      <c r="U21" s="4" t="n">
        <v>42</v>
      </c>
      <c r="V21" s="4" t="s">
        <v>60</v>
      </c>
      <c r="W21" s="4" t="n">
        <f aca="false">MONTH(V21)</f>
        <v>7</v>
      </c>
      <c r="X21" s="4" t="n">
        <f aca="false">YEAR(V21)</f>
        <v>2002</v>
      </c>
      <c r="Y21" s="4" t="s">
        <v>61</v>
      </c>
      <c r="Z21" s="4" t="n">
        <v>0</v>
      </c>
      <c r="AA21" s="4" t="n">
        <v>155000</v>
      </c>
      <c r="AB21" s="4" t="n">
        <v>-4340</v>
      </c>
      <c r="AC21" s="4" t="n">
        <v>0</v>
      </c>
      <c r="AD21" s="4" t="n">
        <v>155000</v>
      </c>
      <c r="AE21" s="4" t="n">
        <v>8022</v>
      </c>
      <c r="AF21" s="4" t="s">
        <v>47</v>
      </c>
      <c r="AG21" s="4" t="s">
        <v>48</v>
      </c>
      <c r="AH21" s="4" t="s">
        <v>49</v>
      </c>
      <c r="AI21" s="5" t="s">
        <v>50</v>
      </c>
    </row>
    <row r="22" customFormat="false" ht="12.75" hidden="false" customHeight="false" outlineLevel="0" collapsed="false">
      <c r="A22" s="4" t="s">
        <v>33</v>
      </c>
      <c r="B22" s="4" t="s">
        <v>34</v>
      </c>
      <c r="C22" s="4" t="s">
        <v>35</v>
      </c>
      <c r="D22" s="4" t="n">
        <v>1302</v>
      </c>
      <c r="E22" s="4" t="s">
        <v>36</v>
      </c>
      <c r="F22" s="5" t="s">
        <v>37</v>
      </c>
      <c r="G22" s="4" t="s">
        <v>38</v>
      </c>
      <c r="H22" s="4" t="s">
        <v>51</v>
      </c>
      <c r="I22" s="4" t="s">
        <v>40</v>
      </c>
      <c r="J22" s="4" t="n">
        <v>1</v>
      </c>
      <c r="K22" s="4" t="n">
        <v>443666</v>
      </c>
      <c r="L22" s="6" t="s">
        <v>54</v>
      </c>
      <c r="N22" s="7" t="n">
        <v>-77500</v>
      </c>
      <c r="O22" s="5" t="n">
        <v>3.21</v>
      </c>
      <c r="P22" s="4" t="s">
        <v>55</v>
      </c>
      <c r="Q22" s="4" t="n">
        <v>7904.99999999999</v>
      </c>
      <c r="R22" s="5" t="s">
        <v>44</v>
      </c>
      <c r="S22" s="4" t="n">
        <v>3.21</v>
      </c>
      <c r="T22" s="4" t="n">
        <v>248775</v>
      </c>
      <c r="U22" s="4" t="n">
        <v>42</v>
      </c>
      <c r="V22" s="4" t="s">
        <v>60</v>
      </c>
      <c r="W22" s="4" t="n">
        <f aca="false">MONTH(V22)</f>
        <v>7</v>
      </c>
      <c r="X22" s="4" t="n">
        <f aca="false">YEAR(V22)</f>
        <v>2002</v>
      </c>
      <c r="Y22" s="4" t="s">
        <v>61</v>
      </c>
      <c r="Z22" s="4" t="n">
        <v>0</v>
      </c>
      <c r="AA22" s="4" t="n">
        <v>77500</v>
      </c>
      <c r="AB22" s="4" t="n">
        <v>7904.99999999999</v>
      </c>
      <c r="AC22" s="4" t="n">
        <v>0</v>
      </c>
      <c r="AD22" s="4" t="n">
        <v>77500</v>
      </c>
      <c r="AE22" s="4" t="n">
        <v>8002</v>
      </c>
      <c r="AF22" s="4" t="s">
        <v>47</v>
      </c>
      <c r="AG22" s="4" t="s">
        <v>48</v>
      </c>
      <c r="AH22" s="4" t="s">
        <v>49</v>
      </c>
      <c r="AI22" s="5" t="s">
        <v>50</v>
      </c>
    </row>
    <row r="23" customFormat="false" ht="12.75" hidden="false" customHeight="false" outlineLevel="0" collapsed="false">
      <c r="A23" s="4" t="s">
        <v>33</v>
      </c>
      <c r="B23" s="4" t="s">
        <v>34</v>
      </c>
      <c r="C23" s="4" t="s">
        <v>35</v>
      </c>
      <c r="D23" s="4" t="n">
        <v>1300</v>
      </c>
      <c r="E23" s="4" t="s">
        <v>36</v>
      </c>
      <c r="F23" s="5" t="s">
        <v>37</v>
      </c>
      <c r="G23" s="4" t="s">
        <v>38</v>
      </c>
      <c r="H23" s="4" t="s">
        <v>39</v>
      </c>
      <c r="I23" s="4" t="s">
        <v>40</v>
      </c>
      <c r="J23" s="4" t="n">
        <v>1</v>
      </c>
      <c r="K23" s="4" t="n">
        <v>443609</v>
      </c>
      <c r="L23" s="6" t="s">
        <v>41</v>
      </c>
      <c r="M23" s="4" t="s">
        <v>42</v>
      </c>
      <c r="N23" s="7" t="n">
        <v>-46500</v>
      </c>
      <c r="O23" s="5" t="n">
        <v>4.62</v>
      </c>
      <c r="P23" s="4" t="s">
        <v>43</v>
      </c>
      <c r="Q23" s="4" t="n">
        <v>68355</v>
      </c>
      <c r="R23" s="5" t="s">
        <v>44</v>
      </c>
      <c r="S23" s="4" t="n">
        <v>4.62</v>
      </c>
      <c r="T23" s="4" t="n">
        <v>214830</v>
      </c>
      <c r="U23" s="4" t="n">
        <v>42</v>
      </c>
      <c r="V23" s="4" t="s">
        <v>61</v>
      </c>
      <c r="W23" s="4" t="n">
        <f aca="false">MONTH(V23)</f>
        <v>8</v>
      </c>
      <c r="X23" s="4" t="n">
        <f aca="false">YEAR(V23)</f>
        <v>2002</v>
      </c>
      <c r="Y23" s="4" t="s">
        <v>62</v>
      </c>
      <c r="Z23" s="4" t="n">
        <v>0</v>
      </c>
      <c r="AA23" s="4" t="n">
        <v>46500</v>
      </c>
      <c r="AB23" s="4" t="n">
        <v>68355</v>
      </c>
      <c r="AC23" s="4" t="n">
        <v>0</v>
      </c>
      <c r="AD23" s="4" t="n">
        <v>46500</v>
      </c>
      <c r="AE23" s="4" t="n">
        <v>8000</v>
      </c>
      <c r="AF23" s="4" t="s">
        <v>47</v>
      </c>
      <c r="AG23" s="4" t="s">
        <v>48</v>
      </c>
      <c r="AH23" s="4" t="s">
        <v>49</v>
      </c>
      <c r="AI23" s="5" t="s">
        <v>50</v>
      </c>
    </row>
    <row r="24" customFormat="false" ht="12.75" hidden="false" customHeight="false" outlineLevel="0" collapsed="false">
      <c r="A24" s="4" t="s">
        <v>33</v>
      </c>
      <c r="B24" s="4" t="s">
        <v>34</v>
      </c>
      <c r="C24" s="4" t="s">
        <v>35</v>
      </c>
      <c r="D24" s="4" t="n">
        <v>1307</v>
      </c>
      <c r="E24" s="4" t="s">
        <v>36</v>
      </c>
      <c r="F24" s="5" t="s">
        <v>37</v>
      </c>
      <c r="G24" s="4" t="s">
        <v>38</v>
      </c>
      <c r="H24" s="4" t="s">
        <v>51</v>
      </c>
      <c r="I24" s="4" t="s">
        <v>40</v>
      </c>
      <c r="J24" s="4" t="n">
        <v>1</v>
      </c>
      <c r="K24" s="4" t="n">
        <v>443665</v>
      </c>
      <c r="L24" s="6" t="s">
        <v>52</v>
      </c>
      <c r="N24" s="7" t="n">
        <v>-155000</v>
      </c>
      <c r="O24" s="5" t="n">
        <v>3.08</v>
      </c>
      <c r="P24" s="4" t="s">
        <v>53</v>
      </c>
      <c r="Q24" s="4" t="n">
        <v>-10850</v>
      </c>
      <c r="R24" s="5" t="s">
        <v>44</v>
      </c>
      <c r="S24" s="4" t="n">
        <v>3.08</v>
      </c>
      <c r="T24" s="4" t="n">
        <v>477400</v>
      </c>
      <c r="U24" s="4" t="n">
        <v>42</v>
      </c>
      <c r="V24" s="4" t="s">
        <v>61</v>
      </c>
      <c r="W24" s="4" t="n">
        <f aca="false">MONTH(V24)</f>
        <v>8</v>
      </c>
      <c r="X24" s="4" t="n">
        <f aca="false">YEAR(V24)</f>
        <v>2002</v>
      </c>
      <c r="Y24" s="4" t="s">
        <v>62</v>
      </c>
      <c r="Z24" s="4" t="n">
        <v>0</v>
      </c>
      <c r="AA24" s="4" t="n">
        <v>155000</v>
      </c>
      <c r="AB24" s="4" t="n">
        <v>-10850</v>
      </c>
      <c r="AC24" s="4" t="n">
        <v>0</v>
      </c>
      <c r="AD24" s="4" t="n">
        <v>155000</v>
      </c>
      <c r="AE24" s="4" t="n">
        <v>8022</v>
      </c>
      <c r="AF24" s="4" t="s">
        <v>47</v>
      </c>
      <c r="AG24" s="4" t="s">
        <v>48</v>
      </c>
      <c r="AH24" s="4" t="s">
        <v>49</v>
      </c>
      <c r="AI24" s="5" t="s">
        <v>50</v>
      </c>
    </row>
    <row r="25" customFormat="false" ht="12.75" hidden="false" customHeight="false" outlineLevel="0" collapsed="false">
      <c r="A25" s="4" t="s">
        <v>33</v>
      </c>
      <c r="B25" s="4" t="s">
        <v>34</v>
      </c>
      <c r="C25" s="4" t="s">
        <v>35</v>
      </c>
      <c r="D25" s="4" t="n">
        <v>1302</v>
      </c>
      <c r="E25" s="4" t="s">
        <v>36</v>
      </c>
      <c r="F25" s="5" t="s">
        <v>37</v>
      </c>
      <c r="G25" s="4" t="s">
        <v>38</v>
      </c>
      <c r="H25" s="4" t="s">
        <v>51</v>
      </c>
      <c r="I25" s="4" t="s">
        <v>40</v>
      </c>
      <c r="J25" s="4" t="n">
        <v>1</v>
      </c>
      <c r="K25" s="4" t="n">
        <v>443666</v>
      </c>
      <c r="L25" s="6" t="s">
        <v>54</v>
      </c>
      <c r="N25" s="7" t="n">
        <v>-77500</v>
      </c>
      <c r="O25" s="5" t="n">
        <v>3.21</v>
      </c>
      <c r="P25" s="4" t="s">
        <v>55</v>
      </c>
      <c r="Q25" s="4" t="n">
        <v>4650.00000000001</v>
      </c>
      <c r="R25" s="5" t="s">
        <v>44</v>
      </c>
      <c r="S25" s="4" t="n">
        <v>3.21</v>
      </c>
      <c r="T25" s="4" t="n">
        <v>248775</v>
      </c>
      <c r="U25" s="4" t="n">
        <v>42</v>
      </c>
      <c r="V25" s="4" t="s">
        <v>61</v>
      </c>
      <c r="W25" s="4" t="n">
        <f aca="false">MONTH(V25)</f>
        <v>8</v>
      </c>
      <c r="X25" s="4" t="n">
        <f aca="false">YEAR(V25)</f>
        <v>2002</v>
      </c>
      <c r="Y25" s="4" t="s">
        <v>62</v>
      </c>
      <c r="Z25" s="4" t="n">
        <v>0</v>
      </c>
      <c r="AA25" s="4" t="n">
        <v>77500</v>
      </c>
      <c r="AB25" s="4" t="n">
        <v>4650.00000000001</v>
      </c>
      <c r="AC25" s="4" t="n">
        <v>0</v>
      </c>
      <c r="AD25" s="4" t="n">
        <v>77500</v>
      </c>
      <c r="AE25" s="4" t="n">
        <v>8002</v>
      </c>
      <c r="AF25" s="4" t="s">
        <v>47</v>
      </c>
      <c r="AG25" s="4" t="s">
        <v>48</v>
      </c>
      <c r="AH25" s="4" t="s">
        <v>49</v>
      </c>
      <c r="AI25" s="5" t="s">
        <v>50</v>
      </c>
    </row>
    <row r="26" customFormat="false" ht="12.75" hidden="false" customHeight="false" outlineLevel="0" collapsed="false">
      <c r="A26" s="4" t="s">
        <v>33</v>
      </c>
      <c r="B26" s="4" t="s">
        <v>34</v>
      </c>
      <c r="C26" s="4" t="s">
        <v>35</v>
      </c>
      <c r="D26" s="4" t="n">
        <v>1300</v>
      </c>
      <c r="E26" s="4" t="s">
        <v>36</v>
      </c>
      <c r="F26" s="5" t="s">
        <v>37</v>
      </c>
      <c r="G26" s="4" t="s">
        <v>38</v>
      </c>
      <c r="H26" s="4" t="s">
        <v>39</v>
      </c>
      <c r="I26" s="4" t="s">
        <v>40</v>
      </c>
      <c r="J26" s="4" t="n">
        <v>1</v>
      </c>
      <c r="K26" s="4" t="n">
        <v>443609</v>
      </c>
      <c r="L26" s="6" t="s">
        <v>41</v>
      </c>
      <c r="M26" s="4" t="s">
        <v>42</v>
      </c>
      <c r="N26" s="7" t="n">
        <v>-45000</v>
      </c>
      <c r="O26" s="5" t="n">
        <v>4.62</v>
      </c>
      <c r="P26" s="4" t="s">
        <v>43</v>
      </c>
      <c r="Q26" s="4" t="n">
        <v>66150</v>
      </c>
      <c r="R26" s="5" t="s">
        <v>44</v>
      </c>
      <c r="S26" s="4" t="n">
        <v>4.62</v>
      </c>
      <c r="T26" s="4" t="n">
        <v>207900</v>
      </c>
      <c r="U26" s="4" t="n">
        <v>42</v>
      </c>
      <c r="V26" s="4" t="s">
        <v>62</v>
      </c>
      <c r="W26" s="4" t="n">
        <f aca="false">MONTH(V26)</f>
        <v>9</v>
      </c>
      <c r="X26" s="4" t="n">
        <f aca="false">YEAR(V26)</f>
        <v>2002</v>
      </c>
      <c r="Y26" s="4" t="s">
        <v>63</v>
      </c>
      <c r="Z26" s="4" t="n">
        <v>0</v>
      </c>
      <c r="AA26" s="4" t="n">
        <v>45000</v>
      </c>
      <c r="AB26" s="4" t="n">
        <v>66150</v>
      </c>
      <c r="AC26" s="4" t="n">
        <v>0</v>
      </c>
      <c r="AD26" s="4" t="n">
        <v>45000</v>
      </c>
      <c r="AE26" s="4" t="n">
        <v>8000</v>
      </c>
      <c r="AF26" s="4" t="s">
        <v>47</v>
      </c>
      <c r="AG26" s="4" t="s">
        <v>48</v>
      </c>
      <c r="AH26" s="4" t="s">
        <v>49</v>
      </c>
      <c r="AI26" s="5" t="s">
        <v>50</v>
      </c>
    </row>
    <row r="27" customFormat="false" ht="12.75" hidden="false" customHeight="false" outlineLevel="0" collapsed="false">
      <c r="A27" s="4" t="s">
        <v>33</v>
      </c>
      <c r="B27" s="4" t="s">
        <v>34</v>
      </c>
      <c r="C27" s="4" t="s">
        <v>35</v>
      </c>
      <c r="D27" s="4" t="n">
        <v>1307</v>
      </c>
      <c r="E27" s="4" t="s">
        <v>36</v>
      </c>
      <c r="F27" s="5" t="s">
        <v>37</v>
      </c>
      <c r="G27" s="4" t="s">
        <v>38</v>
      </c>
      <c r="H27" s="4" t="s">
        <v>51</v>
      </c>
      <c r="I27" s="4" t="s">
        <v>40</v>
      </c>
      <c r="J27" s="4" t="n">
        <v>1</v>
      </c>
      <c r="K27" s="4" t="n">
        <v>443665</v>
      </c>
      <c r="L27" s="6" t="s">
        <v>52</v>
      </c>
      <c r="N27" s="7" t="n">
        <v>-150000</v>
      </c>
      <c r="O27" s="5" t="n">
        <v>3.08</v>
      </c>
      <c r="P27" s="4" t="s">
        <v>53</v>
      </c>
      <c r="Q27" s="4" t="n">
        <v>-10500</v>
      </c>
      <c r="R27" s="5" t="s">
        <v>44</v>
      </c>
      <c r="S27" s="4" t="n">
        <v>3.08</v>
      </c>
      <c r="T27" s="4" t="n">
        <v>462000</v>
      </c>
      <c r="U27" s="4" t="n">
        <v>42</v>
      </c>
      <c r="V27" s="4" t="s">
        <v>62</v>
      </c>
      <c r="W27" s="4" t="n">
        <f aca="false">MONTH(V27)</f>
        <v>9</v>
      </c>
      <c r="X27" s="4" t="n">
        <f aca="false">YEAR(V27)</f>
        <v>2002</v>
      </c>
      <c r="Y27" s="4" t="s">
        <v>63</v>
      </c>
      <c r="Z27" s="4" t="n">
        <v>0</v>
      </c>
      <c r="AA27" s="4" t="n">
        <v>150000</v>
      </c>
      <c r="AB27" s="4" t="n">
        <v>-10500</v>
      </c>
      <c r="AC27" s="4" t="n">
        <v>0</v>
      </c>
      <c r="AD27" s="4" t="n">
        <v>150000</v>
      </c>
      <c r="AE27" s="4" t="n">
        <v>8022</v>
      </c>
      <c r="AF27" s="4" t="s">
        <v>47</v>
      </c>
      <c r="AG27" s="4" t="s">
        <v>48</v>
      </c>
      <c r="AH27" s="4" t="s">
        <v>49</v>
      </c>
      <c r="AI27" s="5" t="s">
        <v>50</v>
      </c>
    </row>
    <row r="28" customFormat="false" ht="12.75" hidden="false" customHeight="false" outlineLevel="0" collapsed="false">
      <c r="A28" s="4" t="s">
        <v>33</v>
      </c>
      <c r="B28" s="4" t="s">
        <v>34</v>
      </c>
      <c r="C28" s="4" t="s">
        <v>35</v>
      </c>
      <c r="D28" s="4" t="n">
        <v>1302</v>
      </c>
      <c r="E28" s="4" t="s">
        <v>36</v>
      </c>
      <c r="F28" s="5" t="s">
        <v>37</v>
      </c>
      <c r="G28" s="4" t="s">
        <v>38</v>
      </c>
      <c r="H28" s="4" t="s">
        <v>51</v>
      </c>
      <c r="I28" s="4" t="s">
        <v>40</v>
      </c>
      <c r="J28" s="4" t="n">
        <v>1</v>
      </c>
      <c r="K28" s="4" t="n">
        <v>443666</v>
      </c>
      <c r="L28" s="6" t="s">
        <v>54</v>
      </c>
      <c r="N28" s="7" t="n">
        <v>-75000</v>
      </c>
      <c r="O28" s="5" t="n">
        <v>3.21</v>
      </c>
      <c r="P28" s="4" t="s">
        <v>55</v>
      </c>
      <c r="Q28" s="4" t="n">
        <v>4500</v>
      </c>
      <c r="R28" s="5" t="s">
        <v>44</v>
      </c>
      <c r="S28" s="4" t="n">
        <v>3.21</v>
      </c>
      <c r="T28" s="4" t="n">
        <v>240750</v>
      </c>
      <c r="U28" s="4" t="n">
        <v>42</v>
      </c>
      <c r="V28" s="4" t="s">
        <v>62</v>
      </c>
      <c r="W28" s="4" t="n">
        <f aca="false">MONTH(V28)</f>
        <v>9</v>
      </c>
      <c r="X28" s="4" t="n">
        <f aca="false">YEAR(V28)</f>
        <v>2002</v>
      </c>
      <c r="Y28" s="4" t="s">
        <v>63</v>
      </c>
      <c r="Z28" s="4" t="n">
        <v>0</v>
      </c>
      <c r="AA28" s="4" t="n">
        <v>75000</v>
      </c>
      <c r="AB28" s="4" t="n">
        <v>4500</v>
      </c>
      <c r="AC28" s="4" t="n">
        <v>0</v>
      </c>
      <c r="AD28" s="4" t="n">
        <v>75000</v>
      </c>
      <c r="AE28" s="4" t="n">
        <v>8002</v>
      </c>
      <c r="AF28" s="4" t="s">
        <v>47</v>
      </c>
      <c r="AG28" s="4" t="s">
        <v>48</v>
      </c>
      <c r="AH28" s="4" t="s">
        <v>49</v>
      </c>
      <c r="AI28" s="5" t="s">
        <v>50</v>
      </c>
    </row>
    <row r="29" customFormat="false" ht="12.75" hidden="false" customHeight="false" outlineLevel="0" collapsed="false">
      <c r="A29" s="4" t="s">
        <v>33</v>
      </c>
      <c r="B29" s="4" t="s">
        <v>34</v>
      </c>
      <c r="C29" s="4" t="s">
        <v>35</v>
      </c>
      <c r="D29" s="4" t="n">
        <v>1300</v>
      </c>
      <c r="E29" s="4" t="s">
        <v>36</v>
      </c>
      <c r="F29" s="5" t="s">
        <v>37</v>
      </c>
      <c r="G29" s="4" t="s">
        <v>38</v>
      </c>
      <c r="H29" s="4" t="s">
        <v>39</v>
      </c>
      <c r="I29" s="4" t="s">
        <v>40</v>
      </c>
      <c r="J29" s="4" t="n">
        <v>1</v>
      </c>
      <c r="K29" s="4" t="n">
        <v>443609</v>
      </c>
      <c r="L29" s="6" t="s">
        <v>41</v>
      </c>
      <c r="M29" s="4" t="s">
        <v>42</v>
      </c>
      <c r="N29" s="7" t="n">
        <v>-46500</v>
      </c>
      <c r="O29" s="5" t="n">
        <v>4.62</v>
      </c>
      <c r="P29" s="4" t="s">
        <v>43</v>
      </c>
      <c r="Q29" s="4" t="n">
        <v>66727.5</v>
      </c>
      <c r="R29" s="5" t="s">
        <v>44</v>
      </c>
      <c r="S29" s="4" t="n">
        <v>4.62</v>
      </c>
      <c r="T29" s="4" t="n">
        <v>214830</v>
      </c>
      <c r="U29" s="4" t="n">
        <v>42</v>
      </c>
      <c r="V29" s="4" t="s">
        <v>63</v>
      </c>
      <c r="W29" s="4" t="n">
        <f aca="false">MONTH(V29)</f>
        <v>10</v>
      </c>
      <c r="X29" s="4" t="n">
        <f aca="false">YEAR(V29)</f>
        <v>2002</v>
      </c>
      <c r="Y29" s="4" t="s">
        <v>64</v>
      </c>
      <c r="Z29" s="4" t="n">
        <v>0</v>
      </c>
      <c r="AA29" s="4" t="n">
        <v>46500</v>
      </c>
      <c r="AB29" s="4" t="n">
        <v>66727.5</v>
      </c>
      <c r="AC29" s="4" t="n">
        <v>0</v>
      </c>
      <c r="AD29" s="4" t="n">
        <v>46500</v>
      </c>
      <c r="AE29" s="4" t="n">
        <v>8000</v>
      </c>
      <c r="AF29" s="4" t="s">
        <v>47</v>
      </c>
      <c r="AG29" s="4" t="s">
        <v>48</v>
      </c>
      <c r="AH29" s="4" t="s">
        <v>49</v>
      </c>
      <c r="AI29" s="5" t="s">
        <v>50</v>
      </c>
    </row>
    <row r="30" customFormat="false" ht="12.75" hidden="false" customHeight="false" outlineLevel="0" collapsed="false">
      <c r="A30" s="4" t="s">
        <v>33</v>
      </c>
      <c r="B30" s="4" t="s">
        <v>34</v>
      </c>
      <c r="C30" s="4" t="s">
        <v>35</v>
      </c>
      <c r="D30" s="4" t="n">
        <v>1307</v>
      </c>
      <c r="E30" s="4" t="s">
        <v>36</v>
      </c>
      <c r="F30" s="5" t="s">
        <v>37</v>
      </c>
      <c r="G30" s="4" t="s">
        <v>38</v>
      </c>
      <c r="H30" s="4" t="s">
        <v>51</v>
      </c>
      <c r="I30" s="4" t="s">
        <v>40</v>
      </c>
      <c r="J30" s="4" t="n">
        <v>1</v>
      </c>
      <c r="K30" s="4" t="n">
        <v>443665</v>
      </c>
      <c r="L30" s="6" t="s">
        <v>52</v>
      </c>
      <c r="N30" s="7" t="n">
        <v>-155000</v>
      </c>
      <c r="O30" s="5" t="n">
        <v>3.08</v>
      </c>
      <c r="P30" s="4" t="s">
        <v>53</v>
      </c>
      <c r="Q30" s="4" t="n">
        <v>-16275</v>
      </c>
      <c r="R30" s="5" t="s">
        <v>44</v>
      </c>
      <c r="S30" s="4" t="n">
        <v>3.08</v>
      </c>
      <c r="T30" s="4" t="n">
        <v>477400</v>
      </c>
      <c r="U30" s="4" t="n">
        <v>42</v>
      </c>
      <c r="V30" s="4" t="s">
        <v>63</v>
      </c>
      <c r="W30" s="4" t="n">
        <f aca="false">MONTH(V30)</f>
        <v>10</v>
      </c>
      <c r="X30" s="4" t="n">
        <f aca="false">YEAR(V30)</f>
        <v>2002</v>
      </c>
      <c r="Y30" s="4" t="s">
        <v>64</v>
      </c>
      <c r="Z30" s="4" t="n">
        <v>0</v>
      </c>
      <c r="AA30" s="4" t="n">
        <v>155000</v>
      </c>
      <c r="AB30" s="4" t="n">
        <v>-16275</v>
      </c>
      <c r="AC30" s="4" t="n">
        <v>0</v>
      </c>
      <c r="AD30" s="4" t="n">
        <v>155000</v>
      </c>
      <c r="AE30" s="4" t="n">
        <v>8022</v>
      </c>
      <c r="AF30" s="4" t="s">
        <v>47</v>
      </c>
      <c r="AG30" s="4" t="s">
        <v>48</v>
      </c>
      <c r="AH30" s="4" t="s">
        <v>49</v>
      </c>
      <c r="AI30" s="5" t="s">
        <v>50</v>
      </c>
    </row>
    <row r="31" customFormat="false" ht="12.75" hidden="false" customHeight="false" outlineLevel="0" collapsed="false">
      <c r="A31" s="4" t="s">
        <v>33</v>
      </c>
      <c r="B31" s="4" t="s">
        <v>34</v>
      </c>
      <c r="C31" s="4" t="s">
        <v>35</v>
      </c>
      <c r="D31" s="4" t="n">
        <v>1302</v>
      </c>
      <c r="E31" s="4" t="s">
        <v>36</v>
      </c>
      <c r="F31" s="5" t="s">
        <v>37</v>
      </c>
      <c r="G31" s="4" t="s">
        <v>38</v>
      </c>
      <c r="H31" s="4" t="s">
        <v>51</v>
      </c>
      <c r="I31" s="4" t="s">
        <v>40</v>
      </c>
      <c r="J31" s="4" t="n">
        <v>1</v>
      </c>
      <c r="K31" s="4" t="n">
        <v>443666</v>
      </c>
      <c r="L31" s="6" t="s">
        <v>54</v>
      </c>
      <c r="N31" s="7" t="n">
        <v>-77500</v>
      </c>
      <c r="O31" s="5" t="n">
        <v>3.21</v>
      </c>
      <c r="P31" s="4" t="s">
        <v>55</v>
      </c>
      <c r="Q31" s="4" t="n">
        <v>1937.49999999999</v>
      </c>
      <c r="R31" s="5" t="s">
        <v>44</v>
      </c>
      <c r="S31" s="4" t="n">
        <v>3.21</v>
      </c>
      <c r="T31" s="4" t="n">
        <v>248775</v>
      </c>
      <c r="U31" s="4" t="n">
        <v>42</v>
      </c>
      <c r="V31" s="4" t="s">
        <v>63</v>
      </c>
      <c r="W31" s="4" t="n">
        <f aca="false">MONTH(V31)</f>
        <v>10</v>
      </c>
      <c r="X31" s="4" t="n">
        <f aca="false">YEAR(V31)</f>
        <v>2002</v>
      </c>
      <c r="Y31" s="4" t="s">
        <v>64</v>
      </c>
      <c r="Z31" s="4" t="n">
        <v>0</v>
      </c>
      <c r="AA31" s="4" t="n">
        <v>77500</v>
      </c>
      <c r="AB31" s="4" t="n">
        <v>1937.49999999999</v>
      </c>
      <c r="AC31" s="4" t="n">
        <v>0</v>
      </c>
      <c r="AD31" s="4" t="n">
        <v>77500</v>
      </c>
      <c r="AE31" s="4" t="n">
        <v>8002</v>
      </c>
      <c r="AF31" s="4" t="s">
        <v>47</v>
      </c>
      <c r="AG31" s="4" t="s">
        <v>48</v>
      </c>
      <c r="AH31" s="4" t="s">
        <v>49</v>
      </c>
      <c r="AI31" s="5" t="s">
        <v>50</v>
      </c>
    </row>
    <row r="32" customFormat="false" ht="12.75" hidden="false" customHeight="false" outlineLevel="0" collapsed="false">
      <c r="A32" s="4" t="s">
        <v>33</v>
      </c>
      <c r="B32" s="4" t="s">
        <v>34</v>
      </c>
      <c r="C32" s="4" t="s">
        <v>35</v>
      </c>
      <c r="D32" s="4" t="n">
        <v>1300</v>
      </c>
      <c r="E32" s="4" t="s">
        <v>36</v>
      </c>
      <c r="F32" s="5" t="s">
        <v>37</v>
      </c>
      <c r="G32" s="4" t="s">
        <v>38</v>
      </c>
      <c r="H32" s="4" t="s">
        <v>39</v>
      </c>
      <c r="I32" s="4" t="s">
        <v>40</v>
      </c>
      <c r="J32" s="4" t="n">
        <v>1</v>
      </c>
      <c r="K32" s="4" t="n">
        <v>443609</v>
      </c>
      <c r="L32" s="6" t="s">
        <v>41</v>
      </c>
      <c r="M32" s="4" t="s">
        <v>42</v>
      </c>
      <c r="N32" s="7" t="n">
        <v>-45000</v>
      </c>
      <c r="O32" s="5" t="n">
        <v>4.62</v>
      </c>
      <c r="P32" s="4" t="s">
        <v>43</v>
      </c>
      <c r="Q32" s="4" t="n">
        <v>56475</v>
      </c>
      <c r="R32" s="5" t="s">
        <v>44</v>
      </c>
      <c r="S32" s="4" t="n">
        <v>4.62</v>
      </c>
      <c r="T32" s="4" t="n">
        <v>207900</v>
      </c>
      <c r="U32" s="4" t="n">
        <v>42</v>
      </c>
      <c r="V32" s="4" t="s">
        <v>64</v>
      </c>
      <c r="W32" s="4" t="n">
        <f aca="false">MONTH(V32)</f>
        <v>11</v>
      </c>
      <c r="X32" s="4" t="n">
        <f aca="false">YEAR(V32)</f>
        <v>2002</v>
      </c>
      <c r="Y32" s="4" t="s">
        <v>65</v>
      </c>
      <c r="Z32" s="4" t="n">
        <v>0</v>
      </c>
      <c r="AA32" s="4" t="n">
        <v>45000</v>
      </c>
      <c r="AB32" s="4" t="n">
        <v>56475</v>
      </c>
      <c r="AC32" s="4" t="n">
        <v>0</v>
      </c>
      <c r="AD32" s="4" t="n">
        <v>45000</v>
      </c>
      <c r="AE32" s="4" t="n">
        <v>8000</v>
      </c>
      <c r="AF32" s="4" t="s">
        <v>47</v>
      </c>
      <c r="AG32" s="4" t="s">
        <v>48</v>
      </c>
      <c r="AH32" s="4" t="s">
        <v>49</v>
      </c>
      <c r="AI32" s="5" t="s">
        <v>50</v>
      </c>
    </row>
    <row r="33" customFormat="false" ht="12.75" hidden="false" customHeight="false" outlineLevel="0" collapsed="false">
      <c r="A33" s="4" t="s">
        <v>33</v>
      </c>
      <c r="B33" s="4" t="s">
        <v>34</v>
      </c>
      <c r="C33" s="4" t="s">
        <v>35</v>
      </c>
      <c r="D33" s="4" t="n">
        <v>1307</v>
      </c>
      <c r="E33" s="4" t="s">
        <v>36</v>
      </c>
      <c r="F33" s="5" t="s">
        <v>37</v>
      </c>
      <c r="G33" s="4" t="s">
        <v>38</v>
      </c>
      <c r="H33" s="4" t="s">
        <v>51</v>
      </c>
      <c r="I33" s="4" t="s">
        <v>40</v>
      </c>
      <c r="J33" s="4" t="n">
        <v>1</v>
      </c>
      <c r="K33" s="4" t="n">
        <v>443665</v>
      </c>
      <c r="L33" s="6" t="s">
        <v>52</v>
      </c>
      <c r="N33" s="7" t="n">
        <v>-150000</v>
      </c>
      <c r="O33" s="5" t="n">
        <v>3.08</v>
      </c>
      <c r="P33" s="4" t="s">
        <v>53</v>
      </c>
      <c r="Q33" s="4" t="n">
        <v>-42750</v>
      </c>
      <c r="R33" s="5" t="s">
        <v>44</v>
      </c>
      <c r="S33" s="4" t="n">
        <v>3.08</v>
      </c>
      <c r="T33" s="4" t="n">
        <v>462000</v>
      </c>
      <c r="U33" s="4" t="n">
        <v>42</v>
      </c>
      <c r="V33" s="4" t="s">
        <v>64</v>
      </c>
      <c r="W33" s="4" t="n">
        <f aca="false">MONTH(V33)</f>
        <v>11</v>
      </c>
      <c r="X33" s="4" t="n">
        <f aca="false">YEAR(V33)</f>
        <v>2002</v>
      </c>
      <c r="Y33" s="4" t="s">
        <v>65</v>
      </c>
      <c r="Z33" s="4" t="n">
        <v>0</v>
      </c>
      <c r="AA33" s="4" t="n">
        <v>150000</v>
      </c>
      <c r="AB33" s="4" t="n">
        <v>-42750</v>
      </c>
      <c r="AC33" s="4" t="n">
        <v>0</v>
      </c>
      <c r="AD33" s="4" t="n">
        <v>150000</v>
      </c>
      <c r="AE33" s="4" t="n">
        <v>8022</v>
      </c>
      <c r="AF33" s="4" t="s">
        <v>47</v>
      </c>
      <c r="AG33" s="4" t="s">
        <v>48</v>
      </c>
      <c r="AH33" s="4" t="s">
        <v>49</v>
      </c>
      <c r="AI33" s="5" t="s">
        <v>50</v>
      </c>
    </row>
    <row r="34" customFormat="false" ht="12.75" hidden="false" customHeight="false" outlineLevel="0" collapsed="false">
      <c r="A34" s="4" t="s">
        <v>33</v>
      </c>
      <c r="B34" s="4" t="s">
        <v>34</v>
      </c>
      <c r="C34" s="4" t="s">
        <v>35</v>
      </c>
      <c r="D34" s="4" t="n">
        <v>1302</v>
      </c>
      <c r="E34" s="4" t="s">
        <v>36</v>
      </c>
      <c r="F34" s="5" t="s">
        <v>37</v>
      </c>
      <c r="G34" s="4" t="s">
        <v>38</v>
      </c>
      <c r="H34" s="4" t="s">
        <v>51</v>
      </c>
      <c r="I34" s="4" t="s">
        <v>40</v>
      </c>
      <c r="J34" s="4" t="n">
        <v>1</v>
      </c>
      <c r="K34" s="4" t="n">
        <v>443666</v>
      </c>
      <c r="L34" s="6" t="s">
        <v>54</v>
      </c>
      <c r="N34" s="7" t="n">
        <v>-75000</v>
      </c>
      <c r="O34" s="5" t="n">
        <v>3.21</v>
      </c>
      <c r="P34" s="4" t="s">
        <v>55</v>
      </c>
      <c r="Q34" s="4" t="n">
        <v>-11625</v>
      </c>
      <c r="R34" s="5" t="s">
        <v>44</v>
      </c>
      <c r="S34" s="4" t="n">
        <v>3.21</v>
      </c>
      <c r="T34" s="4" t="n">
        <v>240750</v>
      </c>
      <c r="U34" s="4" t="n">
        <v>42</v>
      </c>
      <c r="V34" s="4" t="s">
        <v>64</v>
      </c>
      <c r="W34" s="4" t="n">
        <f aca="false">MONTH(V34)</f>
        <v>11</v>
      </c>
      <c r="X34" s="4" t="n">
        <f aca="false">YEAR(V34)</f>
        <v>2002</v>
      </c>
      <c r="Y34" s="4" t="s">
        <v>65</v>
      </c>
      <c r="Z34" s="4" t="n">
        <v>0</v>
      </c>
      <c r="AA34" s="4" t="n">
        <v>75000</v>
      </c>
      <c r="AB34" s="4" t="n">
        <v>-11625</v>
      </c>
      <c r="AC34" s="4" t="n">
        <v>0</v>
      </c>
      <c r="AD34" s="4" t="n">
        <v>75000</v>
      </c>
      <c r="AE34" s="4" t="n">
        <v>8002</v>
      </c>
      <c r="AF34" s="4" t="s">
        <v>47</v>
      </c>
      <c r="AG34" s="4" t="s">
        <v>48</v>
      </c>
      <c r="AH34" s="4" t="s">
        <v>49</v>
      </c>
      <c r="AI34" s="5" t="s">
        <v>50</v>
      </c>
    </row>
    <row r="35" customFormat="false" ht="12.75" hidden="false" customHeight="false" outlineLevel="0" collapsed="false">
      <c r="A35" s="4" t="s">
        <v>33</v>
      </c>
      <c r="B35" s="4" t="s">
        <v>34</v>
      </c>
      <c r="C35" s="4" t="s">
        <v>35</v>
      </c>
      <c r="D35" s="4" t="n">
        <v>1300</v>
      </c>
      <c r="E35" s="4" t="s">
        <v>36</v>
      </c>
      <c r="F35" s="5" t="s">
        <v>37</v>
      </c>
      <c r="G35" s="4" t="s">
        <v>38</v>
      </c>
      <c r="H35" s="4" t="s">
        <v>39</v>
      </c>
      <c r="I35" s="4" t="s">
        <v>40</v>
      </c>
      <c r="J35" s="4" t="n">
        <v>1</v>
      </c>
      <c r="K35" s="4" t="n">
        <v>443609</v>
      </c>
      <c r="L35" s="6" t="s">
        <v>41</v>
      </c>
      <c r="M35" s="4" t="s">
        <v>42</v>
      </c>
      <c r="N35" s="7" t="n">
        <v>-46500</v>
      </c>
      <c r="O35" s="5" t="n">
        <v>4.62</v>
      </c>
      <c r="P35" s="4" t="s">
        <v>43</v>
      </c>
      <c r="Q35" s="4" t="n">
        <v>49290</v>
      </c>
      <c r="R35" s="5" t="s">
        <v>44</v>
      </c>
      <c r="S35" s="4" t="n">
        <v>4.62</v>
      </c>
      <c r="T35" s="4" t="n">
        <v>214830</v>
      </c>
      <c r="U35" s="4" t="n">
        <v>42</v>
      </c>
      <c r="V35" s="4" t="s">
        <v>65</v>
      </c>
      <c r="W35" s="4" t="n">
        <f aca="false">MONTH(V35)</f>
        <v>12</v>
      </c>
      <c r="X35" s="4" t="n">
        <f aca="false">YEAR(V35)</f>
        <v>2002</v>
      </c>
      <c r="Y35" s="4" t="s">
        <v>66</v>
      </c>
      <c r="Z35" s="4" t="n">
        <v>0</v>
      </c>
      <c r="AA35" s="4" t="n">
        <v>46500</v>
      </c>
      <c r="AB35" s="4" t="n">
        <v>49290</v>
      </c>
      <c r="AC35" s="4" t="n">
        <v>0</v>
      </c>
      <c r="AD35" s="4" t="n">
        <v>46500</v>
      </c>
      <c r="AE35" s="4" t="n">
        <v>8000</v>
      </c>
      <c r="AF35" s="4" t="s">
        <v>47</v>
      </c>
      <c r="AG35" s="4" t="s">
        <v>48</v>
      </c>
      <c r="AH35" s="4" t="s">
        <v>49</v>
      </c>
      <c r="AI35" s="5" t="s">
        <v>50</v>
      </c>
    </row>
    <row r="36" customFormat="false" ht="12.75" hidden="false" customHeight="false" outlineLevel="0" collapsed="false">
      <c r="A36" s="4" t="s">
        <v>33</v>
      </c>
      <c r="B36" s="4" t="s">
        <v>34</v>
      </c>
      <c r="C36" s="4" t="s">
        <v>35</v>
      </c>
      <c r="D36" s="4" t="n">
        <v>1307</v>
      </c>
      <c r="E36" s="4" t="s">
        <v>36</v>
      </c>
      <c r="F36" s="5" t="s">
        <v>37</v>
      </c>
      <c r="G36" s="4" t="s">
        <v>38</v>
      </c>
      <c r="H36" s="4" t="s">
        <v>51</v>
      </c>
      <c r="I36" s="4" t="s">
        <v>40</v>
      </c>
      <c r="J36" s="4" t="n">
        <v>1</v>
      </c>
      <c r="K36" s="4" t="n">
        <v>443665</v>
      </c>
      <c r="L36" s="6" t="s">
        <v>52</v>
      </c>
      <c r="N36" s="7" t="n">
        <v>-155000</v>
      </c>
      <c r="O36" s="5" t="n">
        <v>3.08</v>
      </c>
      <c r="P36" s="4" t="s">
        <v>53</v>
      </c>
      <c r="Q36" s="4" t="n">
        <v>-74400</v>
      </c>
      <c r="R36" s="5" t="s">
        <v>44</v>
      </c>
      <c r="S36" s="4" t="n">
        <v>3.08</v>
      </c>
      <c r="T36" s="4" t="n">
        <v>477400</v>
      </c>
      <c r="U36" s="4" t="n">
        <v>42</v>
      </c>
      <c r="V36" s="4" t="s">
        <v>65</v>
      </c>
      <c r="W36" s="4" t="n">
        <f aca="false">MONTH(V36)</f>
        <v>12</v>
      </c>
      <c r="X36" s="4" t="n">
        <f aca="false">YEAR(V36)</f>
        <v>2002</v>
      </c>
      <c r="Y36" s="4" t="s">
        <v>66</v>
      </c>
      <c r="Z36" s="4" t="n">
        <v>0</v>
      </c>
      <c r="AA36" s="4" t="n">
        <v>155000</v>
      </c>
      <c r="AB36" s="4" t="n">
        <v>-74400</v>
      </c>
      <c r="AC36" s="4" t="n">
        <v>0</v>
      </c>
      <c r="AD36" s="4" t="n">
        <v>155000</v>
      </c>
      <c r="AE36" s="4" t="n">
        <v>8022</v>
      </c>
      <c r="AF36" s="4" t="s">
        <v>47</v>
      </c>
      <c r="AG36" s="4" t="s">
        <v>48</v>
      </c>
      <c r="AH36" s="4" t="s">
        <v>49</v>
      </c>
      <c r="AI36" s="5" t="s">
        <v>50</v>
      </c>
    </row>
    <row r="37" customFormat="false" ht="12.75" hidden="false" customHeight="false" outlineLevel="0" collapsed="false">
      <c r="A37" s="4" t="s">
        <v>33</v>
      </c>
      <c r="B37" s="4" t="s">
        <v>34</v>
      </c>
      <c r="C37" s="4" t="s">
        <v>35</v>
      </c>
      <c r="D37" s="4" t="n">
        <v>1302</v>
      </c>
      <c r="E37" s="4" t="s">
        <v>36</v>
      </c>
      <c r="F37" s="5" t="s">
        <v>37</v>
      </c>
      <c r="G37" s="4" t="s">
        <v>38</v>
      </c>
      <c r="H37" s="4" t="s">
        <v>51</v>
      </c>
      <c r="I37" s="4" t="s">
        <v>40</v>
      </c>
      <c r="J37" s="4" t="n">
        <v>1</v>
      </c>
      <c r="K37" s="4" t="n">
        <v>443666</v>
      </c>
      <c r="L37" s="6" t="s">
        <v>54</v>
      </c>
      <c r="N37" s="7" t="n">
        <v>-77500</v>
      </c>
      <c r="O37" s="5" t="n">
        <v>3.21</v>
      </c>
      <c r="P37" s="4" t="s">
        <v>55</v>
      </c>
      <c r="Q37" s="4" t="n">
        <v>-27125</v>
      </c>
      <c r="R37" s="5" t="s">
        <v>44</v>
      </c>
      <c r="S37" s="4" t="n">
        <v>3.21</v>
      </c>
      <c r="T37" s="4" t="n">
        <v>248775</v>
      </c>
      <c r="U37" s="4" t="n">
        <v>42</v>
      </c>
      <c r="V37" s="4" t="s">
        <v>65</v>
      </c>
      <c r="W37" s="4" t="n">
        <f aca="false">MONTH(V37)</f>
        <v>12</v>
      </c>
      <c r="X37" s="4" t="n">
        <f aca="false">YEAR(V37)</f>
        <v>2002</v>
      </c>
      <c r="Y37" s="4" t="s">
        <v>66</v>
      </c>
      <c r="Z37" s="4" t="n">
        <v>0</v>
      </c>
      <c r="AA37" s="4" t="n">
        <v>77500</v>
      </c>
      <c r="AB37" s="4" t="n">
        <v>-27125</v>
      </c>
      <c r="AC37" s="4" t="n">
        <v>0</v>
      </c>
      <c r="AD37" s="4" t="n">
        <v>77500</v>
      </c>
      <c r="AE37" s="4" t="n">
        <v>8002</v>
      </c>
      <c r="AF37" s="4" t="s">
        <v>47</v>
      </c>
      <c r="AG37" s="4" t="s">
        <v>48</v>
      </c>
      <c r="AH37" s="4" t="s">
        <v>49</v>
      </c>
      <c r="AI37" s="5" t="s">
        <v>50</v>
      </c>
    </row>
    <row r="38" customFormat="false" ht="12.75" hidden="false" customHeight="false" outlineLevel="0" collapsed="false">
      <c r="A38" s="4" t="s">
        <v>33</v>
      </c>
      <c r="B38" s="4" t="s">
        <v>34</v>
      </c>
      <c r="C38" s="4" t="s">
        <v>35</v>
      </c>
      <c r="D38" s="4" t="n">
        <v>1300</v>
      </c>
      <c r="E38" s="4" t="s">
        <v>36</v>
      </c>
      <c r="F38" s="5" t="s">
        <v>37</v>
      </c>
      <c r="G38" s="4" t="s">
        <v>38</v>
      </c>
      <c r="H38" s="4" t="s">
        <v>39</v>
      </c>
      <c r="I38" s="4" t="s">
        <v>40</v>
      </c>
      <c r="J38" s="4" t="n">
        <v>1</v>
      </c>
      <c r="K38" s="4" t="n">
        <v>443609</v>
      </c>
      <c r="L38" s="6" t="s">
        <v>41</v>
      </c>
      <c r="M38" s="4" t="s">
        <v>42</v>
      </c>
      <c r="N38" s="7" t="n">
        <v>-186000</v>
      </c>
      <c r="O38" s="5" t="n">
        <v>4.3025</v>
      </c>
      <c r="P38" s="4" t="s">
        <v>43</v>
      </c>
      <c r="Q38" s="4" t="n">
        <v>116715</v>
      </c>
      <c r="R38" s="5" t="s">
        <v>44</v>
      </c>
      <c r="S38" s="4" t="n">
        <v>4.3025</v>
      </c>
      <c r="T38" s="4" t="n">
        <v>800265</v>
      </c>
      <c r="U38" s="4" t="n">
        <v>42</v>
      </c>
      <c r="V38" s="4" t="s">
        <v>66</v>
      </c>
      <c r="W38" s="4" t="n">
        <f aca="false">MONTH(V38)</f>
        <v>1</v>
      </c>
      <c r="X38" s="4" t="n">
        <f aca="false">YEAR(V38)</f>
        <v>2003</v>
      </c>
      <c r="Y38" s="4" t="s">
        <v>67</v>
      </c>
      <c r="Z38" s="4" t="n">
        <v>0</v>
      </c>
      <c r="AA38" s="4" t="n">
        <v>186000</v>
      </c>
      <c r="AB38" s="4" t="n">
        <v>116715</v>
      </c>
      <c r="AC38" s="4" t="n">
        <v>0</v>
      </c>
      <c r="AD38" s="4" t="n">
        <v>186000</v>
      </c>
      <c r="AE38" s="4" t="n">
        <v>8000</v>
      </c>
      <c r="AF38" s="4" t="s">
        <v>47</v>
      </c>
      <c r="AG38" s="4" t="s">
        <v>48</v>
      </c>
      <c r="AH38" s="4" t="s">
        <v>49</v>
      </c>
      <c r="AI38" s="5" t="s">
        <v>50</v>
      </c>
    </row>
    <row r="39" customFormat="false" ht="12.75" hidden="false" customHeight="false" outlineLevel="0" collapsed="false">
      <c r="A39" s="4" t="s">
        <v>33</v>
      </c>
      <c r="B39" s="4" t="s">
        <v>34</v>
      </c>
      <c r="C39" s="4" t="s">
        <v>35</v>
      </c>
      <c r="D39" s="4" t="n">
        <v>1300</v>
      </c>
      <c r="E39" s="4" t="s">
        <v>36</v>
      </c>
      <c r="F39" s="5" t="s">
        <v>37</v>
      </c>
      <c r="G39" s="4" t="s">
        <v>38</v>
      </c>
      <c r="H39" s="4" t="s">
        <v>39</v>
      </c>
      <c r="I39" s="4" t="s">
        <v>40</v>
      </c>
      <c r="J39" s="4" t="n">
        <v>1</v>
      </c>
      <c r="K39" s="4" t="n">
        <v>443609</v>
      </c>
      <c r="L39" s="6" t="s">
        <v>41</v>
      </c>
      <c r="M39" s="4" t="s">
        <v>42</v>
      </c>
      <c r="N39" s="7" t="n">
        <v>-168000</v>
      </c>
      <c r="O39" s="5" t="n">
        <v>4.3025</v>
      </c>
      <c r="P39" s="4" t="s">
        <v>43</v>
      </c>
      <c r="Q39" s="4" t="n">
        <v>118020</v>
      </c>
      <c r="R39" s="5" t="s">
        <v>44</v>
      </c>
      <c r="S39" s="4" t="n">
        <v>4.3025</v>
      </c>
      <c r="T39" s="4" t="n">
        <v>722820</v>
      </c>
      <c r="U39" s="4" t="n">
        <v>42</v>
      </c>
      <c r="V39" s="4" t="s">
        <v>67</v>
      </c>
      <c r="W39" s="4" t="n">
        <f aca="false">MONTH(V39)</f>
        <v>2</v>
      </c>
      <c r="X39" s="4" t="n">
        <f aca="false">YEAR(V39)</f>
        <v>2003</v>
      </c>
      <c r="Y39" s="4" t="s">
        <v>68</v>
      </c>
      <c r="Z39" s="4" t="n">
        <v>0</v>
      </c>
      <c r="AA39" s="4" t="n">
        <v>168000</v>
      </c>
      <c r="AB39" s="4" t="n">
        <v>118020</v>
      </c>
      <c r="AC39" s="4" t="n">
        <v>0</v>
      </c>
      <c r="AD39" s="4" t="n">
        <v>168000</v>
      </c>
      <c r="AE39" s="4" t="n">
        <v>8000</v>
      </c>
      <c r="AF39" s="4" t="s">
        <v>47</v>
      </c>
      <c r="AG39" s="4" t="s">
        <v>48</v>
      </c>
      <c r="AH39" s="4" t="s">
        <v>49</v>
      </c>
      <c r="AI39" s="5" t="s">
        <v>50</v>
      </c>
    </row>
    <row r="40" customFormat="false" ht="12.75" hidden="false" customHeight="false" outlineLevel="0" collapsed="false">
      <c r="A40" s="4" t="s">
        <v>33</v>
      </c>
      <c r="B40" s="4" t="s">
        <v>34</v>
      </c>
      <c r="C40" s="4" t="s">
        <v>35</v>
      </c>
      <c r="D40" s="4" t="n">
        <v>1300</v>
      </c>
      <c r="E40" s="4" t="s">
        <v>36</v>
      </c>
      <c r="F40" s="5" t="s">
        <v>37</v>
      </c>
      <c r="G40" s="4" t="s">
        <v>38</v>
      </c>
      <c r="H40" s="4" t="s">
        <v>39</v>
      </c>
      <c r="I40" s="4" t="s">
        <v>40</v>
      </c>
      <c r="J40" s="4" t="n">
        <v>1</v>
      </c>
      <c r="K40" s="4" t="n">
        <v>443609</v>
      </c>
      <c r="L40" s="6" t="s">
        <v>41</v>
      </c>
      <c r="M40" s="4" t="s">
        <v>42</v>
      </c>
      <c r="N40" s="7" t="n">
        <v>-186000</v>
      </c>
      <c r="O40" s="5" t="n">
        <v>4.3025</v>
      </c>
      <c r="P40" s="4" t="s">
        <v>43</v>
      </c>
      <c r="Q40" s="4" t="n">
        <v>147405</v>
      </c>
      <c r="R40" s="5" t="s">
        <v>44</v>
      </c>
      <c r="S40" s="4" t="n">
        <v>4.3025</v>
      </c>
      <c r="T40" s="4" t="n">
        <v>800265</v>
      </c>
      <c r="U40" s="4" t="n">
        <v>42</v>
      </c>
      <c r="V40" s="4" t="s">
        <v>68</v>
      </c>
      <c r="W40" s="4" t="n">
        <f aca="false">MONTH(V40)</f>
        <v>3</v>
      </c>
      <c r="X40" s="4" t="n">
        <f aca="false">YEAR(V40)</f>
        <v>2003</v>
      </c>
      <c r="Y40" s="4" t="s">
        <v>69</v>
      </c>
      <c r="Z40" s="4" t="n">
        <v>0</v>
      </c>
      <c r="AA40" s="4" t="n">
        <v>186000</v>
      </c>
      <c r="AB40" s="4" t="n">
        <v>147405</v>
      </c>
      <c r="AC40" s="4" t="n">
        <v>0</v>
      </c>
      <c r="AD40" s="4" t="n">
        <v>186000</v>
      </c>
      <c r="AE40" s="4" t="n">
        <v>8000</v>
      </c>
      <c r="AF40" s="4" t="s">
        <v>47</v>
      </c>
      <c r="AG40" s="4" t="s">
        <v>48</v>
      </c>
      <c r="AH40" s="4" t="s">
        <v>49</v>
      </c>
      <c r="AI40" s="5" t="s">
        <v>50</v>
      </c>
    </row>
    <row r="41" customFormat="false" ht="12.75" hidden="false" customHeight="false" outlineLevel="0" collapsed="false">
      <c r="A41" s="4" t="s">
        <v>33</v>
      </c>
      <c r="B41" s="4" t="s">
        <v>34</v>
      </c>
      <c r="C41" s="4" t="s">
        <v>35</v>
      </c>
      <c r="D41" s="4" t="n">
        <v>1300</v>
      </c>
      <c r="E41" s="4" t="s">
        <v>36</v>
      </c>
      <c r="F41" s="5" t="s">
        <v>37</v>
      </c>
      <c r="G41" s="4" t="s">
        <v>38</v>
      </c>
      <c r="H41" s="4" t="s">
        <v>39</v>
      </c>
      <c r="I41" s="4" t="s">
        <v>40</v>
      </c>
      <c r="J41" s="4" t="n">
        <v>1</v>
      </c>
      <c r="K41" s="4" t="n">
        <v>443609</v>
      </c>
      <c r="L41" s="6" t="s">
        <v>41</v>
      </c>
      <c r="M41" s="4" t="s">
        <v>42</v>
      </c>
      <c r="N41" s="7" t="n">
        <v>-180000</v>
      </c>
      <c r="O41" s="5" t="n">
        <v>4.3025</v>
      </c>
      <c r="P41" s="4" t="s">
        <v>43</v>
      </c>
      <c r="Q41" s="4" t="n">
        <v>161550</v>
      </c>
      <c r="R41" s="5" t="s">
        <v>44</v>
      </c>
      <c r="S41" s="4" t="n">
        <v>4.3025</v>
      </c>
      <c r="T41" s="4" t="n">
        <v>774450</v>
      </c>
      <c r="U41" s="4" t="n">
        <v>42</v>
      </c>
      <c r="V41" s="4" t="s">
        <v>69</v>
      </c>
      <c r="W41" s="4" t="n">
        <f aca="false">MONTH(V41)</f>
        <v>4</v>
      </c>
      <c r="X41" s="4" t="n">
        <f aca="false">YEAR(V41)</f>
        <v>2003</v>
      </c>
      <c r="Y41" s="4" t="s">
        <v>70</v>
      </c>
      <c r="Z41" s="4" t="n">
        <v>0</v>
      </c>
      <c r="AA41" s="4" t="n">
        <v>180000</v>
      </c>
      <c r="AB41" s="4" t="n">
        <v>161550</v>
      </c>
      <c r="AC41" s="4" t="n">
        <v>0</v>
      </c>
      <c r="AD41" s="4" t="n">
        <v>180000</v>
      </c>
      <c r="AE41" s="4" t="n">
        <v>8000</v>
      </c>
      <c r="AF41" s="4" t="s">
        <v>47</v>
      </c>
      <c r="AG41" s="4" t="s">
        <v>48</v>
      </c>
      <c r="AH41" s="4" t="s">
        <v>49</v>
      </c>
      <c r="AI41" s="5" t="s">
        <v>50</v>
      </c>
    </row>
    <row r="42" customFormat="false" ht="12.75" hidden="false" customHeight="false" outlineLevel="0" collapsed="false">
      <c r="A42" s="4" t="s">
        <v>33</v>
      </c>
      <c r="B42" s="4" t="s">
        <v>34</v>
      </c>
      <c r="C42" s="4" t="s">
        <v>35</v>
      </c>
      <c r="D42" s="4" t="n">
        <v>1300</v>
      </c>
      <c r="E42" s="4" t="s">
        <v>36</v>
      </c>
      <c r="F42" s="5" t="s">
        <v>37</v>
      </c>
      <c r="G42" s="4" t="s">
        <v>38</v>
      </c>
      <c r="H42" s="4" t="s">
        <v>39</v>
      </c>
      <c r="I42" s="4" t="s">
        <v>40</v>
      </c>
      <c r="J42" s="4" t="n">
        <v>1</v>
      </c>
      <c r="K42" s="4" t="n">
        <v>443609</v>
      </c>
      <c r="L42" s="6" t="s">
        <v>41</v>
      </c>
      <c r="M42" s="4" t="s">
        <v>42</v>
      </c>
      <c r="N42" s="7" t="n">
        <v>-186000</v>
      </c>
      <c r="O42" s="5" t="n">
        <v>4.3025</v>
      </c>
      <c r="P42" s="4" t="s">
        <v>43</v>
      </c>
      <c r="Q42" s="4" t="n">
        <v>166005</v>
      </c>
      <c r="R42" s="5" t="s">
        <v>44</v>
      </c>
      <c r="S42" s="4" t="n">
        <v>4.3025</v>
      </c>
      <c r="T42" s="4" t="n">
        <v>800265</v>
      </c>
      <c r="U42" s="4" t="n">
        <v>42</v>
      </c>
      <c r="V42" s="4" t="s">
        <v>70</v>
      </c>
      <c r="W42" s="4" t="n">
        <f aca="false">MONTH(V42)</f>
        <v>5</v>
      </c>
      <c r="X42" s="4" t="n">
        <f aca="false">YEAR(V42)</f>
        <v>2003</v>
      </c>
      <c r="Y42" s="4" t="s">
        <v>71</v>
      </c>
      <c r="Z42" s="4" t="n">
        <v>0</v>
      </c>
      <c r="AA42" s="4" t="n">
        <v>186000</v>
      </c>
      <c r="AB42" s="4" t="n">
        <v>166005</v>
      </c>
      <c r="AC42" s="4" t="n">
        <v>0</v>
      </c>
      <c r="AD42" s="4" t="n">
        <v>186000</v>
      </c>
      <c r="AE42" s="4" t="n">
        <v>8000</v>
      </c>
      <c r="AF42" s="4" t="s">
        <v>47</v>
      </c>
      <c r="AG42" s="4" t="s">
        <v>48</v>
      </c>
      <c r="AH42" s="4" t="s">
        <v>49</v>
      </c>
      <c r="AI42" s="5" t="s">
        <v>50</v>
      </c>
    </row>
    <row r="43" customFormat="false" ht="12.75" hidden="false" customHeight="false" outlineLevel="0" collapsed="false">
      <c r="A43" s="4" t="s">
        <v>33</v>
      </c>
      <c r="B43" s="4" t="s">
        <v>34</v>
      </c>
      <c r="C43" s="4" t="s">
        <v>35</v>
      </c>
      <c r="D43" s="4" t="n">
        <v>1300</v>
      </c>
      <c r="E43" s="4" t="s">
        <v>36</v>
      </c>
      <c r="F43" s="5" t="s">
        <v>37</v>
      </c>
      <c r="G43" s="4" t="s">
        <v>38</v>
      </c>
      <c r="H43" s="4" t="s">
        <v>39</v>
      </c>
      <c r="I43" s="4" t="s">
        <v>40</v>
      </c>
      <c r="J43" s="4" t="n">
        <v>1</v>
      </c>
      <c r="K43" s="4" t="n">
        <v>443609</v>
      </c>
      <c r="L43" s="6" t="s">
        <v>41</v>
      </c>
      <c r="M43" s="4" t="s">
        <v>42</v>
      </c>
      <c r="N43" s="7" t="n">
        <v>-180000</v>
      </c>
      <c r="O43" s="5" t="n">
        <v>4.3025</v>
      </c>
      <c r="P43" s="4" t="s">
        <v>43</v>
      </c>
      <c r="Q43" s="4" t="n">
        <v>156150</v>
      </c>
      <c r="R43" s="5" t="s">
        <v>44</v>
      </c>
      <c r="S43" s="4" t="n">
        <v>4.3025</v>
      </c>
      <c r="T43" s="4" t="n">
        <v>774450</v>
      </c>
      <c r="U43" s="4" t="n">
        <v>42</v>
      </c>
      <c r="V43" s="4" t="s">
        <v>71</v>
      </c>
      <c r="W43" s="4" t="n">
        <f aca="false">MONTH(V43)</f>
        <v>6</v>
      </c>
      <c r="X43" s="4" t="n">
        <f aca="false">YEAR(V43)</f>
        <v>2003</v>
      </c>
      <c r="Y43" s="4" t="s">
        <v>72</v>
      </c>
      <c r="Z43" s="4" t="n">
        <v>0</v>
      </c>
      <c r="AA43" s="4" t="n">
        <v>180000</v>
      </c>
      <c r="AB43" s="4" t="n">
        <v>156150</v>
      </c>
      <c r="AC43" s="4" t="n">
        <v>0</v>
      </c>
      <c r="AD43" s="4" t="n">
        <v>180000</v>
      </c>
      <c r="AE43" s="4" t="n">
        <v>8000</v>
      </c>
      <c r="AF43" s="4" t="s">
        <v>47</v>
      </c>
      <c r="AG43" s="4" t="s">
        <v>48</v>
      </c>
      <c r="AH43" s="4" t="s">
        <v>49</v>
      </c>
      <c r="AI43" s="5" t="s">
        <v>50</v>
      </c>
    </row>
    <row r="44" customFormat="false" ht="12.75" hidden="false" customHeight="false" outlineLevel="0" collapsed="false">
      <c r="A44" s="4" t="s">
        <v>33</v>
      </c>
      <c r="B44" s="4" t="s">
        <v>34</v>
      </c>
      <c r="C44" s="4" t="s">
        <v>35</v>
      </c>
      <c r="D44" s="4" t="n">
        <v>1300</v>
      </c>
      <c r="E44" s="4" t="s">
        <v>36</v>
      </c>
      <c r="F44" s="5" t="s">
        <v>37</v>
      </c>
      <c r="G44" s="4" t="s">
        <v>38</v>
      </c>
      <c r="H44" s="4" t="s">
        <v>39</v>
      </c>
      <c r="I44" s="4" t="s">
        <v>40</v>
      </c>
      <c r="J44" s="4" t="n">
        <v>1</v>
      </c>
      <c r="K44" s="4" t="n">
        <v>443609</v>
      </c>
      <c r="L44" s="6" t="s">
        <v>41</v>
      </c>
      <c r="M44" s="4" t="s">
        <v>42</v>
      </c>
      <c r="N44" s="7" t="n">
        <v>-186000</v>
      </c>
      <c r="O44" s="5" t="n">
        <v>4.3025</v>
      </c>
      <c r="P44" s="4" t="s">
        <v>43</v>
      </c>
      <c r="Q44" s="4" t="n">
        <v>154845</v>
      </c>
      <c r="R44" s="5" t="s">
        <v>44</v>
      </c>
      <c r="S44" s="4" t="n">
        <v>4.3025</v>
      </c>
      <c r="T44" s="4" t="n">
        <v>800265</v>
      </c>
      <c r="U44" s="4" t="n">
        <v>42</v>
      </c>
      <c r="V44" s="4" t="s">
        <v>72</v>
      </c>
      <c r="W44" s="4" t="n">
        <f aca="false">MONTH(V44)</f>
        <v>7</v>
      </c>
      <c r="X44" s="4" t="n">
        <f aca="false">YEAR(V44)</f>
        <v>2003</v>
      </c>
      <c r="Y44" s="4" t="s">
        <v>73</v>
      </c>
      <c r="Z44" s="4" t="n">
        <v>0</v>
      </c>
      <c r="AA44" s="4" t="n">
        <v>186000</v>
      </c>
      <c r="AB44" s="4" t="n">
        <v>154845</v>
      </c>
      <c r="AC44" s="4" t="n">
        <v>0</v>
      </c>
      <c r="AD44" s="4" t="n">
        <v>186000</v>
      </c>
      <c r="AE44" s="4" t="n">
        <v>8000</v>
      </c>
      <c r="AF44" s="4" t="s">
        <v>47</v>
      </c>
      <c r="AG44" s="4" t="s">
        <v>48</v>
      </c>
      <c r="AH44" s="4" t="s">
        <v>49</v>
      </c>
      <c r="AI44" s="5" t="s">
        <v>50</v>
      </c>
    </row>
    <row r="45" customFormat="false" ht="12.75" hidden="false" customHeight="false" outlineLevel="0" collapsed="false">
      <c r="A45" s="4" t="s">
        <v>33</v>
      </c>
      <c r="B45" s="4" t="s">
        <v>34</v>
      </c>
      <c r="C45" s="4" t="s">
        <v>35</v>
      </c>
      <c r="D45" s="4" t="n">
        <v>1300</v>
      </c>
      <c r="E45" s="4" t="s">
        <v>36</v>
      </c>
      <c r="F45" s="5" t="s">
        <v>37</v>
      </c>
      <c r="G45" s="4" t="s">
        <v>38</v>
      </c>
      <c r="H45" s="4" t="s">
        <v>39</v>
      </c>
      <c r="I45" s="4" t="s">
        <v>40</v>
      </c>
      <c r="J45" s="4" t="n">
        <v>1</v>
      </c>
      <c r="K45" s="4" t="n">
        <v>443609</v>
      </c>
      <c r="L45" s="6" t="s">
        <v>41</v>
      </c>
      <c r="M45" s="4" t="s">
        <v>42</v>
      </c>
      <c r="N45" s="7" t="n">
        <v>-186000</v>
      </c>
      <c r="O45" s="5" t="n">
        <v>4.3025</v>
      </c>
      <c r="P45" s="4" t="s">
        <v>43</v>
      </c>
      <c r="Q45" s="4" t="n">
        <v>148335</v>
      </c>
      <c r="R45" s="5" t="s">
        <v>44</v>
      </c>
      <c r="S45" s="4" t="n">
        <v>4.3025</v>
      </c>
      <c r="T45" s="4" t="n">
        <v>800265</v>
      </c>
      <c r="U45" s="4" t="n">
        <v>42</v>
      </c>
      <c r="V45" s="4" t="s">
        <v>73</v>
      </c>
      <c r="W45" s="4" t="n">
        <f aca="false">MONTH(V45)</f>
        <v>8</v>
      </c>
      <c r="X45" s="4" t="n">
        <f aca="false">YEAR(V45)</f>
        <v>2003</v>
      </c>
      <c r="Y45" s="4" t="s">
        <v>74</v>
      </c>
      <c r="Z45" s="4" t="n">
        <v>0</v>
      </c>
      <c r="AA45" s="4" t="n">
        <v>186000</v>
      </c>
      <c r="AB45" s="4" t="n">
        <v>148335</v>
      </c>
      <c r="AC45" s="4" t="n">
        <v>0</v>
      </c>
      <c r="AD45" s="4" t="n">
        <v>186000</v>
      </c>
      <c r="AE45" s="4" t="n">
        <v>8000</v>
      </c>
      <c r="AF45" s="4" t="s">
        <v>47</v>
      </c>
      <c r="AG45" s="4" t="s">
        <v>48</v>
      </c>
      <c r="AH45" s="4" t="s">
        <v>49</v>
      </c>
      <c r="AI45" s="5" t="s">
        <v>50</v>
      </c>
    </row>
    <row r="46" customFormat="false" ht="12.75" hidden="false" customHeight="false" outlineLevel="0" collapsed="false">
      <c r="A46" s="4" t="s">
        <v>33</v>
      </c>
      <c r="B46" s="4" t="s">
        <v>34</v>
      </c>
      <c r="C46" s="4" t="s">
        <v>35</v>
      </c>
      <c r="D46" s="4" t="n">
        <v>1300</v>
      </c>
      <c r="E46" s="4" t="s">
        <v>36</v>
      </c>
      <c r="F46" s="5" t="s">
        <v>37</v>
      </c>
      <c r="G46" s="4" t="s">
        <v>38</v>
      </c>
      <c r="H46" s="4" t="s">
        <v>39</v>
      </c>
      <c r="I46" s="4" t="s">
        <v>40</v>
      </c>
      <c r="J46" s="4" t="n">
        <v>1</v>
      </c>
      <c r="K46" s="4" t="n">
        <v>443609</v>
      </c>
      <c r="L46" s="6" t="s">
        <v>41</v>
      </c>
      <c r="M46" s="4" t="s">
        <v>42</v>
      </c>
      <c r="N46" s="7" t="n">
        <v>-180000</v>
      </c>
      <c r="O46" s="5" t="n">
        <v>4.3025</v>
      </c>
      <c r="P46" s="4" t="s">
        <v>43</v>
      </c>
      <c r="Q46" s="4" t="n">
        <v>141390</v>
      </c>
      <c r="R46" s="5" t="s">
        <v>44</v>
      </c>
      <c r="S46" s="4" t="n">
        <v>4.3025</v>
      </c>
      <c r="T46" s="4" t="n">
        <v>774450</v>
      </c>
      <c r="U46" s="4" t="n">
        <v>42</v>
      </c>
      <c r="V46" s="4" t="s">
        <v>74</v>
      </c>
      <c r="W46" s="4" t="n">
        <f aca="false">MONTH(V46)</f>
        <v>9</v>
      </c>
      <c r="X46" s="4" t="n">
        <f aca="false">YEAR(V46)</f>
        <v>2003</v>
      </c>
      <c r="Y46" s="4" t="s">
        <v>75</v>
      </c>
      <c r="Z46" s="4" t="n">
        <v>0</v>
      </c>
      <c r="AA46" s="4" t="n">
        <v>180000</v>
      </c>
      <c r="AB46" s="4" t="n">
        <v>141390</v>
      </c>
      <c r="AC46" s="4" t="n">
        <v>0</v>
      </c>
      <c r="AD46" s="4" t="n">
        <v>180000</v>
      </c>
      <c r="AE46" s="4" t="n">
        <v>8000</v>
      </c>
      <c r="AF46" s="4" t="s">
        <v>47</v>
      </c>
      <c r="AG46" s="4" t="s">
        <v>48</v>
      </c>
      <c r="AH46" s="4" t="s">
        <v>49</v>
      </c>
      <c r="AI46" s="5" t="s">
        <v>50</v>
      </c>
    </row>
    <row r="47" customFormat="false" ht="12.75" hidden="false" customHeight="false" outlineLevel="0" collapsed="false">
      <c r="A47" s="4" t="s">
        <v>33</v>
      </c>
      <c r="B47" s="4" t="s">
        <v>34</v>
      </c>
      <c r="C47" s="4" t="s">
        <v>35</v>
      </c>
      <c r="D47" s="4" t="n">
        <v>1300</v>
      </c>
      <c r="E47" s="4" t="s">
        <v>36</v>
      </c>
      <c r="F47" s="5" t="s">
        <v>37</v>
      </c>
      <c r="G47" s="4" t="s">
        <v>38</v>
      </c>
      <c r="H47" s="4" t="s">
        <v>39</v>
      </c>
      <c r="I47" s="4" t="s">
        <v>40</v>
      </c>
      <c r="J47" s="4" t="n">
        <v>1</v>
      </c>
      <c r="K47" s="4" t="n">
        <v>443609</v>
      </c>
      <c r="L47" s="6" t="s">
        <v>41</v>
      </c>
      <c r="M47" s="4" t="s">
        <v>42</v>
      </c>
      <c r="N47" s="7" t="n">
        <v>-186000</v>
      </c>
      <c r="O47" s="5" t="n">
        <v>4.3025</v>
      </c>
      <c r="P47" s="4" t="s">
        <v>43</v>
      </c>
      <c r="Q47" s="4" t="n">
        <v>139965</v>
      </c>
      <c r="R47" s="5" t="s">
        <v>44</v>
      </c>
      <c r="S47" s="4" t="n">
        <v>4.3025</v>
      </c>
      <c r="T47" s="4" t="n">
        <v>800265</v>
      </c>
      <c r="U47" s="4" t="n">
        <v>42</v>
      </c>
      <c r="V47" s="4" t="s">
        <v>75</v>
      </c>
      <c r="W47" s="4" t="n">
        <f aca="false">MONTH(V47)</f>
        <v>10</v>
      </c>
      <c r="X47" s="4" t="n">
        <f aca="false">YEAR(V47)</f>
        <v>2003</v>
      </c>
      <c r="Y47" s="4" t="s">
        <v>76</v>
      </c>
      <c r="Z47" s="4" t="n">
        <v>0</v>
      </c>
      <c r="AA47" s="4" t="n">
        <v>186000</v>
      </c>
      <c r="AB47" s="4" t="n">
        <v>139965</v>
      </c>
      <c r="AC47" s="4" t="n">
        <v>0</v>
      </c>
      <c r="AD47" s="4" t="n">
        <v>186000</v>
      </c>
      <c r="AE47" s="4" t="n">
        <v>8000</v>
      </c>
      <c r="AF47" s="4" t="s">
        <v>47</v>
      </c>
      <c r="AG47" s="4" t="s">
        <v>48</v>
      </c>
      <c r="AH47" s="4" t="s">
        <v>49</v>
      </c>
      <c r="AI47" s="5" t="s">
        <v>50</v>
      </c>
    </row>
    <row r="48" customFormat="false" ht="12.75" hidden="false" customHeight="false" outlineLevel="0" collapsed="false">
      <c r="A48" s="4" t="s">
        <v>33</v>
      </c>
      <c r="B48" s="4" t="s">
        <v>34</v>
      </c>
      <c r="C48" s="4" t="s">
        <v>35</v>
      </c>
      <c r="D48" s="4" t="n">
        <v>1300</v>
      </c>
      <c r="E48" s="4" t="s">
        <v>36</v>
      </c>
      <c r="F48" s="5" t="s">
        <v>37</v>
      </c>
      <c r="G48" s="4" t="s">
        <v>38</v>
      </c>
      <c r="H48" s="4" t="s">
        <v>39</v>
      </c>
      <c r="I48" s="4" t="s">
        <v>40</v>
      </c>
      <c r="J48" s="4" t="n">
        <v>1</v>
      </c>
      <c r="K48" s="4" t="n">
        <v>443609</v>
      </c>
      <c r="L48" s="6" t="s">
        <v>41</v>
      </c>
      <c r="M48" s="4" t="s">
        <v>42</v>
      </c>
      <c r="N48" s="7" t="n">
        <v>-180000</v>
      </c>
      <c r="O48" s="5" t="n">
        <v>4.3025</v>
      </c>
      <c r="P48" s="4" t="s">
        <v>43</v>
      </c>
      <c r="Q48" s="4" t="n">
        <v>104490</v>
      </c>
      <c r="R48" s="5" t="s">
        <v>44</v>
      </c>
      <c r="S48" s="4" t="n">
        <v>4.3025</v>
      </c>
      <c r="T48" s="4" t="n">
        <v>774450</v>
      </c>
      <c r="U48" s="4" t="n">
        <v>42</v>
      </c>
      <c r="V48" s="4" t="s">
        <v>76</v>
      </c>
      <c r="W48" s="4" t="n">
        <f aca="false">MONTH(V48)</f>
        <v>11</v>
      </c>
      <c r="X48" s="4" t="n">
        <f aca="false">YEAR(V48)</f>
        <v>2003</v>
      </c>
      <c r="Y48" s="4" t="s">
        <v>77</v>
      </c>
      <c r="Z48" s="4" t="n">
        <v>0</v>
      </c>
      <c r="AA48" s="4" t="n">
        <v>180000</v>
      </c>
      <c r="AB48" s="4" t="n">
        <v>104490</v>
      </c>
      <c r="AC48" s="4" t="n">
        <v>0</v>
      </c>
      <c r="AD48" s="4" t="n">
        <v>180000</v>
      </c>
      <c r="AE48" s="4" t="n">
        <v>8000</v>
      </c>
      <c r="AF48" s="4" t="s">
        <v>47</v>
      </c>
      <c r="AG48" s="4" t="s">
        <v>48</v>
      </c>
      <c r="AH48" s="4" t="s">
        <v>49</v>
      </c>
      <c r="AI48" s="5" t="s">
        <v>50</v>
      </c>
    </row>
    <row r="49" customFormat="false" ht="12.75" hidden="false" customHeight="false" outlineLevel="0" collapsed="false">
      <c r="A49" s="4" t="s">
        <v>33</v>
      </c>
      <c r="B49" s="4" t="s">
        <v>34</v>
      </c>
      <c r="C49" s="4" t="s">
        <v>35</v>
      </c>
      <c r="D49" s="4" t="n">
        <v>1300</v>
      </c>
      <c r="E49" s="4" t="s">
        <v>36</v>
      </c>
      <c r="F49" s="5" t="s">
        <v>37</v>
      </c>
      <c r="G49" s="4" t="s">
        <v>38</v>
      </c>
      <c r="H49" s="4" t="s">
        <v>39</v>
      </c>
      <c r="I49" s="4" t="s">
        <v>40</v>
      </c>
      <c r="J49" s="4" t="n">
        <v>1</v>
      </c>
      <c r="K49" s="4" t="n">
        <v>443609</v>
      </c>
      <c r="L49" s="6" t="s">
        <v>41</v>
      </c>
      <c r="M49" s="4" t="s">
        <v>42</v>
      </c>
      <c r="N49" s="7" t="n">
        <v>-186000</v>
      </c>
      <c r="O49" s="5" t="n">
        <v>4.3025</v>
      </c>
      <c r="P49" s="4" t="s">
        <v>43</v>
      </c>
      <c r="Q49" s="4" t="n">
        <v>79701</v>
      </c>
      <c r="R49" s="5" t="s">
        <v>44</v>
      </c>
      <c r="S49" s="4" t="n">
        <v>4.3025</v>
      </c>
      <c r="T49" s="4" t="n">
        <v>800265</v>
      </c>
      <c r="U49" s="4" t="n">
        <v>42</v>
      </c>
      <c r="V49" s="4" t="s">
        <v>77</v>
      </c>
      <c r="W49" s="4" t="n">
        <f aca="false">MONTH(V49)</f>
        <v>12</v>
      </c>
      <c r="X49" s="4" t="n">
        <f aca="false">YEAR(V49)</f>
        <v>2003</v>
      </c>
      <c r="Y49" s="4" t="s">
        <v>78</v>
      </c>
      <c r="Z49" s="4" t="n">
        <v>0</v>
      </c>
      <c r="AA49" s="4" t="n">
        <v>186000</v>
      </c>
      <c r="AB49" s="4" t="n">
        <v>79701</v>
      </c>
      <c r="AC49" s="4" t="n">
        <v>0</v>
      </c>
      <c r="AD49" s="4" t="n">
        <v>186000</v>
      </c>
      <c r="AE49" s="4" t="n">
        <v>8000</v>
      </c>
      <c r="AF49" s="4" t="s">
        <v>47</v>
      </c>
      <c r="AG49" s="4" t="s">
        <v>48</v>
      </c>
      <c r="AH49" s="4" t="s">
        <v>49</v>
      </c>
      <c r="AI49" s="5" t="s">
        <v>50</v>
      </c>
    </row>
    <row r="50" customFormat="false" ht="12.75" hidden="false" customHeight="false" outlineLevel="0" collapsed="false">
      <c r="A50" s="4" t="s">
        <v>33</v>
      </c>
      <c r="B50" s="4" t="s">
        <v>34</v>
      </c>
      <c r="C50" s="4" t="s">
        <v>35</v>
      </c>
      <c r="D50" s="4" t="n">
        <v>1300</v>
      </c>
      <c r="E50" s="4" t="s">
        <v>36</v>
      </c>
      <c r="F50" s="5" t="s">
        <v>37</v>
      </c>
      <c r="G50" s="4" t="s">
        <v>38</v>
      </c>
      <c r="H50" s="4" t="s">
        <v>39</v>
      </c>
      <c r="I50" s="4" t="s">
        <v>40</v>
      </c>
      <c r="J50" s="4" t="n">
        <v>1</v>
      </c>
      <c r="K50" s="4" t="n">
        <v>443609</v>
      </c>
      <c r="L50" s="6" t="s">
        <v>41</v>
      </c>
      <c r="M50" s="4" t="s">
        <v>42</v>
      </c>
      <c r="N50" s="7" t="n">
        <v>-124000</v>
      </c>
      <c r="O50" s="5" t="n">
        <v>4.27</v>
      </c>
      <c r="P50" s="4" t="s">
        <v>43</v>
      </c>
      <c r="Q50" s="4" t="n">
        <v>42284</v>
      </c>
      <c r="R50" s="5" t="s">
        <v>44</v>
      </c>
      <c r="S50" s="4" t="n">
        <v>4.27</v>
      </c>
      <c r="T50" s="4" t="n">
        <v>529480</v>
      </c>
      <c r="U50" s="4" t="n">
        <v>42</v>
      </c>
      <c r="V50" s="4" t="s">
        <v>78</v>
      </c>
      <c r="W50" s="4" t="n">
        <f aca="false">MONTH(V50)</f>
        <v>1</v>
      </c>
      <c r="X50" s="4" t="n">
        <f aca="false">YEAR(V50)</f>
        <v>2004</v>
      </c>
      <c r="Y50" s="4" t="s">
        <v>79</v>
      </c>
      <c r="Z50" s="4" t="n">
        <v>0</v>
      </c>
      <c r="AA50" s="4" t="n">
        <v>124000</v>
      </c>
      <c r="AB50" s="4" t="n">
        <v>42284</v>
      </c>
      <c r="AC50" s="4" t="n">
        <v>0</v>
      </c>
      <c r="AD50" s="4" t="n">
        <v>124000</v>
      </c>
      <c r="AE50" s="4" t="n">
        <v>8000</v>
      </c>
      <c r="AF50" s="4" t="s">
        <v>47</v>
      </c>
      <c r="AG50" s="4" t="s">
        <v>48</v>
      </c>
      <c r="AH50" s="4" t="s">
        <v>49</v>
      </c>
      <c r="AI50" s="5" t="s">
        <v>50</v>
      </c>
    </row>
    <row r="51" customFormat="false" ht="12.75" hidden="false" customHeight="false" outlineLevel="0" collapsed="false">
      <c r="A51" s="4" t="s">
        <v>33</v>
      </c>
      <c r="B51" s="4" t="s">
        <v>34</v>
      </c>
      <c r="C51" s="4" t="s">
        <v>35</v>
      </c>
      <c r="D51" s="4" t="n">
        <v>1300</v>
      </c>
      <c r="E51" s="4" t="s">
        <v>36</v>
      </c>
      <c r="F51" s="5" t="s">
        <v>37</v>
      </c>
      <c r="G51" s="4" t="s">
        <v>38</v>
      </c>
      <c r="H51" s="4" t="s">
        <v>39</v>
      </c>
      <c r="I51" s="4" t="s">
        <v>40</v>
      </c>
      <c r="J51" s="4" t="n">
        <v>1</v>
      </c>
      <c r="K51" s="4" t="n">
        <v>443609</v>
      </c>
      <c r="L51" s="6" t="s">
        <v>41</v>
      </c>
      <c r="M51" s="4" t="s">
        <v>42</v>
      </c>
      <c r="N51" s="7" t="n">
        <v>-116000</v>
      </c>
      <c r="O51" s="5" t="n">
        <v>4.27</v>
      </c>
      <c r="P51" s="4" t="s">
        <v>43</v>
      </c>
      <c r="Q51" s="4" t="n">
        <v>49763.9999999999</v>
      </c>
      <c r="R51" s="5" t="s">
        <v>44</v>
      </c>
      <c r="S51" s="4" t="n">
        <v>4.27</v>
      </c>
      <c r="T51" s="4" t="n">
        <v>495320</v>
      </c>
      <c r="U51" s="4" t="n">
        <v>42</v>
      </c>
      <c r="V51" s="4" t="s">
        <v>79</v>
      </c>
      <c r="W51" s="4" t="n">
        <f aca="false">MONTH(V51)</f>
        <v>2</v>
      </c>
      <c r="X51" s="4" t="n">
        <f aca="false">YEAR(V51)</f>
        <v>2004</v>
      </c>
      <c r="Y51" s="4" t="s">
        <v>80</v>
      </c>
      <c r="Z51" s="4" t="n">
        <v>0</v>
      </c>
      <c r="AA51" s="4" t="n">
        <v>116000</v>
      </c>
      <c r="AB51" s="4" t="n">
        <v>49763.9999999999</v>
      </c>
      <c r="AC51" s="4" t="n">
        <v>0</v>
      </c>
      <c r="AD51" s="4" t="n">
        <v>116000</v>
      </c>
      <c r="AE51" s="4" t="n">
        <v>8000</v>
      </c>
      <c r="AF51" s="4" t="s">
        <v>47</v>
      </c>
      <c r="AG51" s="4" t="s">
        <v>48</v>
      </c>
      <c r="AH51" s="4" t="s">
        <v>49</v>
      </c>
      <c r="AI51" s="5" t="s">
        <v>50</v>
      </c>
    </row>
    <row r="52" customFormat="false" ht="12.75" hidden="false" customHeight="false" outlineLevel="0" collapsed="false">
      <c r="A52" s="4" t="s">
        <v>33</v>
      </c>
      <c r="B52" s="4" t="s">
        <v>34</v>
      </c>
      <c r="C52" s="4" t="s">
        <v>35</v>
      </c>
      <c r="D52" s="4" t="n">
        <v>1300</v>
      </c>
      <c r="E52" s="4" t="s">
        <v>36</v>
      </c>
      <c r="F52" s="5" t="s">
        <v>37</v>
      </c>
      <c r="G52" s="4" t="s">
        <v>38</v>
      </c>
      <c r="H52" s="4" t="s">
        <v>39</v>
      </c>
      <c r="I52" s="4" t="s">
        <v>40</v>
      </c>
      <c r="J52" s="4" t="n">
        <v>1</v>
      </c>
      <c r="K52" s="4" t="n">
        <v>443609</v>
      </c>
      <c r="L52" s="6" t="s">
        <v>41</v>
      </c>
      <c r="M52" s="4" t="s">
        <v>42</v>
      </c>
      <c r="N52" s="7" t="n">
        <v>-124000</v>
      </c>
      <c r="O52" s="5" t="n">
        <v>4.27</v>
      </c>
      <c r="P52" s="4" t="s">
        <v>43</v>
      </c>
      <c r="Q52" s="4" t="n">
        <v>70432</v>
      </c>
      <c r="R52" s="5" t="s">
        <v>44</v>
      </c>
      <c r="S52" s="4" t="n">
        <v>4.27</v>
      </c>
      <c r="T52" s="4" t="n">
        <v>529480</v>
      </c>
      <c r="U52" s="4" t="n">
        <v>42</v>
      </c>
      <c r="V52" s="4" t="s">
        <v>80</v>
      </c>
      <c r="W52" s="4" t="n">
        <f aca="false">MONTH(V52)</f>
        <v>3</v>
      </c>
      <c r="X52" s="4" t="n">
        <f aca="false">YEAR(V52)</f>
        <v>2004</v>
      </c>
      <c r="Y52" s="4" t="s">
        <v>81</v>
      </c>
      <c r="Z52" s="4" t="n">
        <v>0</v>
      </c>
      <c r="AA52" s="4" t="n">
        <v>124000</v>
      </c>
      <c r="AB52" s="4" t="n">
        <v>70432</v>
      </c>
      <c r="AC52" s="4" t="n">
        <v>0</v>
      </c>
      <c r="AD52" s="4" t="n">
        <v>124000</v>
      </c>
      <c r="AE52" s="4" t="n">
        <v>8000</v>
      </c>
      <c r="AF52" s="4" t="s">
        <v>47</v>
      </c>
      <c r="AG52" s="4" t="s">
        <v>48</v>
      </c>
      <c r="AH52" s="4" t="s">
        <v>49</v>
      </c>
      <c r="AI52" s="5" t="s">
        <v>50</v>
      </c>
    </row>
    <row r="53" customFormat="false" ht="12.75" hidden="false" customHeight="false" outlineLevel="0" collapsed="false">
      <c r="A53" s="4" t="s">
        <v>33</v>
      </c>
      <c r="B53" s="4" t="s">
        <v>34</v>
      </c>
      <c r="C53" s="4" t="s">
        <v>35</v>
      </c>
      <c r="D53" s="4" t="n">
        <v>1300</v>
      </c>
      <c r="E53" s="4" t="s">
        <v>36</v>
      </c>
      <c r="F53" s="5" t="s">
        <v>37</v>
      </c>
      <c r="G53" s="4" t="s">
        <v>38</v>
      </c>
      <c r="H53" s="4" t="s">
        <v>39</v>
      </c>
      <c r="I53" s="4" t="s">
        <v>40</v>
      </c>
      <c r="J53" s="4" t="n">
        <v>1</v>
      </c>
      <c r="K53" s="4" t="n">
        <v>443609</v>
      </c>
      <c r="L53" s="6" t="s">
        <v>41</v>
      </c>
      <c r="M53" s="4" t="s">
        <v>42</v>
      </c>
      <c r="N53" s="7" t="n">
        <v>-120000</v>
      </c>
      <c r="O53" s="5" t="n">
        <v>4.27</v>
      </c>
      <c r="P53" s="4" t="s">
        <v>43</v>
      </c>
      <c r="Q53" s="4" t="n">
        <v>86639.9999999999</v>
      </c>
      <c r="R53" s="5" t="s">
        <v>44</v>
      </c>
      <c r="S53" s="4" t="n">
        <v>4.27</v>
      </c>
      <c r="T53" s="4" t="n">
        <v>512400</v>
      </c>
      <c r="U53" s="4" t="n">
        <v>42</v>
      </c>
      <c r="V53" s="4" t="s">
        <v>81</v>
      </c>
      <c r="W53" s="4" t="n">
        <f aca="false">MONTH(V53)</f>
        <v>4</v>
      </c>
      <c r="X53" s="4" t="n">
        <f aca="false">YEAR(V53)</f>
        <v>2004</v>
      </c>
      <c r="Y53" s="4" t="s">
        <v>82</v>
      </c>
      <c r="Z53" s="4" t="n">
        <v>0</v>
      </c>
      <c r="AA53" s="4" t="n">
        <v>120000</v>
      </c>
      <c r="AB53" s="4" t="n">
        <v>86639.9999999999</v>
      </c>
      <c r="AC53" s="4" t="n">
        <v>0</v>
      </c>
      <c r="AD53" s="4" t="n">
        <v>120000</v>
      </c>
      <c r="AE53" s="4" t="n">
        <v>8000</v>
      </c>
      <c r="AF53" s="4" t="s">
        <v>47</v>
      </c>
      <c r="AG53" s="4" t="s">
        <v>48</v>
      </c>
      <c r="AH53" s="4" t="s">
        <v>49</v>
      </c>
      <c r="AI53" s="5" t="s">
        <v>50</v>
      </c>
    </row>
    <row r="54" customFormat="false" ht="12.75" hidden="false" customHeight="false" outlineLevel="0" collapsed="false">
      <c r="A54" s="4" t="s">
        <v>33</v>
      </c>
      <c r="B54" s="4" t="s">
        <v>34</v>
      </c>
      <c r="C54" s="4" t="s">
        <v>35</v>
      </c>
      <c r="D54" s="4" t="n">
        <v>1300</v>
      </c>
      <c r="E54" s="4" t="s">
        <v>36</v>
      </c>
      <c r="F54" s="5" t="s">
        <v>37</v>
      </c>
      <c r="G54" s="4" t="s">
        <v>38</v>
      </c>
      <c r="H54" s="4" t="s">
        <v>39</v>
      </c>
      <c r="I54" s="4" t="s">
        <v>40</v>
      </c>
      <c r="J54" s="4" t="n">
        <v>1</v>
      </c>
      <c r="K54" s="4" t="n">
        <v>443609</v>
      </c>
      <c r="L54" s="6" t="s">
        <v>41</v>
      </c>
      <c r="M54" s="4" t="s">
        <v>42</v>
      </c>
      <c r="N54" s="7" t="n">
        <v>-124000</v>
      </c>
      <c r="O54" s="5" t="n">
        <v>4.27</v>
      </c>
      <c r="P54" s="4" t="s">
        <v>43</v>
      </c>
      <c r="Q54" s="4" t="n">
        <v>89031.9999999999</v>
      </c>
      <c r="R54" s="5" t="s">
        <v>44</v>
      </c>
      <c r="S54" s="4" t="n">
        <v>4.27</v>
      </c>
      <c r="T54" s="4" t="n">
        <v>529480</v>
      </c>
      <c r="U54" s="4" t="n">
        <v>42</v>
      </c>
      <c r="V54" s="4" t="s">
        <v>82</v>
      </c>
      <c r="W54" s="4" t="n">
        <f aca="false">MONTH(V54)</f>
        <v>5</v>
      </c>
      <c r="X54" s="4" t="n">
        <f aca="false">YEAR(V54)</f>
        <v>2004</v>
      </c>
      <c r="Y54" s="4" t="s">
        <v>83</v>
      </c>
      <c r="Z54" s="4" t="n">
        <v>0</v>
      </c>
      <c r="AA54" s="4" t="n">
        <v>124000</v>
      </c>
      <c r="AB54" s="4" t="n">
        <v>89031.9999999999</v>
      </c>
      <c r="AC54" s="4" t="n">
        <v>0</v>
      </c>
      <c r="AD54" s="4" t="n">
        <v>124000</v>
      </c>
      <c r="AE54" s="4" t="n">
        <v>8000</v>
      </c>
      <c r="AF54" s="4" t="s">
        <v>47</v>
      </c>
      <c r="AG54" s="4" t="s">
        <v>48</v>
      </c>
      <c r="AH54" s="4" t="s">
        <v>49</v>
      </c>
      <c r="AI54" s="5" t="s">
        <v>50</v>
      </c>
    </row>
    <row r="55" customFormat="false" ht="12.75" hidden="false" customHeight="false" outlineLevel="0" collapsed="false">
      <c r="A55" s="4" t="s">
        <v>33</v>
      </c>
      <c r="B55" s="4" t="s">
        <v>34</v>
      </c>
      <c r="C55" s="4" t="s">
        <v>35</v>
      </c>
      <c r="D55" s="4" t="n">
        <v>1300</v>
      </c>
      <c r="E55" s="4" t="s">
        <v>36</v>
      </c>
      <c r="F55" s="5" t="s">
        <v>37</v>
      </c>
      <c r="G55" s="4" t="s">
        <v>38</v>
      </c>
      <c r="H55" s="4" t="s">
        <v>39</v>
      </c>
      <c r="I55" s="4" t="s">
        <v>40</v>
      </c>
      <c r="J55" s="4" t="n">
        <v>1</v>
      </c>
      <c r="K55" s="4" t="n">
        <v>443609</v>
      </c>
      <c r="L55" s="6" t="s">
        <v>41</v>
      </c>
      <c r="M55" s="4" t="s">
        <v>42</v>
      </c>
      <c r="N55" s="7" t="n">
        <v>-120000</v>
      </c>
      <c r="O55" s="5" t="n">
        <v>4.27</v>
      </c>
      <c r="P55" s="4" t="s">
        <v>43</v>
      </c>
      <c r="Q55" s="4" t="n">
        <v>81359.9999999999</v>
      </c>
      <c r="R55" s="5" t="s">
        <v>44</v>
      </c>
      <c r="S55" s="4" t="n">
        <v>4.27</v>
      </c>
      <c r="T55" s="4" t="n">
        <v>512400</v>
      </c>
      <c r="U55" s="4" t="n">
        <v>42</v>
      </c>
      <c r="V55" s="4" t="s">
        <v>83</v>
      </c>
      <c r="W55" s="4" t="n">
        <f aca="false">MONTH(V55)</f>
        <v>6</v>
      </c>
      <c r="X55" s="4" t="n">
        <f aca="false">YEAR(V55)</f>
        <v>2004</v>
      </c>
      <c r="Y55" s="4" t="s">
        <v>84</v>
      </c>
      <c r="Z55" s="4" t="n">
        <v>0</v>
      </c>
      <c r="AA55" s="4" t="n">
        <v>120000</v>
      </c>
      <c r="AB55" s="4" t="n">
        <v>81359.9999999999</v>
      </c>
      <c r="AC55" s="4" t="n">
        <v>0</v>
      </c>
      <c r="AD55" s="4" t="n">
        <v>120000</v>
      </c>
      <c r="AE55" s="4" t="n">
        <v>8000</v>
      </c>
      <c r="AF55" s="4" t="s">
        <v>47</v>
      </c>
      <c r="AG55" s="4" t="s">
        <v>48</v>
      </c>
      <c r="AH55" s="4" t="s">
        <v>49</v>
      </c>
      <c r="AI55" s="5" t="s">
        <v>50</v>
      </c>
    </row>
    <row r="56" customFormat="false" ht="12.75" hidden="false" customHeight="false" outlineLevel="0" collapsed="false">
      <c r="A56" s="4" t="s">
        <v>33</v>
      </c>
      <c r="B56" s="4" t="s">
        <v>34</v>
      </c>
      <c r="C56" s="4" t="s">
        <v>35</v>
      </c>
      <c r="D56" s="4" t="n">
        <v>1300</v>
      </c>
      <c r="E56" s="4" t="s">
        <v>36</v>
      </c>
      <c r="F56" s="5" t="s">
        <v>37</v>
      </c>
      <c r="G56" s="4" t="s">
        <v>38</v>
      </c>
      <c r="H56" s="4" t="s">
        <v>39</v>
      </c>
      <c r="I56" s="4" t="s">
        <v>40</v>
      </c>
      <c r="J56" s="4" t="n">
        <v>1</v>
      </c>
      <c r="K56" s="4" t="n">
        <v>443609</v>
      </c>
      <c r="L56" s="6" t="s">
        <v>41</v>
      </c>
      <c r="M56" s="4" t="s">
        <v>42</v>
      </c>
      <c r="N56" s="7" t="n">
        <v>-124000</v>
      </c>
      <c r="O56" s="5" t="n">
        <v>4.27</v>
      </c>
      <c r="P56" s="4" t="s">
        <v>43</v>
      </c>
      <c r="Q56" s="4" t="n">
        <v>78491.9999999999</v>
      </c>
      <c r="R56" s="5" t="s">
        <v>44</v>
      </c>
      <c r="S56" s="4" t="n">
        <v>4.27</v>
      </c>
      <c r="T56" s="4" t="n">
        <v>529480</v>
      </c>
      <c r="U56" s="4" t="n">
        <v>42</v>
      </c>
      <c r="V56" s="4" t="s">
        <v>84</v>
      </c>
      <c r="W56" s="4" t="n">
        <f aca="false">MONTH(V56)</f>
        <v>7</v>
      </c>
      <c r="X56" s="4" t="n">
        <f aca="false">YEAR(V56)</f>
        <v>2004</v>
      </c>
      <c r="Y56" s="4" t="s">
        <v>85</v>
      </c>
      <c r="Z56" s="4" t="n">
        <v>0</v>
      </c>
      <c r="AA56" s="4" t="n">
        <v>124000</v>
      </c>
      <c r="AB56" s="4" t="n">
        <v>78491.9999999999</v>
      </c>
      <c r="AC56" s="4" t="n">
        <v>0</v>
      </c>
      <c r="AD56" s="4" t="n">
        <v>124000</v>
      </c>
      <c r="AE56" s="4" t="n">
        <v>8000</v>
      </c>
      <c r="AF56" s="4" t="s">
        <v>47</v>
      </c>
      <c r="AG56" s="4" t="s">
        <v>48</v>
      </c>
      <c r="AH56" s="4" t="s">
        <v>49</v>
      </c>
      <c r="AI56" s="5" t="s">
        <v>50</v>
      </c>
    </row>
    <row r="57" customFormat="false" ht="12.75" hidden="false" customHeight="false" outlineLevel="0" collapsed="false">
      <c r="A57" s="4" t="s">
        <v>33</v>
      </c>
      <c r="B57" s="4" t="s">
        <v>34</v>
      </c>
      <c r="C57" s="4" t="s">
        <v>35</v>
      </c>
      <c r="D57" s="4" t="n">
        <v>1300</v>
      </c>
      <c r="E57" s="4" t="s">
        <v>36</v>
      </c>
      <c r="F57" s="5" t="s">
        <v>37</v>
      </c>
      <c r="G57" s="4" t="s">
        <v>38</v>
      </c>
      <c r="H57" s="4" t="s">
        <v>39</v>
      </c>
      <c r="I57" s="4" t="s">
        <v>40</v>
      </c>
      <c r="J57" s="4" t="n">
        <v>1</v>
      </c>
      <c r="K57" s="4" t="n">
        <v>443609</v>
      </c>
      <c r="L57" s="6" t="s">
        <v>41</v>
      </c>
      <c r="M57" s="4" t="s">
        <v>42</v>
      </c>
      <c r="N57" s="7" t="n">
        <v>-124000</v>
      </c>
      <c r="O57" s="5" t="n">
        <v>4.27</v>
      </c>
      <c r="P57" s="4" t="s">
        <v>43</v>
      </c>
      <c r="Q57" s="4" t="n">
        <v>73655.9999999999</v>
      </c>
      <c r="R57" s="5" t="s">
        <v>44</v>
      </c>
      <c r="S57" s="4" t="n">
        <v>4.27</v>
      </c>
      <c r="T57" s="4" t="n">
        <v>529480</v>
      </c>
      <c r="U57" s="4" t="n">
        <v>42</v>
      </c>
      <c r="V57" s="4" t="s">
        <v>85</v>
      </c>
      <c r="W57" s="4" t="n">
        <f aca="false">MONTH(V57)</f>
        <v>8</v>
      </c>
      <c r="X57" s="4" t="n">
        <f aca="false">YEAR(V57)</f>
        <v>2004</v>
      </c>
      <c r="Y57" s="4" t="s">
        <v>86</v>
      </c>
      <c r="Z57" s="4" t="n">
        <v>0</v>
      </c>
      <c r="AA57" s="4" t="n">
        <v>124000</v>
      </c>
      <c r="AB57" s="4" t="n">
        <v>73655.9999999999</v>
      </c>
      <c r="AC57" s="4" t="n">
        <v>0</v>
      </c>
      <c r="AD57" s="4" t="n">
        <v>124000</v>
      </c>
      <c r="AE57" s="4" t="n">
        <v>8000</v>
      </c>
      <c r="AF57" s="4" t="s">
        <v>47</v>
      </c>
      <c r="AG57" s="4" t="s">
        <v>48</v>
      </c>
      <c r="AH57" s="4" t="s">
        <v>49</v>
      </c>
      <c r="AI57" s="5" t="s">
        <v>50</v>
      </c>
    </row>
    <row r="58" customFormat="false" ht="12.75" hidden="false" customHeight="false" outlineLevel="0" collapsed="false">
      <c r="A58" s="4" t="s">
        <v>33</v>
      </c>
      <c r="B58" s="4" t="s">
        <v>34</v>
      </c>
      <c r="C58" s="4" t="s">
        <v>35</v>
      </c>
      <c r="D58" s="4" t="n">
        <v>1300</v>
      </c>
      <c r="E58" s="4" t="s">
        <v>36</v>
      </c>
      <c r="F58" s="5" t="s">
        <v>37</v>
      </c>
      <c r="G58" s="4" t="s">
        <v>38</v>
      </c>
      <c r="H58" s="4" t="s">
        <v>39</v>
      </c>
      <c r="I58" s="4" t="s">
        <v>40</v>
      </c>
      <c r="J58" s="4" t="n">
        <v>1</v>
      </c>
      <c r="K58" s="4" t="n">
        <v>443609</v>
      </c>
      <c r="L58" s="6" t="s">
        <v>41</v>
      </c>
      <c r="M58" s="4" t="s">
        <v>42</v>
      </c>
      <c r="N58" s="7" t="n">
        <v>-120000</v>
      </c>
      <c r="O58" s="5" t="n">
        <v>4.27</v>
      </c>
      <c r="P58" s="4" t="s">
        <v>43</v>
      </c>
      <c r="Q58" s="4" t="n">
        <v>72000</v>
      </c>
      <c r="R58" s="5" t="s">
        <v>44</v>
      </c>
      <c r="S58" s="4" t="n">
        <v>4.27</v>
      </c>
      <c r="T58" s="4" t="n">
        <v>512400</v>
      </c>
      <c r="U58" s="4" t="n">
        <v>42</v>
      </c>
      <c r="V58" s="4" t="s">
        <v>86</v>
      </c>
      <c r="W58" s="4" t="n">
        <f aca="false">MONTH(V58)</f>
        <v>9</v>
      </c>
      <c r="X58" s="4" t="n">
        <f aca="false">YEAR(V58)</f>
        <v>2004</v>
      </c>
      <c r="Y58" s="4" t="s">
        <v>87</v>
      </c>
      <c r="Z58" s="4" t="n">
        <v>0</v>
      </c>
      <c r="AA58" s="4" t="n">
        <v>120000</v>
      </c>
      <c r="AB58" s="4" t="n">
        <v>72000</v>
      </c>
      <c r="AC58" s="4" t="n">
        <v>0</v>
      </c>
      <c r="AD58" s="4" t="n">
        <v>120000</v>
      </c>
      <c r="AE58" s="4" t="n">
        <v>8000</v>
      </c>
      <c r="AF58" s="4" t="s">
        <v>47</v>
      </c>
      <c r="AG58" s="4" t="s">
        <v>48</v>
      </c>
      <c r="AH58" s="4" t="s">
        <v>49</v>
      </c>
      <c r="AI58" s="5" t="s">
        <v>50</v>
      </c>
    </row>
    <row r="59" customFormat="false" ht="12.75" hidden="false" customHeight="false" outlineLevel="0" collapsed="false">
      <c r="A59" s="4" t="s">
        <v>33</v>
      </c>
      <c r="B59" s="4" t="s">
        <v>34</v>
      </c>
      <c r="C59" s="4" t="s">
        <v>35</v>
      </c>
      <c r="D59" s="4" t="n">
        <v>1300</v>
      </c>
      <c r="E59" s="4" t="s">
        <v>36</v>
      </c>
      <c r="F59" s="5" t="s">
        <v>37</v>
      </c>
      <c r="G59" s="4" t="s">
        <v>38</v>
      </c>
      <c r="H59" s="4" t="s">
        <v>39</v>
      </c>
      <c r="I59" s="4" t="s">
        <v>40</v>
      </c>
      <c r="J59" s="4" t="n">
        <v>1</v>
      </c>
      <c r="K59" s="4" t="n">
        <v>443609</v>
      </c>
      <c r="L59" s="6" t="s">
        <v>41</v>
      </c>
      <c r="M59" s="4" t="s">
        <v>42</v>
      </c>
      <c r="N59" s="7" t="n">
        <v>-124000</v>
      </c>
      <c r="O59" s="5" t="n">
        <v>4.27</v>
      </c>
      <c r="P59" s="4" t="s">
        <v>43</v>
      </c>
      <c r="Q59" s="4" t="n">
        <v>73159.9999999999</v>
      </c>
      <c r="R59" s="5" t="s">
        <v>44</v>
      </c>
      <c r="S59" s="4" t="n">
        <v>4.27</v>
      </c>
      <c r="T59" s="4" t="n">
        <v>529480</v>
      </c>
      <c r="U59" s="4" t="n">
        <v>42</v>
      </c>
      <c r="V59" s="4" t="s">
        <v>87</v>
      </c>
      <c r="W59" s="4" t="n">
        <f aca="false">MONTH(V59)</f>
        <v>10</v>
      </c>
      <c r="X59" s="4" t="n">
        <f aca="false">YEAR(V59)</f>
        <v>2004</v>
      </c>
      <c r="Y59" s="4" t="s">
        <v>88</v>
      </c>
      <c r="Z59" s="4" t="n">
        <v>0</v>
      </c>
      <c r="AA59" s="4" t="n">
        <v>124000</v>
      </c>
      <c r="AB59" s="4" t="n">
        <v>73159.9999999999</v>
      </c>
      <c r="AC59" s="4" t="n">
        <v>0</v>
      </c>
      <c r="AD59" s="4" t="n">
        <v>124000</v>
      </c>
      <c r="AE59" s="4" t="n">
        <v>8000</v>
      </c>
      <c r="AF59" s="4" t="s">
        <v>47</v>
      </c>
      <c r="AG59" s="4" t="s">
        <v>48</v>
      </c>
      <c r="AH59" s="4" t="s">
        <v>49</v>
      </c>
      <c r="AI59" s="5" t="s">
        <v>50</v>
      </c>
    </row>
    <row r="60" customFormat="false" ht="12.75" hidden="false" customHeight="false" outlineLevel="0" collapsed="false">
      <c r="A60" s="4" t="s">
        <v>33</v>
      </c>
      <c r="B60" s="4" t="s">
        <v>34</v>
      </c>
      <c r="C60" s="4" t="s">
        <v>35</v>
      </c>
      <c r="D60" s="4" t="n">
        <v>1300</v>
      </c>
      <c r="E60" s="4" t="s">
        <v>36</v>
      </c>
      <c r="F60" s="5" t="s">
        <v>37</v>
      </c>
      <c r="G60" s="4" t="s">
        <v>38</v>
      </c>
      <c r="H60" s="4" t="s">
        <v>39</v>
      </c>
      <c r="I60" s="4" t="s">
        <v>40</v>
      </c>
      <c r="J60" s="4" t="n">
        <v>1</v>
      </c>
      <c r="K60" s="4" t="n">
        <v>443609</v>
      </c>
      <c r="L60" s="6" t="s">
        <v>41</v>
      </c>
      <c r="M60" s="4" t="s">
        <v>42</v>
      </c>
      <c r="N60" s="7" t="n">
        <v>-120000</v>
      </c>
      <c r="O60" s="5" t="n">
        <v>4.27</v>
      </c>
      <c r="P60" s="4" t="s">
        <v>43</v>
      </c>
      <c r="Q60" s="4" t="n">
        <v>51600</v>
      </c>
      <c r="R60" s="5" t="s">
        <v>44</v>
      </c>
      <c r="S60" s="4" t="n">
        <v>4.27</v>
      </c>
      <c r="T60" s="4" t="n">
        <v>512400</v>
      </c>
      <c r="U60" s="4" t="n">
        <v>42</v>
      </c>
      <c r="V60" s="4" t="s">
        <v>88</v>
      </c>
      <c r="W60" s="4" t="n">
        <f aca="false">MONTH(V60)</f>
        <v>11</v>
      </c>
      <c r="X60" s="4" t="n">
        <f aca="false">YEAR(V60)</f>
        <v>2004</v>
      </c>
      <c r="Y60" s="4" t="s">
        <v>89</v>
      </c>
      <c r="Z60" s="4" t="n">
        <v>0</v>
      </c>
      <c r="AA60" s="4" t="n">
        <v>120000</v>
      </c>
      <c r="AB60" s="4" t="n">
        <v>51600</v>
      </c>
      <c r="AC60" s="4" t="n">
        <v>0</v>
      </c>
      <c r="AD60" s="4" t="n">
        <v>120000</v>
      </c>
      <c r="AE60" s="4" t="n">
        <v>8000</v>
      </c>
      <c r="AF60" s="4" t="s">
        <v>47</v>
      </c>
      <c r="AG60" s="4" t="s">
        <v>48</v>
      </c>
      <c r="AH60" s="4" t="s">
        <v>49</v>
      </c>
      <c r="AI60" s="5" t="s">
        <v>50</v>
      </c>
    </row>
    <row r="61" customFormat="false" ht="12.75" hidden="false" customHeight="false" outlineLevel="0" collapsed="false">
      <c r="A61" s="4" t="s">
        <v>33</v>
      </c>
      <c r="B61" s="4" t="s">
        <v>34</v>
      </c>
      <c r="C61" s="4" t="s">
        <v>35</v>
      </c>
      <c r="D61" s="4" t="n">
        <v>1300</v>
      </c>
      <c r="E61" s="4" t="s">
        <v>36</v>
      </c>
      <c r="F61" s="5" t="s">
        <v>37</v>
      </c>
      <c r="G61" s="4" t="s">
        <v>38</v>
      </c>
      <c r="H61" s="4" t="s">
        <v>39</v>
      </c>
      <c r="I61" s="4" t="s">
        <v>40</v>
      </c>
      <c r="J61" s="4" t="n">
        <v>1</v>
      </c>
      <c r="K61" s="4" t="n">
        <v>443609</v>
      </c>
      <c r="L61" s="6" t="s">
        <v>41</v>
      </c>
      <c r="M61" s="4" t="s">
        <v>42</v>
      </c>
      <c r="N61" s="7" t="n">
        <v>-124000</v>
      </c>
      <c r="O61" s="5" t="n">
        <v>4.27</v>
      </c>
      <c r="P61" s="4" t="s">
        <v>43</v>
      </c>
      <c r="Q61" s="4" t="n">
        <v>49103.9999999999</v>
      </c>
      <c r="R61" s="5" t="s">
        <v>44</v>
      </c>
      <c r="S61" s="4" t="n">
        <v>4.27</v>
      </c>
      <c r="T61" s="4" t="n">
        <v>529480</v>
      </c>
      <c r="U61" s="4" t="n">
        <v>42</v>
      </c>
      <c r="V61" s="4" t="s">
        <v>89</v>
      </c>
      <c r="W61" s="4" t="n">
        <f aca="false">MONTH(V61)</f>
        <v>12</v>
      </c>
      <c r="X61" s="4" t="n">
        <f aca="false">YEAR(V61)</f>
        <v>2004</v>
      </c>
      <c r="Y61" s="4" t="s">
        <v>90</v>
      </c>
      <c r="Z61" s="4" t="n">
        <v>0</v>
      </c>
      <c r="AA61" s="4" t="n">
        <v>124000</v>
      </c>
      <c r="AB61" s="4" t="n">
        <v>49103.9999999999</v>
      </c>
      <c r="AC61" s="4" t="n">
        <v>0</v>
      </c>
      <c r="AD61" s="4" t="n">
        <v>124000</v>
      </c>
      <c r="AE61" s="4" t="n">
        <v>8000</v>
      </c>
      <c r="AF61" s="4" t="s">
        <v>47</v>
      </c>
      <c r="AG61" s="4" t="s">
        <v>48</v>
      </c>
      <c r="AH61" s="4" t="s">
        <v>49</v>
      </c>
      <c r="AI61" s="5" t="s">
        <v>50</v>
      </c>
    </row>
    <row r="62" customFormat="false" ht="12.75" hidden="false" customHeight="false" outlineLevel="0" collapsed="false">
      <c r="A62" s="4" t="s">
        <v>33</v>
      </c>
      <c r="B62" s="4" t="s">
        <v>34</v>
      </c>
      <c r="C62" s="4" t="s">
        <v>35</v>
      </c>
      <c r="D62" s="4" t="n">
        <v>1300</v>
      </c>
      <c r="E62" s="4" t="s">
        <v>36</v>
      </c>
      <c r="F62" s="5" t="s">
        <v>37</v>
      </c>
      <c r="G62" s="4" t="s">
        <v>38</v>
      </c>
      <c r="H62" s="4" t="s">
        <v>39</v>
      </c>
      <c r="I62" s="4" t="s">
        <v>40</v>
      </c>
      <c r="J62" s="4" t="n">
        <v>1</v>
      </c>
      <c r="K62" s="4" t="n">
        <v>443609</v>
      </c>
      <c r="L62" s="6" t="s">
        <v>41</v>
      </c>
      <c r="M62" s="4" t="s">
        <v>42</v>
      </c>
      <c r="N62" s="7" t="n">
        <v>-31000</v>
      </c>
      <c r="O62" s="5" t="n">
        <v>4.28</v>
      </c>
      <c r="P62" s="4" t="s">
        <v>43</v>
      </c>
      <c r="Q62" s="4" t="n">
        <v>10881</v>
      </c>
      <c r="R62" s="5" t="s">
        <v>44</v>
      </c>
      <c r="S62" s="4" t="n">
        <v>4.28</v>
      </c>
      <c r="T62" s="4" t="n">
        <v>132680</v>
      </c>
      <c r="U62" s="4" t="n">
        <v>42</v>
      </c>
      <c r="V62" s="4" t="s">
        <v>90</v>
      </c>
      <c r="W62" s="4" t="n">
        <f aca="false">MONTH(V62)</f>
        <v>1</v>
      </c>
      <c r="X62" s="4" t="n">
        <f aca="false">YEAR(V62)</f>
        <v>2005</v>
      </c>
      <c r="Y62" s="4" t="s">
        <v>91</v>
      </c>
      <c r="Z62" s="4" t="n">
        <v>0</v>
      </c>
      <c r="AA62" s="4" t="n">
        <v>31000</v>
      </c>
      <c r="AB62" s="4" t="n">
        <v>10881</v>
      </c>
      <c r="AC62" s="4" t="n">
        <v>0</v>
      </c>
      <c r="AD62" s="4" t="n">
        <v>31000</v>
      </c>
      <c r="AE62" s="4" t="n">
        <v>8000</v>
      </c>
      <c r="AF62" s="4" t="s">
        <v>47</v>
      </c>
      <c r="AG62" s="4" t="s">
        <v>48</v>
      </c>
      <c r="AH62" s="4" t="s">
        <v>49</v>
      </c>
      <c r="AI62" s="5" t="s">
        <v>50</v>
      </c>
    </row>
    <row r="63" customFormat="false" ht="12.75" hidden="false" customHeight="false" outlineLevel="0" collapsed="false">
      <c r="A63" s="4" t="s">
        <v>33</v>
      </c>
      <c r="B63" s="4" t="s">
        <v>34</v>
      </c>
      <c r="C63" s="4" t="s">
        <v>35</v>
      </c>
      <c r="D63" s="4" t="n">
        <v>1300</v>
      </c>
      <c r="E63" s="4" t="s">
        <v>36</v>
      </c>
      <c r="F63" s="5" t="s">
        <v>37</v>
      </c>
      <c r="G63" s="4" t="s">
        <v>38</v>
      </c>
      <c r="H63" s="4" t="s">
        <v>39</v>
      </c>
      <c r="I63" s="4" t="s">
        <v>40</v>
      </c>
      <c r="J63" s="4" t="n">
        <v>1</v>
      </c>
      <c r="K63" s="4" t="n">
        <v>443609</v>
      </c>
      <c r="L63" s="6" t="s">
        <v>41</v>
      </c>
      <c r="M63" s="4" t="s">
        <v>42</v>
      </c>
      <c r="N63" s="7" t="n">
        <v>-28000</v>
      </c>
      <c r="O63" s="5" t="n">
        <v>4.28</v>
      </c>
      <c r="P63" s="4" t="s">
        <v>43</v>
      </c>
      <c r="Q63" s="4" t="n">
        <v>12292</v>
      </c>
      <c r="R63" s="5" t="s">
        <v>44</v>
      </c>
      <c r="S63" s="4" t="n">
        <v>4.28</v>
      </c>
      <c r="T63" s="4" t="n">
        <v>119840</v>
      </c>
      <c r="U63" s="4" t="n">
        <v>42</v>
      </c>
      <c r="V63" s="4" t="s">
        <v>91</v>
      </c>
      <c r="W63" s="4" t="n">
        <f aca="false">MONTH(V63)</f>
        <v>2</v>
      </c>
      <c r="X63" s="4" t="n">
        <f aca="false">YEAR(V63)</f>
        <v>2005</v>
      </c>
      <c r="Y63" s="4" t="s">
        <v>92</v>
      </c>
      <c r="Z63" s="4" t="n">
        <v>0</v>
      </c>
      <c r="AA63" s="4" t="n">
        <v>28000</v>
      </c>
      <c r="AB63" s="4" t="n">
        <v>12292</v>
      </c>
      <c r="AC63" s="4" t="n">
        <v>0</v>
      </c>
      <c r="AD63" s="4" t="n">
        <v>28000</v>
      </c>
      <c r="AE63" s="4" t="n">
        <v>8000</v>
      </c>
      <c r="AF63" s="4" t="s">
        <v>47</v>
      </c>
      <c r="AG63" s="4" t="s">
        <v>48</v>
      </c>
      <c r="AH63" s="4" t="s">
        <v>49</v>
      </c>
      <c r="AI63" s="5" t="s">
        <v>50</v>
      </c>
    </row>
    <row r="64" customFormat="false" ht="12.75" hidden="false" customHeight="false" outlineLevel="0" collapsed="false">
      <c r="A64" s="4" t="s">
        <v>33</v>
      </c>
      <c r="B64" s="4" t="s">
        <v>34</v>
      </c>
      <c r="C64" s="4" t="s">
        <v>35</v>
      </c>
      <c r="D64" s="4" t="n">
        <v>1300</v>
      </c>
      <c r="E64" s="4" t="s">
        <v>36</v>
      </c>
      <c r="F64" s="5" t="s">
        <v>37</v>
      </c>
      <c r="G64" s="4" t="s">
        <v>38</v>
      </c>
      <c r="H64" s="4" t="s">
        <v>39</v>
      </c>
      <c r="I64" s="4" t="s">
        <v>40</v>
      </c>
      <c r="J64" s="4" t="n">
        <v>1</v>
      </c>
      <c r="K64" s="4" t="n">
        <v>443609</v>
      </c>
      <c r="L64" s="6" t="s">
        <v>41</v>
      </c>
      <c r="M64" s="4" t="s">
        <v>42</v>
      </c>
      <c r="N64" s="7" t="n">
        <v>-31000</v>
      </c>
      <c r="O64" s="5" t="n">
        <v>4.28</v>
      </c>
      <c r="P64" s="4" t="s">
        <v>43</v>
      </c>
      <c r="Q64" s="4" t="n">
        <v>17918</v>
      </c>
      <c r="R64" s="5" t="s">
        <v>44</v>
      </c>
      <c r="S64" s="4" t="n">
        <v>4.28</v>
      </c>
      <c r="T64" s="4" t="n">
        <v>132680</v>
      </c>
      <c r="U64" s="4" t="n">
        <v>42</v>
      </c>
      <c r="V64" s="4" t="s">
        <v>92</v>
      </c>
      <c r="W64" s="4" t="n">
        <f aca="false">MONTH(V64)</f>
        <v>3</v>
      </c>
      <c r="X64" s="4" t="n">
        <f aca="false">YEAR(V64)</f>
        <v>2005</v>
      </c>
      <c r="Y64" s="4" t="s">
        <v>93</v>
      </c>
      <c r="Z64" s="4" t="n">
        <v>0</v>
      </c>
      <c r="AA64" s="4" t="n">
        <v>31000</v>
      </c>
      <c r="AB64" s="4" t="n">
        <v>17918</v>
      </c>
      <c r="AC64" s="4" t="n">
        <v>0</v>
      </c>
      <c r="AD64" s="4" t="n">
        <v>31000</v>
      </c>
      <c r="AE64" s="4" t="n">
        <v>8000</v>
      </c>
      <c r="AF64" s="4" t="s">
        <v>47</v>
      </c>
      <c r="AG64" s="4" t="s">
        <v>48</v>
      </c>
      <c r="AH64" s="4" t="s">
        <v>49</v>
      </c>
      <c r="AI64" s="5" t="s">
        <v>50</v>
      </c>
    </row>
    <row r="65" customFormat="false" ht="12.75" hidden="false" customHeight="false" outlineLevel="0" collapsed="false">
      <c r="A65" s="4" t="s">
        <v>33</v>
      </c>
      <c r="B65" s="4" t="s">
        <v>34</v>
      </c>
      <c r="C65" s="4" t="s">
        <v>35</v>
      </c>
      <c r="D65" s="4" t="n">
        <v>1300</v>
      </c>
      <c r="E65" s="4" t="s">
        <v>36</v>
      </c>
      <c r="F65" s="5" t="s">
        <v>37</v>
      </c>
      <c r="G65" s="4" t="s">
        <v>38</v>
      </c>
      <c r="H65" s="4" t="s">
        <v>39</v>
      </c>
      <c r="I65" s="4" t="s">
        <v>40</v>
      </c>
      <c r="J65" s="4" t="n">
        <v>1</v>
      </c>
      <c r="K65" s="4" t="n">
        <v>443609</v>
      </c>
      <c r="L65" s="6" t="s">
        <v>41</v>
      </c>
      <c r="M65" s="4" t="s">
        <v>42</v>
      </c>
      <c r="N65" s="7" t="n">
        <v>-30000</v>
      </c>
      <c r="O65" s="5" t="n">
        <v>4.28</v>
      </c>
      <c r="P65" s="4" t="s">
        <v>43</v>
      </c>
      <c r="Q65" s="4" t="n">
        <v>21960</v>
      </c>
      <c r="R65" s="5" t="s">
        <v>44</v>
      </c>
      <c r="S65" s="4" t="n">
        <v>4.28</v>
      </c>
      <c r="T65" s="4" t="n">
        <v>128400</v>
      </c>
      <c r="U65" s="4" t="n">
        <v>42</v>
      </c>
      <c r="V65" s="4" t="s">
        <v>93</v>
      </c>
      <c r="W65" s="4" t="n">
        <f aca="false">MONTH(V65)</f>
        <v>4</v>
      </c>
      <c r="X65" s="4" t="n">
        <f aca="false">YEAR(V65)</f>
        <v>2005</v>
      </c>
      <c r="Y65" s="4" t="s">
        <v>94</v>
      </c>
      <c r="Z65" s="4" t="n">
        <v>0</v>
      </c>
      <c r="AA65" s="4" t="n">
        <v>30000</v>
      </c>
      <c r="AB65" s="4" t="n">
        <v>21960</v>
      </c>
      <c r="AC65" s="4" t="n">
        <v>0</v>
      </c>
      <c r="AD65" s="4" t="n">
        <v>30000</v>
      </c>
      <c r="AE65" s="4" t="n">
        <v>8000</v>
      </c>
      <c r="AF65" s="4" t="s">
        <v>47</v>
      </c>
      <c r="AG65" s="4" t="s">
        <v>48</v>
      </c>
      <c r="AH65" s="4" t="s">
        <v>49</v>
      </c>
      <c r="AI65" s="5" t="s">
        <v>50</v>
      </c>
    </row>
    <row r="66" customFormat="false" ht="12.75" hidden="false" customHeight="false" outlineLevel="0" collapsed="false">
      <c r="A66" s="4" t="s">
        <v>33</v>
      </c>
      <c r="B66" s="4" t="s">
        <v>34</v>
      </c>
      <c r="C66" s="4" t="s">
        <v>35</v>
      </c>
      <c r="D66" s="4" t="n">
        <v>1300</v>
      </c>
      <c r="E66" s="4" t="s">
        <v>36</v>
      </c>
      <c r="F66" s="5" t="s">
        <v>37</v>
      </c>
      <c r="G66" s="4" t="s">
        <v>38</v>
      </c>
      <c r="H66" s="4" t="s">
        <v>39</v>
      </c>
      <c r="I66" s="4" t="s">
        <v>40</v>
      </c>
      <c r="J66" s="4" t="n">
        <v>1</v>
      </c>
      <c r="K66" s="4" t="n">
        <v>443609</v>
      </c>
      <c r="L66" s="6" t="s">
        <v>41</v>
      </c>
      <c r="M66" s="4" t="s">
        <v>42</v>
      </c>
      <c r="N66" s="7" t="n">
        <v>-31000</v>
      </c>
      <c r="O66" s="5" t="n">
        <v>4.28</v>
      </c>
      <c r="P66" s="4" t="s">
        <v>43</v>
      </c>
      <c r="Q66" s="4" t="n">
        <v>22568</v>
      </c>
      <c r="R66" s="5" t="s">
        <v>44</v>
      </c>
      <c r="S66" s="4" t="n">
        <v>4.28</v>
      </c>
      <c r="T66" s="4" t="n">
        <v>132680</v>
      </c>
      <c r="U66" s="4" t="n">
        <v>42</v>
      </c>
      <c r="V66" s="4" t="s">
        <v>94</v>
      </c>
      <c r="W66" s="4" t="n">
        <f aca="false">MONTH(V66)</f>
        <v>5</v>
      </c>
      <c r="X66" s="4" t="n">
        <f aca="false">YEAR(V66)</f>
        <v>2005</v>
      </c>
      <c r="Y66" s="4" t="s">
        <v>95</v>
      </c>
      <c r="Z66" s="4" t="n">
        <v>0</v>
      </c>
      <c r="AA66" s="4" t="n">
        <v>31000</v>
      </c>
      <c r="AB66" s="4" t="n">
        <v>22568</v>
      </c>
      <c r="AC66" s="4" t="n">
        <v>0</v>
      </c>
      <c r="AD66" s="4" t="n">
        <v>31000</v>
      </c>
      <c r="AE66" s="4" t="n">
        <v>8000</v>
      </c>
      <c r="AF66" s="4" t="s">
        <v>47</v>
      </c>
      <c r="AG66" s="4" t="s">
        <v>48</v>
      </c>
      <c r="AH66" s="4" t="s">
        <v>49</v>
      </c>
      <c r="AI66" s="5" t="s">
        <v>50</v>
      </c>
    </row>
    <row r="67" customFormat="false" ht="12.75" hidden="false" customHeight="false" outlineLevel="0" collapsed="false">
      <c r="A67" s="4" t="s">
        <v>33</v>
      </c>
      <c r="B67" s="4" t="s">
        <v>34</v>
      </c>
      <c r="C67" s="4" t="s">
        <v>35</v>
      </c>
      <c r="D67" s="4" t="n">
        <v>1300</v>
      </c>
      <c r="E67" s="4" t="s">
        <v>36</v>
      </c>
      <c r="F67" s="5" t="s">
        <v>37</v>
      </c>
      <c r="G67" s="4" t="s">
        <v>38</v>
      </c>
      <c r="H67" s="4" t="s">
        <v>39</v>
      </c>
      <c r="I67" s="4" t="s">
        <v>40</v>
      </c>
      <c r="J67" s="4" t="n">
        <v>1</v>
      </c>
      <c r="K67" s="4" t="n">
        <v>443609</v>
      </c>
      <c r="L67" s="6" t="s">
        <v>41</v>
      </c>
      <c r="M67" s="4" t="s">
        <v>42</v>
      </c>
      <c r="N67" s="7" t="n">
        <v>-30000</v>
      </c>
      <c r="O67" s="5" t="n">
        <v>4.28</v>
      </c>
      <c r="P67" s="4" t="s">
        <v>43</v>
      </c>
      <c r="Q67" s="4" t="n">
        <v>20640</v>
      </c>
      <c r="R67" s="5" t="s">
        <v>44</v>
      </c>
      <c r="S67" s="4" t="n">
        <v>4.28</v>
      </c>
      <c r="T67" s="4" t="n">
        <v>128400</v>
      </c>
      <c r="U67" s="4" t="n">
        <v>42</v>
      </c>
      <c r="V67" s="4" t="s">
        <v>95</v>
      </c>
      <c r="W67" s="4" t="n">
        <f aca="false">MONTH(V67)</f>
        <v>6</v>
      </c>
      <c r="X67" s="4" t="n">
        <f aca="false">YEAR(V67)</f>
        <v>2005</v>
      </c>
      <c r="Y67" s="4" t="s">
        <v>96</v>
      </c>
      <c r="Z67" s="4" t="n">
        <v>0</v>
      </c>
      <c r="AA67" s="4" t="n">
        <v>30000</v>
      </c>
      <c r="AB67" s="4" t="n">
        <v>20640</v>
      </c>
      <c r="AC67" s="4" t="n">
        <v>0</v>
      </c>
      <c r="AD67" s="4" t="n">
        <v>30000</v>
      </c>
      <c r="AE67" s="4" t="n">
        <v>8000</v>
      </c>
      <c r="AF67" s="4" t="s">
        <v>47</v>
      </c>
      <c r="AG67" s="4" t="s">
        <v>48</v>
      </c>
      <c r="AH67" s="4" t="s">
        <v>49</v>
      </c>
      <c r="AI67" s="5" t="s">
        <v>50</v>
      </c>
    </row>
    <row r="68" customFormat="false" ht="12.75" hidden="false" customHeight="false" outlineLevel="0" collapsed="false">
      <c r="A68" s="4" t="s">
        <v>33</v>
      </c>
      <c r="B68" s="4" t="s">
        <v>34</v>
      </c>
      <c r="C68" s="4" t="s">
        <v>35</v>
      </c>
      <c r="D68" s="4" t="n">
        <v>1300</v>
      </c>
      <c r="E68" s="4" t="s">
        <v>36</v>
      </c>
      <c r="F68" s="5" t="s">
        <v>37</v>
      </c>
      <c r="G68" s="4" t="s">
        <v>38</v>
      </c>
      <c r="H68" s="4" t="s">
        <v>39</v>
      </c>
      <c r="I68" s="4" t="s">
        <v>40</v>
      </c>
      <c r="J68" s="4" t="n">
        <v>1</v>
      </c>
      <c r="K68" s="4" t="n">
        <v>443609</v>
      </c>
      <c r="L68" s="6" t="s">
        <v>41</v>
      </c>
      <c r="M68" s="4" t="s">
        <v>42</v>
      </c>
      <c r="N68" s="7" t="n">
        <v>-31000</v>
      </c>
      <c r="O68" s="5" t="n">
        <v>4.28</v>
      </c>
      <c r="P68" s="4" t="s">
        <v>43</v>
      </c>
      <c r="Q68" s="4" t="n">
        <v>19933</v>
      </c>
      <c r="R68" s="5" t="s">
        <v>44</v>
      </c>
      <c r="S68" s="4" t="n">
        <v>4.28</v>
      </c>
      <c r="T68" s="4" t="n">
        <v>132680</v>
      </c>
      <c r="U68" s="4" t="n">
        <v>42</v>
      </c>
      <c r="V68" s="4" t="s">
        <v>96</v>
      </c>
      <c r="W68" s="4" t="n">
        <f aca="false">MONTH(V68)</f>
        <v>7</v>
      </c>
      <c r="X68" s="4" t="n">
        <f aca="false">YEAR(V68)</f>
        <v>2005</v>
      </c>
      <c r="Y68" s="4" t="s">
        <v>97</v>
      </c>
      <c r="Z68" s="4" t="n">
        <v>0</v>
      </c>
      <c r="AA68" s="4" t="n">
        <v>31000</v>
      </c>
      <c r="AB68" s="4" t="n">
        <v>19933</v>
      </c>
      <c r="AC68" s="4" t="n">
        <v>0</v>
      </c>
      <c r="AD68" s="4" t="n">
        <v>31000</v>
      </c>
      <c r="AE68" s="4" t="n">
        <v>8000</v>
      </c>
      <c r="AF68" s="4" t="s">
        <v>47</v>
      </c>
      <c r="AG68" s="4" t="s">
        <v>48</v>
      </c>
      <c r="AH68" s="4" t="s">
        <v>49</v>
      </c>
      <c r="AI68" s="5" t="s">
        <v>50</v>
      </c>
    </row>
    <row r="69" customFormat="false" ht="12.75" hidden="false" customHeight="false" outlineLevel="0" collapsed="false">
      <c r="A69" s="4" t="s">
        <v>33</v>
      </c>
      <c r="B69" s="4" t="s">
        <v>34</v>
      </c>
      <c r="C69" s="4" t="s">
        <v>35</v>
      </c>
      <c r="D69" s="4" t="n">
        <v>1300</v>
      </c>
      <c r="E69" s="4" t="s">
        <v>36</v>
      </c>
      <c r="F69" s="5" t="s">
        <v>37</v>
      </c>
      <c r="G69" s="4" t="s">
        <v>38</v>
      </c>
      <c r="H69" s="4" t="s">
        <v>39</v>
      </c>
      <c r="I69" s="4" t="s">
        <v>40</v>
      </c>
      <c r="J69" s="4" t="n">
        <v>1</v>
      </c>
      <c r="K69" s="4" t="n">
        <v>443609</v>
      </c>
      <c r="L69" s="6" t="s">
        <v>41</v>
      </c>
      <c r="M69" s="4" t="s">
        <v>42</v>
      </c>
      <c r="N69" s="7" t="n">
        <v>-31000</v>
      </c>
      <c r="O69" s="5" t="n">
        <v>4.28</v>
      </c>
      <c r="P69" s="4" t="s">
        <v>43</v>
      </c>
      <c r="Q69" s="4" t="n">
        <v>18724</v>
      </c>
      <c r="R69" s="5" t="s">
        <v>44</v>
      </c>
      <c r="S69" s="4" t="n">
        <v>4.28</v>
      </c>
      <c r="T69" s="4" t="n">
        <v>132680</v>
      </c>
      <c r="U69" s="4" t="n">
        <v>42</v>
      </c>
      <c r="V69" s="4" t="s">
        <v>97</v>
      </c>
      <c r="W69" s="4" t="n">
        <f aca="false">MONTH(V69)</f>
        <v>8</v>
      </c>
      <c r="X69" s="4" t="n">
        <f aca="false">YEAR(V69)</f>
        <v>2005</v>
      </c>
      <c r="Y69" s="4" t="s">
        <v>98</v>
      </c>
      <c r="Z69" s="4" t="n">
        <v>0</v>
      </c>
      <c r="AA69" s="4" t="n">
        <v>31000</v>
      </c>
      <c r="AB69" s="4" t="n">
        <v>18724</v>
      </c>
      <c r="AC69" s="4" t="n">
        <v>0</v>
      </c>
      <c r="AD69" s="4" t="n">
        <v>31000</v>
      </c>
      <c r="AE69" s="4" t="n">
        <v>8000</v>
      </c>
      <c r="AF69" s="4" t="s">
        <v>47</v>
      </c>
      <c r="AG69" s="4" t="s">
        <v>48</v>
      </c>
      <c r="AH69" s="4" t="s">
        <v>49</v>
      </c>
      <c r="AI69" s="5" t="s">
        <v>50</v>
      </c>
    </row>
    <row r="70" customFormat="false" ht="12.75" hidden="false" customHeight="false" outlineLevel="0" collapsed="false">
      <c r="A70" s="4" t="s">
        <v>33</v>
      </c>
      <c r="B70" s="4" t="s">
        <v>34</v>
      </c>
      <c r="C70" s="4" t="s">
        <v>35</v>
      </c>
      <c r="D70" s="4" t="n">
        <v>1300</v>
      </c>
      <c r="E70" s="4" t="s">
        <v>36</v>
      </c>
      <c r="F70" s="5" t="s">
        <v>37</v>
      </c>
      <c r="G70" s="4" t="s">
        <v>38</v>
      </c>
      <c r="H70" s="4" t="s">
        <v>39</v>
      </c>
      <c r="I70" s="4" t="s">
        <v>40</v>
      </c>
      <c r="J70" s="4" t="n">
        <v>1</v>
      </c>
      <c r="K70" s="4" t="n">
        <v>443609</v>
      </c>
      <c r="L70" s="6" t="s">
        <v>41</v>
      </c>
      <c r="M70" s="4" t="s">
        <v>42</v>
      </c>
      <c r="N70" s="7" t="n">
        <v>-30000</v>
      </c>
      <c r="O70" s="5" t="n">
        <v>4.28</v>
      </c>
      <c r="P70" s="4" t="s">
        <v>43</v>
      </c>
      <c r="Q70" s="4" t="n">
        <v>18300</v>
      </c>
      <c r="R70" s="5" t="s">
        <v>44</v>
      </c>
      <c r="S70" s="4" t="n">
        <v>4.28</v>
      </c>
      <c r="T70" s="4" t="n">
        <v>128400</v>
      </c>
      <c r="U70" s="4" t="n">
        <v>42</v>
      </c>
      <c r="V70" s="4" t="s">
        <v>98</v>
      </c>
      <c r="W70" s="4" t="n">
        <f aca="false">MONTH(V70)</f>
        <v>9</v>
      </c>
      <c r="X70" s="4" t="n">
        <f aca="false">YEAR(V70)</f>
        <v>2005</v>
      </c>
      <c r="Y70" s="4" t="s">
        <v>99</v>
      </c>
      <c r="Z70" s="4" t="n">
        <v>0</v>
      </c>
      <c r="AA70" s="4" t="n">
        <v>30000</v>
      </c>
      <c r="AB70" s="4" t="n">
        <v>18300</v>
      </c>
      <c r="AC70" s="4" t="n">
        <v>0</v>
      </c>
      <c r="AD70" s="4" t="n">
        <v>30000</v>
      </c>
      <c r="AE70" s="4" t="n">
        <v>8000</v>
      </c>
      <c r="AF70" s="4" t="s">
        <v>47</v>
      </c>
      <c r="AG70" s="4" t="s">
        <v>48</v>
      </c>
      <c r="AH70" s="4" t="s">
        <v>49</v>
      </c>
      <c r="AI70" s="5" t="s">
        <v>50</v>
      </c>
    </row>
    <row r="71" customFormat="false" ht="12.75" hidden="false" customHeight="false" outlineLevel="0" collapsed="false">
      <c r="A71" s="4" t="s">
        <v>33</v>
      </c>
      <c r="B71" s="4" t="s">
        <v>34</v>
      </c>
      <c r="C71" s="4" t="s">
        <v>35</v>
      </c>
      <c r="D71" s="4" t="n">
        <v>1300</v>
      </c>
      <c r="E71" s="4" t="s">
        <v>36</v>
      </c>
      <c r="F71" s="5" t="s">
        <v>37</v>
      </c>
      <c r="G71" s="4" t="s">
        <v>38</v>
      </c>
      <c r="H71" s="4" t="s">
        <v>39</v>
      </c>
      <c r="I71" s="4" t="s">
        <v>40</v>
      </c>
      <c r="J71" s="4" t="n">
        <v>1</v>
      </c>
      <c r="K71" s="4" t="n">
        <v>443609</v>
      </c>
      <c r="L71" s="6" t="s">
        <v>41</v>
      </c>
      <c r="M71" s="4" t="s">
        <v>42</v>
      </c>
      <c r="N71" s="7" t="n">
        <v>-31000</v>
      </c>
      <c r="O71" s="5" t="n">
        <v>4.28</v>
      </c>
      <c r="P71" s="4" t="s">
        <v>43</v>
      </c>
      <c r="Q71" s="4" t="n">
        <v>18600</v>
      </c>
      <c r="R71" s="5" t="s">
        <v>44</v>
      </c>
      <c r="S71" s="4" t="n">
        <v>4.28</v>
      </c>
      <c r="T71" s="4" t="n">
        <v>132680</v>
      </c>
      <c r="U71" s="4" t="n">
        <v>42</v>
      </c>
      <c r="V71" s="4" t="s">
        <v>99</v>
      </c>
      <c r="W71" s="4" t="n">
        <f aca="false">MONTH(V71)</f>
        <v>10</v>
      </c>
      <c r="X71" s="4" t="n">
        <f aca="false">YEAR(V71)</f>
        <v>2005</v>
      </c>
      <c r="Y71" s="4" t="s">
        <v>100</v>
      </c>
      <c r="Z71" s="4" t="n">
        <v>0</v>
      </c>
      <c r="AA71" s="4" t="n">
        <v>31000</v>
      </c>
      <c r="AB71" s="4" t="n">
        <v>18600</v>
      </c>
      <c r="AC71" s="4" t="n">
        <v>0</v>
      </c>
      <c r="AD71" s="4" t="n">
        <v>31000</v>
      </c>
      <c r="AE71" s="4" t="n">
        <v>8000</v>
      </c>
      <c r="AF71" s="4" t="s">
        <v>47</v>
      </c>
      <c r="AG71" s="4" t="s">
        <v>48</v>
      </c>
      <c r="AH71" s="4" t="s">
        <v>49</v>
      </c>
      <c r="AI71" s="5" t="s">
        <v>50</v>
      </c>
    </row>
    <row r="72" customFormat="false" ht="12.75" hidden="false" customHeight="false" outlineLevel="0" collapsed="false">
      <c r="A72" s="4" t="s">
        <v>33</v>
      </c>
      <c r="B72" s="4" t="s">
        <v>34</v>
      </c>
      <c r="C72" s="4" t="s">
        <v>35</v>
      </c>
      <c r="D72" s="4" t="n">
        <v>1300</v>
      </c>
      <c r="E72" s="4" t="s">
        <v>36</v>
      </c>
      <c r="F72" s="5" t="s">
        <v>37</v>
      </c>
      <c r="G72" s="4" t="s">
        <v>38</v>
      </c>
      <c r="H72" s="4" t="s">
        <v>39</v>
      </c>
      <c r="I72" s="4" t="s">
        <v>40</v>
      </c>
      <c r="J72" s="4" t="n">
        <v>1</v>
      </c>
      <c r="K72" s="4" t="n">
        <v>443609</v>
      </c>
      <c r="L72" s="6" t="s">
        <v>41</v>
      </c>
      <c r="M72" s="4" t="s">
        <v>42</v>
      </c>
      <c r="N72" s="7" t="n">
        <v>-30000</v>
      </c>
      <c r="O72" s="5" t="n">
        <v>4.28</v>
      </c>
      <c r="P72" s="4" t="s">
        <v>43</v>
      </c>
      <c r="Q72" s="4" t="n">
        <v>13200</v>
      </c>
      <c r="R72" s="5" t="s">
        <v>44</v>
      </c>
      <c r="S72" s="4" t="n">
        <v>4.28</v>
      </c>
      <c r="T72" s="4" t="n">
        <v>128400</v>
      </c>
      <c r="U72" s="4" t="n">
        <v>42</v>
      </c>
      <c r="V72" s="4" t="s">
        <v>100</v>
      </c>
      <c r="W72" s="4" t="n">
        <f aca="false">MONTH(V72)</f>
        <v>11</v>
      </c>
      <c r="X72" s="4" t="n">
        <f aca="false">YEAR(V72)</f>
        <v>2005</v>
      </c>
      <c r="Y72" s="4" t="s">
        <v>101</v>
      </c>
      <c r="Z72" s="4" t="n">
        <v>0</v>
      </c>
      <c r="AA72" s="4" t="n">
        <v>30000</v>
      </c>
      <c r="AB72" s="4" t="n">
        <v>13200</v>
      </c>
      <c r="AC72" s="4" t="n">
        <v>0</v>
      </c>
      <c r="AD72" s="4" t="n">
        <v>30000</v>
      </c>
      <c r="AE72" s="4" t="n">
        <v>8000</v>
      </c>
      <c r="AF72" s="4" t="s">
        <v>47</v>
      </c>
      <c r="AG72" s="4" t="s">
        <v>48</v>
      </c>
      <c r="AH72" s="4" t="s">
        <v>49</v>
      </c>
      <c r="AI72" s="5" t="s">
        <v>50</v>
      </c>
    </row>
    <row r="73" customFormat="false" ht="12.75" hidden="false" customHeight="false" outlineLevel="0" collapsed="false">
      <c r="A73" s="4" t="s">
        <v>33</v>
      </c>
      <c r="B73" s="4" t="s">
        <v>34</v>
      </c>
      <c r="C73" s="4" t="s">
        <v>35</v>
      </c>
      <c r="D73" s="4" t="n">
        <v>1300</v>
      </c>
      <c r="E73" s="4" t="s">
        <v>36</v>
      </c>
      <c r="F73" s="5" t="s">
        <v>37</v>
      </c>
      <c r="G73" s="4" t="s">
        <v>38</v>
      </c>
      <c r="H73" s="4" t="s">
        <v>39</v>
      </c>
      <c r="I73" s="4" t="s">
        <v>40</v>
      </c>
      <c r="J73" s="4" t="n">
        <v>1</v>
      </c>
      <c r="K73" s="4" t="n">
        <v>443609</v>
      </c>
      <c r="L73" s="6" t="s">
        <v>41</v>
      </c>
      <c r="M73" s="4" t="s">
        <v>42</v>
      </c>
      <c r="N73" s="7" t="n">
        <v>-31000</v>
      </c>
      <c r="O73" s="5" t="n">
        <v>4.28</v>
      </c>
      <c r="P73" s="4" t="s">
        <v>43</v>
      </c>
      <c r="Q73" s="4" t="n">
        <v>12586</v>
      </c>
      <c r="R73" s="5" t="s">
        <v>44</v>
      </c>
      <c r="S73" s="4" t="n">
        <v>4.28</v>
      </c>
      <c r="T73" s="4" t="n">
        <v>132680</v>
      </c>
      <c r="U73" s="4" t="n">
        <v>42</v>
      </c>
      <c r="V73" s="4" t="s">
        <v>101</v>
      </c>
      <c r="W73" s="4" t="n">
        <f aca="false">MONTH(V73)</f>
        <v>12</v>
      </c>
      <c r="X73" s="4" t="n">
        <f aca="false">YEAR(V73)</f>
        <v>2005</v>
      </c>
      <c r="Y73" s="4" t="s">
        <v>102</v>
      </c>
      <c r="Z73" s="4" t="n">
        <v>0</v>
      </c>
      <c r="AA73" s="4" t="n">
        <v>31000</v>
      </c>
      <c r="AB73" s="4" t="n">
        <v>12586</v>
      </c>
      <c r="AC73" s="4" t="n">
        <v>0</v>
      </c>
      <c r="AD73" s="4" t="n">
        <v>31000</v>
      </c>
      <c r="AE73" s="4" t="n">
        <v>8000</v>
      </c>
      <c r="AF73" s="4" t="s">
        <v>47</v>
      </c>
      <c r="AG73" s="4" t="s">
        <v>48</v>
      </c>
      <c r="AH73" s="4" t="s">
        <v>49</v>
      </c>
      <c r="AI73" s="5" t="s">
        <v>50</v>
      </c>
    </row>
  </sheetData>
  <autoFilter ref="A1:AI7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3" activeCellId="0" sqref="N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6.13"/>
    <col collapsed="false" customWidth="true" hidden="false" outlineLevel="0" max="4" min="4" style="0" width="13.99"/>
    <col collapsed="false" customWidth="true" hidden="false" outlineLevel="0" max="5" min="5" style="0" width="13.85"/>
    <col collapsed="false" customWidth="true" hidden="false" outlineLevel="0" max="6" min="6" style="0" width="6.13"/>
    <col collapsed="false" customWidth="true" hidden="false" outlineLevel="0" max="7" min="7" style="0" width="13.99"/>
    <col collapsed="false" customWidth="true" hidden="false" outlineLevel="0" max="9" min="9" style="0" width="27.28"/>
    <col collapsed="false" customWidth="true" hidden="false" outlineLevel="0" max="10" min="10" style="0" width="13.99"/>
    <col collapsed="false" customWidth="true" hidden="false" outlineLevel="0" max="11" min="11" style="9" width="13.7"/>
    <col collapsed="false" customWidth="true" hidden="false" outlineLevel="0" max="12" min="12" style="0" width="11.28"/>
    <col collapsed="false" customWidth="true" hidden="false" outlineLevel="0" max="14" min="14" style="0" width="17.7"/>
  </cols>
  <sheetData>
    <row r="1" customFormat="false" ht="12.75" hidden="false" customHeight="false" outlineLevel="0" collapsed="false">
      <c r="G1" s="10" t="s">
        <v>103</v>
      </c>
    </row>
    <row r="2" customFormat="false" ht="13.5" hidden="false" customHeight="false" outlineLevel="0" collapsed="false">
      <c r="B2" s="11" t="s">
        <v>104</v>
      </c>
      <c r="C2" s="12"/>
      <c r="D2" s="13" t="s">
        <v>16</v>
      </c>
      <c r="E2" s="11" t="s">
        <v>105</v>
      </c>
      <c r="F2" s="12"/>
      <c r="G2" s="13" t="s">
        <v>16</v>
      </c>
    </row>
    <row r="3" customFormat="false" ht="21" hidden="false" customHeight="false" outlineLevel="0" collapsed="false">
      <c r="B3" s="13" t="s">
        <v>22</v>
      </c>
      <c r="C3" s="13" t="s">
        <v>21</v>
      </c>
      <c r="D3" s="14" t="s">
        <v>44</v>
      </c>
      <c r="E3" s="13" t="s">
        <v>22</v>
      </c>
      <c r="F3" s="13" t="s">
        <v>21</v>
      </c>
      <c r="G3" s="14" t="s">
        <v>44</v>
      </c>
      <c r="I3" s="10" t="s">
        <v>106</v>
      </c>
      <c r="J3" s="10" t="s">
        <v>107</v>
      </c>
      <c r="K3" s="15" t="s">
        <v>108</v>
      </c>
      <c r="L3" s="16" t="n">
        <v>0.08</v>
      </c>
      <c r="M3" s="1" t="s">
        <v>109</v>
      </c>
      <c r="N3" s="17" t="n">
        <f aca="false">NPV(L3/12,$K$4:$K$51)</f>
        <v>4900047.27513378</v>
      </c>
    </row>
    <row r="4" customFormat="false" ht="12.75" hidden="false" customHeight="false" outlineLevel="0" collapsed="false">
      <c r="A4" s="18" t="n">
        <v>37257</v>
      </c>
      <c r="B4" s="11" t="n">
        <v>2002</v>
      </c>
      <c r="C4" s="11" t="n">
        <v>1</v>
      </c>
      <c r="D4" s="19" t="n">
        <v>941005</v>
      </c>
      <c r="E4" s="11" t="n">
        <v>2002</v>
      </c>
      <c r="F4" s="11" t="n">
        <v>1</v>
      </c>
      <c r="G4" s="20" t="n">
        <v>279000</v>
      </c>
      <c r="I4" s="21" t="n">
        <f aca="false">D4/G4</f>
        <v>3.37277777777778</v>
      </c>
      <c r="J4" s="22" t="n">
        <v>2.6</v>
      </c>
      <c r="K4" s="9" t="n">
        <f aca="false">(I4-J4)*G4</f>
        <v>215605</v>
      </c>
      <c r="L4" s="16"/>
      <c r="M4" s="1"/>
      <c r="N4" s="23"/>
    </row>
    <row r="5" customFormat="false" ht="12.75" hidden="false" customHeight="false" outlineLevel="0" collapsed="false">
      <c r="A5" s="18" t="n">
        <v>37288</v>
      </c>
      <c r="B5" s="24"/>
      <c r="C5" s="25" t="n">
        <v>2</v>
      </c>
      <c r="D5" s="26" t="n">
        <v>849940</v>
      </c>
      <c r="E5" s="24"/>
      <c r="F5" s="25" t="n">
        <v>2</v>
      </c>
      <c r="G5" s="27" t="n">
        <v>252000</v>
      </c>
      <c r="I5" s="21" t="n">
        <f aca="false">D5/G5</f>
        <v>3.37277777777778</v>
      </c>
      <c r="J5" s="22" t="n">
        <v>2.705</v>
      </c>
      <c r="K5" s="9" t="n">
        <f aca="false">(I5-J5)*G5</f>
        <v>168280</v>
      </c>
      <c r="N5" s="23"/>
    </row>
    <row r="6" customFormat="false" ht="12.75" hidden="false" customHeight="false" outlineLevel="0" collapsed="false">
      <c r="A6" s="18" t="n">
        <v>37316</v>
      </c>
      <c r="B6" s="24"/>
      <c r="C6" s="25" t="n">
        <v>3</v>
      </c>
      <c r="D6" s="26" t="n">
        <v>941005</v>
      </c>
      <c r="E6" s="24"/>
      <c r="F6" s="25" t="n">
        <v>3</v>
      </c>
      <c r="G6" s="27" t="n">
        <v>279000</v>
      </c>
      <c r="I6" s="21" t="n">
        <f aca="false">D6/G6</f>
        <v>3.37277777777778</v>
      </c>
      <c r="J6" s="22" t="n">
        <v>2.71</v>
      </c>
      <c r="K6" s="9" t="n">
        <f aca="false">(I6-J6)*G6</f>
        <v>184915</v>
      </c>
    </row>
    <row r="7" customFormat="false" ht="12.75" hidden="false" customHeight="false" outlineLevel="0" collapsed="false">
      <c r="A7" s="18" t="n">
        <v>37347</v>
      </c>
      <c r="B7" s="24"/>
      <c r="C7" s="25" t="n">
        <v>4</v>
      </c>
      <c r="D7" s="26" t="n">
        <v>910650</v>
      </c>
      <c r="E7" s="24"/>
      <c r="F7" s="25" t="n">
        <v>4</v>
      </c>
      <c r="G7" s="27" t="n">
        <v>270000</v>
      </c>
      <c r="I7" s="21" t="n">
        <f aca="false">D7/G7</f>
        <v>3.37277777777778</v>
      </c>
      <c r="J7" s="22" t="n">
        <v>2.69</v>
      </c>
      <c r="K7" s="9" t="n">
        <f aca="false">(I7-J7)*G7</f>
        <v>184350</v>
      </c>
    </row>
    <row r="8" customFormat="false" ht="12.75" hidden="false" customHeight="false" outlineLevel="0" collapsed="false">
      <c r="A8" s="18" t="n">
        <v>37377</v>
      </c>
      <c r="B8" s="24"/>
      <c r="C8" s="25" t="n">
        <v>5</v>
      </c>
      <c r="D8" s="26" t="n">
        <v>941005</v>
      </c>
      <c r="E8" s="24"/>
      <c r="F8" s="25" t="n">
        <v>5</v>
      </c>
      <c r="G8" s="27" t="n">
        <v>279000</v>
      </c>
      <c r="I8" s="21" t="n">
        <f aca="false">D8/G8</f>
        <v>3.37277777777778</v>
      </c>
      <c r="J8" s="22" t="n">
        <v>2.745</v>
      </c>
      <c r="K8" s="9" t="n">
        <f aca="false">(I8-J8)*G8</f>
        <v>175150</v>
      </c>
    </row>
    <row r="9" customFormat="false" ht="12.75" hidden="false" customHeight="false" outlineLevel="0" collapsed="false">
      <c r="A9" s="18" t="n">
        <v>37408</v>
      </c>
      <c r="B9" s="24"/>
      <c r="C9" s="25" t="n">
        <v>6</v>
      </c>
      <c r="D9" s="26" t="n">
        <v>910650</v>
      </c>
      <c r="E9" s="24"/>
      <c r="F9" s="25" t="n">
        <v>6</v>
      </c>
      <c r="G9" s="27" t="n">
        <v>270000</v>
      </c>
      <c r="I9" s="21" t="n">
        <f aca="false">D9/G9</f>
        <v>3.37277777777778</v>
      </c>
      <c r="J9" s="22" t="n">
        <v>2.78</v>
      </c>
      <c r="K9" s="9" t="n">
        <f aca="false">(I9-J9)*G9</f>
        <v>160050</v>
      </c>
    </row>
    <row r="10" customFormat="false" ht="12.75" hidden="false" customHeight="false" outlineLevel="0" collapsed="false">
      <c r="A10" s="18" t="n">
        <v>37438</v>
      </c>
      <c r="B10" s="24"/>
      <c r="C10" s="25" t="n">
        <v>7</v>
      </c>
      <c r="D10" s="26" t="n">
        <v>941005</v>
      </c>
      <c r="E10" s="24"/>
      <c r="F10" s="25" t="n">
        <v>7</v>
      </c>
      <c r="G10" s="27" t="n">
        <v>279000</v>
      </c>
      <c r="I10" s="21" t="n">
        <f aca="false">D10/G10</f>
        <v>3.37277777777778</v>
      </c>
      <c r="J10" s="22" t="n">
        <v>2.82</v>
      </c>
      <c r="K10" s="9" t="n">
        <f aca="false">(I10-J10)*G10</f>
        <v>154225</v>
      </c>
    </row>
    <row r="11" customFormat="false" ht="12.75" hidden="false" customHeight="false" outlineLevel="0" collapsed="false">
      <c r="A11" s="18" t="n">
        <v>37469</v>
      </c>
      <c r="B11" s="24"/>
      <c r="C11" s="25" t="n">
        <v>8</v>
      </c>
      <c r="D11" s="26" t="n">
        <v>941005</v>
      </c>
      <c r="E11" s="24"/>
      <c r="F11" s="25" t="n">
        <v>8</v>
      </c>
      <c r="G11" s="27" t="n">
        <v>279000</v>
      </c>
      <c r="I11" s="21" t="n">
        <f aca="false">D11/G11</f>
        <v>3.37277777777778</v>
      </c>
      <c r="J11" s="22" t="n">
        <v>2.88</v>
      </c>
      <c r="K11" s="9" t="n">
        <f aca="false">(I11-J11)*G11</f>
        <v>137485</v>
      </c>
    </row>
    <row r="12" customFormat="false" ht="12.75" hidden="false" customHeight="false" outlineLevel="0" collapsed="false">
      <c r="A12" s="18" t="n">
        <v>37500</v>
      </c>
      <c r="B12" s="24"/>
      <c r="C12" s="25" t="n">
        <v>9</v>
      </c>
      <c r="D12" s="26" t="n">
        <v>910650</v>
      </c>
      <c r="E12" s="24"/>
      <c r="F12" s="25" t="n">
        <v>9</v>
      </c>
      <c r="G12" s="27" t="n">
        <v>270000</v>
      </c>
      <c r="I12" s="21" t="n">
        <f aca="false">D12/G12</f>
        <v>3.37277777777778</v>
      </c>
      <c r="J12" s="22" t="n">
        <v>2.87</v>
      </c>
      <c r="K12" s="9" t="n">
        <f aca="false">(I12-J12)*G12</f>
        <v>135750</v>
      </c>
    </row>
    <row r="13" customFormat="false" ht="12.75" hidden="false" customHeight="false" outlineLevel="0" collapsed="false">
      <c r="A13" s="18" t="n">
        <v>37530</v>
      </c>
      <c r="B13" s="24"/>
      <c r="C13" s="25" t="n">
        <v>10</v>
      </c>
      <c r="D13" s="26" t="n">
        <v>941005</v>
      </c>
      <c r="E13" s="24"/>
      <c r="F13" s="25" t="n">
        <v>10</v>
      </c>
      <c r="G13" s="27" t="n">
        <v>279000</v>
      </c>
      <c r="I13" s="21" t="n">
        <f aca="false">D13/G13</f>
        <v>3.37277777777778</v>
      </c>
      <c r="J13" s="22" t="n">
        <v>2.89</v>
      </c>
      <c r="K13" s="9" t="n">
        <f aca="false">(I13-J13)*G13</f>
        <v>134695</v>
      </c>
    </row>
    <row r="14" customFormat="false" ht="12.75" hidden="false" customHeight="false" outlineLevel="0" collapsed="false">
      <c r="A14" s="18" t="n">
        <v>37561</v>
      </c>
      <c r="B14" s="24"/>
      <c r="C14" s="25" t="n">
        <v>11</v>
      </c>
      <c r="D14" s="26" t="n">
        <v>910650</v>
      </c>
      <c r="E14" s="24"/>
      <c r="F14" s="25" t="n">
        <v>11</v>
      </c>
      <c r="G14" s="27" t="n">
        <v>270000</v>
      </c>
      <c r="I14" s="21" t="n">
        <f aca="false">D14/G14</f>
        <v>3.37277777777778</v>
      </c>
      <c r="J14" s="22" t="n">
        <v>3.09</v>
      </c>
      <c r="K14" s="9" t="n">
        <f aca="false">(I14-J14)*G14</f>
        <v>76350.0000000001</v>
      </c>
    </row>
    <row r="15" customFormat="false" ht="12.75" hidden="false" customHeight="false" outlineLevel="0" collapsed="false">
      <c r="A15" s="18" t="n">
        <v>37591</v>
      </c>
      <c r="B15" s="24"/>
      <c r="C15" s="25" t="n">
        <v>12</v>
      </c>
      <c r="D15" s="26" t="n">
        <v>941005</v>
      </c>
      <c r="E15" s="24"/>
      <c r="F15" s="25" t="n">
        <v>12</v>
      </c>
      <c r="G15" s="27" t="n">
        <v>279000</v>
      </c>
      <c r="I15" s="21" t="n">
        <f aca="false">D15/G15</f>
        <v>3.37277777777778</v>
      </c>
      <c r="J15" s="22" t="n">
        <v>3.29</v>
      </c>
      <c r="K15" s="9" t="n">
        <f aca="false">(I15-J15)*G15</f>
        <v>23095</v>
      </c>
      <c r="L15" s="9"/>
    </row>
    <row r="16" customFormat="false" ht="12.75" hidden="false" customHeight="false" outlineLevel="0" collapsed="false">
      <c r="A16" s="18" t="n">
        <v>37622</v>
      </c>
      <c r="B16" s="11" t="n">
        <v>2003</v>
      </c>
      <c r="C16" s="11" t="n">
        <v>1</v>
      </c>
      <c r="D16" s="19" t="n">
        <v>800265</v>
      </c>
      <c r="E16" s="11" t="n">
        <v>2003</v>
      </c>
      <c r="F16" s="11" t="n">
        <v>1</v>
      </c>
      <c r="G16" s="20" t="n">
        <v>186000</v>
      </c>
      <c r="I16" s="21" t="n">
        <f aca="false">D16/G16</f>
        <v>4.3025</v>
      </c>
      <c r="J16" s="22" t="n">
        <v>3.435</v>
      </c>
      <c r="K16" s="9" t="n">
        <f aca="false">(I16-J16)*G16</f>
        <v>161355</v>
      </c>
    </row>
    <row r="17" customFormat="false" ht="12.75" hidden="false" customHeight="false" outlineLevel="0" collapsed="false">
      <c r="A17" s="18" t="n">
        <v>37653</v>
      </c>
      <c r="B17" s="24"/>
      <c r="C17" s="25" t="n">
        <v>2</v>
      </c>
      <c r="D17" s="26" t="n">
        <v>722820</v>
      </c>
      <c r="E17" s="24"/>
      <c r="F17" s="25" t="n">
        <v>2</v>
      </c>
      <c r="G17" s="27" t="n">
        <v>168000</v>
      </c>
      <c r="I17" s="21" t="n">
        <f aca="false">D17/G17</f>
        <v>4.3025</v>
      </c>
      <c r="J17" s="22" t="n">
        <v>3.355</v>
      </c>
      <c r="K17" s="9" t="n">
        <f aca="false">(I17-J17)*G17</f>
        <v>159180</v>
      </c>
    </row>
    <row r="18" customFormat="false" ht="12.75" hidden="false" customHeight="false" outlineLevel="0" collapsed="false">
      <c r="A18" s="18" t="n">
        <v>37681</v>
      </c>
      <c r="B18" s="24"/>
      <c r="C18" s="25" t="n">
        <v>3</v>
      </c>
      <c r="D18" s="26" t="n">
        <v>800265</v>
      </c>
      <c r="E18" s="24"/>
      <c r="F18" s="25" t="n">
        <v>3</v>
      </c>
      <c r="G18" s="27" t="n">
        <v>186000</v>
      </c>
      <c r="I18" s="21" t="n">
        <f aca="false">D18/G18</f>
        <v>4.3025</v>
      </c>
      <c r="J18" s="22" t="n">
        <v>3.26</v>
      </c>
      <c r="K18" s="9" t="n">
        <f aca="false">(I18-J18)*G18</f>
        <v>193905</v>
      </c>
    </row>
    <row r="19" customFormat="false" ht="12.75" hidden="false" customHeight="false" outlineLevel="0" collapsed="false">
      <c r="A19" s="18" t="n">
        <v>37712</v>
      </c>
      <c r="B19" s="24"/>
      <c r="C19" s="25" t="n">
        <v>4</v>
      </c>
      <c r="D19" s="26" t="n">
        <v>774450</v>
      </c>
      <c r="E19" s="24"/>
      <c r="F19" s="25" t="n">
        <v>4</v>
      </c>
      <c r="G19" s="27" t="n">
        <v>180000</v>
      </c>
      <c r="I19" s="21" t="n">
        <f aca="false">D19/G19</f>
        <v>4.3025</v>
      </c>
      <c r="J19" s="22" t="n">
        <v>3.15</v>
      </c>
      <c r="K19" s="9" t="n">
        <f aca="false">(I19-J19)*G19</f>
        <v>207450</v>
      </c>
    </row>
    <row r="20" customFormat="false" ht="12.75" hidden="false" customHeight="false" outlineLevel="0" collapsed="false">
      <c r="A20" s="18" t="n">
        <v>37742</v>
      </c>
      <c r="B20" s="24"/>
      <c r="C20" s="25" t="n">
        <v>5</v>
      </c>
      <c r="D20" s="26" t="n">
        <v>800265</v>
      </c>
      <c r="E20" s="24"/>
      <c r="F20" s="25" t="n">
        <v>5</v>
      </c>
      <c r="G20" s="27" t="n">
        <v>186000</v>
      </c>
      <c r="I20" s="21" t="n">
        <f aca="false">D20/G20</f>
        <v>4.3025</v>
      </c>
      <c r="J20" s="22" t="n">
        <v>3.15</v>
      </c>
      <c r="K20" s="9" t="n">
        <f aca="false">(I20-J20)*G20</f>
        <v>214365</v>
      </c>
    </row>
    <row r="21" customFormat="false" ht="12.75" hidden="false" customHeight="false" outlineLevel="0" collapsed="false">
      <c r="A21" s="18" t="n">
        <v>37773</v>
      </c>
      <c r="B21" s="24"/>
      <c r="C21" s="25" t="n">
        <v>6</v>
      </c>
      <c r="D21" s="26" t="n">
        <v>774450</v>
      </c>
      <c r="E21" s="24"/>
      <c r="F21" s="25" t="n">
        <v>6</v>
      </c>
      <c r="G21" s="27" t="n">
        <v>180000</v>
      </c>
      <c r="I21" s="21" t="n">
        <f aca="false">D21/G21</f>
        <v>4.3025</v>
      </c>
      <c r="J21" s="22" t="n">
        <v>3.12</v>
      </c>
      <c r="K21" s="9" t="n">
        <f aca="false">(I21-J21)*G21</f>
        <v>212850</v>
      </c>
    </row>
    <row r="22" customFormat="false" ht="12.75" hidden="false" customHeight="false" outlineLevel="0" collapsed="false">
      <c r="A22" s="18" t="n">
        <v>37803</v>
      </c>
      <c r="B22" s="24"/>
      <c r="C22" s="25" t="n">
        <v>7</v>
      </c>
      <c r="D22" s="26" t="n">
        <v>800265</v>
      </c>
      <c r="E22" s="24"/>
      <c r="F22" s="25" t="n">
        <v>7</v>
      </c>
      <c r="G22" s="27" t="n">
        <v>186000</v>
      </c>
      <c r="I22" s="21" t="n">
        <f aca="false">D22/G22</f>
        <v>4.3025</v>
      </c>
      <c r="J22" s="22" t="n">
        <v>3.216</v>
      </c>
      <c r="K22" s="9" t="n">
        <f aca="false">(I22-J22)*G22</f>
        <v>202089</v>
      </c>
    </row>
    <row r="23" customFormat="false" ht="12.75" hidden="false" customHeight="false" outlineLevel="0" collapsed="false">
      <c r="A23" s="18" t="n">
        <v>37834</v>
      </c>
      <c r="B23" s="24"/>
      <c r="C23" s="25" t="n">
        <v>8</v>
      </c>
      <c r="D23" s="26" t="n">
        <v>800265</v>
      </c>
      <c r="E23" s="24"/>
      <c r="F23" s="25" t="n">
        <v>8</v>
      </c>
      <c r="G23" s="27" t="n">
        <v>186000</v>
      </c>
      <c r="I23" s="21" t="n">
        <f aca="false">D23/G23</f>
        <v>4.3025</v>
      </c>
      <c r="J23" s="22" t="n">
        <v>3.23</v>
      </c>
      <c r="K23" s="9" t="n">
        <f aca="false">(I23-J23)*G23</f>
        <v>199485</v>
      </c>
    </row>
    <row r="24" customFormat="false" ht="12.75" hidden="false" customHeight="false" outlineLevel="0" collapsed="false">
      <c r="A24" s="18" t="n">
        <v>37865</v>
      </c>
      <c r="B24" s="24"/>
      <c r="C24" s="25" t="n">
        <v>9</v>
      </c>
      <c r="D24" s="26" t="n">
        <v>774450</v>
      </c>
      <c r="E24" s="24"/>
      <c r="F24" s="25" t="n">
        <v>9</v>
      </c>
      <c r="G24" s="27" t="n">
        <v>180000</v>
      </c>
      <c r="I24" s="21" t="n">
        <f aca="false">D24/G24</f>
        <v>4.3025</v>
      </c>
      <c r="J24" s="22" t="n">
        <v>3.25</v>
      </c>
      <c r="K24" s="9" t="n">
        <f aca="false">(I24-J24)*G24</f>
        <v>189450</v>
      </c>
    </row>
    <row r="25" customFormat="false" ht="12.75" hidden="false" customHeight="false" outlineLevel="0" collapsed="false">
      <c r="A25" s="18" t="n">
        <v>37895</v>
      </c>
      <c r="B25" s="24"/>
      <c r="C25" s="25" t="n">
        <v>10</v>
      </c>
      <c r="D25" s="26" t="n">
        <v>800265</v>
      </c>
      <c r="E25" s="24"/>
      <c r="F25" s="25" t="n">
        <v>10</v>
      </c>
      <c r="G25" s="27" t="n">
        <v>186000</v>
      </c>
      <c r="I25" s="21" t="n">
        <f aca="false">D25/G25</f>
        <v>4.3025</v>
      </c>
      <c r="J25" s="22" t="n">
        <v>3.33</v>
      </c>
      <c r="K25" s="9" t="n">
        <f aca="false">(I25-J25)*G25</f>
        <v>180885</v>
      </c>
    </row>
    <row r="26" customFormat="false" ht="12.75" hidden="false" customHeight="false" outlineLevel="0" collapsed="false">
      <c r="A26" s="18" t="n">
        <v>37926</v>
      </c>
      <c r="B26" s="24"/>
      <c r="C26" s="25" t="n">
        <v>11</v>
      </c>
      <c r="D26" s="26" t="n">
        <v>774450</v>
      </c>
      <c r="E26" s="24"/>
      <c r="F26" s="25" t="n">
        <v>11</v>
      </c>
      <c r="G26" s="27" t="n">
        <v>180000</v>
      </c>
      <c r="I26" s="21" t="n">
        <f aca="false">D26/G26</f>
        <v>4.3025</v>
      </c>
      <c r="J26" s="22" t="n">
        <v>3.428</v>
      </c>
      <c r="K26" s="9" t="n">
        <f aca="false">(I26-J26)*G26</f>
        <v>157410</v>
      </c>
    </row>
    <row r="27" customFormat="false" ht="12.75" hidden="false" customHeight="false" outlineLevel="0" collapsed="false">
      <c r="A27" s="18" t="n">
        <v>37956</v>
      </c>
      <c r="B27" s="24"/>
      <c r="C27" s="25" t="n">
        <v>12</v>
      </c>
      <c r="D27" s="26" t="n">
        <v>800265</v>
      </c>
      <c r="E27" s="24"/>
      <c r="F27" s="25" t="n">
        <v>12</v>
      </c>
      <c r="G27" s="27" t="n">
        <v>186000</v>
      </c>
      <c r="I27" s="21" t="n">
        <f aca="false">D27/G27</f>
        <v>4.3025</v>
      </c>
      <c r="J27" s="22" t="n">
        <v>3.567</v>
      </c>
      <c r="K27" s="9" t="n">
        <f aca="false">(I27-J27)*G27</f>
        <v>136803</v>
      </c>
      <c r="L27" s="9"/>
    </row>
    <row r="28" customFormat="false" ht="12.75" hidden="false" customHeight="false" outlineLevel="0" collapsed="false">
      <c r="A28" s="18" t="n">
        <v>37987</v>
      </c>
      <c r="B28" s="11" t="n">
        <v>2004</v>
      </c>
      <c r="C28" s="11" t="n">
        <v>1</v>
      </c>
      <c r="D28" s="19" t="n">
        <v>529480</v>
      </c>
      <c r="E28" s="11" t="n">
        <v>2004</v>
      </c>
      <c r="F28" s="11" t="n">
        <v>1</v>
      </c>
      <c r="G28" s="20" t="n">
        <v>124000</v>
      </c>
      <c r="I28" s="21" t="n">
        <f aca="false">D28/G28</f>
        <v>4.27</v>
      </c>
      <c r="J28" s="22" t="n">
        <v>3.645</v>
      </c>
      <c r="K28" s="9" t="n">
        <f aca="false">(I28-J28)*G28</f>
        <v>77499.9999999999</v>
      </c>
    </row>
    <row r="29" customFormat="false" ht="12.75" hidden="false" customHeight="false" outlineLevel="0" collapsed="false">
      <c r="A29" s="18" t="n">
        <v>38018</v>
      </c>
      <c r="B29" s="24"/>
      <c r="C29" s="25" t="n">
        <v>2</v>
      </c>
      <c r="D29" s="26" t="n">
        <v>495320</v>
      </c>
      <c r="E29" s="24"/>
      <c r="F29" s="25" t="n">
        <v>2</v>
      </c>
      <c r="G29" s="27" t="n">
        <v>116000</v>
      </c>
      <c r="I29" s="21" t="n">
        <f aca="false">D29/G29</f>
        <v>4.27</v>
      </c>
      <c r="J29" s="22" t="n">
        <v>3.552</v>
      </c>
      <c r="K29" s="9" t="n">
        <f aca="false">(I29-J29)*G29</f>
        <v>83287.9999999999</v>
      </c>
    </row>
    <row r="30" customFormat="false" ht="12.75" hidden="false" customHeight="false" outlineLevel="0" collapsed="false">
      <c r="A30" s="18" t="n">
        <v>38047</v>
      </c>
      <c r="B30" s="24"/>
      <c r="C30" s="25" t="n">
        <v>3</v>
      </c>
      <c r="D30" s="26" t="n">
        <v>529480</v>
      </c>
      <c r="E30" s="24"/>
      <c r="F30" s="25" t="n">
        <v>3</v>
      </c>
      <c r="G30" s="27" t="n">
        <v>124000</v>
      </c>
      <c r="I30" s="21" t="n">
        <f aca="false">D30/G30</f>
        <v>4.27</v>
      </c>
      <c r="J30" s="22" t="n">
        <v>3.37</v>
      </c>
      <c r="K30" s="9" t="n">
        <f aca="false">(I30-J30)*G30</f>
        <v>111600</v>
      </c>
    </row>
    <row r="31" customFormat="false" ht="12.75" hidden="false" customHeight="false" outlineLevel="0" collapsed="false">
      <c r="A31" s="18" t="n">
        <v>38078</v>
      </c>
      <c r="B31" s="24"/>
      <c r="C31" s="25" t="n">
        <v>4</v>
      </c>
      <c r="D31" s="26" t="n">
        <v>512400</v>
      </c>
      <c r="E31" s="24"/>
      <c r="F31" s="25" t="n">
        <v>4</v>
      </c>
      <c r="G31" s="27" t="n">
        <v>120000</v>
      </c>
      <c r="I31" s="21" t="n">
        <f aca="false">D31/G31</f>
        <v>4.27</v>
      </c>
      <c r="J31" s="22" t="n">
        <v>3.2</v>
      </c>
      <c r="K31" s="9" t="n">
        <f aca="false">(I31-J31)*G31</f>
        <v>128400</v>
      </c>
    </row>
    <row r="32" customFormat="false" ht="12.75" hidden="false" customHeight="false" outlineLevel="0" collapsed="false">
      <c r="A32" s="18" t="n">
        <v>38108</v>
      </c>
      <c r="B32" s="24"/>
      <c r="C32" s="25" t="n">
        <v>5</v>
      </c>
      <c r="D32" s="26" t="n">
        <v>529480</v>
      </c>
      <c r="E32" s="24"/>
      <c r="F32" s="25" t="n">
        <v>5</v>
      </c>
      <c r="G32" s="27" t="n">
        <v>124000</v>
      </c>
      <c r="I32" s="21" t="n">
        <f aca="false">D32/G32</f>
        <v>4.27</v>
      </c>
      <c r="J32" s="22" t="n">
        <v>3.235</v>
      </c>
      <c r="K32" s="9" t="n">
        <f aca="false">(I32-J32)*G32</f>
        <v>128340</v>
      </c>
    </row>
    <row r="33" customFormat="false" ht="12.75" hidden="false" customHeight="false" outlineLevel="0" collapsed="false">
      <c r="A33" s="18" t="n">
        <v>38139</v>
      </c>
      <c r="B33" s="24"/>
      <c r="C33" s="25" t="n">
        <v>6</v>
      </c>
      <c r="D33" s="26" t="n">
        <v>512400</v>
      </c>
      <c r="E33" s="24"/>
      <c r="F33" s="25" t="n">
        <v>6</v>
      </c>
      <c r="G33" s="27" t="n">
        <v>120000</v>
      </c>
      <c r="I33" s="21" t="n">
        <f aca="false">D33/G33</f>
        <v>4.27</v>
      </c>
      <c r="J33" s="22" t="n">
        <v>3.275</v>
      </c>
      <c r="K33" s="9" t="n">
        <f aca="false">(I33-J33)*G33</f>
        <v>119400</v>
      </c>
    </row>
    <row r="34" customFormat="false" ht="12.75" hidden="false" customHeight="false" outlineLevel="0" collapsed="false">
      <c r="A34" s="18" t="n">
        <v>38169</v>
      </c>
      <c r="B34" s="24"/>
      <c r="C34" s="25" t="n">
        <v>7</v>
      </c>
      <c r="D34" s="26" t="n">
        <v>529480</v>
      </c>
      <c r="E34" s="24"/>
      <c r="F34" s="25" t="n">
        <v>7</v>
      </c>
      <c r="G34" s="27" t="n">
        <v>124000</v>
      </c>
      <c r="I34" s="21" t="n">
        <f aca="false">D34/G34</f>
        <v>4.27</v>
      </c>
      <c r="J34" s="22" t="n">
        <v>3.317</v>
      </c>
      <c r="K34" s="9" t="n">
        <f aca="false">(I34-J34)*G34</f>
        <v>118172</v>
      </c>
    </row>
    <row r="35" customFormat="false" ht="12.75" hidden="false" customHeight="false" outlineLevel="0" collapsed="false">
      <c r="A35" s="18" t="n">
        <v>38200</v>
      </c>
      <c r="B35" s="24"/>
      <c r="C35" s="25" t="n">
        <v>8</v>
      </c>
      <c r="D35" s="26" t="n">
        <v>529480</v>
      </c>
      <c r="E35" s="24"/>
      <c r="F35" s="25" t="n">
        <v>8</v>
      </c>
      <c r="G35" s="27" t="n">
        <v>124000</v>
      </c>
      <c r="I35" s="21" t="n">
        <f aca="false">D35/G35</f>
        <v>4.27</v>
      </c>
      <c r="J35" s="22" t="n">
        <v>3.359</v>
      </c>
      <c r="K35" s="9" t="n">
        <f aca="false">(I35-J35)*G35</f>
        <v>112964</v>
      </c>
    </row>
    <row r="36" customFormat="false" ht="12.75" hidden="false" customHeight="false" outlineLevel="0" collapsed="false">
      <c r="A36" s="18" t="n">
        <v>38231</v>
      </c>
      <c r="B36" s="24"/>
      <c r="C36" s="25" t="n">
        <v>9</v>
      </c>
      <c r="D36" s="26" t="n">
        <v>512400</v>
      </c>
      <c r="E36" s="24"/>
      <c r="F36" s="25" t="n">
        <v>9</v>
      </c>
      <c r="G36" s="27" t="n">
        <v>120000</v>
      </c>
      <c r="I36" s="21" t="n">
        <f aca="false">D36/G36</f>
        <v>4.27</v>
      </c>
      <c r="J36" s="22" t="n">
        <v>3.342</v>
      </c>
      <c r="K36" s="9" t="n">
        <f aca="false">(I36-J36)*G36</f>
        <v>111360</v>
      </c>
    </row>
    <row r="37" customFormat="false" ht="12.75" hidden="false" customHeight="false" outlineLevel="0" collapsed="false">
      <c r="A37" s="18" t="n">
        <v>38261</v>
      </c>
      <c r="B37" s="24"/>
      <c r="C37" s="25" t="n">
        <v>10</v>
      </c>
      <c r="D37" s="26" t="n">
        <v>529480</v>
      </c>
      <c r="E37" s="24"/>
      <c r="F37" s="25" t="n">
        <v>10</v>
      </c>
      <c r="G37" s="27" t="n">
        <v>124000</v>
      </c>
      <c r="I37" s="21" t="n">
        <f aca="false">D37/G37</f>
        <v>4.27</v>
      </c>
      <c r="J37" s="22" t="n">
        <v>3.355</v>
      </c>
      <c r="K37" s="9" t="n">
        <f aca="false">(I37-J37)*G37</f>
        <v>113460</v>
      </c>
    </row>
    <row r="38" customFormat="false" ht="12.75" hidden="false" customHeight="false" outlineLevel="0" collapsed="false">
      <c r="A38" s="18" t="n">
        <v>38292</v>
      </c>
      <c r="B38" s="24"/>
      <c r="C38" s="25" t="n">
        <v>11</v>
      </c>
      <c r="D38" s="26" t="n">
        <v>512400</v>
      </c>
      <c r="E38" s="24"/>
      <c r="F38" s="25" t="n">
        <v>11</v>
      </c>
      <c r="G38" s="27" t="n">
        <v>120000</v>
      </c>
      <c r="I38" s="21" t="n">
        <f aca="false">D38/G38</f>
        <v>4.27</v>
      </c>
      <c r="J38" s="22" t="n">
        <v>3.507</v>
      </c>
      <c r="K38" s="9" t="n">
        <f aca="false">(I38-J38)*G38</f>
        <v>91559.9999999999</v>
      </c>
    </row>
    <row r="39" customFormat="false" ht="12.75" hidden="false" customHeight="false" outlineLevel="0" collapsed="false">
      <c r="A39" s="18" t="n">
        <v>38322</v>
      </c>
      <c r="B39" s="24"/>
      <c r="C39" s="25" t="n">
        <v>12</v>
      </c>
      <c r="D39" s="26" t="n">
        <v>529480</v>
      </c>
      <c r="E39" s="24"/>
      <c r="F39" s="25" t="n">
        <v>12</v>
      </c>
      <c r="G39" s="27" t="n">
        <v>124000</v>
      </c>
      <c r="I39" s="21" t="n">
        <f aca="false">D39/G39</f>
        <v>4.27</v>
      </c>
      <c r="J39" s="22" t="n">
        <v>3.67401</v>
      </c>
      <c r="K39" s="9" t="n">
        <f aca="false">(I39-J39)*G39</f>
        <v>73902.7599999999</v>
      </c>
      <c r="L39" s="9"/>
    </row>
    <row r="40" customFormat="false" ht="12.75" hidden="false" customHeight="false" outlineLevel="0" collapsed="false">
      <c r="A40" s="18" t="n">
        <v>38353</v>
      </c>
      <c r="B40" s="11" t="n">
        <v>2005</v>
      </c>
      <c r="C40" s="11" t="n">
        <v>1</v>
      </c>
      <c r="D40" s="19" t="n">
        <v>132680</v>
      </c>
      <c r="E40" s="11" t="n">
        <v>2005</v>
      </c>
      <c r="F40" s="11" t="n">
        <v>1</v>
      </c>
      <c r="G40" s="20" t="n">
        <v>31000</v>
      </c>
      <c r="I40" s="21" t="n">
        <f aca="false">D40/G40</f>
        <v>4.28</v>
      </c>
      <c r="J40" s="22" t="n">
        <v>3.75435</v>
      </c>
      <c r="K40" s="9" t="n">
        <f aca="false">(I40-J40)*G40</f>
        <v>16295.15</v>
      </c>
    </row>
    <row r="41" customFormat="false" ht="12.75" hidden="false" customHeight="false" outlineLevel="0" collapsed="false">
      <c r="A41" s="18" t="n">
        <v>38384</v>
      </c>
      <c r="B41" s="24"/>
      <c r="C41" s="25" t="n">
        <v>2</v>
      </c>
      <c r="D41" s="26" t="n">
        <v>119840</v>
      </c>
      <c r="E41" s="24"/>
      <c r="F41" s="25" t="n">
        <v>2</v>
      </c>
      <c r="G41" s="27" t="n">
        <v>28000</v>
      </c>
      <c r="I41" s="21" t="n">
        <f aca="false">D41/G41</f>
        <v>4.28</v>
      </c>
      <c r="J41" s="22" t="n">
        <v>3.65856</v>
      </c>
      <c r="K41" s="9" t="n">
        <f aca="false">(I41-J41)*G41</f>
        <v>17400.32</v>
      </c>
    </row>
    <row r="42" customFormat="false" ht="12.75" hidden="false" customHeight="false" outlineLevel="0" collapsed="false">
      <c r="A42" s="18" t="n">
        <v>38412</v>
      </c>
      <c r="B42" s="24"/>
      <c r="C42" s="25" t="n">
        <v>3</v>
      </c>
      <c r="D42" s="26" t="n">
        <v>132680</v>
      </c>
      <c r="E42" s="24"/>
      <c r="F42" s="25" t="n">
        <v>3</v>
      </c>
      <c r="G42" s="27" t="n">
        <v>31000</v>
      </c>
      <c r="I42" s="21" t="n">
        <f aca="false">D42/G42</f>
        <v>4.28</v>
      </c>
      <c r="J42" s="22" t="n">
        <v>3.4711</v>
      </c>
      <c r="K42" s="9" t="n">
        <f aca="false">(I42-J42)*G42</f>
        <v>25075.9</v>
      </c>
    </row>
    <row r="43" customFormat="false" ht="12.75" hidden="false" customHeight="false" outlineLevel="0" collapsed="false">
      <c r="A43" s="18" t="n">
        <v>38443</v>
      </c>
      <c r="B43" s="24"/>
      <c r="C43" s="25" t="n">
        <v>4</v>
      </c>
      <c r="D43" s="26" t="n">
        <v>128400</v>
      </c>
      <c r="E43" s="24"/>
      <c r="F43" s="25" t="n">
        <v>4</v>
      </c>
      <c r="G43" s="27" t="n">
        <v>30000</v>
      </c>
      <c r="I43" s="21" t="n">
        <f aca="false">D43/G43</f>
        <v>4.28</v>
      </c>
      <c r="J43" s="22" t="n">
        <v>3.296</v>
      </c>
      <c r="K43" s="9" t="n">
        <f aca="false">(I43-J43)*G43</f>
        <v>29520</v>
      </c>
    </row>
    <row r="44" customFormat="false" ht="12.75" hidden="false" customHeight="false" outlineLevel="0" collapsed="false">
      <c r="A44" s="18" t="n">
        <v>38473</v>
      </c>
      <c r="B44" s="24"/>
      <c r="C44" s="25" t="n">
        <v>5</v>
      </c>
      <c r="D44" s="26" t="n">
        <v>132680</v>
      </c>
      <c r="E44" s="24"/>
      <c r="F44" s="25" t="n">
        <v>5</v>
      </c>
      <c r="G44" s="27" t="n">
        <v>31000</v>
      </c>
      <c r="I44" s="21" t="n">
        <f aca="false">D44/G44</f>
        <v>4.28</v>
      </c>
      <c r="J44" s="22" t="n">
        <v>3.33205</v>
      </c>
      <c r="K44" s="9" t="n">
        <f aca="false">(I44-J44)*G44</f>
        <v>29386.45</v>
      </c>
    </row>
    <row r="45" customFormat="false" ht="12.75" hidden="false" customHeight="false" outlineLevel="0" collapsed="false">
      <c r="A45" s="18" t="n">
        <v>38504</v>
      </c>
      <c r="B45" s="24"/>
      <c r="C45" s="25" t="n">
        <v>6</v>
      </c>
      <c r="D45" s="26" t="n">
        <v>128400</v>
      </c>
      <c r="E45" s="24"/>
      <c r="F45" s="25" t="n">
        <v>6</v>
      </c>
      <c r="G45" s="27" t="n">
        <v>30000</v>
      </c>
      <c r="I45" s="21" t="n">
        <f aca="false">D45/G45</f>
        <v>4.28</v>
      </c>
      <c r="J45" s="22" t="n">
        <v>3.37325</v>
      </c>
      <c r="K45" s="9" t="n">
        <f aca="false">(I45-J45)*G45</f>
        <v>27202.5</v>
      </c>
    </row>
    <row r="46" customFormat="false" ht="12.75" hidden="false" customHeight="false" outlineLevel="0" collapsed="false">
      <c r="A46" s="18" t="n">
        <v>38534</v>
      </c>
      <c r="B46" s="24"/>
      <c r="C46" s="25" t="n">
        <v>7</v>
      </c>
      <c r="D46" s="26" t="n">
        <v>132680</v>
      </c>
      <c r="E46" s="24"/>
      <c r="F46" s="25" t="n">
        <v>7</v>
      </c>
      <c r="G46" s="27" t="n">
        <v>31000</v>
      </c>
      <c r="I46" s="21" t="n">
        <f aca="false">D46/G46</f>
        <v>4.28</v>
      </c>
      <c r="J46" s="22" t="n">
        <v>3.41651</v>
      </c>
      <c r="K46" s="9" t="n">
        <f aca="false">(I46-J46)*G46</f>
        <v>26768.19</v>
      </c>
    </row>
    <row r="47" customFormat="false" ht="12.75" hidden="false" customHeight="false" outlineLevel="0" collapsed="false">
      <c r="A47" s="18" t="n">
        <v>38565</v>
      </c>
      <c r="B47" s="24"/>
      <c r="C47" s="25" t="n">
        <v>8</v>
      </c>
      <c r="D47" s="26" t="n">
        <v>132680</v>
      </c>
      <c r="E47" s="24"/>
      <c r="F47" s="25" t="n">
        <v>8</v>
      </c>
      <c r="G47" s="27" t="n">
        <v>31000</v>
      </c>
      <c r="I47" s="21" t="n">
        <f aca="false">D47/G47</f>
        <v>4.28</v>
      </c>
      <c r="J47" s="22" t="n">
        <v>3.45977</v>
      </c>
      <c r="K47" s="9" t="n">
        <f aca="false">(I47-J47)*G47</f>
        <v>25427.13</v>
      </c>
    </row>
    <row r="48" customFormat="false" ht="12.75" hidden="false" customHeight="false" outlineLevel="0" collapsed="false">
      <c r="A48" s="18" t="n">
        <v>38596</v>
      </c>
      <c r="B48" s="24"/>
      <c r="C48" s="25" t="n">
        <v>9</v>
      </c>
      <c r="D48" s="26" t="n">
        <v>128400</v>
      </c>
      <c r="E48" s="24"/>
      <c r="F48" s="25" t="n">
        <v>9</v>
      </c>
      <c r="G48" s="27" t="n">
        <v>30000</v>
      </c>
      <c r="I48" s="21" t="n">
        <f aca="false">D48/G48</f>
        <v>4.28</v>
      </c>
      <c r="J48" s="22" t="n">
        <v>3.44226</v>
      </c>
      <c r="K48" s="9" t="n">
        <f aca="false">(I48-J48)*G48</f>
        <v>25132.2</v>
      </c>
    </row>
    <row r="49" customFormat="false" ht="12.75" hidden="false" customHeight="false" outlineLevel="0" collapsed="false">
      <c r="A49" s="18" t="n">
        <v>38626</v>
      </c>
      <c r="B49" s="24"/>
      <c r="C49" s="25" t="n">
        <v>10</v>
      </c>
      <c r="D49" s="26" t="n">
        <v>132680</v>
      </c>
      <c r="E49" s="24"/>
      <c r="F49" s="25" t="n">
        <v>10</v>
      </c>
      <c r="G49" s="27" t="n">
        <v>31000</v>
      </c>
      <c r="I49" s="21" t="n">
        <f aca="false">D49/G49</f>
        <v>4.28</v>
      </c>
      <c r="J49" s="22" t="n">
        <v>3.45565</v>
      </c>
      <c r="K49" s="9" t="n">
        <f aca="false">(I49-J49)*G49</f>
        <v>25554.85</v>
      </c>
    </row>
    <row r="50" customFormat="false" ht="12.75" hidden="false" customHeight="false" outlineLevel="0" collapsed="false">
      <c r="A50" s="18" t="n">
        <v>38657</v>
      </c>
      <c r="B50" s="24"/>
      <c r="C50" s="25" t="n">
        <v>11</v>
      </c>
      <c r="D50" s="26" t="n">
        <v>128400</v>
      </c>
      <c r="E50" s="24"/>
      <c r="F50" s="25" t="n">
        <v>11</v>
      </c>
      <c r="G50" s="27" t="n">
        <v>30000</v>
      </c>
      <c r="I50" s="21" t="n">
        <f aca="false">D50/G50</f>
        <v>4.28</v>
      </c>
      <c r="J50" s="22" t="n">
        <v>3.61221</v>
      </c>
      <c r="K50" s="9" t="n">
        <f aca="false">(I50-J50)*G50</f>
        <v>20033.7</v>
      </c>
    </row>
    <row r="51" customFormat="false" ht="12.75" hidden="false" customHeight="false" outlineLevel="0" collapsed="false">
      <c r="A51" s="18" t="n">
        <v>38687</v>
      </c>
      <c r="B51" s="24"/>
      <c r="C51" s="25" t="n">
        <v>12</v>
      </c>
      <c r="D51" s="26" t="n">
        <v>132680</v>
      </c>
      <c r="E51" s="24"/>
      <c r="F51" s="25" t="n">
        <v>12</v>
      </c>
      <c r="G51" s="27" t="n">
        <v>31000</v>
      </c>
      <c r="I51" s="21" t="n">
        <f aca="false">D51/G51</f>
        <v>4.28</v>
      </c>
      <c r="J51" s="22" t="n">
        <v>3.7842303</v>
      </c>
      <c r="K51" s="9" t="n">
        <f aca="false">(I51-J51)*G51</f>
        <v>15368.8607</v>
      </c>
      <c r="L51" s="9"/>
    </row>
    <row r="52" customFormat="false" ht="12.75" hidden="false" customHeight="false" outlineLevel="0" collapsed="false">
      <c r="B52" s="28" t="s">
        <v>110</v>
      </c>
      <c r="C52" s="29"/>
      <c r="D52" s="30" t="n">
        <v>28315530</v>
      </c>
      <c r="E52" s="28" t="s">
        <v>110</v>
      </c>
      <c r="F52" s="29"/>
      <c r="G52" s="31" t="n">
        <v>7304000</v>
      </c>
      <c r="I52" s="21"/>
      <c r="J52" s="22"/>
      <c r="K52" s="9" t="n">
        <f aca="false">SUM(K4:K51)</f>
        <v>5518289.0107</v>
      </c>
      <c r="L52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2001-11-28T21:44:58Z</dcterms:created>
  <dc:creator/>
  <dc:description/>
  <dc:language>en-US</dc:language>
  <cp:lastModifiedBy>MAROZ</cp:lastModifiedBy>
  <cp:lastPrinted>2001-11-29T14:10:47Z</cp:lastPrinted>
  <cp:revision>0</cp:revision>
  <dc:subject/>
  <dc:title/>
</cp:coreProperties>
</file>