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4.xml.rels" ContentType="application/vnd.openxmlformats-package.relationships+xml"/>
  <Override PartName="/xl/drawings/drawing3.xml" ContentType="application/vnd.openxmlformats-officedocument.drawing+xml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drawing5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Detail" sheetId="1" state="visible" r:id="rId3"/>
    <sheet name="Enron Summary" sheetId="2" state="visible" r:id="rId4"/>
    <sheet name="Enron Imbalance" sheetId="3" state="visible" r:id="rId5"/>
    <sheet name="Enron Fuel Sale" sheetId="4" state="visible" r:id="rId6"/>
    <sheet name="Citation Aug 01" sheetId="5" state="visible" r:id="rId7"/>
  </sheets>
  <externalReferences>
    <externalReference r:id="rId8"/>
    <externalReference r:id="rId9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17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15</xdr:row>
                <xdr:rowOff>7</xdr:rowOff>
              </xdr:from>
              <xdr:to>
                <xdr:col>4</xdr:col>
                <xdr:colOff>46</xdr:colOff>
                <xdr:row>19</xdr:row>
                <xdr:rowOff>13</xdr:rowOff>
              </xdr:to>
            </anchor>
          </commentPr>
        </mc:Choice>
        <mc:Fallback/>
      </mc:AlternateContent>
    </comment>
    <comment ref="C19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17</xdr:row>
                <xdr:rowOff>7</xdr:rowOff>
              </xdr:from>
              <xdr:to>
                <xdr:col>4</xdr:col>
                <xdr:colOff>46</xdr:colOff>
                <xdr:row>21</xdr:row>
                <xdr:rowOff>13</xdr:rowOff>
              </xdr:to>
            </anchor>
          </commentPr>
        </mc:Choice>
        <mc:Fallback/>
      </mc:AlternateContent>
    </comment>
    <comment ref="C21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19</xdr:row>
                <xdr:rowOff>7</xdr:rowOff>
              </xdr:from>
              <xdr:to>
                <xdr:col>4</xdr:col>
                <xdr:colOff>46</xdr:colOff>
                <xdr:row>23</xdr:row>
                <xdr:rowOff>13</xdr:rowOff>
              </xdr:to>
            </anchor>
          </commentPr>
        </mc:Choice>
        <mc:Fallback/>
      </mc:AlternateContent>
    </comment>
    <comment ref="C23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21</xdr:row>
                <xdr:rowOff>7</xdr:rowOff>
              </xdr:from>
              <xdr:to>
                <xdr:col>4</xdr:col>
                <xdr:colOff>46</xdr:colOff>
                <xdr:row>25</xdr:row>
                <xdr:rowOff>13</xdr:rowOff>
              </xdr:to>
            </anchor>
          </commentPr>
        </mc:Choice>
        <mc:Fallback/>
      </mc:AlternateContent>
    </comment>
    <comment ref="C25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23</xdr:row>
                <xdr:rowOff>7</xdr:rowOff>
              </xdr:from>
              <xdr:to>
                <xdr:col>4</xdr:col>
                <xdr:colOff>46</xdr:colOff>
                <xdr:row>27</xdr:row>
                <xdr:rowOff>13</xdr:rowOff>
              </xdr:to>
            </anchor>
          </commentPr>
        </mc:Choice>
        <mc:Fallback/>
      </mc:AlternateContent>
    </comment>
    <comment ref="C31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29</xdr:row>
                <xdr:rowOff>7</xdr:rowOff>
              </xdr:from>
              <xdr:to>
                <xdr:col>4</xdr:col>
                <xdr:colOff>46</xdr:colOff>
                <xdr:row>33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<sst xmlns="http://schemas.openxmlformats.org/spreadsheetml/2006/main" count="515" uniqueCount="180">
  <si>
    <t xml:space="preserve">ENA</t>
  </si>
  <si>
    <t xml:space="preserve">Contact:</t>
  </si>
  <si>
    <t xml:space="preserve">Theresa Staab</t>
  </si>
  <si>
    <t xml:space="preserve">Gathering Volume Detail</t>
  </si>
  <si>
    <t xml:space="preserve">PH:</t>
  </si>
  <si>
    <t xml:space="preserve">303-575-6485</t>
  </si>
  <si>
    <t xml:space="preserve">Scott Sitter</t>
  </si>
  <si>
    <t xml:space="preserve">FAX:</t>
  </si>
  <si>
    <t xml:space="preserve">303-534-0552</t>
  </si>
  <si>
    <t xml:space="preserve">720-946-3692</t>
  </si>
  <si>
    <t xml:space="preserve">Days</t>
  </si>
  <si>
    <t xml:space="preserve">Btu Factor:</t>
  </si>
  <si>
    <t xml:space="preserve">Kennedy</t>
  </si>
  <si>
    <t xml:space="preserve">MTG</t>
  </si>
  <si>
    <t xml:space="preserve">Independent</t>
  </si>
  <si>
    <t xml:space="preserve">Phillips</t>
  </si>
  <si>
    <t xml:space="preserve">Quantum</t>
  </si>
  <si>
    <t xml:space="preserve">Wellstar</t>
  </si>
  <si>
    <t xml:space="preserve">Citation</t>
  </si>
  <si>
    <t xml:space="preserve">North Finn</t>
  </si>
  <si>
    <t xml:space="preserve">Box Draw</t>
  </si>
  <si>
    <t xml:space="preserve">South Kitty</t>
  </si>
  <si>
    <t xml:space="preserve">Clydesdale &amp; Palomino</t>
  </si>
  <si>
    <t xml:space="preserve">Mustang</t>
  </si>
  <si>
    <t xml:space="preserve">Bear Paw</t>
  </si>
  <si>
    <t xml:space="preserve">Palomino #3</t>
  </si>
  <si>
    <t xml:space="preserve">Meter Volume Mcf</t>
  </si>
  <si>
    <t xml:space="preserve">Meter Volume Mmbtu</t>
  </si>
  <si>
    <t xml:space="preserve">Fuel / LUAF Mmbtu</t>
  </si>
  <si>
    <t xml:space="preserve">Total</t>
  </si>
  <si>
    <t xml:space="preserve">Daily Avg.</t>
  </si>
  <si>
    <t xml:space="preserve">Gathered</t>
  </si>
  <si>
    <t xml:space="preserve">Total Gathered</t>
  </si>
  <si>
    <t xml:space="preserve">Fuel</t>
  </si>
  <si>
    <t xml:space="preserve">Total Fuel</t>
  </si>
  <si>
    <t xml:space="preserve">Net Purchase</t>
  </si>
  <si>
    <t xml:space="preserve">Bill To:  </t>
  </si>
  <si>
    <t xml:space="preserve">Remit To:</t>
  </si>
  <si>
    <t xml:space="preserve">Verification Date: </t>
  </si>
  <si>
    <t xml:space="preserve">Enron North America Corp.</t>
  </si>
  <si>
    <t xml:space="preserve">Crestone Gathering Services, L.L.C.</t>
  </si>
  <si>
    <t xml:space="preserve">Citibank, Delaware</t>
  </si>
  <si>
    <t xml:space="preserve">Account # 38638026</t>
  </si>
  <si>
    <t xml:space="preserve">Due Date:</t>
  </si>
  <si>
    <t xml:space="preserve">ABA #  031 100 209</t>
  </si>
  <si>
    <t xml:space="preserve">Contact: Scott Sitter</t>
  </si>
  <si>
    <t xml:space="preserve">Tel: (720) 946-3692</t>
  </si>
  <si>
    <t xml:space="preserve">Payment Method:</t>
  </si>
  <si>
    <t xml:space="preserve">Contact:  Theresa Staab</t>
  </si>
  <si>
    <t xml:space="preserve">Fax: (720) 946-3640 </t>
  </si>
  <si>
    <t xml:space="preserve">Wire</t>
  </si>
  <si>
    <t xml:space="preserve">Tel:  (303) 575-6485</t>
  </si>
  <si>
    <t xml:space="preserve">Terms:</t>
  </si>
  <si>
    <t xml:space="preserve">Fax: (303) 534-0552</t>
  </si>
  <si>
    <t xml:space="preserve">Last Day of Month</t>
  </si>
  <si>
    <t xml:space="preserve">Delivery Period: </t>
  </si>
  <si>
    <t xml:space="preserve">Contract #</t>
  </si>
  <si>
    <t xml:space="preserve">PR-G-999</t>
  </si>
  <si>
    <t xml:space="preserve">Producer</t>
  </si>
  <si>
    <t xml:space="preserve">Meter Name</t>
  </si>
  <si>
    <t xml:space="preserve">Mmbtu</t>
  </si>
  <si>
    <t xml:space="preserve">Mcf</t>
  </si>
  <si>
    <t xml:space="preserve">$/Mmbtu</t>
  </si>
  <si>
    <t xml:space="preserve">$/Mcf</t>
  </si>
  <si>
    <t xml:space="preserve">Total Charge</t>
  </si>
  <si>
    <t xml:space="preserve">Box Draw #1,#2,#3,#4</t>
  </si>
  <si>
    <t xml:space="preserve">S. Kitty #1,#2,#4,#5</t>
  </si>
  <si>
    <t xml:space="preserve">Hannover Compression Charge Adjustment</t>
  </si>
  <si>
    <t xml:space="preserve">Hannover Compression Charge </t>
  </si>
  <si>
    <t xml:space="preserve">Facility Fee</t>
  </si>
  <si>
    <t xml:space="preserve">Field Services Fee</t>
  </si>
  <si>
    <t xml:space="preserve">Palamino, Clydesdale</t>
  </si>
  <si>
    <t xml:space="preserve">NorthFinn</t>
  </si>
  <si>
    <t xml:space="preserve">Palamino</t>
  </si>
  <si>
    <t xml:space="preserve">Ft. Union</t>
  </si>
  <si>
    <t xml:space="preserve">Electric Power Compressor Fee</t>
  </si>
  <si>
    <t xml:space="preserve">TOTAL PAYMENT</t>
  </si>
  <si>
    <t xml:space="preserve">Summaries</t>
  </si>
  <si>
    <t xml:space="preserve">Contract</t>
  </si>
  <si>
    <t xml:space="preserve">Gross Receipts</t>
  </si>
  <si>
    <t xml:space="preserve">Net Receipt</t>
  </si>
  <si>
    <t xml:space="preserve">Total Rate</t>
  </si>
  <si>
    <t xml:space="preserve">Compression Fee</t>
  </si>
  <si>
    <t xml:space="preserve">Total Amount Due</t>
  </si>
  <si>
    <t xml:space="preserve">Kennedy 414034</t>
  </si>
  <si>
    <t xml:space="preserve">Wellstar 414063</t>
  </si>
  <si>
    <t xml:space="preserve">Phillips 414067</t>
  </si>
  <si>
    <t xml:space="preserve">Independent 414117</t>
  </si>
  <si>
    <t xml:space="preserve">MTG 415596</t>
  </si>
  <si>
    <t xml:space="preserve">Quantum 423796</t>
  </si>
  <si>
    <t xml:space="preserve">North Finn 654723</t>
  </si>
  <si>
    <t xml:space="preserve">Citation 806671</t>
  </si>
  <si>
    <t xml:space="preserve">         Imbalance Statement</t>
  </si>
  <si>
    <t xml:space="preserve">To:</t>
  </si>
  <si>
    <t xml:space="preserve">Date:</t>
  </si>
  <si>
    <t xml:space="preserve">Crestone Gathering Services, L. L. C.</t>
  </si>
  <si>
    <t xml:space="preserve">Enron North America</t>
  </si>
  <si>
    <t xml:space="preserve">1400 16th Street</t>
  </si>
  <si>
    <t xml:space="preserve">1200 17th Street, Suite 2750</t>
  </si>
  <si>
    <t xml:space="preserve">Suite 310</t>
  </si>
  <si>
    <t xml:space="preserve">Denver, CO  80202</t>
  </si>
  <si>
    <t xml:space="preserve">Contact:  Scott Sitter</t>
  </si>
  <si>
    <t xml:space="preserve">Tel:  (303) 575-6465</t>
  </si>
  <si>
    <t xml:space="preserve">Delivery</t>
  </si>
  <si>
    <t xml:space="preserve">Net Receipts</t>
  </si>
  <si>
    <t xml:space="preserve">Deliveries</t>
  </si>
  <si>
    <t xml:space="preserve">Prior Month</t>
  </si>
  <si>
    <t xml:space="preserve">Current Month </t>
  </si>
  <si>
    <t xml:space="preserve">Cumulative</t>
  </si>
  <si>
    <t xml:space="preserve">Month</t>
  </si>
  <si>
    <t xml:space="preserve">MMBtu</t>
  </si>
  <si>
    <t xml:space="preserve">Adjustments</t>
  </si>
  <si>
    <t xml:space="preserve">Imbalance</t>
  </si>
  <si>
    <t xml:space="preserve">* positive balance =  gas due Crestone Gathering Services, L.L.C.</t>
  </si>
  <si>
    <t xml:space="preserve">* negative balance = gas owed by Crestone Gathering Services, L.L.C.</t>
  </si>
  <si>
    <t xml:space="preserve">________________</t>
  </si>
  <si>
    <t xml:space="preserve">Agree</t>
  </si>
  <si>
    <t xml:space="preserve">Disagree, we show _________________________________ imbalance (MMBtu)</t>
  </si>
  <si>
    <t xml:space="preserve">Signed</t>
  </si>
  <si>
    <t xml:space="preserve">Title</t>
  </si>
  <si>
    <t xml:space="preserve">Phone</t>
  </si>
  <si>
    <t xml:space="preserve">Date</t>
  </si>
  <si>
    <t xml:space="preserve">Supply Verification</t>
  </si>
  <si>
    <t xml:space="preserve">NET OUT SETTLEMENT</t>
  </si>
  <si>
    <t xml:space="preserve">Crestone Gathering Services</t>
  </si>
  <si>
    <t xml:space="preserve">Supply</t>
  </si>
  <si>
    <t xml:space="preserve">Price/MMBtu</t>
  </si>
  <si>
    <t xml:space="preserve">Amount Due</t>
  </si>
  <si>
    <t xml:space="preserve">Fuel / LUAF</t>
  </si>
  <si>
    <t xml:space="preserve">ENA Sale to Crestone Gathering Services</t>
  </si>
  <si>
    <t xml:space="preserve">Sub Total:</t>
  </si>
  <si>
    <t xml:space="preserve">Imbalance Sale</t>
  </si>
  <si>
    <t xml:space="preserve">Crestone Gathering Services Sale to ENA</t>
  </si>
  <si>
    <t xml:space="preserve">TOTAL DUE:</t>
  </si>
  <si>
    <t xml:space="preserve">BEAR PAW ENERGY, LLC</t>
  </si>
  <si>
    <t xml:space="preserve">Citation Summary</t>
  </si>
  <si>
    <t xml:space="preserve">August, 2001</t>
  </si>
  <si>
    <t xml:space="preserve">GAP SYSTEM</t>
  </si>
  <si>
    <t xml:space="preserve">MMbtu</t>
  </si>
  <si>
    <t xml:space="preserve">Black Hills Power &amp; Light</t>
  </si>
  <si>
    <t xml:space="preserve">Nominated</t>
  </si>
  <si>
    <t xml:space="preserve">Delivered</t>
  </si>
  <si>
    <t xml:space="preserve">Cumulative imbalance</t>
  </si>
  <si>
    <t xml:space="preserve">Thunder Creek - Coal Seam</t>
  </si>
  <si>
    <t xml:space="preserve">Thunder Creek - Antelope Valley</t>
  </si>
  <si>
    <t xml:space="preserve">Fort Union </t>
  </si>
  <si>
    <t xml:space="preserve">Total Citation</t>
  </si>
  <si>
    <t xml:space="preserve">Swanson</t>
  </si>
  <si>
    <t xml:space="preserve">Pod Production </t>
  </si>
  <si>
    <t xml:space="preserve">Pod Fuel </t>
  </si>
  <si>
    <t xml:space="preserve">Market Fuel </t>
  </si>
  <si>
    <t xml:space="preserve">L &amp; U </t>
  </si>
  <si>
    <t xml:space="preserve">Net Pod </t>
  </si>
  <si>
    <t xml:space="preserve">Jim Wolff</t>
  </si>
  <si>
    <t xml:space="preserve">Harry Wolff</t>
  </si>
  <si>
    <t xml:space="preserve">Laney</t>
  </si>
  <si>
    <t xml:space="preserve">Rourke</t>
  </si>
  <si>
    <t xml:space="preserve">South Jim Wolff</t>
  </si>
  <si>
    <t xml:space="preserve">South Rourke</t>
  </si>
  <si>
    <t xml:space="preserve">Steinhoefel</t>
  </si>
  <si>
    <t xml:space="preserve">Milliron</t>
  </si>
  <si>
    <t xml:space="preserve">Meserve</t>
  </si>
  <si>
    <t xml:space="preserve">RAG Gruenenfelder</t>
  </si>
  <si>
    <t xml:space="preserve">RAG 24</t>
  </si>
  <si>
    <t xml:space="preserve">RAG 25</t>
  </si>
  <si>
    <t xml:space="preserve">BONEPILE SYSTEM</t>
  </si>
  <si>
    <t xml:space="preserve">Busskohol</t>
  </si>
  <si>
    <t xml:space="preserve">Farleigh</t>
  </si>
  <si>
    <t xml:space="preserve">Milne</t>
  </si>
  <si>
    <t xml:space="preserve">Swansong</t>
  </si>
  <si>
    <t xml:space="preserve">Tripp</t>
  </si>
  <si>
    <t xml:space="preserve">SUMMARY</t>
  </si>
  <si>
    <t xml:space="preserve">Gap</t>
  </si>
  <si>
    <t xml:space="preserve">Bonepile</t>
  </si>
  <si>
    <t xml:space="preserve">Wellhead Estimate</t>
  </si>
  <si>
    <t xml:space="preserve">Estimated FL&amp;U</t>
  </si>
  <si>
    <t xml:space="preserve">Allocated Master Meter</t>
  </si>
  <si>
    <t xml:space="preserve">Allocated FL&amp;U</t>
  </si>
  <si>
    <t xml:space="preserve">Master Meter MMBtu</t>
  </si>
  <si>
    <t xml:space="preserve">Redelivered MMBtu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</si>
</sst>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_(\$* #,##0.00_);_(\$* \(#,##0.00\);_(\$* \-??_);_(@_)"/>
    <numFmt numFmtId="166" formatCode="mm/dd/yy"/>
    <numFmt numFmtId="167" formatCode="[$-409]mmm\-yy"/>
    <numFmt numFmtId="168" formatCode="_(* #,##0.00_);_(* \(#,##0.00\);_(* \-??_);_(@_)"/>
    <numFmt numFmtId="169" formatCode="_(* #,##0_);_(* \(#,##0\);_(* \-??_);_(@_)"/>
    <numFmt numFmtId="170" formatCode="_(* #,##0.00000_);_(* \(#,##0.00000\);_(* \-??_);_(@_)"/>
    <numFmt numFmtId="171" formatCode="_(* #,##0.0000_);_(* \(#,##0.0000\);_(* \-_);_(@_)"/>
    <numFmt numFmtId="172" formatCode="_(\$* #,##0.0000_);_(\$* \(#,##0.0000\);_(\$* \-??_);_(@_)"/>
    <numFmt numFmtId="173" formatCode="0"/>
    <numFmt numFmtId="174" formatCode="[$-409]d\-mmm"/>
    <numFmt numFmtId="175" formatCode="_(* #,##0_);_(* \(#,##0\);_(* \-_);_(@_)"/>
    <numFmt numFmtId="176" formatCode="#,##0"/>
    <numFmt numFmtId="177" formatCode="dd\-mmm\-yy"/>
    <numFmt numFmtId="178" formatCode="[$-409]d\-mmm\-yy"/>
    <numFmt numFmtId="179" formatCode="[$-409]m/d/yyyy"/>
    <numFmt numFmtId="180" formatCode="_(\$* #,##0.000_);_(\$* \(#,##0.000\);_(\$* \-??_);_(@_)"/>
    <numFmt numFmtId="181" formatCode="mmmm\-yy"/>
    <numFmt numFmtId="182" formatCode="_(* #,##0.000_);_(* \(#,##0.000\);_(* \-??_);_(@_)"/>
    <numFmt numFmtId="183" formatCode="_(* #,##0.000000000_);_(* \(#,##0.000000000\);_(* \-??_);_(@_)"/>
    <numFmt numFmtId="184" formatCode="_(\$* #,##0.0000_);_(\$* \(#,##0.0000\);_(\$* \-????_);_(@_)"/>
    <numFmt numFmtId="185" formatCode="[$-409]#,##0_);[RED]\(#,##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sz val="10"/>
      <color rgb="FF0000FF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u val="singl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u val="single"/>
      <sz val="10"/>
      <name val="Arial"/>
      <family val="2"/>
    </font>
    <font>
      <b val="true"/>
      <sz val="18"/>
      <name val="Impact"/>
      <family val="2"/>
    </font>
    <font>
      <b val="true"/>
      <sz val="18"/>
      <color rgb="FF000000"/>
      <name val="Impact"/>
      <family val="2"/>
    </font>
    <font>
      <sz val="12"/>
      <color rgb="FF0000FF"/>
      <name val="Impact"/>
      <family val="2"/>
    </font>
    <font>
      <sz val="12"/>
      <color rgb="FF000000"/>
      <name val="Impact"/>
      <family val="2"/>
    </font>
    <font>
      <sz val="24"/>
      <color rgb="FFFFFFFF"/>
      <name val="comic"/>
      <family val="5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2" fontId="0" fillId="0" borderId="0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0" fillId="0" borderId="1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2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5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5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7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<Relationship Id="rId4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361800</xdr:colOff>
      <xdr:row>1</xdr:row>
      <xdr:rowOff>161640</xdr:rowOff>
    </xdr:from>
    <xdr:to>
      <xdr:col>0</xdr:col>
      <xdr:colOff>1773000</xdr:colOff>
      <xdr:row>8</xdr:row>
      <xdr:rowOff>47520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361800" y="361800"/>
          <a:ext cx="1411200" cy="10573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361800</xdr:colOff>
      <xdr:row>1</xdr:row>
      <xdr:rowOff>161640</xdr:rowOff>
    </xdr:from>
    <xdr:to>
      <xdr:col>0</xdr:col>
      <xdr:colOff>1773000</xdr:colOff>
      <xdr:row>8</xdr:row>
      <xdr:rowOff>47520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361800" y="361800"/>
          <a:ext cx="1411200" cy="10573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361800</xdr:colOff>
      <xdr:row>1</xdr:row>
      <xdr:rowOff>161640</xdr:rowOff>
    </xdr:from>
    <xdr:to>
      <xdr:col>0</xdr:col>
      <xdr:colOff>1773000</xdr:colOff>
      <xdr:row>8</xdr:row>
      <xdr:rowOff>47520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361800" y="361800"/>
          <a:ext cx="1411200" cy="10573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361800</xdr:colOff>
      <xdr:row>1</xdr:row>
      <xdr:rowOff>161640</xdr:rowOff>
    </xdr:from>
    <xdr:to>
      <xdr:col>0</xdr:col>
      <xdr:colOff>1773000</xdr:colOff>
      <xdr:row>8</xdr:row>
      <xdr:rowOff>47520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361800" y="361800"/>
          <a:ext cx="1411200" cy="10573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172</xdr:row>
      <xdr:rowOff>0</xdr:rowOff>
    </xdr:from>
    <xdr:to>
      <xdr:col>255</xdr:col>
      <xdr:colOff>643680</xdr:colOff>
      <xdr:row>174</xdr:row>
      <xdr:rowOff>285840</xdr:rowOff>
    </xdr:to>
    <xdr:sp>
      <xdr:nvSpPr>
        <xdr:cNvPr id="4" name="Rectangle 1"/>
        <xdr:cNvSpPr/>
      </xdr:nvSpPr>
      <xdr:spPr>
        <a:xfrm>
          <a:off x="0" y="3238560"/>
          <a:ext cx="167150880" cy="8571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583560</xdr:colOff>
      <xdr:row>175</xdr:row>
      <xdr:rowOff>123480</xdr:rowOff>
    </xdr:from>
    <xdr:to>
      <xdr:col>6</xdr:col>
      <xdr:colOff>171720</xdr:colOff>
      <xdr:row>180</xdr:row>
      <xdr:rowOff>37440</xdr:rowOff>
    </xdr:to>
    <xdr:sp>
      <xdr:nvSpPr>
        <xdr:cNvPr id="5" name="Line 2"/>
        <xdr:cNvSpPr/>
      </xdr:nvSpPr>
      <xdr:spPr>
        <a:xfrm flipV="1">
          <a:off x="6289560" y="4219200"/>
          <a:ext cx="232200" cy="866520"/>
        </a:xfrm>
        <a:prstGeom prst="line">
          <a:avLst/>
        </a:prstGeom>
        <a:ln w="57240">
          <a:solidFill>
            <a:srgbClr val="ff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926280</xdr:colOff>
      <xdr:row>180</xdr:row>
      <xdr:rowOff>0</xdr:rowOff>
    </xdr:from>
    <xdr:to>
      <xdr:col>8</xdr:col>
      <xdr:colOff>362880</xdr:colOff>
      <xdr:row>190</xdr:row>
      <xdr:rowOff>162000</xdr:rowOff>
    </xdr:to>
    <xdr:sp>
      <xdr:nvSpPr>
        <xdr:cNvPr id="6" name="Oval 3"/>
        <xdr:cNvSpPr/>
      </xdr:nvSpPr>
      <xdr:spPr>
        <a:xfrm>
          <a:off x="3090240" y="5048280"/>
          <a:ext cx="4910400" cy="1781280"/>
        </a:xfrm>
        <a:prstGeom prst="ellipse">
          <a:avLst/>
        </a:prstGeom>
        <a:solidFill>
          <a:srgbClr val="ff0000"/>
        </a:solidFill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2400" strike="noStrike" u="none">
              <a:solidFill>
                <a:srgbClr val="ffffff"/>
              </a:solidFill>
              <a:effectLst/>
              <a:uFillTx/>
              <a:latin typeface="comic"/>
            </a:rPr>
            <a:t>Drop these into the "Enron Detail" tab!!!</a:t>
          </a:r>
          <a:endParaRPr b="0" lang="en-US" sz="2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DOCUME~1/tstaab/LOCALS~1/Temp/GapBPileDaily06-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Citation%20Daily%20Volume%20Estima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HV"/>
      <sheetName val="NomInput"/>
      <sheetName val="FlowInput"/>
      <sheetName val="Balance"/>
      <sheetName val="Summary"/>
      <sheetName val="Pennaco"/>
      <sheetName val="Citation"/>
      <sheetName val="Coleman"/>
      <sheetName val="Phillips"/>
      <sheetName val="Yates"/>
      <sheetName val="Huber"/>
      <sheetName val="HiPro"/>
      <sheetName val="AnchorBay"/>
      <sheetName val="Farleigh"/>
      <sheetName val="Lario"/>
      <sheetName val="Westport"/>
      <sheetName val="BlackHills"/>
      <sheetName val="Q"/>
      <sheetName val="R"/>
      <sheetName val="S"/>
    </sheetNames>
    <sheetDataSet>
      <sheetData sheetId="0"/>
      <sheetData sheetId="1"/>
      <sheetData sheetId="2"/>
      <sheetData sheetId="3"/>
      <sheetData sheetId="4"/>
      <sheetData sheetId="5"/>
      <sheetData sheetId="6">
        <row r="8">
          <cell r="E8">
            <v>0</v>
          </cell>
        </row>
        <row r="8">
          <cell r="H8">
            <v>0</v>
          </cell>
        </row>
        <row r="8">
          <cell r="K8">
            <v>0</v>
          </cell>
        </row>
        <row r="8">
          <cell r="N8">
            <v>0</v>
          </cell>
        </row>
        <row r="8">
          <cell r="Q8">
            <v>0</v>
          </cell>
        </row>
        <row r="8">
          <cell r="T8">
            <v>0</v>
          </cell>
        </row>
        <row r="8">
          <cell r="W8">
            <v>0</v>
          </cell>
        </row>
        <row r="8">
          <cell r="Z8">
            <v>0</v>
          </cell>
        </row>
        <row r="8">
          <cell r="AC8">
            <v>0</v>
          </cell>
        </row>
        <row r="8">
          <cell r="AF8">
            <v>0</v>
          </cell>
        </row>
        <row r="8">
          <cell r="AI8">
            <v>0</v>
          </cell>
        </row>
        <row r="8">
          <cell r="AL8">
            <v>0</v>
          </cell>
        </row>
        <row r="8">
          <cell r="AO8">
            <v>0</v>
          </cell>
        </row>
        <row r="8">
          <cell r="AR8">
            <v>0</v>
          </cell>
        </row>
        <row r="8">
          <cell r="AU8">
            <v>0</v>
          </cell>
        </row>
        <row r="8">
          <cell r="AX8">
            <v>0</v>
          </cell>
        </row>
        <row r="8">
          <cell r="BA8">
            <v>0</v>
          </cell>
        </row>
        <row r="8">
          <cell r="BD8">
            <v>0</v>
          </cell>
        </row>
        <row r="8">
          <cell r="BG8">
            <v>0</v>
          </cell>
        </row>
        <row r="8">
          <cell r="BJ8">
            <v>0</v>
          </cell>
        </row>
        <row r="8">
          <cell r="BM8">
            <v>0</v>
          </cell>
        </row>
        <row r="8">
          <cell r="BP8">
            <v>0</v>
          </cell>
        </row>
        <row r="8">
          <cell r="BS8">
            <v>0</v>
          </cell>
        </row>
        <row r="8">
          <cell r="BV8">
            <v>0</v>
          </cell>
        </row>
        <row r="8">
          <cell r="BY8">
            <v>0</v>
          </cell>
        </row>
        <row r="8">
          <cell r="CB8">
            <v>0</v>
          </cell>
        </row>
        <row r="8">
          <cell r="CE8">
            <v>0</v>
          </cell>
        </row>
        <row r="8">
          <cell r="CH8">
            <v>0</v>
          </cell>
        </row>
        <row r="8">
          <cell r="CK8">
            <v>0</v>
          </cell>
        </row>
        <row r="8">
          <cell r="CN8">
            <v>0</v>
          </cell>
        </row>
        <row r="9">
          <cell r="E9">
            <v>0</v>
          </cell>
        </row>
        <row r="9">
          <cell r="H9">
            <v>0</v>
          </cell>
        </row>
        <row r="9">
          <cell r="K9">
            <v>0</v>
          </cell>
        </row>
        <row r="9">
          <cell r="N9">
            <v>0</v>
          </cell>
        </row>
        <row r="9">
          <cell r="Q9">
            <v>0</v>
          </cell>
        </row>
        <row r="9">
          <cell r="T9">
            <v>0</v>
          </cell>
        </row>
        <row r="9">
          <cell r="W9">
            <v>0</v>
          </cell>
        </row>
        <row r="9">
          <cell r="Z9">
            <v>0</v>
          </cell>
        </row>
        <row r="9">
          <cell r="AC9">
            <v>0</v>
          </cell>
        </row>
        <row r="9">
          <cell r="AF9">
            <v>0</v>
          </cell>
        </row>
        <row r="9">
          <cell r="AI9">
            <v>0</v>
          </cell>
        </row>
        <row r="9">
          <cell r="AL9">
            <v>0</v>
          </cell>
        </row>
        <row r="9">
          <cell r="AO9">
            <v>0</v>
          </cell>
        </row>
        <row r="9">
          <cell r="AR9">
            <v>0</v>
          </cell>
        </row>
        <row r="9">
          <cell r="AU9">
            <v>0</v>
          </cell>
        </row>
        <row r="9">
          <cell r="AX9">
            <v>0</v>
          </cell>
        </row>
        <row r="9">
          <cell r="BA9">
            <v>0</v>
          </cell>
        </row>
        <row r="9">
          <cell r="BD9">
            <v>0</v>
          </cell>
        </row>
        <row r="9">
          <cell r="BG9">
            <v>0</v>
          </cell>
        </row>
        <row r="9">
          <cell r="BJ9">
            <v>0</v>
          </cell>
        </row>
        <row r="9">
          <cell r="BM9">
            <v>0</v>
          </cell>
        </row>
        <row r="9">
          <cell r="BP9">
            <v>0</v>
          </cell>
        </row>
        <row r="9">
          <cell r="BS9">
            <v>0</v>
          </cell>
        </row>
        <row r="9">
          <cell r="BV9">
            <v>0</v>
          </cell>
        </row>
        <row r="9">
          <cell r="BY9">
            <v>0</v>
          </cell>
        </row>
        <row r="9">
          <cell r="CB9">
            <v>0</v>
          </cell>
        </row>
        <row r="9">
          <cell r="CE9">
            <v>0</v>
          </cell>
        </row>
        <row r="9">
          <cell r="CH9">
            <v>0</v>
          </cell>
        </row>
        <row r="9">
          <cell r="CK9">
            <v>0</v>
          </cell>
        </row>
        <row r="9">
          <cell r="CN9">
            <v>0</v>
          </cell>
        </row>
        <row r="10">
          <cell r="E10">
            <v>0</v>
          </cell>
        </row>
        <row r="10">
          <cell r="H10">
            <v>0</v>
          </cell>
        </row>
        <row r="10">
          <cell r="K10">
            <v>0</v>
          </cell>
        </row>
        <row r="10">
          <cell r="N10">
            <v>0</v>
          </cell>
        </row>
        <row r="10">
          <cell r="Q10">
            <v>0</v>
          </cell>
        </row>
        <row r="10">
          <cell r="T10">
            <v>0</v>
          </cell>
        </row>
        <row r="10">
          <cell r="W10">
            <v>0</v>
          </cell>
        </row>
        <row r="10">
          <cell r="Z10">
            <v>0</v>
          </cell>
        </row>
        <row r="10">
          <cell r="AC10">
            <v>0</v>
          </cell>
        </row>
        <row r="10">
          <cell r="AF10">
            <v>0</v>
          </cell>
        </row>
        <row r="10">
          <cell r="AI10">
            <v>0</v>
          </cell>
        </row>
        <row r="10">
          <cell r="AL10">
            <v>0</v>
          </cell>
        </row>
        <row r="10">
          <cell r="AO10">
            <v>0</v>
          </cell>
        </row>
        <row r="10">
          <cell r="AR10">
            <v>0</v>
          </cell>
        </row>
        <row r="10">
          <cell r="AU10">
            <v>0</v>
          </cell>
        </row>
        <row r="10">
          <cell r="AX10">
            <v>0</v>
          </cell>
        </row>
        <row r="10">
          <cell r="BA10">
            <v>0</v>
          </cell>
        </row>
        <row r="10">
          <cell r="BD10">
            <v>0</v>
          </cell>
        </row>
        <row r="10">
          <cell r="BG10">
            <v>0</v>
          </cell>
        </row>
        <row r="10">
          <cell r="BJ10">
            <v>0</v>
          </cell>
        </row>
        <row r="10">
          <cell r="BM10">
            <v>0</v>
          </cell>
        </row>
        <row r="10">
          <cell r="BP10">
            <v>0</v>
          </cell>
        </row>
        <row r="10">
          <cell r="BS10">
            <v>0</v>
          </cell>
        </row>
        <row r="10">
          <cell r="BV10">
            <v>0</v>
          </cell>
        </row>
        <row r="10">
          <cell r="BY10">
            <v>0</v>
          </cell>
        </row>
        <row r="10">
          <cell r="CB10">
            <v>0</v>
          </cell>
        </row>
        <row r="10">
          <cell r="CE10">
            <v>0</v>
          </cell>
        </row>
        <row r="10">
          <cell r="CH10">
            <v>0</v>
          </cell>
        </row>
        <row r="10">
          <cell r="CK10">
            <v>0</v>
          </cell>
        </row>
        <row r="10">
          <cell r="CN10">
            <v>0</v>
          </cell>
        </row>
        <row r="11">
          <cell r="E11">
            <v>0</v>
          </cell>
        </row>
        <row r="11">
          <cell r="H11">
            <v>0</v>
          </cell>
        </row>
        <row r="11">
          <cell r="K11">
            <v>0</v>
          </cell>
        </row>
        <row r="11">
          <cell r="N11">
            <v>0</v>
          </cell>
        </row>
        <row r="11">
          <cell r="Q11">
            <v>0</v>
          </cell>
        </row>
        <row r="11">
          <cell r="T11">
            <v>0</v>
          </cell>
        </row>
        <row r="11">
          <cell r="W11">
            <v>0</v>
          </cell>
        </row>
        <row r="11">
          <cell r="Z11">
            <v>0</v>
          </cell>
        </row>
        <row r="11">
          <cell r="AC11">
            <v>0</v>
          </cell>
        </row>
        <row r="11">
          <cell r="AF11">
            <v>0</v>
          </cell>
        </row>
        <row r="11">
          <cell r="AI11">
            <v>0</v>
          </cell>
        </row>
        <row r="11">
          <cell r="AL11">
            <v>0</v>
          </cell>
        </row>
        <row r="11">
          <cell r="AO11">
            <v>0</v>
          </cell>
        </row>
        <row r="11">
          <cell r="AR11">
            <v>0</v>
          </cell>
        </row>
        <row r="11">
          <cell r="AU11">
            <v>0</v>
          </cell>
        </row>
        <row r="11">
          <cell r="AX11">
            <v>0</v>
          </cell>
        </row>
        <row r="11">
          <cell r="BA11">
            <v>0</v>
          </cell>
        </row>
        <row r="11">
          <cell r="BD11">
            <v>0</v>
          </cell>
        </row>
        <row r="11">
          <cell r="BG11">
            <v>0</v>
          </cell>
        </row>
        <row r="11">
          <cell r="BJ11">
            <v>0</v>
          </cell>
        </row>
        <row r="11">
          <cell r="BM11">
            <v>0</v>
          </cell>
        </row>
        <row r="11">
          <cell r="BP11">
            <v>0</v>
          </cell>
        </row>
        <row r="11">
          <cell r="BS11">
            <v>0</v>
          </cell>
        </row>
        <row r="11">
          <cell r="BV11">
            <v>0</v>
          </cell>
        </row>
        <row r="11">
          <cell r="BY11">
            <v>0</v>
          </cell>
        </row>
        <row r="11">
          <cell r="CB11">
            <v>0</v>
          </cell>
        </row>
        <row r="11">
          <cell r="CE11">
            <v>0</v>
          </cell>
        </row>
        <row r="11">
          <cell r="CH11">
            <v>0</v>
          </cell>
        </row>
        <row r="11">
          <cell r="CK11">
            <v>0</v>
          </cell>
        </row>
        <row r="11">
          <cell r="CN11">
            <v>0</v>
          </cell>
        </row>
        <row r="13">
          <cell r="E13">
            <v>0</v>
          </cell>
        </row>
        <row r="13">
          <cell r="H13">
            <v>0</v>
          </cell>
        </row>
        <row r="13">
          <cell r="K13">
            <v>0</v>
          </cell>
        </row>
        <row r="13">
          <cell r="N13">
            <v>0</v>
          </cell>
        </row>
        <row r="13">
          <cell r="Q13">
            <v>0</v>
          </cell>
        </row>
        <row r="13">
          <cell r="T13">
            <v>0</v>
          </cell>
        </row>
        <row r="13">
          <cell r="W13">
            <v>0</v>
          </cell>
        </row>
        <row r="13">
          <cell r="Z13">
            <v>0</v>
          </cell>
        </row>
        <row r="13">
          <cell r="AC13">
            <v>0</v>
          </cell>
        </row>
        <row r="13">
          <cell r="AF13">
            <v>0</v>
          </cell>
        </row>
        <row r="13">
          <cell r="AI13">
            <v>0</v>
          </cell>
        </row>
        <row r="13">
          <cell r="AL13">
            <v>0</v>
          </cell>
        </row>
        <row r="13">
          <cell r="AO13">
            <v>0</v>
          </cell>
        </row>
        <row r="13">
          <cell r="AR13">
            <v>0</v>
          </cell>
        </row>
        <row r="13">
          <cell r="AU13">
            <v>0</v>
          </cell>
        </row>
        <row r="13">
          <cell r="AX13">
            <v>0</v>
          </cell>
        </row>
        <row r="13">
          <cell r="BA13">
            <v>0</v>
          </cell>
        </row>
        <row r="13">
          <cell r="BD13">
            <v>0</v>
          </cell>
        </row>
        <row r="13">
          <cell r="BG13">
            <v>0</v>
          </cell>
        </row>
        <row r="13">
          <cell r="BJ13">
            <v>0</v>
          </cell>
        </row>
        <row r="13">
          <cell r="BM13">
            <v>0</v>
          </cell>
        </row>
        <row r="13">
          <cell r="BP13">
            <v>0</v>
          </cell>
        </row>
        <row r="13">
          <cell r="BS13">
            <v>0</v>
          </cell>
        </row>
        <row r="13">
          <cell r="BV13">
            <v>0</v>
          </cell>
        </row>
        <row r="13">
          <cell r="BY13">
            <v>0</v>
          </cell>
        </row>
        <row r="13">
          <cell r="CB13">
            <v>0</v>
          </cell>
        </row>
        <row r="13">
          <cell r="CE13">
            <v>0</v>
          </cell>
        </row>
        <row r="13">
          <cell r="CH13">
            <v>0</v>
          </cell>
        </row>
        <row r="13">
          <cell r="CK13">
            <v>0</v>
          </cell>
        </row>
        <row r="13">
          <cell r="CN13">
            <v>0</v>
          </cell>
        </row>
        <row r="14">
          <cell r="E14">
            <v>0</v>
          </cell>
        </row>
        <row r="14">
          <cell r="H14">
            <v>0</v>
          </cell>
        </row>
        <row r="14">
          <cell r="K14">
            <v>0</v>
          </cell>
        </row>
        <row r="14">
          <cell r="N14">
            <v>0</v>
          </cell>
        </row>
        <row r="14">
          <cell r="Q14">
            <v>0</v>
          </cell>
        </row>
        <row r="14">
          <cell r="T14">
            <v>0</v>
          </cell>
        </row>
        <row r="14">
          <cell r="W14">
            <v>0</v>
          </cell>
        </row>
        <row r="14">
          <cell r="Z14">
            <v>0</v>
          </cell>
        </row>
        <row r="14">
          <cell r="AC14">
            <v>0</v>
          </cell>
        </row>
        <row r="14">
          <cell r="AF14">
            <v>0</v>
          </cell>
        </row>
        <row r="14">
          <cell r="AI14">
            <v>0</v>
          </cell>
        </row>
        <row r="14">
          <cell r="AL14">
            <v>0</v>
          </cell>
        </row>
        <row r="14">
          <cell r="AO14">
            <v>0</v>
          </cell>
        </row>
        <row r="14">
          <cell r="AR14">
            <v>0</v>
          </cell>
        </row>
        <row r="14">
          <cell r="AU14">
            <v>0</v>
          </cell>
        </row>
        <row r="14">
          <cell r="AX14">
            <v>0</v>
          </cell>
        </row>
        <row r="14">
          <cell r="BA14">
            <v>0</v>
          </cell>
        </row>
        <row r="14">
          <cell r="BD14">
            <v>0</v>
          </cell>
        </row>
        <row r="14">
          <cell r="BG14">
            <v>0</v>
          </cell>
        </row>
        <row r="14">
          <cell r="BJ14">
            <v>0</v>
          </cell>
        </row>
        <row r="14">
          <cell r="BM14">
            <v>0</v>
          </cell>
        </row>
        <row r="14">
          <cell r="BP14">
            <v>0</v>
          </cell>
        </row>
        <row r="14">
          <cell r="BS14">
            <v>0</v>
          </cell>
        </row>
        <row r="14">
          <cell r="BV14">
            <v>0</v>
          </cell>
        </row>
        <row r="14">
          <cell r="BY14">
            <v>0</v>
          </cell>
        </row>
        <row r="14">
          <cell r="CB14">
            <v>0</v>
          </cell>
        </row>
        <row r="14">
          <cell r="CE14">
            <v>0</v>
          </cell>
        </row>
        <row r="14">
          <cell r="CH14">
            <v>0</v>
          </cell>
        </row>
        <row r="14">
          <cell r="CK14">
            <v>0</v>
          </cell>
        </row>
        <row r="14">
          <cell r="CN14">
            <v>0</v>
          </cell>
        </row>
        <row r="15">
          <cell r="E15">
            <v>0</v>
          </cell>
        </row>
        <row r="15">
          <cell r="H15">
            <v>0</v>
          </cell>
        </row>
        <row r="15">
          <cell r="K15">
            <v>0</v>
          </cell>
        </row>
        <row r="15">
          <cell r="N15">
            <v>0</v>
          </cell>
        </row>
        <row r="15">
          <cell r="Q15">
            <v>0</v>
          </cell>
        </row>
        <row r="15">
          <cell r="T15">
            <v>0</v>
          </cell>
        </row>
        <row r="15">
          <cell r="W15">
            <v>0</v>
          </cell>
        </row>
        <row r="15">
          <cell r="Z15">
            <v>0</v>
          </cell>
        </row>
        <row r="15">
          <cell r="AC15">
            <v>0</v>
          </cell>
        </row>
        <row r="15">
          <cell r="AF15">
            <v>0</v>
          </cell>
        </row>
        <row r="15">
          <cell r="AI15">
            <v>0</v>
          </cell>
        </row>
        <row r="15">
          <cell r="AL15">
            <v>0</v>
          </cell>
        </row>
        <row r="15">
          <cell r="AO15">
            <v>0</v>
          </cell>
        </row>
        <row r="15">
          <cell r="AR15">
            <v>0</v>
          </cell>
        </row>
        <row r="15">
          <cell r="AU15">
            <v>0</v>
          </cell>
        </row>
        <row r="15">
          <cell r="AX15">
            <v>0</v>
          </cell>
        </row>
        <row r="15">
          <cell r="BA15">
            <v>0</v>
          </cell>
        </row>
        <row r="15">
          <cell r="BD15">
            <v>0</v>
          </cell>
        </row>
        <row r="15">
          <cell r="BG15">
            <v>0</v>
          </cell>
        </row>
        <row r="15">
          <cell r="BJ15">
            <v>0</v>
          </cell>
        </row>
        <row r="15">
          <cell r="BM15">
            <v>0</v>
          </cell>
        </row>
        <row r="15">
          <cell r="BP15">
            <v>0</v>
          </cell>
        </row>
        <row r="15">
          <cell r="BS15">
            <v>0</v>
          </cell>
        </row>
        <row r="15">
          <cell r="BV15">
            <v>0</v>
          </cell>
        </row>
        <row r="15">
          <cell r="BY15">
            <v>0</v>
          </cell>
        </row>
        <row r="15">
          <cell r="CB15">
            <v>0</v>
          </cell>
        </row>
        <row r="15">
          <cell r="CE15">
            <v>0</v>
          </cell>
        </row>
        <row r="15">
          <cell r="CH15">
            <v>0</v>
          </cell>
        </row>
        <row r="15">
          <cell r="CK15">
            <v>0</v>
          </cell>
        </row>
        <row r="15">
          <cell r="CN15">
            <v>0</v>
          </cell>
        </row>
        <row r="16">
          <cell r="E16">
            <v>0</v>
          </cell>
        </row>
        <row r="16">
          <cell r="H16">
            <v>0</v>
          </cell>
        </row>
        <row r="16">
          <cell r="K16">
            <v>0</v>
          </cell>
        </row>
        <row r="16">
          <cell r="N16">
            <v>0</v>
          </cell>
        </row>
        <row r="16">
          <cell r="Q16">
            <v>0</v>
          </cell>
        </row>
        <row r="16">
          <cell r="T16">
            <v>0</v>
          </cell>
        </row>
        <row r="16">
          <cell r="W16">
            <v>0</v>
          </cell>
        </row>
        <row r="16">
          <cell r="Z16">
            <v>0</v>
          </cell>
        </row>
        <row r="16">
          <cell r="AC16">
            <v>0</v>
          </cell>
        </row>
        <row r="16">
          <cell r="AF16">
            <v>0</v>
          </cell>
        </row>
        <row r="16">
          <cell r="AI16">
            <v>0</v>
          </cell>
        </row>
        <row r="16">
          <cell r="AL16">
            <v>0</v>
          </cell>
        </row>
        <row r="16">
          <cell r="AO16">
            <v>0</v>
          </cell>
        </row>
        <row r="16">
          <cell r="AR16">
            <v>0</v>
          </cell>
        </row>
        <row r="16">
          <cell r="AU16">
            <v>0</v>
          </cell>
        </row>
        <row r="16">
          <cell r="AX16">
            <v>0</v>
          </cell>
        </row>
        <row r="16">
          <cell r="BA16">
            <v>0</v>
          </cell>
        </row>
        <row r="16">
          <cell r="BD16">
            <v>0</v>
          </cell>
        </row>
        <row r="16">
          <cell r="BG16">
            <v>0</v>
          </cell>
        </row>
        <row r="16">
          <cell r="BJ16">
            <v>0</v>
          </cell>
        </row>
        <row r="16">
          <cell r="BM16">
            <v>0</v>
          </cell>
        </row>
        <row r="16">
          <cell r="BP16">
            <v>0</v>
          </cell>
        </row>
        <row r="16">
          <cell r="BS16">
            <v>0</v>
          </cell>
        </row>
        <row r="16">
          <cell r="BV16">
            <v>0</v>
          </cell>
        </row>
        <row r="16">
          <cell r="BY16">
            <v>0</v>
          </cell>
        </row>
        <row r="16">
          <cell r="CB16">
            <v>0</v>
          </cell>
        </row>
        <row r="16">
          <cell r="CE16">
            <v>0</v>
          </cell>
        </row>
        <row r="16">
          <cell r="CH16">
            <v>0</v>
          </cell>
        </row>
        <row r="16">
          <cell r="CK16">
            <v>0</v>
          </cell>
        </row>
        <row r="16">
          <cell r="CN16">
            <v>0</v>
          </cell>
        </row>
        <row r="18">
          <cell r="E18">
            <v>0</v>
          </cell>
        </row>
        <row r="18">
          <cell r="H18">
            <v>0</v>
          </cell>
        </row>
        <row r="18">
          <cell r="K18">
            <v>0</v>
          </cell>
        </row>
        <row r="18">
          <cell r="N18">
            <v>0</v>
          </cell>
        </row>
        <row r="18">
          <cell r="Q18">
            <v>0</v>
          </cell>
        </row>
        <row r="18">
          <cell r="T18">
            <v>0</v>
          </cell>
        </row>
        <row r="18">
          <cell r="W18">
            <v>0</v>
          </cell>
        </row>
        <row r="18">
          <cell r="Z18">
            <v>0</v>
          </cell>
        </row>
        <row r="18">
          <cell r="AC18">
            <v>0</v>
          </cell>
        </row>
        <row r="18">
          <cell r="AF18">
            <v>0</v>
          </cell>
        </row>
        <row r="18">
          <cell r="AI18">
            <v>0</v>
          </cell>
        </row>
        <row r="18">
          <cell r="AL18">
            <v>0</v>
          </cell>
        </row>
        <row r="18">
          <cell r="AO18">
            <v>0</v>
          </cell>
        </row>
        <row r="18">
          <cell r="AR18">
            <v>0</v>
          </cell>
        </row>
        <row r="18">
          <cell r="AU18">
            <v>0</v>
          </cell>
        </row>
        <row r="18">
          <cell r="AX18">
            <v>0</v>
          </cell>
        </row>
        <row r="18">
          <cell r="BA18">
            <v>0</v>
          </cell>
        </row>
        <row r="18">
          <cell r="BD18">
            <v>0</v>
          </cell>
        </row>
        <row r="18">
          <cell r="BG18">
            <v>0</v>
          </cell>
        </row>
        <row r="18">
          <cell r="BJ18">
            <v>0</v>
          </cell>
        </row>
        <row r="18">
          <cell r="BM18">
            <v>0</v>
          </cell>
        </row>
        <row r="18">
          <cell r="BP18">
            <v>0</v>
          </cell>
        </row>
        <row r="18">
          <cell r="BS18">
            <v>0</v>
          </cell>
        </row>
        <row r="18">
          <cell r="BV18">
            <v>0</v>
          </cell>
        </row>
        <row r="18">
          <cell r="BY18">
            <v>0</v>
          </cell>
        </row>
        <row r="18">
          <cell r="CB18">
            <v>0</v>
          </cell>
        </row>
        <row r="18">
          <cell r="CE18">
            <v>0</v>
          </cell>
        </row>
        <row r="18">
          <cell r="CH18">
            <v>0</v>
          </cell>
        </row>
        <row r="18">
          <cell r="CK18">
            <v>0</v>
          </cell>
        </row>
        <row r="18">
          <cell r="CN18">
            <v>0</v>
          </cell>
        </row>
        <row r="19">
          <cell r="E19">
            <v>0</v>
          </cell>
        </row>
        <row r="19">
          <cell r="H19">
            <v>0</v>
          </cell>
        </row>
        <row r="19">
          <cell r="K19">
            <v>0</v>
          </cell>
        </row>
        <row r="19">
          <cell r="N19">
            <v>0</v>
          </cell>
        </row>
        <row r="19">
          <cell r="Q19">
            <v>0</v>
          </cell>
        </row>
        <row r="19">
          <cell r="T19">
            <v>0</v>
          </cell>
        </row>
        <row r="19">
          <cell r="W19">
            <v>0</v>
          </cell>
        </row>
        <row r="19">
          <cell r="Z19">
            <v>0</v>
          </cell>
        </row>
        <row r="19">
          <cell r="AC19">
            <v>0</v>
          </cell>
        </row>
        <row r="19">
          <cell r="AF19">
            <v>0</v>
          </cell>
        </row>
        <row r="19">
          <cell r="AI19">
            <v>0</v>
          </cell>
        </row>
        <row r="19">
          <cell r="AL19">
            <v>0</v>
          </cell>
        </row>
        <row r="19">
          <cell r="AO19">
            <v>0</v>
          </cell>
        </row>
        <row r="19">
          <cell r="AR19">
            <v>0</v>
          </cell>
        </row>
        <row r="19">
          <cell r="AU19">
            <v>0</v>
          </cell>
        </row>
        <row r="19">
          <cell r="AX19">
            <v>0</v>
          </cell>
        </row>
        <row r="19">
          <cell r="BA19">
            <v>0</v>
          </cell>
        </row>
        <row r="19">
          <cell r="BD19">
            <v>0</v>
          </cell>
        </row>
        <row r="19">
          <cell r="BG19">
            <v>0</v>
          </cell>
        </row>
        <row r="19">
          <cell r="BJ19">
            <v>0</v>
          </cell>
        </row>
        <row r="19">
          <cell r="BM19">
            <v>0</v>
          </cell>
        </row>
        <row r="19">
          <cell r="BP19">
            <v>0</v>
          </cell>
        </row>
        <row r="19">
          <cell r="BS19">
            <v>0</v>
          </cell>
        </row>
        <row r="19">
          <cell r="BV19">
            <v>0</v>
          </cell>
        </row>
        <row r="19">
          <cell r="BY19">
            <v>0</v>
          </cell>
        </row>
        <row r="19">
          <cell r="CB19">
            <v>0</v>
          </cell>
        </row>
        <row r="19">
          <cell r="CE19">
            <v>0</v>
          </cell>
        </row>
        <row r="19">
          <cell r="CH19">
            <v>0</v>
          </cell>
        </row>
        <row r="19">
          <cell r="CK19">
            <v>0</v>
          </cell>
        </row>
        <row r="19">
          <cell r="CN19">
            <v>0</v>
          </cell>
        </row>
        <row r="20">
          <cell r="E20">
            <v>0</v>
          </cell>
        </row>
        <row r="20">
          <cell r="H20">
            <v>0</v>
          </cell>
        </row>
        <row r="20">
          <cell r="K20">
            <v>0</v>
          </cell>
        </row>
        <row r="20">
          <cell r="N20">
            <v>0</v>
          </cell>
        </row>
        <row r="20">
          <cell r="Q20">
            <v>0</v>
          </cell>
        </row>
        <row r="20">
          <cell r="T20">
            <v>0</v>
          </cell>
        </row>
        <row r="20">
          <cell r="W20">
            <v>0</v>
          </cell>
        </row>
        <row r="20">
          <cell r="Z20">
            <v>0</v>
          </cell>
        </row>
        <row r="20">
          <cell r="AC20">
            <v>0</v>
          </cell>
        </row>
        <row r="20">
          <cell r="AF20">
            <v>0</v>
          </cell>
        </row>
        <row r="20">
          <cell r="AI20">
            <v>0</v>
          </cell>
        </row>
        <row r="20">
          <cell r="AL20">
            <v>0</v>
          </cell>
        </row>
        <row r="20">
          <cell r="AO20">
            <v>0</v>
          </cell>
        </row>
        <row r="20">
          <cell r="AR20">
            <v>0</v>
          </cell>
        </row>
        <row r="20">
          <cell r="AU20">
            <v>0</v>
          </cell>
        </row>
        <row r="20">
          <cell r="AX20">
            <v>0</v>
          </cell>
        </row>
        <row r="20">
          <cell r="BA20">
            <v>0</v>
          </cell>
        </row>
        <row r="20">
          <cell r="BD20">
            <v>0</v>
          </cell>
        </row>
        <row r="20">
          <cell r="BG20">
            <v>0</v>
          </cell>
        </row>
        <row r="20">
          <cell r="BJ20">
            <v>0</v>
          </cell>
        </row>
        <row r="20">
          <cell r="BM20">
            <v>0</v>
          </cell>
        </row>
        <row r="20">
          <cell r="BP20">
            <v>0</v>
          </cell>
        </row>
        <row r="20">
          <cell r="BS20">
            <v>0</v>
          </cell>
        </row>
        <row r="20">
          <cell r="BV20">
            <v>0</v>
          </cell>
        </row>
        <row r="20">
          <cell r="BY20">
            <v>0</v>
          </cell>
        </row>
        <row r="20">
          <cell r="CB20">
            <v>0</v>
          </cell>
        </row>
        <row r="20">
          <cell r="CE20">
            <v>0</v>
          </cell>
        </row>
        <row r="20">
          <cell r="CH20">
            <v>0</v>
          </cell>
        </row>
        <row r="20">
          <cell r="CK20">
            <v>0</v>
          </cell>
        </row>
        <row r="20">
          <cell r="CN20">
            <v>0</v>
          </cell>
        </row>
        <row r="21">
          <cell r="E21">
            <v>0</v>
          </cell>
        </row>
        <row r="21">
          <cell r="H21">
            <v>0</v>
          </cell>
        </row>
        <row r="21">
          <cell r="K21">
            <v>0</v>
          </cell>
        </row>
        <row r="21">
          <cell r="N21">
            <v>0</v>
          </cell>
        </row>
        <row r="21">
          <cell r="Q21">
            <v>0</v>
          </cell>
        </row>
        <row r="21">
          <cell r="T21">
            <v>0</v>
          </cell>
        </row>
        <row r="21">
          <cell r="W21">
            <v>0</v>
          </cell>
        </row>
        <row r="21">
          <cell r="Z21">
            <v>0</v>
          </cell>
        </row>
        <row r="21">
          <cell r="AC21">
            <v>0</v>
          </cell>
        </row>
        <row r="21">
          <cell r="AF21">
            <v>0</v>
          </cell>
        </row>
        <row r="21">
          <cell r="AI21">
            <v>0</v>
          </cell>
        </row>
        <row r="21">
          <cell r="AL21">
            <v>0</v>
          </cell>
        </row>
        <row r="21">
          <cell r="AO21">
            <v>0</v>
          </cell>
        </row>
        <row r="21">
          <cell r="AR21">
            <v>0</v>
          </cell>
        </row>
        <row r="21">
          <cell r="AU21">
            <v>0</v>
          </cell>
        </row>
        <row r="21">
          <cell r="AX21">
            <v>0</v>
          </cell>
        </row>
        <row r="21">
          <cell r="BA21">
            <v>0</v>
          </cell>
        </row>
        <row r="21">
          <cell r="BD21">
            <v>0</v>
          </cell>
        </row>
        <row r="21">
          <cell r="BG21">
            <v>0</v>
          </cell>
        </row>
        <row r="21">
          <cell r="BJ21">
            <v>0</v>
          </cell>
        </row>
        <row r="21">
          <cell r="BM21">
            <v>0</v>
          </cell>
        </row>
        <row r="21">
          <cell r="BP21">
            <v>0</v>
          </cell>
        </row>
        <row r="21">
          <cell r="BS21">
            <v>0</v>
          </cell>
        </row>
        <row r="21">
          <cell r="BV21">
            <v>0</v>
          </cell>
        </row>
        <row r="21">
          <cell r="BY21">
            <v>0</v>
          </cell>
        </row>
        <row r="21">
          <cell r="CB21">
            <v>0</v>
          </cell>
        </row>
        <row r="21">
          <cell r="CE21">
            <v>0</v>
          </cell>
        </row>
        <row r="21">
          <cell r="CH21">
            <v>0</v>
          </cell>
        </row>
        <row r="21">
          <cell r="CK21">
            <v>0</v>
          </cell>
        </row>
        <row r="21">
          <cell r="CN21">
            <v>0</v>
          </cell>
        </row>
        <row r="23">
          <cell r="E23">
            <v>726</v>
          </cell>
        </row>
        <row r="23">
          <cell r="H23">
            <v>726</v>
          </cell>
        </row>
        <row r="23">
          <cell r="K23">
            <v>726</v>
          </cell>
        </row>
        <row r="23">
          <cell r="N23">
            <v>726</v>
          </cell>
        </row>
        <row r="23">
          <cell r="Q23">
            <v>726</v>
          </cell>
        </row>
        <row r="23">
          <cell r="T23">
            <v>726</v>
          </cell>
        </row>
        <row r="23">
          <cell r="W23">
            <v>726</v>
          </cell>
        </row>
        <row r="23">
          <cell r="Z23">
            <v>726</v>
          </cell>
        </row>
        <row r="23">
          <cell r="AC23">
            <v>726</v>
          </cell>
        </row>
        <row r="23">
          <cell r="AF23">
            <v>726</v>
          </cell>
        </row>
        <row r="23">
          <cell r="AI23">
            <v>726</v>
          </cell>
        </row>
        <row r="23">
          <cell r="AL23">
            <v>726</v>
          </cell>
        </row>
        <row r="23">
          <cell r="AO23">
            <v>726</v>
          </cell>
        </row>
        <row r="23">
          <cell r="AR23">
            <v>726</v>
          </cell>
        </row>
        <row r="23">
          <cell r="AU23">
            <v>726</v>
          </cell>
        </row>
        <row r="23">
          <cell r="AX23">
            <v>726</v>
          </cell>
        </row>
        <row r="23">
          <cell r="BA23">
            <v>726</v>
          </cell>
        </row>
        <row r="23">
          <cell r="BD23">
            <v>726</v>
          </cell>
        </row>
        <row r="23">
          <cell r="BG23">
            <v>726</v>
          </cell>
        </row>
        <row r="23">
          <cell r="BJ23">
            <v>726</v>
          </cell>
        </row>
        <row r="23">
          <cell r="BM23">
            <v>726</v>
          </cell>
        </row>
        <row r="23">
          <cell r="BP23">
            <v>726</v>
          </cell>
        </row>
        <row r="23">
          <cell r="BS23">
            <v>651</v>
          </cell>
        </row>
        <row r="23">
          <cell r="BV23">
            <v>651</v>
          </cell>
        </row>
        <row r="23">
          <cell r="BY23">
            <v>651</v>
          </cell>
        </row>
        <row r="23">
          <cell r="CB23">
            <v>651</v>
          </cell>
        </row>
        <row r="23">
          <cell r="CE23">
            <v>651</v>
          </cell>
        </row>
        <row r="23">
          <cell r="CH23">
            <v>651</v>
          </cell>
        </row>
        <row r="23">
          <cell r="CK23">
            <v>651</v>
          </cell>
        </row>
        <row r="23">
          <cell r="CN23">
            <v>651</v>
          </cell>
        </row>
        <row r="24">
          <cell r="E24">
            <v>715</v>
          </cell>
        </row>
        <row r="24">
          <cell r="H24">
            <v>715</v>
          </cell>
        </row>
        <row r="24">
          <cell r="K24">
            <v>713</v>
          </cell>
        </row>
        <row r="24">
          <cell r="N24">
            <v>699</v>
          </cell>
        </row>
        <row r="24">
          <cell r="Q24">
            <v>708</v>
          </cell>
        </row>
        <row r="24">
          <cell r="T24">
            <v>708</v>
          </cell>
        </row>
        <row r="24">
          <cell r="W24">
            <v>695</v>
          </cell>
        </row>
        <row r="24">
          <cell r="Z24">
            <v>699</v>
          </cell>
        </row>
        <row r="24">
          <cell r="AC24">
            <v>703</v>
          </cell>
        </row>
        <row r="24">
          <cell r="AF24">
            <v>691</v>
          </cell>
        </row>
        <row r="24">
          <cell r="AI24">
            <v>701</v>
          </cell>
        </row>
        <row r="24">
          <cell r="AL24">
            <v>697</v>
          </cell>
        </row>
        <row r="24">
          <cell r="AO24">
            <v>690</v>
          </cell>
        </row>
        <row r="24">
          <cell r="AR24">
            <v>696</v>
          </cell>
        </row>
        <row r="24">
          <cell r="AU24">
            <v>693</v>
          </cell>
        </row>
        <row r="24">
          <cell r="AX24">
            <v>692</v>
          </cell>
        </row>
        <row r="24">
          <cell r="BA24">
            <v>689</v>
          </cell>
        </row>
        <row r="24">
          <cell r="BD24">
            <v>680</v>
          </cell>
        </row>
        <row r="24">
          <cell r="BG24">
            <v>694</v>
          </cell>
        </row>
        <row r="24">
          <cell r="BJ24">
            <v>690</v>
          </cell>
        </row>
        <row r="24">
          <cell r="BM24">
            <v>686</v>
          </cell>
        </row>
        <row r="24">
          <cell r="BP24">
            <v>686</v>
          </cell>
        </row>
        <row r="24">
          <cell r="BS24">
            <v>688</v>
          </cell>
        </row>
        <row r="24">
          <cell r="BV24">
            <v>685</v>
          </cell>
        </row>
        <row r="24">
          <cell r="BY24">
            <v>671</v>
          </cell>
        </row>
        <row r="24">
          <cell r="CB24">
            <v>664</v>
          </cell>
        </row>
        <row r="24">
          <cell r="CE24">
            <v>660</v>
          </cell>
        </row>
        <row r="24">
          <cell r="CH24">
            <v>656</v>
          </cell>
        </row>
        <row r="24">
          <cell r="CK24">
            <v>649</v>
          </cell>
        </row>
        <row r="24">
          <cell r="CN24">
            <v>583</v>
          </cell>
        </row>
        <row r="25">
          <cell r="E25">
            <v>-11</v>
          </cell>
        </row>
        <row r="25">
          <cell r="H25">
            <v>-11</v>
          </cell>
        </row>
        <row r="25">
          <cell r="K25">
            <v>-13</v>
          </cell>
        </row>
        <row r="25">
          <cell r="N25">
            <v>-27</v>
          </cell>
        </row>
        <row r="25">
          <cell r="Q25">
            <v>-18</v>
          </cell>
        </row>
        <row r="25">
          <cell r="T25">
            <v>-18</v>
          </cell>
        </row>
        <row r="25">
          <cell r="W25">
            <v>-31</v>
          </cell>
        </row>
        <row r="25">
          <cell r="Z25">
            <v>-27</v>
          </cell>
        </row>
        <row r="25">
          <cell r="AC25">
            <v>-23</v>
          </cell>
        </row>
        <row r="25">
          <cell r="AF25">
            <v>-35</v>
          </cell>
        </row>
        <row r="25">
          <cell r="AI25">
            <v>-25</v>
          </cell>
        </row>
        <row r="25">
          <cell r="AL25">
            <v>-29</v>
          </cell>
        </row>
        <row r="25">
          <cell r="AO25">
            <v>-36</v>
          </cell>
        </row>
        <row r="25">
          <cell r="AR25">
            <v>-30</v>
          </cell>
        </row>
        <row r="25">
          <cell r="AU25">
            <v>-33</v>
          </cell>
        </row>
        <row r="25">
          <cell r="AX25">
            <v>-34</v>
          </cell>
        </row>
        <row r="25">
          <cell r="BA25">
            <v>-37</v>
          </cell>
        </row>
        <row r="25">
          <cell r="BD25">
            <v>-46</v>
          </cell>
        </row>
        <row r="25">
          <cell r="BG25">
            <v>-32</v>
          </cell>
        </row>
        <row r="25">
          <cell r="BJ25">
            <v>-36</v>
          </cell>
        </row>
        <row r="25">
          <cell r="BM25">
            <v>-40</v>
          </cell>
        </row>
        <row r="25">
          <cell r="BP25">
            <v>-40</v>
          </cell>
        </row>
        <row r="25">
          <cell r="BS25">
            <v>37</v>
          </cell>
        </row>
        <row r="25">
          <cell r="BV25">
            <v>34</v>
          </cell>
        </row>
        <row r="25">
          <cell r="BY25">
            <v>20</v>
          </cell>
        </row>
        <row r="25">
          <cell r="CB25">
            <v>13</v>
          </cell>
        </row>
        <row r="25">
          <cell r="CE25">
            <v>9</v>
          </cell>
        </row>
        <row r="25">
          <cell r="CH25">
            <v>5</v>
          </cell>
        </row>
        <row r="25">
          <cell r="CK25">
            <v>-2</v>
          </cell>
        </row>
        <row r="25">
          <cell r="CN25">
            <v>-68</v>
          </cell>
        </row>
        <row r="26">
          <cell r="E26">
            <v>-11</v>
          </cell>
        </row>
        <row r="26">
          <cell r="H26">
            <v>-22</v>
          </cell>
        </row>
        <row r="26">
          <cell r="K26">
            <v>-35</v>
          </cell>
        </row>
        <row r="26">
          <cell r="N26">
            <v>-62</v>
          </cell>
        </row>
        <row r="26">
          <cell r="Q26">
            <v>-80</v>
          </cell>
        </row>
        <row r="26">
          <cell r="T26">
            <v>-98</v>
          </cell>
        </row>
        <row r="26">
          <cell r="W26">
            <v>-129</v>
          </cell>
        </row>
        <row r="26">
          <cell r="Z26">
            <v>-156</v>
          </cell>
        </row>
        <row r="26">
          <cell r="AC26">
            <v>-179</v>
          </cell>
        </row>
        <row r="26">
          <cell r="AF26">
            <v>-214</v>
          </cell>
        </row>
        <row r="26">
          <cell r="AI26">
            <v>-239</v>
          </cell>
        </row>
        <row r="26">
          <cell r="AL26">
            <v>-268</v>
          </cell>
        </row>
        <row r="26">
          <cell r="AO26">
            <v>-304</v>
          </cell>
        </row>
        <row r="26">
          <cell r="AR26">
            <v>-334</v>
          </cell>
        </row>
        <row r="26">
          <cell r="AU26">
            <v>-367</v>
          </cell>
        </row>
        <row r="26">
          <cell r="AX26">
            <v>-401</v>
          </cell>
        </row>
        <row r="26">
          <cell r="BA26">
            <v>-438</v>
          </cell>
        </row>
        <row r="26">
          <cell r="BD26">
            <v>-484</v>
          </cell>
        </row>
        <row r="26">
          <cell r="BG26">
            <v>-516</v>
          </cell>
        </row>
        <row r="26">
          <cell r="BJ26">
            <v>-552</v>
          </cell>
        </row>
        <row r="26">
          <cell r="BM26">
            <v>-592</v>
          </cell>
        </row>
        <row r="26">
          <cell r="BP26">
            <v>-632</v>
          </cell>
        </row>
        <row r="26">
          <cell r="BS26">
            <v>-595</v>
          </cell>
        </row>
        <row r="26">
          <cell r="BV26">
            <v>-561</v>
          </cell>
        </row>
        <row r="26">
          <cell r="BY26">
            <v>-541</v>
          </cell>
        </row>
        <row r="26">
          <cell r="CB26">
            <v>-528</v>
          </cell>
        </row>
        <row r="26">
          <cell r="CE26">
            <v>-519</v>
          </cell>
        </row>
        <row r="26">
          <cell r="CH26">
            <v>-514</v>
          </cell>
        </row>
        <row r="26">
          <cell r="CK26">
            <v>-516</v>
          </cell>
        </row>
        <row r="26">
          <cell r="CN26">
            <v>-584</v>
          </cell>
        </row>
        <row r="28">
          <cell r="E28">
            <v>726</v>
          </cell>
        </row>
        <row r="28">
          <cell r="H28">
            <v>726</v>
          </cell>
        </row>
        <row r="28">
          <cell r="K28">
            <v>726</v>
          </cell>
        </row>
        <row r="28">
          <cell r="N28">
            <v>726</v>
          </cell>
        </row>
        <row r="28">
          <cell r="Q28">
            <v>726</v>
          </cell>
        </row>
        <row r="28">
          <cell r="T28">
            <v>726</v>
          </cell>
        </row>
        <row r="28">
          <cell r="W28">
            <v>726</v>
          </cell>
        </row>
        <row r="28">
          <cell r="Z28">
            <v>726</v>
          </cell>
        </row>
        <row r="28">
          <cell r="AC28">
            <v>726</v>
          </cell>
        </row>
        <row r="28">
          <cell r="AF28">
            <v>726</v>
          </cell>
        </row>
        <row r="28">
          <cell r="AI28">
            <v>726</v>
          </cell>
        </row>
        <row r="28">
          <cell r="AL28">
            <v>726</v>
          </cell>
        </row>
        <row r="28">
          <cell r="AO28">
            <v>726</v>
          </cell>
        </row>
        <row r="28">
          <cell r="AR28">
            <v>726</v>
          </cell>
        </row>
        <row r="28">
          <cell r="AU28">
            <v>726</v>
          </cell>
        </row>
        <row r="28">
          <cell r="AX28">
            <v>726</v>
          </cell>
        </row>
        <row r="28">
          <cell r="BA28">
            <v>726</v>
          </cell>
        </row>
        <row r="28">
          <cell r="BD28">
            <v>726</v>
          </cell>
        </row>
        <row r="28">
          <cell r="BG28">
            <v>726</v>
          </cell>
        </row>
        <row r="28">
          <cell r="BJ28">
            <v>726</v>
          </cell>
        </row>
        <row r="28">
          <cell r="BM28">
            <v>726</v>
          </cell>
        </row>
        <row r="28">
          <cell r="BP28">
            <v>726</v>
          </cell>
        </row>
        <row r="28">
          <cell r="BS28">
            <v>651</v>
          </cell>
        </row>
        <row r="28">
          <cell r="BV28">
            <v>651</v>
          </cell>
        </row>
        <row r="28">
          <cell r="BY28">
            <v>651</v>
          </cell>
        </row>
        <row r="28">
          <cell r="CB28">
            <v>651</v>
          </cell>
        </row>
        <row r="28">
          <cell r="CE28">
            <v>651</v>
          </cell>
        </row>
        <row r="28">
          <cell r="CH28">
            <v>651</v>
          </cell>
        </row>
        <row r="28">
          <cell r="CK28">
            <v>651</v>
          </cell>
        </row>
        <row r="28">
          <cell r="CN28">
            <v>651</v>
          </cell>
        </row>
        <row r="29">
          <cell r="E29">
            <v>715</v>
          </cell>
        </row>
        <row r="29">
          <cell r="H29">
            <v>715</v>
          </cell>
        </row>
        <row r="29">
          <cell r="K29">
            <v>713</v>
          </cell>
        </row>
        <row r="29">
          <cell r="N29">
            <v>699</v>
          </cell>
        </row>
        <row r="29">
          <cell r="Q29">
            <v>708</v>
          </cell>
        </row>
        <row r="29">
          <cell r="T29">
            <v>708</v>
          </cell>
        </row>
        <row r="29">
          <cell r="W29">
            <v>695</v>
          </cell>
        </row>
        <row r="29">
          <cell r="Z29">
            <v>699</v>
          </cell>
        </row>
        <row r="29">
          <cell r="AC29">
            <v>703</v>
          </cell>
        </row>
        <row r="29">
          <cell r="AF29">
            <v>691</v>
          </cell>
        </row>
        <row r="29">
          <cell r="AI29">
            <v>701</v>
          </cell>
        </row>
        <row r="29">
          <cell r="AL29">
            <v>697</v>
          </cell>
        </row>
        <row r="29">
          <cell r="AO29">
            <v>690</v>
          </cell>
        </row>
        <row r="29">
          <cell r="AR29">
            <v>696</v>
          </cell>
        </row>
        <row r="29">
          <cell r="AU29">
            <v>693</v>
          </cell>
        </row>
        <row r="29">
          <cell r="AX29">
            <v>692</v>
          </cell>
        </row>
        <row r="29">
          <cell r="BA29">
            <v>689</v>
          </cell>
        </row>
        <row r="29">
          <cell r="BD29">
            <v>680</v>
          </cell>
        </row>
        <row r="29">
          <cell r="BG29">
            <v>694</v>
          </cell>
        </row>
        <row r="29">
          <cell r="BJ29">
            <v>690</v>
          </cell>
        </row>
        <row r="29">
          <cell r="BM29">
            <v>686</v>
          </cell>
        </row>
        <row r="29">
          <cell r="BP29">
            <v>686</v>
          </cell>
        </row>
        <row r="29">
          <cell r="BS29">
            <v>688</v>
          </cell>
        </row>
        <row r="29">
          <cell r="BV29">
            <v>685</v>
          </cell>
        </row>
        <row r="29">
          <cell r="BY29">
            <v>671</v>
          </cell>
        </row>
        <row r="29">
          <cell r="CB29">
            <v>664</v>
          </cell>
        </row>
        <row r="29">
          <cell r="CE29">
            <v>660</v>
          </cell>
        </row>
        <row r="29">
          <cell r="CH29">
            <v>656</v>
          </cell>
        </row>
        <row r="29">
          <cell r="CK29">
            <v>649</v>
          </cell>
        </row>
        <row r="29">
          <cell r="CN29">
            <v>583</v>
          </cell>
        </row>
        <row r="30">
          <cell r="E30">
            <v>-11</v>
          </cell>
        </row>
        <row r="30">
          <cell r="H30">
            <v>-11</v>
          </cell>
        </row>
        <row r="30">
          <cell r="K30">
            <v>-13</v>
          </cell>
        </row>
        <row r="30">
          <cell r="N30">
            <v>-27</v>
          </cell>
        </row>
        <row r="30">
          <cell r="Q30">
            <v>-18</v>
          </cell>
        </row>
        <row r="30">
          <cell r="T30">
            <v>-18</v>
          </cell>
        </row>
        <row r="30">
          <cell r="W30">
            <v>-31</v>
          </cell>
        </row>
        <row r="30">
          <cell r="Z30">
            <v>-27</v>
          </cell>
        </row>
        <row r="30">
          <cell r="AC30">
            <v>-23</v>
          </cell>
        </row>
        <row r="30">
          <cell r="AF30">
            <v>-35</v>
          </cell>
        </row>
        <row r="30">
          <cell r="AI30">
            <v>-25</v>
          </cell>
        </row>
        <row r="30">
          <cell r="AL30">
            <v>-29</v>
          </cell>
        </row>
        <row r="30">
          <cell r="AO30">
            <v>-36</v>
          </cell>
        </row>
        <row r="30">
          <cell r="AR30">
            <v>-30</v>
          </cell>
        </row>
        <row r="30">
          <cell r="AU30">
            <v>-33</v>
          </cell>
        </row>
        <row r="30">
          <cell r="AX30">
            <v>-34</v>
          </cell>
        </row>
        <row r="30">
          <cell r="BA30">
            <v>-37</v>
          </cell>
        </row>
        <row r="30">
          <cell r="BD30">
            <v>-46</v>
          </cell>
        </row>
        <row r="30">
          <cell r="BG30">
            <v>-32</v>
          </cell>
        </row>
        <row r="30">
          <cell r="BJ30">
            <v>-36</v>
          </cell>
        </row>
        <row r="30">
          <cell r="BM30">
            <v>-40</v>
          </cell>
        </row>
        <row r="30">
          <cell r="BP30">
            <v>-40</v>
          </cell>
        </row>
        <row r="30">
          <cell r="BS30">
            <v>37</v>
          </cell>
        </row>
        <row r="30">
          <cell r="BV30">
            <v>34</v>
          </cell>
        </row>
        <row r="30">
          <cell r="BY30">
            <v>20</v>
          </cell>
        </row>
        <row r="30">
          <cell r="CB30">
            <v>13</v>
          </cell>
        </row>
        <row r="30">
          <cell r="CE30">
            <v>9</v>
          </cell>
        </row>
        <row r="30">
          <cell r="CH30">
            <v>5</v>
          </cell>
        </row>
        <row r="30">
          <cell r="CK30">
            <v>-2</v>
          </cell>
        </row>
        <row r="30">
          <cell r="CN30">
            <v>-68</v>
          </cell>
        </row>
        <row r="31">
          <cell r="E31">
            <v>-11</v>
          </cell>
        </row>
        <row r="31">
          <cell r="H31">
            <v>-22</v>
          </cell>
        </row>
        <row r="31">
          <cell r="K31">
            <v>-35</v>
          </cell>
        </row>
        <row r="31">
          <cell r="N31">
            <v>-62</v>
          </cell>
        </row>
        <row r="31">
          <cell r="Q31">
            <v>-80</v>
          </cell>
        </row>
        <row r="31">
          <cell r="T31">
            <v>-98</v>
          </cell>
        </row>
        <row r="31">
          <cell r="W31">
            <v>-129</v>
          </cell>
        </row>
        <row r="31">
          <cell r="Z31">
            <v>-156</v>
          </cell>
        </row>
        <row r="31">
          <cell r="AC31">
            <v>-179</v>
          </cell>
        </row>
        <row r="31">
          <cell r="AF31">
            <v>-214</v>
          </cell>
        </row>
        <row r="31">
          <cell r="AI31">
            <v>-239</v>
          </cell>
        </row>
        <row r="31">
          <cell r="AL31">
            <v>-268</v>
          </cell>
        </row>
        <row r="31">
          <cell r="AO31">
            <v>-304</v>
          </cell>
        </row>
        <row r="31">
          <cell r="AR31">
            <v>-334</v>
          </cell>
        </row>
        <row r="31">
          <cell r="AU31">
            <v>-367</v>
          </cell>
        </row>
        <row r="31">
          <cell r="AX31">
            <v>-401</v>
          </cell>
        </row>
        <row r="31">
          <cell r="BA31">
            <v>-438</v>
          </cell>
        </row>
        <row r="31">
          <cell r="BD31">
            <v>-484</v>
          </cell>
        </row>
        <row r="31">
          <cell r="BG31">
            <v>-516</v>
          </cell>
        </row>
        <row r="31">
          <cell r="BJ31">
            <v>-552</v>
          </cell>
        </row>
        <row r="31">
          <cell r="BM31">
            <v>-592</v>
          </cell>
        </row>
        <row r="31">
          <cell r="BP31">
            <v>-632</v>
          </cell>
        </row>
        <row r="31">
          <cell r="BS31">
            <v>-595</v>
          </cell>
        </row>
        <row r="31">
          <cell r="BV31">
            <v>-561</v>
          </cell>
        </row>
        <row r="31">
          <cell r="BY31">
            <v>-541</v>
          </cell>
        </row>
        <row r="31">
          <cell r="CB31">
            <v>-528</v>
          </cell>
        </row>
        <row r="31">
          <cell r="CE31">
            <v>-519</v>
          </cell>
        </row>
        <row r="31">
          <cell r="CH31">
            <v>-514</v>
          </cell>
        </row>
        <row r="31">
          <cell r="CK31">
            <v>-516</v>
          </cell>
        </row>
        <row r="31">
          <cell r="CN31">
            <v>-584</v>
          </cell>
        </row>
        <row r="91">
          <cell r="E91">
            <v>771</v>
          </cell>
        </row>
        <row r="91">
          <cell r="H91">
            <v>770</v>
          </cell>
        </row>
        <row r="91">
          <cell r="K91">
            <v>771</v>
          </cell>
        </row>
        <row r="91">
          <cell r="N91">
            <v>757</v>
          </cell>
        </row>
        <row r="91">
          <cell r="Q91">
            <v>761</v>
          </cell>
        </row>
        <row r="91">
          <cell r="T91">
            <v>764</v>
          </cell>
        </row>
        <row r="91">
          <cell r="W91">
            <v>754</v>
          </cell>
        </row>
        <row r="91">
          <cell r="Z91">
            <v>753</v>
          </cell>
        </row>
        <row r="91">
          <cell r="AC91">
            <v>761</v>
          </cell>
        </row>
        <row r="91">
          <cell r="AF91">
            <v>759</v>
          </cell>
        </row>
        <row r="91">
          <cell r="AI91">
            <v>756</v>
          </cell>
        </row>
        <row r="91">
          <cell r="AL91">
            <v>748</v>
          </cell>
        </row>
        <row r="91">
          <cell r="AO91">
            <v>750</v>
          </cell>
        </row>
        <row r="91">
          <cell r="AR91">
            <v>751</v>
          </cell>
        </row>
        <row r="91">
          <cell r="AU91">
            <v>745</v>
          </cell>
        </row>
        <row r="91">
          <cell r="AX91">
            <v>743</v>
          </cell>
        </row>
        <row r="91">
          <cell r="BA91">
            <v>743</v>
          </cell>
        </row>
        <row r="91">
          <cell r="BD91">
            <v>735</v>
          </cell>
        </row>
        <row r="91">
          <cell r="BG91">
            <v>736</v>
          </cell>
        </row>
        <row r="91">
          <cell r="BJ91">
            <v>742</v>
          </cell>
        </row>
        <row r="91">
          <cell r="BM91">
            <v>740</v>
          </cell>
        </row>
        <row r="91">
          <cell r="BP91">
            <v>742</v>
          </cell>
        </row>
        <row r="91">
          <cell r="BS91">
            <v>746</v>
          </cell>
        </row>
        <row r="91">
          <cell r="BV91">
            <v>744</v>
          </cell>
        </row>
        <row r="91">
          <cell r="BY91">
            <v>726</v>
          </cell>
        </row>
        <row r="91">
          <cell r="CB91">
            <v>716</v>
          </cell>
        </row>
        <row r="91">
          <cell r="CE91">
            <v>712</v>
          </cell>
        </row>
        <row r="91">
          <cell r="CH91">
            <v>715</v>
          </cell>
        </row>
        <row r="91">
          <cell r="CK91">
            <v>707</v>
          </cell>
        </row>
        <row r="91">
          <cell r="CN91">
            <v>632</v>
          </cell>
        </row>
        <row r="92">
          <cell r="E92">
            <v>21</v>
          </cell>
        </row>
        <row r="92">
          <cell r="H92">
            <v>21</v>
          </cell>
        </row>
        <row r="92">
          <cell r="K92">
            <v>22</v>
          </cell>
        </row>
        <row r="92">
          <cell r="N92">
            <v>21</v>
          </cell>
        </row>
        <row r="92">
          <cell r="Q92">
            <v>21</v>
          </cell>
        </row>
        <row r="92">
          <cell r="T92">
            <v>21</v>
          </cell>
        </row>
        <row r="92">
          <cell r="W92">
            <v>20</v>
          </cell>
        </row>
        <row r="92">
          <cell r="Z92">
            <v>20</v>
          </cell>
        </row>
        <row r="92">
          <cell r="AC92">
            <v>20</v>
          </cell>
        </row>
        <row r="92">
          <cell r="AF92">
            <v>20</v>
          </cell>
        </row>
        <row r="92">
          <cell r="AI92">
            <v>20</v>
          </cell>
        </row>
        <row r="92">
          <cell r="AL92">
            <v>20</v>
          </cell>
        </row>
        <row r="92">
          <cell r="AO92">
            <v>20</v>
          </cell>
        </row>
        <row r="92">
          <cell r="AR92">
            <v>20</v>
          </cell>
        </row>
        <row r="92">
          <cell r="AU92">
            <v>19</v>
          </cell>
        </row>
        <row r="92">
          <cell r="AX92">
            <v>19</v>
          </cell>
        </row>
        <row r="92">
          <cell r="BA92">
            <v>19</v>
          </cell>
        </row>
        <row r="92">
          <cell r="BD92">
            <v>19</v>
          </cell>
        </row>
        <row r="92">
          <cell r="BG92">
            <v>20</v>
          </cell>
        </row>
        <row r="92">
          <cell r="BJ92">
            <v>20</v>
          </cell>
        </row>
        <row r="92">
          <cell r="BM92">
            <v>20</v>
          </cell>
        </row>
        <row r="92">
          <cell r="BP92">
            <v>20</v>
          </cell>
        </row>
        <row r="92">
          <cell r="BS92">
            <v>20</v>
          </cell>
        </row>
        <row r="92">
          <cell r="BV92">
            <v>20</v>
          </cell>
        </row>
        <row r="92">
          <cell r="BY92">
            <v>20</v>
          </cell>
        </row>
        <row r="92">
          <cell r="CB92">
            <v>20</v>
          </cell>
        </row>
        <row r="92">
          <cell r="CE92">
            <v>19</v>
          </cell>
        </row>
        <row r="92">
          <cell r="CH92">
            <v>20</v>
          </cell>
        </row>
        <row r="92">
          <cell r="CK92">
            <v>19</v>
          </cell>
        </row>
        <row r="92">
          <cell r="CN92">
            <v>17</v>
          </cell>
        </row>
        <row r="93">
          <cell r="E93">
            <v>36</v>
          </cell>
        </row>
        <row r="93">
          <cell r="H93">
            <v>37</v>
          </cell>
        </row>
        <row r="93">
          <cell r="K93">
            <v>37</v>
          </cell>
        </row>
        <row r="93">
          <cell r="N93">
            <v>36</v>
          </cell>
        </row>
        <row r="93">
          <cell r="Q93">
            <v>37</v>
          </cell>
        </row>
        <row r="93">
          <cell r="T93">
            <v>37</v>
          </cell>
        </row>
        <row r="93">
          <cell r="W93">
            <v>37</v>
          </cell>
        </row>
        <row r="93">
          <cell r="Z93">
            <v>36</v>
          </cell>
        </row>
        <row r="93">
          <cell r="AC93">
            <v>38</v>
          </cell>
        </row>
        <row r="93">
          <cell r="AF93">
            <v>37</v>
          </cell>
        </row>
        <row r="93">
          <cell r="AI93">
            <v>37</v>
          </cell>
        </row>
        <row r="93">
          <cell r="AL93">
            <v>38</v>
          </cell>
        </row>
        <row r="93">
          <cell r="AO93">
            <v>36</v>
          </cell>
        </row>
        <row r="93">
          <cell r="AR93">
            <v>37</v>
          </cell>
        </row>
        <row r="93">
          <cell r="AU93">
            <v>35</v>
          </cell>
        </row>
        <row r="93">
          <cell r="AX93">
            <v>36</v>
          </cell>
        </row>
        <row r="93">
          <cell r="BA93">
            <v>37</v>
          </cell>
        </row>
        <row r="93">
          <cell r="BD93">
            <v>36</v>
          </cell>
        </row>
        <row r="93">
          <cell r="BG93">
            <v>36</v>
          </cell>
        </row>
        <row r="93">
          <cell r="BJ93">
            <v>36</v>
          </cell>
        </row>
        <row r="93">
          <cell r="BM93">
            <v>34</v>
          </cell>
        </row>
        <row r="93">
          <cell r="BP93">
            <v>36</v>
          </cell>
        </row>
        <row r="93">
          <cell r="BS93">
            <v>37</v>
          </cell>
        </row>
        <row r="93">
          <cell r="BV93">
            <v>38</v>
          </cell>
        </row>
        <row r="93">
          <cell r="BY93">
            <v>36</v>
          </cell>
        </row>
        <row r="93">
          <cell r="CB93">
            <v>35</v>
          </cell>
        </row>
        <row r="93">
          <cell r="CE93">
            <v>35</v>
          </cell>
        </row>
        <row r="93">
          <cell r="CH93">
            <v>35</v>
          </cell>
        </row>
        <row r="93">
          <cell r="CK93">
            <v>35</v>
          </cell>
        </row>
        <row r="93">
          <cell r="CN93">
            <v>33</v>
          </cell>
        </row>
        <row r="94">
          <cell r="E94">
            <v>-1</v>
          </cell>
        </row>
        <row r="94">
          <cell r="H94">
            <v>-3</v>
          </cell>
        </row>
        <row r="94">
          <cell r="K94">
            <v>-1</v>
          </cell>
        </row>
        <row r="94">
          <cell r="N94">
            <v>1</v>
          </cell>
        </row>
        <row r="94">
          <cell r="Q94">
            <v>-5</v>
          </cell>
        </row>
        <row r="94">
          <cell r="T94">
            <v>-2</v>
          </cell>
        </row>
        <row r="94">
          <cell r="W94">
            <v>2</v>
          </cell>
        </row>
        <row r="94">
          <cell r="Z94">
            <v>-2</v>
          </cell>
        </row>
        <row r="94">
          <cell r="AC94">
            <v>0</v>
          </cell>
        </row>
        <row r="94">
          <cell r="AF94">
            <v>11</v>
          </cell>
        </row>
        <row r="94">
          <cell r="AI94">
            <v>-2</v>
          </cell>
        </row>
        <row r="94">
          <cell r="AL94">
            <v>-7</v>
          </cell>
        </row>
        <row r="94">
          <cell r="AO94">
            <v>4</v>
          </cell>
        </row>
        <row r="94">
          <cell r="AR94">
            <v>-2</v>
          </cell>
        </row>
        <row r="94">
          <cell r="AU94">
            <v>-2</v>
          </cell>
        </row>
        <row r="94">
          <cell r="AX94">
            <v>-4</v>
          </cell>
        </row>
        <row r="94">
          <cell r="BA94">
            <v>-2</v>
          </cell>
        </row>
        <row r="94">
          <cell r="BD94">
            <v>0</v>
          </cell>
        </row>
        <row r="94">
          <cell r="BG94">
            <v>-14</v>
          </cell>
        </row>
        <row r="94">
          <cell r="BJ94">
            <v>-4</v>
          </cell>
        </row>
        <row r="94">
          <cell r="BM94">
            <v>0</v>
          </cell>
        </row>
        <row r="94">
          <cell r="BP94">
            <v>0</v>
          </cell>
        </row>
        <row r="94">
          <cell r="BS94">
            <v>1</v>
          </cell>
        </row>
        <row r="94">
          <cell r="BV94">
            <v>1</v>
          </cell>
        </row>
        <row r="94">
          <cell r="BY94">
            <v>-1</v>
          </cell>
        </row>
        <row r="94">
          <cell r="CB94">
            <v>-3</v>
          </cell>
        </row>
        <row r="94">
          <cell r="CE94">
            <v>-2</v>
          </cell>
        </row>
        <row r="94">
          <cell r="CH94">
            <v>4</v>
          </cell>
        </row>
        <row r="94">
          <cell r="CK94">
            <v>4</v>
          </cell>
        </row>
        <row r="94">
          <cell r="CN94">
            <v>-1</v>
          </cell>
        </row>
        <row r="95">
          <cell r="E95">
            <v>715</v>
          </cell>
        </row>
        <row r="95">
          <cell r="H95">
            <v>715</v>
          </cell>
        </row>
        <row r="95">
          <cell r="K95">
            <v>713</v>
          </cell>
        </row>
        <row r="95">
          <cell r="N95">
            <v>699</v>
          </cell>
        </row>
        <row r="95">
          <cell r="Q95">
            <v>708</v>
          </cell>
        </row>
        <row r="95">
          <cell r="T95">
            <v>708</v>
          </cell>
        </row>
        <row r="95">
          <cell r="W95">
            <v>695</v>
          </cell>
        </row>
        <row r="95">
          <cell r="Z95">
            <v>699</v>
          </cell>
        </row>
        <row r="95">
          <cell r="AC95">
            <v>703</v>
          </cell>
        </row>
        <row r="95">
          <cell r="AF95">
            <v>691</v>
          </cell>
        </row>
        <row r="95">
          <cell r="AI95">
            <v>701</v>
          </cell>
        </row>
        <row r="95">
          <cell r="AL95">
            <v>697</v>
          </cell>
        </row>
        <row r="95">
          <cell r="AO95">
            <v>690</v>
          </cell>
        </row>
        <row r="95">
          <cell r="AR95">
            <v>696</v>
          </cell>
        </row>
        <row r="95">
          <cell r="AU95">
            <v>693</v>
          </cell>
        </row>
        <row r="95">
          <cell r="AX95">
            <v>692</v>
          </cell>
        </row>
        <row r="95">
          <cell r="BA95">
            <v>689</v>
          </cell>
        </row>
        <row r="95">
          <cell r="BD95">
            <v>680</v>
          </cell>
        </row>
        <row r="95">
          <cell r="BG95">
            <v>694</v>
          </cell>
        </row>
        <row r="95">
          <cell r="BJ95">
            <v>690</v>
          </cell>
        </row>
        <row r="95">
          <cell r="BM95">
            <v>686</v>
          </cell>
        </row>
        <row r="95">
          <cell r="BP95">
            <v>686</v>
          </cell>
        </row>
        <row r="95">
          <cell r="BS95">
            <v>688</v>
          </cell>
        </row>
        <row r="95">
          <cell r="BV95">
            <v>685</v>
          </cell>
        </row>
        <row r="95">
          <cell r="BY95">
            <v>671</v>
          </cell>
        </row>
        <row r="95">
          <cell r="CB95">
            <v>664</v>
          </cell>
        </row>
        <row r="95">
          <cell r="CE95">
            <v>660</v>
          </cell>
        </row>
        <row r="95">
          <cell r="CH95">
            <v>656</v>
          </cell>
        </row>
        <row r="95">
          <cell r="CK95">
            <v>649</v>
          </cell>
        </row>
        <row r="95">
          <cell r="CN95">
            <v>583</v>
          </cell>
        </row>
        <row r="158">
          <cell r="E158">
            <v>0</v>
          </cell>
        </row>
        <row r="158">
          <cell r="H158">
            <v>0</v>
          </cell>
        </row>
        <row r="158">
          <cell r="K158">
            <v>0</v>
          </cell>
        </row>
        <row r="158">
          <cell r="N158">
            <v>0</v>
          </cell>
        </row>
        <row r="158">
          <cell r="Q158">
            <v>0</v>
          </cell>
        </row>
        <row r="158">
          <cell r="T158">
            <v>0</v>
          </cell>
        </row>
        <row r="158">
          <cell r="W158">
            <v>0</v>
          </cell>
        </row>
        <row r="158">
          <cell r="Z158">
            <v>0</v>
          </cell>
        </row>
        <row r="158">
          <cell r="AC158">
            <v>0</v>
          </cell>
        </row>
        <row r="158">
          <cell r="AF158">
            <v>0</v>
          </cell>
        </row>
        <row r="158">
          <cell r="AI158">
            <v>0</v>
          </cell>
        </row>
        <row r="158">
          <cell r="AL158">
            <v>0</v>
          </cell>
        </row>
        <row r="158">
          <cell r="AO158">
            <v>0</v>
          </cell>
        </row>
        <row r="158">
          <cell r="AR158">
            <v>0</v>
          </cell>
        </row>
        <row r="158">
          <cell r="AU158">
            <v>0</v>
          </cell>
        </row>
        <row r="158">
          <cell r="AX158">
            <v>0</v>
          </cell>
        </row>
        <row r="158">
          <cell r="BA158">
            <v>0</v>
          </cell>
        </row>
        <row r="158">
          <cell r="BD158">
            <v>0</v>
          </cell>
        </row>
        <row r="158">
          <cell r="BG158">
            <v>0</v>
          </cell>
        </row>
        <row r="158">
          <cell r="BJ158">
            <v>0</v>
          </cell>
        </row>
        <row r="158">
          <cell r="BM158">
            <v>0</v>
          </cell>
        </row>
        <row r="158">
          <cell r="BP158">
            <v>0</v>
          </cell>
        </row>
        <row r="158">
          <cell r="BS158">
            <v>0</v>
          </cell>
        </row>
        <row r="158">
          <cell r="BV158">
            <v>0</v>
          </cell>
        </row>
        <row r="158">
          <cell r="BY158">
            <v>0</v>
          </cell>
        </row>
        <row r="158">
          <cell r="CB158">
            <v>0</v>
          </cell>
        </row>
        <row r="158">
          <cell r="CE158">
            <v>0</v>
          </cell>
        </row>
        <row r="158">
          <cell r="CH158">
            <v>0</v>
          </cell>
        </row>
        <row r="158">
          <cell r="CK158">
            <v>0</v>
          </cell>
        </row>
        <row r="158">
          <cell r="CN158">
            <v>0</v>
          </cell>
        </row>
        <row r="159">
          <cell r="E159">
            <v>0</v>
          </cell>
        </row>
        <row r="159">
          <cell r="H159">
            <v>0</v>
          </cell>
        </row>
        <row r="159">
          <cell r="K159">
            <v>0</v>
          </cell>
        </row>
        <row r="159">
          <cell r="N159">
            <v>0</v>
          </cell>
        </row>
        <row r="159">
          <cell r="Q159">
            <v>0</v>
          </cell>
        </row>
        <row r="159">
          <cell r="T159">
            <v>0</v>
          </cell>
        </row>
        <row r="159">
          <cell r="W159">
            <v>0</v>
          </cell>
        </row>
        <row r="159">
          <cell r="Z159">
            <v>0</v>
          </cell>
        </row>
        <row r="159">
          <cell r="AC159">
            <v>0</v>
          </cell>
        </row>
        <row r="159">
          <cell r="AF159">
            <v>0</v>
          </cell>
        </row>
        <row r="159">
          <cell r="AI159">
            <v>0</v>
          </cell>
        </row>
        <row r="159">
          <cell r="AL159">
            <v>0</v>
          </cell>
        </row>
        <row r="159">
          <cell r="AO159">
            <v>0</v>
          </cell>
        </row>
        <row r="159">
          <cell r="AR159">
            <v>0</v>
          </cell>
        </row>
        <row r="159">
          <cell r="AU159">
            <v>0</v>
          </cell>
        </row>
        <row r="159">
          <cell r="AX159">
            <v>0</v>
          </cell>
        </row>
        <row r="159">
          <cell r="BA159">
            <v>0</v>
          </cell>
        </row>
        <row r="159">
          <cell r="BD159">
            <v>0</v>
          </cell>
        </row>
        <row r="159">
          <cell r="BG159">
            <v>0</v>
          </cell>
        </row>
        <row r="159">
          <cell r="BJ159">
            <v>0</v>
          </cell>
        </row>
        <row r="159">
          <cell r="BM159">
            <v>0</v>
          </cell>
        </row>
        <row r="159">
          <cell r="BP159">
            <v>0</v>
          </cell>
        </row>
        <row r="159">
          <cell r="BS159">
            <v>0</v>
          </cell>
        </row>
        <row r="159">
          <cell r="BV159">
            <v>0</v>
          </cell>
        </row>
        <row r="159">
          <cell r="BY159">
            <v>0</v>
          </cell>
        </row>
        <row r="159">
          <cell r="CB159">
            <v>0</v>
          </cell>
        </row>
        <row r="159">
          <cell r="CE159">
            <v>0</v>
          </cell>
        </row>
        <row r="159">
          <cell r="CH159">
            <v>0</v>
          </cell>
        </row>
        <row r="159">
          <cell r="CK159">
            <v>0</v>
          </cell>
        </row>
        <row r="159">
          <cell r="CN159">
            <v>0</v>
          </cell>
        </row>
        <row r="160">
          <cell r="E160">
            <v>0</v>
          </cell>
        </row>
        <row r="160">
          <cell r="H160">
            <v>0</v>
          </cell>
        </row>
        <row r="160">
          <cell r="K160">
            <v>0</v>
          </cell>
        </row>
        <row r="160">
          <cell r="N160">
            <v>0</v>
          </cell>
        </row>
        <row r="160">
          <cell r="Q160">
            <v>0</v>
          </cell>
        </row>
        <row r="160">
          <cell r="T160">
            <v>0</v>
          </cell>
        </row>
        <row r="160">
          <cell r="W160">
            <v>0</v>
          </cell>
        </row>
        <row r="160">
          <cell r="Z160">
            <v>0</v>
          </cell>
        </row>
        <row r="160">
          <cell r="AC160">
            <v>0</v>
          </cell>
        </row>
        <row r="160">
          <cell r="AF160">
            <v>0</v>
          </cell>
        </row>
        <row r="160">
          <cell r="AI160">
            <v>0</v>
          </cell>
        </row>
        <row r="160">
          <cell r="AL160">
            <v>0</v>
          </cell>
        </row>
        <row r="160">
          <cell r="AO160">
            <v>0</v>
          </cell>
        </row>
        <row r="160">
          <cell r="AR160">
            <v>0</v>
          </cell>
        </row>
        <row r="160">
          <cell r="AU160">
            <v>0</v>
          </cell>
        </row>
        <row r="160">
          <cell r="AX160">
            <v>0</v>
          </cell>
        </row>
        <row r="160">
          <cell r="BA160">
            <v>0</v>
          </cell>
        </row>
        <row r="160">
          <cell r="BD160">
            <v>0</v>
          </cell>
        </row>
        <row r="160">
          <cell r="BG160">
            <v>0</v>
          </cell>
        </row>
        <row r="160">
          <cell r="BJ160">
            <v>0</v>
          </cell>
        </row>
        <row r="160">
          <cell r="BM160">
            <v>0</v>
          </cell>
        </row>
        <row r="160">
          <cell r="BP160">
            <v>0</v>
          </cell>
        </row>
        <row r="160">
          <cell r="BS160">
            <v>0</v>
          </cell>
        </row>
        <row r="160">
          <cell r="BV160">
            <v>0</v>
          </cell>
        </row>
        <row r="160">
          <cell r="BY160">
            <v>0</v>
          </cell>
        </row>
        <row r="160">
          <cell r="CB160">
            <v>0</v>
          </cell>
        </row>
        <row r="160">
          <cell r="CE160">
            <v>0</v>
          </cell>
        </row>
        <row r="160">
          <cell r="CH160">
            <v>0</v>
          </cell>
        </row>
        <row r="160">
          <cell r="CK160">
            <v>0</v>
          </cell>
        </row>
        <row r="160">
          <cell r="CN160">
            <v>0</v>
          </cell>
        </row>
        <row r="161">
          <cell r="E161">
            <v>0</v>
          </cell>
        </row>
        <row r="161">
          <cell r="H161">
            <v>0</v>
          </cell>
        </row>
        <row r="161">
          <cell r="K161">
            <v>0</v>
          </cell>
        </row>
        <row r="161">
          <cell r="N161">
            <v>0</v>
          </cell>
        </row>
        <row r="161">
          <cell r="Q161">
            <v>0</v>
          </cell>
        </row>
        <row r="161">
          <cell r="T161">
            <v>0</v>
          </cell>
        </row>
        <row r="161">
          <cell r="W161">
            <v>0</v>
          </cell>
        </row>
        <row r="161">
          <cell r="Z161">
            <v>0</v>
          </cell>
        </row>
        <row r="161">
          <cell r="AC161">
            <v>0</v>
          </cell>
        </row>
        <row r="161">
          <cell r="AF161">
            <v>0</v>
          </cell>
        </row>
        <row r="161">
          <cell r="AI161">
            <v>0</v>
          </cell>
        </row>
        <row r="161">
          <cell r="AL161">
            <v>0</v>
          </cell>
        </row>
        <row r="161">
          <cell r="AO161">
            <v>0</v>
          </cell>
        </row>
        <row r="161">
          <cell r="AR161">
            <v>0</v>
          </cell>
        </row>
        <row r="161">
          <cell r="AU161">
            <v>0</v>
          </cell>
        </row>
        <row r="161">
          <cell r="AX161">
            <v>0</v>
          </cell>
        </row>
        <row r="161">
          <cell r="BA161">
            <v>0</v>
          </cell>
        </row>
        <row r="161">
          <cell r="BD161">
            <v>0</v>
          </cell>
        </row>
        <row r="161">
          <cell r="BG161">
            <v>0</v>
          </cell>
        </row>
        <row r="161">
          <cell r="BJ161">
            <v>0</v>
          </cell>
        </row>
        <row r="161">
          <cell r="BM161">
            <v>0</v>
          </cell>
        </row>
        <row r="161">
          <cell r="BP161">
            <v>0</v>
          </cell>
        </row>
        <row r="161">
          <cell r="BS161">
            <v>0</v>
          </cell>
        </row>
        <row r="161">
          <cell r="BV161">
            <v>0</v>
          </cell>
        </row>
        <row r="161">
          <cell r="BY161">
            <v>0</v>
          </cell>
        </row>
        <row r="161">
          <cell r="CB161">
            <v>0</v>
          </cell>
        </row>
        <row r="161">
          <cell r="CE161">
            <v>0</v>
          </cell>
        </row>
        <row r="161">
          <cell r="CH161">
            <v>0</v>
          </cell>
        </row>
        <row r="161">
          <cell r="CK161">
            <v>0</v>
          </cell>
        </row>
        <row r="161">
          <cell r="CN161">
            <v>0</v>
          </cell>
        </row>
        <row r="162">
          <cell r="E162">
            <v>0</v>
          </cell>
        </row>
        <row r="162">
          <cell r="H162">
            <v>0</v>
          </cell>
        </row>
        <row r="162">
          <cell r="K162">
            <v>0</v>
          </cell>
        </row>
        <row r="162">
          <cell r="N162">
            <v>0</v>
          </cell>
        </row>
        <row r="162">
          <cell r="Q162">
            <v>0</v>
          </cell>
        </row>
        <row r="162">
          <cell r="T162">
            <v>0</v>
          </cell>
        </row>
        <row r="162">
          <cell r="W162">
            <v>0</v>
          </cell>
        </row>
        <row r="162">
          <cell r="Z162">
            <v>0</v>
          </cell>
        </row>
        <row r="162">
          <cell r="AC162">
            <v>0</v>
          </cell>
        </row>
        <row r="162">
          <cell r="AF162">
            <v>0</v>
          </cell>
        </row>
        <row r="162">
          <cell r="AI162">
            <v>0</v>
          </cell>
        </row>
        <row r="162">
          <cell r="AL162">
            <v>0</v>
          </cell>
        </row>
        <row r="162">
          <cell r="AO162">
            <v>0</v>
          </cell>
        </row>
        <row r="162">
          <cell r="AR162">
            <v>0</v>
          </cell>
        </row>
        <row r="162">
          <cell r="AU162">
            <v>0</v>
          </cell>
        </row>
        <row r="162">
          <cell r="AX162">
            <v>0</v>
          </cell>
        </row>
        <row r="162">
          <cell r="BA162">
            <v>0</v>
          </cell>
        </row>
        <row r="162">
          <cell r="BD162">
            <v>0</v>
          </cell>
        </row>
        <row r="162">
          <cell r="BG162">
            <v>0</v>
          </cell>
        </row>
        <row r="162">
          <cell r="BJ162">
            <v>0</v>
          </cell>
        </row>
        <row r="162">
          <cell r="BM162">
            <v>0</v>
          </cell>
        </row>
        <row r="162">
          <cell r="BP162">
            <v>0</v>
          </cell>
        </row>
        <row r="162">
          <cell r="BS162">
            <v>0</v>
          </cell>
        </row>
        <row r="162">
          <cell r="BV162">
            <v>0</v>
          </cell>
        </row>
        <row r="162">
          <cell r="BY162">
            <v>0</v>
          </cell>
        </row>
        <row r="162">
          <cell r="CB162">
            <v>0</v>
          </cell>
        </row>
        <row r="162">
          <cell r="CE162">
            <v>0</v>
          </cell>
        </row>
        <row r="162">
          <cell r="CH162">
            <v>0</v>
          </cell>
        </row>
        <row r="162">
          <cell r="CK162">
            <v>0</v>
          </cell>
        </row>
        <row r="162">
          <cell r="CN162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ep 01"/>
      <sheetName val="Sheet2"/>
      <sheetName val="Sheet3"/>
      <sheetName val="Sheet4"/>
      <sheetName val="Sheet5"/>
      <sheetName val="Sheet6"/>
      <sheetName val="Sheet7"/>
      <sheetName val="Sheet8"/>
      <sheetName val="Sheet9"/>
    </sheetNames>
    <sheetDataSet>
      <sheetData sheetId="0">
        <row r="91">
          <cell r="E91">
            <v>710</v>
          </cell>
        </row>
        <row r="91">
          <cell r="H91">
            <v>708</v>
          </cell>
        </row>
        <row r="91">
          <cell r="K91">
            <v>705</v>
          </cell>
        </row>
        <row r="91">
          <cell r="N91">
            <v>701</v>
          </cell>
        </row>
        <row r="91">
          <cell r="Q91">
            <v>704</v>
          </cell>
        </row>
        <row r="91">
          <cell r="T91">
            <v>706</v>
          </cell>
        </row>
        <row r="91">
          <cell r="W91">
            <v>264</v>
          </cell>
        </row>
        <row r="91">
          <cell r="Z91">
            <v>700</v>
          </cell>
        </row>
        <row r="91">
          <cell r="AC91">
            <v>695</v>
          </cell>
        </row>
        <row r="91">
          <cell r="AF91">
            <v>656</v>
          </cell>
        </row>
        <row r="91">
          <cell r="AI91">
            <v>571</v>
          </cell>
        </row>
        <row r="91">
          <cell r="AL91">
            <v>709</v>
          </cell>
        </row>
        <row r="91">
          <cell r="AO91">
            <v>634</v>
          </cell>
        </row>
        <row r="91">
          <cell r="AR91">
            <v>451</v>
          </cell>
        </row>
        <row r="91">
          <cell r="AU91">
            <v>462</v>
          </cell>
        </row>
        <row r="91">
          <cell r="AX91">
            <v>722</v>
          </cell>
        </row>
        <row r="91">
          <cell r="BA91">
            <v>662</v>
          </cell>
        </row>
        <row r="91">
          <cell r="BD91">
            <v>682</v>
          </cell>
        </row>
        <row r="91">
          <cell r="BG91">
            <v>654</v>
          </cell>
        </row>
        <row r="91">
          <cell r="BJ91">
            <v>710</v>
          </cell>
        </row>
        <row r="91">
          <cell r="BM91">
            <v>558</v>
          </cell>
        </row>
        <row r="91">
          <cell r="BP91">
            <v>658</v>
          </cell>
        </row>
        <row r="91">
          <cell r="BS91">
            <v>667</v>
          </cell>
        </row>
        <row r="91">
          <cell r="BV91">
            <v>693</v>
          </cell>
        </row>
        <row r="91">
          <cell r="BY91">
            <v>685</v>
          </cell>
        </row>
        <row r="91">
          <cell r="CB91">
            <v>519</v>
          </cell>
        </row>
        <row r="91">
          <cell r="CE91">
            <v>690</v>
          </cell>
        </row>
        <row r="91">
          <cell r="CH91">
            <v>699</v>
          </cell>
        </row>
        <row r="91">
          <cell r="CK91">
            <v>687</v>
          </cell>
        </row>
        <row r="91">
          <cell r="CN91">
            <v>546</v>
          </cell>
        </row>
        <row r="91">
          <cell r="CQ91">
            <v>0</v>
          </cell>
        </row>
        <row r="92">
          <cell r="E92">
            <v>21</v>
          </cell>
        </row>
        <row r="92">
          <cell r="H92">
            <v>20</v>
          </cell>
        </row>
        <row r="92">
          <cell r="K92">
            <v>20</v>
          </cell>
        </row>
        <row r="92">
          <cell r="N92">
            <v>20</v>
          </cell>
        </row>
        <row r="92">
          <cell r="Q92">
            <v>20</v>
          </cell>
        </row>
        <row r="92">
          <cell r="T92">
            <v>20</v>
          </cell>
        </row>
        <row r="92">
          <cell r="W92">
            <v>7</v>
          </cell>
        </row>
        <row r="92">
          <cell r="Z92">
            <v>19</v>
          </cell>
        </row>
        <row r="92">
          <cell r="AC92">
            <v>19</v>
          </cell>
        </row>
        <row r="92">
          <cell r="AF92">
            <v>20</v>
          </cell>
        </row>
        <row r="92">
          <cell r="AI92">
            <v>15</v>
          </cell>
        </row>
        <row r="92">
          <cell r="AL92">
            <v>19</v>
          </cell>
        </row>
        <row r="92">
          <cell r="AO92">
            <v>20</v>
          </cell>
        </row>
        <row r="92">
          <cell r="AR92">
            <v>13</v>
          </cell>
        </row>
        <row r="92">
          <cell r="AU92">
            <v>14</v>
          </cell>
        </row>
        <row r="92">
          <cell r="AX92">
            <v>20</v>
          </cell>
        </row>
        <row r="92">
          <cell r="BA92">
            <v>19</v>
          </cell>
        </row>
        <row r="92">
          <cell r="BD92">
            <v>24</v>
          </cell>
        </row>
        <row r="92">
          <cell r="BG92">
            <v>21</v>
          </cell>
        </row>
        <row r="92">
          <cell r="BJ92">
            <v>19</v>
          </cell>
        </row>
        <row r="92">
          <cell r="BM92">
            <v>15</v>
          </cell>
        </row>
        <row r="92">
          <cell r="BP92">
            <v>17</v>
          </cell>
        </row>
        <row r="92">
          <cell r="BS92">
            <v>19</v>
          </cell>
        </row>
        <row r="92">
          <cell r="BV92">
            <v>20</v>
          </cell>
        </row>
        <row r="92">
          <cell r="BY92">
            <v>21</v>
          </cell>
        </row>
        <row r="92">
          <cell r="CB92">
            <v>11</v>
          </cell>
        </row>
        <row r="92">
          <cell r="CE92">
            <v>21</v>
          </cell>
        </row>
        <row r="92">
          <cell r="CH92">
            <v>21</v>
          </cell>
        </row>
        <row r="92">
          <cell r="CK92">
            <v>21</v>
          </cell>
        </row>
        <row r="92">
          <cell r="CN92">
            <v>16</v>
          </cell>
        </row>
        <row r="92">
          <cell r="CQ92">
            <v>0</v>
          </cell>
        </row>
        <row r="93">
          <cell r="E93">
            <v>32</v>
          </cell>
        </row>
        <row r="93">
          <cell r="H93">
            <v>33</v>
          </cell>
        </row>
        <row r="93">
          <cell r="K93">
            <v>32</v>
          </cell>
        </row>
        <row r="93">
          <cell r="N93">
            <v>31</v>
          </cell>
        </row>
        <row r="93">
          <cell r="Q93">
            <v>31</v>
          </cell>
        </row>
        <row r="93">
          <cell r="T93">
            <v>34</v>
          </cell>
        </row>
        <row r="93">
          <cell r="W93">
            <v>14</v>
          </cell>
        </row>
        <row r="93">
          <cell r="Z93">
            <v>36</v>
          </cell>
        </row>
        <row r="93">
          <cell r="AC93">
            <v>35</v>
          </cell>
        </row>
        <row r="93">
          <cell r="AF93">
            <v>32</v>
          </cell>
        </row>
        <row r="93">
          <cell r="AI93">
            <v>28</v>
          </cell>
        </row>
        <row r="93">
          <cell r="AL93">
            <v>34</v>
          </cell>
        </row>
        <row r="93">
          <cell r="AO93">
            <v>29</v>
          </cell>
        </row>
        <row r="93">
          <cell r="AR93">
            <v>19</v>
          </cell>
        </row>
        <row r="93">
          <cell r="AU93">
            <v>19</v>
          </cell>
        </row>
        <row r="93">
          <cell r="AX93">
            <v>32</v>
          </cell>
        </row>
        <row r="93">
          <cell r="BA93">
            <v>30</v>
          </cell>
        </row>
        <row r="93">
          <cell r="BD93">
            <v>32</v>
          </cell>
        </row>
        <row r="93">
          <cell r="BG93">
            <v>30</v>
          </cell>
        </row>
        <row r="93">
          <cell r="BJ93">
            <v>38</v>
          </cell>
        </row>
        <row r="93">
          <cell r="BM93">
            <v>27</v>
          </cell>
        </row>
        <row r="93">
          <cell r="BP93">
            <v>34</v>
          </cell>
        </row>
        <row r="93">
          <cell r="BS93">
            <v>34</v>
          </cell>
        </row>
        <row r="93">
          <cell r="BV93">
            <v>34</v>
          </cell>
        </row>
        <row r="93">
          <cell r="BY93">
            <v>31</v>
          </cell>
        </row>
        <row r="93">
          <cell r="CB93">
            <v>24</v>
          </cell>
        </row>
        <row r="93">
          <cell r="CE93">
            <v>33</v>
          </cell>
        </row>
        <row r="93">
          <cell r="CH93">
            <v>33</v>
          </cell>
        </row>
        <row r="93">
          <cell r="CK93">
            <v>34</v>
          </cell>
        </row>
        <row r="93">
          <cell r="CN93">
            <v>31</v>
          </cell>
        </row>
        <row r="93">
          <cell r="CQ93">
            <v>0</v>
          </cell>
        </row>
        <row r="94">
          <cell r="E94">
            <v>-1</v>
          </cell>
        </row>
        <row r="94">
          <cell r="H94">
            <v>6</v>
          </cell>
        </row>
        <row r="94">
          <cell r="K94">
            <v>6</v>
          </cell>
        </row>
        <row r="94">
          <cell r="N94">
            <v>5</v>
          </cell>
        </row>
        <row r="94">
          <cell r="Q94">
            <v>-1</v>
          </cell>
        </row>
        <row r="94">
          <cell r="T94">
            <v>22</v>
          </cell>
        </row>
        <row r="94">
          <cell r="W94">
            <v>3</v>
          </cell>
        </row>
        <row r="94">
          <cell r="Z94">
            <v>5</v>
          </cell>
        </row>
        <row r="94">
          <cell r="AC94">
            <v>7</v>
          </cell>
        </row>
        <row r="94">
          <cell r="AF94">
            <v>8</v>
          </cell>
        </row>
        <row r="94">
          <cell r="AI94">
            <v>14</v>
          </cell>
        </row>
        <row r="94">
          <cell r="AL94">
            <v>9</v>
          </cell>
        </row>
        <row r="94">
          <cell r="AO94">
            <v>2</v>
          </cell>
        </row>
        <row r="94">
          <cell r="AR94">
            <v>0</v>
          </cell>
        </row>
        <row r="94">
          <cell r="AU94">
            <v>2</v>
          </cell>
        </row>
        <row r="94">
          <cell r="AX94">
            <v>0</v>
          </cell>
        </row>
        <row r="94">
          <cell r="BA94">
            <v>-24</v>
          </cell>
        </row>
        <row r="94">
          <cell r="BD94">
            <v>-16</v>
          </cell>
        </row>
        <row r="94">
          <cell r="BG94">
            <v>3</v>
          </cell>
        </row>
        <row r="94">
          <cell r="BJ94">
            <v>0</v>
          </cell>
        </row>
        <row r="94">
          <cell r="BM94">
            <v>8</v>
          </cell>
        </row>
        <row r="94">
          <cell r="BP94">
            <v>6</v>
          </cell>
        </row>
        <row r="94">
          <cell r="BS94">
            <v>9</v>
          </cell>
        </row>
        <row r="94">
          <cell r="BV94">
            <v>-2</v>
          </cell>
        </row>
        <row r="94">
          <cell r="BY94">
            <v>11</v>
          </cell>
        </row>
        <row r="94">
          <cell r="CB94">
            <v>17</v>
          </cell>
        </row>
        <row r="94">
          <cell r="CE94">
            <v>2</v>
          </cell>
        </row>
        <row r="94">
          <cell r="CH94">
            <v>3</v>
          </cell>
        </row>
        <row r="94">
          <cell r="CK94">
            <v>2</v>
          </cell>
        </row>
        <row r="94">
          <cell r="CN94">
            <v>-4</v>
          </cell>
        </row>
        <row r="94">
          <cell r="CQ94">
            <v>0</v>
          </cell>
        </row>
        <row r="95">
          <cell r="E95">
            <v>658</v>
          </cell>
        </row>
        <row r="95">
          <cell r="H95">
            <v>649</v>
          </cell>
        </row>
        <row r="95">
          <cell r="K95">
            <v>647</v>
          </cell>
        </row>
        <row r="95">
          <cell r="N95">
            <v>645</v>
          </cell>
        </row>
        <row r="95">
          <cell r="Q95">
            <v>654</v>
          </cell>
        </row>
        <row r="95">
          <cell r="T95">
            <v>630</v>
          </cell>
        </row>
        <row r="95">
          <cell r="W95">
            <v>240</v>
          </cell>
        </row>
        <row r="95">
          <cell r="Z95">
            <v>640</v>
          </cell>
        </row>
        <row r="95">
          <cell r="AC95">
            <v>634</v>
          </cell>
        </row>
        <row r="95">
          <cell r="AF95">
            <v>596</v>
          </cell>
        </row>
        <row r="95">
          <cell r="AI95">
            <v>514</v>
          </cell>
        </row>
        <row r="95">
          <cell r="AL95">
            <v>647</v>
          </cell>
        </row>
        <row r="95">
          <cell r="AO95">
            <v>583</v>
          </cell>
        </row>
        <row r="95">
          <cell r="AR95">
            <v>419</v>
          </cell>
        </row>
        <row r="95">
          <cell r="AU95">
            <v>427</v>
          </cell>
        </row>
        <row r="95">
          <cell r="AX95">
            <v>670</v>
          </cell>
        </row>
        <row r="95">
          <cell r="BA95">
            <v>637</v>
          </cell>
        </row>
        <row r="95">
          <cell r="BD95">
            <v>642</v>
          </cell>
        </row>
        <row r="95">
          <cell r="BG95">
            <v>600</v>
          </cell>
        </row>
        <row r="95">
          <cell r="BJ95">
            <v>653</v>
          </cell>
        </row>
        <row r="95">
          <cell r="BM95">
            <v>508</v>
          </cell>
        </row>
        <row r="95">
          <cell r="BP95">
            <v>601</v>
          </cell>
        </row>
        <row r="95">
          <cell r="BS95">
            <v>605</v>
          </cell>
        </row>
        <row r="95">
          <cell r="BV95">
            <v>641</v>
          </cell>
        </row>
        <row r="95">
          <cell r="BY95">
            <v>622</v>
          </cell>
        </row>
        <row r="95">
          <cell r="CB95">
            <v>467</v>
          </cell>
        </row>
        <row r="95">
          <cell r="CE95">
            <v>634</v>
          </cell>
        </row>
        <row r="95">
          <cell r="CH95">
            <v>642</v>
          </cell>
        </row>
        <row r="95">
          <cell r="CK95">
            <v>630</v>
          </cell>
        </row>
        <row r="95">
          <cell r="CN95">
            <v>503</v>
          </cell>
        </row>
        <row r="95">
          <cell r="CQ95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5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85"/>
    <col collapsed="false" customWidth="true" hidden="false" outlineLevel="0" max="2" min="2" style="0" width="9.41"/>
    <col collapsed="false" customWidth="true" hidden="false" outlineLevel="0" max="3" min="3" style="0" width="8.99"/>
    <col collapsed="false" customWidth="true" hidden="false" outlineLevel="0" max="4" min="4" style="0" width="7.7"/>
    <col collapsed="false" customWidth="true" hidden="false" outlineLevel="0" max="5" min="5" style="0" width="8.56"/>
    <col collapsed="false" customWidth="true" hidden="false" outlineLevel="0" max="7" min="6" style="0" width="7.7"/>
    <col collapsed="false" customWidth="true" hidden="false" outlineLevel="0" max="8" min="8" style="0" width="10.28"/>
    <col collapsed="false" customWidth="true" hidden="false" outlineLevel="0" max="9" min="9" style="0" width="9.41"/>
    <col collapsed="false" customWidth="true" hidden="false" outlineLevel="0" max="10" min="10" style="0" width="8.99"/>
    <col collapsed="false" customWidth="true" hidden="false" outlineLevel="0" max="12" min="11" style="0" width="9.85"/>
    <col collapsed="false" customWidth="true" hidden="false" outlineLevel="0" max="13" min="13" style="0" width="8.7"/>
    <col collapsed="false" customWidth="true" hidden="false" outlineLevel="0" max="14" min="14" style="0" width="8.56"/>
    <col collapsed="false" customWidth="true" hidden="false" outlineLevel="0" max="15" min="15" style="0" width="8.99"/>
    <col collapsed="false" customWidth="true" hidden="false" outlineLevel="0" max="16" min="16" style="0" width="7.28"/>
    <col collapsed="false" customWidth="true" hidden="false" outlineLevel="0" max="17" min="17" style="0" width="8.56"/>
    <col collapsed="false" customWidth="true" hidden="false" outlineLevel="0" max="18" min="18" style="0" width="8.99"/>
    <col collapsed="false" customWidth="true" hidden="false" outlineLevel="0" max="19" min="19" style="0" width="7.14"/>
    <col collapsed="false" customWidth="true" hidden="false" outlineLevel="0" max="20" min="20" style="0" width="8.85"/>
    <col collapsed="false" customWidth="true" hidden="false" outlineLevel="0" max="21" min="21" style="0" width="7.85"/>
    <col collapsed="false" customWidth="true" hidden="false" outlineLevel="0" max="25" min="22" style="0" width="7.99"/>
    <col collapsed="false" customWidth="true" hidden="false" outlineLevel="0" max="26" min="26" style="0" width="8.85"/>
    <col collapsed="false" customWidth="true" hidden="false" outlineLevel="0" max="27" min="27" style="0" width="10.85"/>
    <col collapsed="false" customWidth="true" hidden="false" outlineLevel="0" max="28" min="28" style="0" width="7.7"/>
    <col collapsed="false" customWidth="true" hidden="false" outlineLevel="0" max="29" min="29" style="0" width="18.7"/>
    <col collapsed="false" customWidth="true" hidden="false" outlineLevel="0" max="33" min="33" style="0" width="10.28"/>
  </cols>
  <sheetData>
    <row r="1" customFormat="false" ht="15.75" hidden="false" customHeight="false" outlineLevel="0" collapsed="false">
      <c r="A1" s="1" t="s">
        <v>0</v>
      </c>
      <c r="B1" s="1" t="s">
        <v>1</v>
      </c>
      <c r="C1" s="1" t="s">
        <v>2</v>
      </c>
      <c r="K1" s="1"/>
      <c r="L1" s="2" t="s">
        <v>3</v>
      </c>
      <c r="N1" s="1"/>
      <c r="O1" s="1"/>
      <c r="AA1" s="3"/>
    </row>
    <row r="2" customFormat="false" ht="12.75" hidden="false" customHeight="false" outlineLevel="0" collapsed="false">
      <c r="A2" s="4" t="n">
        <v>37135</v>
      </c>
      <c r="B2" s="1" t="s">
        <v>4</v>
      </c>
      <c r="C2" s="1" t="s">
        <v>5</v>
      </c>
      <c r="K2" s="1"/>
      <c r="L2" s="1"/>
      <c r="M2" s="1"/>
      <c r="N2" s="1"/>
      <c r="O2" s="1"/>
      <c r="Q2" s="1"/>
      <c r="T2" s="0" t="s">
        <v>6</v>
      </c>
    </row>
    <row r="3" customFormat="false" ht="12.75" hidden="false" customHeight="false" outlineLevel="0" collapsed="false">
      <c r="A3" s="4"/>
      <c r="B3" s="1" t="s">
        <v>7</v>
      </c>
      <c r="C3" s="1" t="s">
        <v>8</v>
      </c>
      <c r="K3" s="1"/>
      <c r="L3" s="1"/>
      <c r="M3" s="1"/>
      <c r="N3" s="1"/>
      <c r="O3" s="1"/>
      <c r="P3" s="1"/>
      <c r="Q3" s="1"/>
      <c r="T3" s="0" t="s">
        <v>9</v>
      </c>
    </row>
    <row r="4" customFormat="false" ht="12.75" hidden="false" customHeight="false" outlineLevel="0" collapsed="false">
      <c r="A4" s="4"/>
      <c r="B4" s="1"/>
      <c r="C4" s="1"/>
      <c r="K4" s="1"/>
      <c r="L4" s="1"/>
      <c r="M4" s="1"/>
      <c r="N4" s="1"/>
      <c r="O4" s="1"/>
      <c r="P4" s="1"/>
      <c r="Q4" s="1"/>
    </row>
    <row r="5" customFormat="false" ht="12.75" hidden="false" customHeight="false" outlineLevel="0" collapsed="false">
      <c r="A5" s="5" t="s">
        <v>10</v>
      </c>
      <c r="B5" s="6" t="n">
        <v>30</v>
      </c>
      <c r="C5" s="7"/>
    </row>
    <row r="6" customFormat="false" ht="12.75" hidden="false" customHeight="false" outlineLevel="0" collapsed="false">
      <c r="A6" s="5"/>
      <c r="C6" s="7"/>
    </row>
    <row r="7" customFormat="false" ht="12.75" hidden="false" customHeight="false" outlineLevel="0" collapsed="false">
      <c r="A7" s="5"/>
      <c r="C7" s="7"/>
    </row>
    <row r="8" customFormat="false" ht="12.75" hidden="false" customHeight="false" outlineLevel="0" collapsed="false">
      <c r="A8" s="5"/>
      <c r="C8" s="7"/>
    </row>
    <row r="9" customFormat="false" ht="12" hidden="false" customHeight="false" outlineLevel="0" collapsed="false">
      <c r="A9" s="8"/>
      <c r="B9" s="9" t="s">
        <v>11</v>
      </c>
      <c r="C9" s="8" t="n">
        <v>0.955432161002708</v>
      </c>
      <c r="D9" s="8"/>
      <c r="E9" s="9" t="s">
        <v>11</v>
      </c>
      <c r="F9" s="8" t="n">
        <v>0.955501619085107</v>
      </c>
      <c r="G9" s="8"/>
      <c r="H9" s="9" t="s">
        <v>11</v>
      </c>
      <c r="I9" s="8" t="n">
        <v>0.927803738317757</v>
      </c>
      <c r="J9" s="8"/>
      <c r="K9" s="9" t="s">
        <v>11</v>
      </c>
      <c r="L9" s="8" t="n">
        <v>0.937001305937028</v>
      </c>
      <c r="M9" s="8"/>
      <c r="N9" s="9" t="s">
        <v>11</v>
      </c>
      <c r="O9" s="10" t="n">
        <v>0.943023340107639</v>
      </c>
      <c r="P9" s="8"/>
      <c r="Q9" s="9" t="s">
        <v>11</v>
      </c>
      <c r="R9" s="8" t="n">
        <v>0.966882550181434</v>
      </c>
      <c r="S9" s="8"/>
      <c r="T9" s="9" t="s">
        <v>11</v>
      </c>
      <c r="U9" s="11" t="n">
        <v>0.928278469818714</v>
      </c>
      <c r="V9" s="8"/>
      <c r="W9" s="9" t="s">
        <v>11</v>
      </c>
      <c r="X9" s="8" t="n">
        <f aca="false">19968/20440</f>
        <v>0.976908023483366</v>
      </c>
      <c r="Y9" s="8"/>
      <c r="Z9" s="9" t="s">
        <v>11</v>
      </c>
      <c r="AA9" s="8" t="n">
        <v>0.938015369944466</v>
      </c>
      <c r="AB9" s="8"/>
      <c r="AC9" s="8"/>
      <c r="AD9" s="8"/>
      <c r="AE9" s="8"/>
      <c r="AF9" s="8"/>
      <c r="AG9" s="8"/>
    </row>
    <row r="10" customFormat="false" ht="12.75" hidden="false" customHeight="false" outlineLevel="0" collapsed="false">
      <c r="B10" s="12"/>
      <c r="C10" s="13" t="s">
        <v>12</v>
      </c>
      <c r="D10" s="14"/>
      <c r="E10" s="12"/>
      <c r="F10" s="13" t="s">
        <v>12</v>
      </c>
      <c r="G10" s="14"/>
      <c r="H10" s="15"/>
      <c r="I10" s="13" t="s">
        <v>13</v>
      </c>
      <c r="J10" s="15"/>
      <c r="K10" s="12"/>
      <c r="L10" s="13" t="s">
        <v>14</v>
      </c>
      <c r="M10" s="14"/>
      <c r="N10" s="12"/>
      <c r="O10" s="13" t="s">
        <v>15</v>
      </c>
      <c r="P10" s="14"/>
      <c r="Q10" s="12"/>
      <c r="R10" s="13" t="s">
        <v>16</v>
      </c>
      <c r="S10" s="14"/>
      <c r="T10" s="12"/>
      <c r="U10" s="13" t="s">
        <v>17</v>
      </c>
      <c r="V10" s="14"/>
      <c r="W10" s="15"/>
      <c r="X10" s="16" t="s">
        <v>18</v>
      </c>
      <c r="Y10" s="15"/>
      <c r="Z10" s="12"/>
      <c r="AA10" s="13" t="s">
        <v>19</v>
      </c>
      <c r="AB10" s="14"/>
    </row>
    <row r="11" customFormat="false" ht="12.75" hidden="false" customHeight="false" outlineLevel="0" collapsed="false">
      <c r="B11" s="17"/>
      <c r="C11" s="18" t="s">
        <v>20</v>
      </c>
      <c r="D11" s="19"/>
      <c r="E11" s="17"/>
      <c r="F11" s="18" t="s">
        <v>21</v>
      </c>
      <c r="G11" s="19"/>
      <c r="H11" s="20"/>
      <c r="I11" s="18"/>
      <c r="J11" s="20"/>
      <c r="K11" s="17"/>
      <c r="L11" s="18"/>
      <c r="M11" s="19"/>
      <c r="N11" s="17"/>
      <c r="O11" s="18" t="s">
        <v>22</v>
      </c>
      <c r="P11" s="19"/>
      <c r="Q11" s="17"/>
      <c r="R11" s="18" t="s">
        <v>23</v>
      </c>
      <c r="S11" s="19"/>
      <c r="T11" s="17"/>
      <c r="U11" s="18" t="s">
        <v>20</v>
      </c>
      <c r="V11" s="19"/>
      <c r="W11" s="20"/>
      <c r="X11" s="21" t="s">
        <v>24</v>
      </c>
      <c r="Y11" s="20"/>
      <c r="Z11" s="17"/>
      <c r="AA11" s="18" t="s">
        <v>25</v>
      </c>
      <c r="AB11" s="19"/>
    </row>
    <row r="12" customFormat="false" ht="38.25" hidden="false" customHeight="false" outlineLevel="0" collapsed="false">
      <c r="A12" s="22"/>
      <c r="B12" s="23" t="s">
        <v>26</v>
      </c>
      <c r="C12" s="24" t="s">
        <v>27</v>
      </c>
      <c r="D12" s="25" t="s">
        <v>28</v>
      </c>
      <c r="E12" s="23" t="s">
        <v>26</v>
      </c>
      <c r="F12" s="24" t="s">
        <v>27</v>
      </c>
      <c r="G12" s="25" t="s">
        <v>28</v>
      </c>
      <c r="H12" s="26" t="s">
        <v>26</v>
      </c>
      <c r="I12" s="24" t="s">
        <v>27</v>
      </c>
      <c r="J12" s="26" t="s">
        <v>28</v>
      </c>
      <c r="K12" s="23" t="s">
        <v>26</v>
      </c>
      <c r="L12" s="24" t="s">
        <v>27</v>
      </c>
      <c r="M12" s="25" t="s">
        <v>28</v>
      </c>
      <c r="N12" s="23" t="s">
        <v>26</v>
      </c>
      <c r="O12" s="24" t="s">
        <v>27</v>
      </c>
      <c r="P12" s="25" t="s">
        <v>28</v>
      </c>
      <c r="Q12" s="23" t="s">
        <v>26</v>
      </c>
      <c r="R12" s="24" t="s">
        <v>27</v>
      </c>
      <c r="S12" s="25" t="s">
        <v>28</v>
      </c>
      <c r="T12" s="23" t="s">
        <v>26</v>
      </c>
      <c r="U12" s="24" t="s">
        <v>27</v>
      </c>
      <c r="V12" s="25" t="s">
        <v>28</v>
      </c>
      <c r="W12" s="23" t="s">
        <v>26</v>
      </c>
      <c r="X12" s="24" t="s">
        <v>27</v>
      </c>
      <c r="Y12" s="25" t="s">
        <v>28</v>
      </c>
      <c r="Z12" s="23" t="s">
        <v>26</v>
      </c>
      <c r="AA12" s="24" t="s">
        <v>27</v>
      </c>
      <c r="AB12" s="25" t="s">
        <v>28</v>
      </c>
      <c r="AC12" s="22"/>
      <c r="AD12" s="22"/>
      <c r="AE12" s="22"/>
      <c r="AF12" s="22"/>
      <c r="AG12" s="22"/>
    </row>
    <row r="13" customFormat="false" ht="12.75" hidden="false" customHeight="false" outlineLevel="0" collapsed="false">
      <c r="B13" s="27"/>
      <c r="C13" s="28"/>
      <c r="D13" s="19"/>
      <c r="E13" s="17"/>
      <c r="F13" s="28"/>
      <c r="G13" s="19"/>
      <c r="H13" s="20"/>
      <c r="I13" s="28"/>
      <c r="J13" s="20"/>
      <c r="K13" s="17"/>
      <c r="L13" s="28"/>
      <c r="M13" s="19"/>
      <c r="N13" s="17"/>
      <c r="O13" s="28"/>
      <c r="P13" s="19"/>
      <c r="Q13" s="17"/>
      <c r="R13" s="28"/>
      <c r="S13" s="19"/>
      <c r="T13" s="17"/>
      <c r="U13" s="28"/>
      <c r="V13" s="19"/>
      <c r="W13" s="20"/>
      <c r="X13" s="20"/>
      <c r="Y13" s="20"/>
      <c r="Z13" s="17"/>
      <c r="AA13" s="28"/>
      <c r="AB13" s="19"/>
    </row>
    <row r="14" customFormat="false" ht="12.75" hidden="false" customHeight="false" outlineLevel="0" collapsed="false">
      <c r="A14" s="29" t="n">
        <v>37135</v>
      </c>
      <c r="B14" s="27" t="n">
        <v>14034</v>
      </c>
      <c r="C14" s="30" t="n">
        <v>13408</v>
      </c>
      <c r="D14" s="31" t="n">
        <v>-1238</v>
      </c>
      <c r="E14" s="27" t="n">
        <v>31647</v>
      </c>
      <c r="F14" s="30" t="n">
        <v>30242</v>
      </c>
      <c r="G14" s="31" t="n">
        <v>-2425</v>
      </c>
      <c r="H14" s="30" t="n">
        <v>676</v>
      </c>
      <c r="I14" s="30" t="n">
        <v>627</v>
      </c>
      <c r="J14" s="30" t="n">
        <v>-3</v>
      </c>
      <c r="K14" s="27" t="n">
        <v>14057</v>
      </c>
      <c r="L14" s="30" t="n">
        <v>13173</v>
      </c>
      <c r="M14" s="31" t="n">
        <v>-707</v>
      </c>
      <c r="N14" s="32" t="n">
        <v>12553</v>
      </c>
      <c r="O14" s="33" t="n">
        <v>11838</v>
      </c>
      <c r="P14" s="31" t="n">
        <v>-803</v>
      </c>
      <c r="Q14" s="27" t="n">
        <v>1092</v>
      </c>
      <c r="R14" s="30" t="n">
        <v>1056</v>
      </c>
      <c r="S14" s="31" t="n">
        <v>-119</v>
      </c>
      <c r="T14" s="32" t="n">
        <v>2574</v>
      </c>
      <c r="U14" s="34" t="n">
        <v>2389</v>
      </c>
      <c r="V14" s="31" t="n">
        <v>-191</v>
      </c>
      <c r="W14" s="30" t="n">
        <f aca="false">X14/$X$9</f>
        <v>755.444711538462</v>
      </c>
      <c r="X14" s="30" t="n">
        <f aca="false" t="array" ref="X14:X43">TRANSPOSE('Citation Aug 01'!C173:AF173)</f>
        <v>738</v>
      </c>
      <c r="Y14" s="30" t="n">
        <f aca="false" t="array" ref="Y14:Y43">TRANSPOSE('Citation Aug 01'!C174:AF174)</f>
        <v>-56</v>
      </c>
      <c r="Z14" s="27" t="n">
        <v>1132</v>
      </c>
      <c r="AA14" s="30" t="n">
        <v>1062</v>
      </c>
      <c r="AB14" s="31" t="n">
        <v>-102</v>
      </c>
    </row>
    <row r="15" customFormat="false" ht="12.75" hidden="false" customHeight="false" outlineLevel="0" collapsed="false">
      <c r="A15" s="29" t="n">
        <v>37136</v>
      </c>
      <c r="B15" s="27" t="n">
        <v>13987</v>
      </c>
      <c r="C15" s="30" t="n">
        <v>13364</v>
      </c>
      <c r="D15" s="31" t="n">
        <v>-1293</v>
      </c>
      <c r="E15" s="27" t="n">
        <v>31430</v>
      </c>
      <c r="F15" s="30" t="n">
        <v>30032</v>
      </c>
      <c r="G15" s="31" t="n">
        <v>-2563</v>
      </c>
      <c r="H15" s="30" t="n">
        <v>689</v>
      </c>
      <c r="I15" s="30" t="n">
        <v>639</v>
      </c>
      <c r="J15" s="30" t="n">
        <v>-8</v>
      </c>
      <c r="K15" s="27" t="n">
        <v>13647</v>
      </c>
      <c r="L15" s="30" t="n">
        <v>12787</v>
      </c>
      <c r="M15" s="31" t="n">
        <v>-786</v>
      </c>
      <c r="N15" s="32" t="n">
        <v>12553</v>
      </c>
      <c r="O15" s="33" t="n">
        <v>11838</v>
      </c>
      <c r="P15" s="31" t="n">
        <v>-800</v>
      </c>
      <c r="Q15" s="27" t="n">
        <v>1088</v>
      </c>
      <c r="R15" s="30" t="n">
        <v>1052</v>
      </c>
      <c r="S15" s="31" t="n">
        <v>-126</v>
      </c>
      <c r="T15" s="32" t="n">
        <v>2550</v>
      </c>
      <c r="U15" s="34" t="n">
        <v>2367</v>
      </c>
      <c r="V15" s="31" t="n">
        <v>-190</v>
      </c>
      <c r="W15" s="30" t="n">
        <f aca="false">X15/$X$9</f>
        <v>753.397435897436</v>
      </c>
      <c r="X15" s="30" t="n">
        <v>736</v>
      </c>
      <c r="Y15" s="30" t="n">
        <v>-63</v>
      </c>
      <c r="Z15" s="27" t="n">
        <v>1120</v>
      </c>
      <c r="AA15" s="30" t="n">
        <v>1051</v>
      </c>
      <c r="AB15" s="31" t="n">
        <v>-111</v>
      </c>
    </row>
    <row r="16" customFormat="false" ht="12.75" hidden="false" customHeight="false" outlineLevel="0" collapsed="false">
      <c r="A16" s="29" t="n">
        <v>37137</v>
      </c>
      <c r="B16" s="27" t="n">
        <v>13805</v>
      </c>
      <c r="C16" s="30" t="n">
        <v>13190</v>
      </c>
      <c r="D16" s="31" t="n">
        <v>-1360</v>
      </c>
      <c r="E16" s="27" t="n">
        <v>31408</v>
      </c>
      <c r="F16" s="30" t="n">
        <v>30010</v>
      </c>
      <c r="G16" s="31" t="n">
        <v>-3081</v>
      </c>
      <c r="H16" s="30" t="n">
        <v>581</v>
      </c>
      <c r="I16" s="30" t="n">
        <v>539</v>
      </c>
      <c r="J16" s="30" t="n">
        <v>-1</v>
      </c>
      <c r="K16" s="27" t="n">
        <v>14024</v>
      </c>
      <c r="L16" s="30" t="n">
        <v>13140</v>
      </c>
      <c r="M16" s="31" t="n">
        <v>-684</v>
      </c>
      <c r="N16" s="32" t="n">
        <v>12553</v>
      </c>
      <c r="O16" s="33" t="n">
        <v>11838</v>
      </c>
      <c r="P16" s="31" t="n">
        <v>-811</v>
      </c>
      <c r="Q16" s="27" t="n">
        <v>1089</v>
      </c>
      <c r="R16" s="30" t="n">
        <v>1053</v>
      </c>
      <c r="S16" s="31" t="n">
        <v>-116</v>
      </c>
      <c r="T16" s="32" t="n">
        <v>2552</v>
      </c>
      <c r="U16" s="34" t="n">
        <v>2369</v>
      </c>
      <c r="V16" s="31" t="n">
        <v>-189</v>
      </c>
      <c r="W16" s="30" t="n">
        <f aca="false">X16/$X$9</f>
        <v>750.326522435898</v>
      </c>
      <c r="X16" s="30" t="n">
        <v>733</v>
      </c>
      <c r="Y16" s="30" t="n">
        <v>-62</v>
      </c>
      <c r="Z16" s="27" t="n">
        <v>1075</v>
      </c>
      <c r="AA16" s="30" t="n">
        <v>1008</v>
      </c>
      <c r="AB16" s="31" t="n">
        <v>-98</v>
      </c>
    </row>
    <row r="17" customFormat="false" ht="12.75" hidden="false" customHeight="false" outlineLevel="0" collapsed="false">
      <c r="A17" s="29" t="n">
        <v>37138</v>
      </c>
      <c r="B17" s="27" t="n">
        <v>13186</v>
      </c>
      <c r="C17" s="30" t="n">
        <v>12598</v>
      </c>
      <c r="D17" s="31" t="n">
        <v>-1635</v>
      </c>
      <c r="E17" s="27" t="n">
        <v>30844</v>
      </c>
      <c r="F17" s="30" t="n">
        <v>29469</v>
      </c>
      <c r="G17" s="31" t="n">
        <v>-3118</v>
      </c>
      <c r="H17" s="30" t="n">
        <v>440</v>
      </c>
      <c r="I17" s="30" t="n">
        <v>408</v>
      </c>
      <c r="J17" s="30" t="n">
        <v>-3</v>
      </c>
      <c r="K17" s="27" t="n">
        <v>13983</v>
      </c>
      <c r="L17" s="30" t="n">
        <v>13102</v>
      </c>
      <c r="M17" s="31" t="n">
        <v>-734</v>
      </c>
      <c r="N17" s="32" t="n">
        <v>12553</v>
      </c>
      <c r="O17" s="33" t="n">
        <v>11838</v>
      </c>
      <c r="P17" s="31" t="n">
        <v>-824</v>
      </c>
      <c r="Q17" s="27" t="n">
        <v>1083</v>
      </c>
      <c r="R17" s="30" t="n">
        <v>1047</v>
      </c>
      <c r="S17" s="31" t="n">
        <v>-121</v>
      </c>
      <c r="T17" s="32" t="n">
        <v>2458</v>
      </c>
      <c r="U17" s="34" t="n">
        <v>2282</v>
      </c>
      <c r="V17" s="31" t="n">
        <v>-183</v>
      </c>
      <c r="W17" s="30" t="n">
        <f aca="false">X17/$X$9</f>
        <v>746.231971153846</v>
      </c>
      <c r="X17" s="30" t="n">
        <v>729</v>
      </c>
      <c r="Y17" s="30" t="n">
        <v>-60</v>
      </c>
      <c r="Z17" s="27" t="n">
        <v>1005</v>
      </c>
      <c r="AA17" s="30" t="n">
        <v>943</v>
      </c>
      <c r="AB17" s="31" t="n">
        <v>-98</v>
      </c>
    </row>
    <row r="18" customFormat="false" ht="12.75" hidden="false" customHeight="false" outlineLevel="0" collapsed="false">
      <c r="A18" s="29" t="n">
        <v>37139</v>
      </c>
      <c r="B18" s="27" t="n">
        <v>14017</v>
      </c>
      <c r="C18" s="30" t="n">
        <v>13392</v>
      </c>
      <c r="D18" s="31" t="n">
        <v>-1315</v>
      </c>
      <c r="E18" s="27" t="n">
        <v>30213</v>
      </c>
      <c r="F18" s="30" t="n">
        <v>28868</v>
      </c>
      <c r="G18" s="31" t="n">
        <v>-2810</v>
      </c>
      <c r="H18" s="30" t="n">
        <v>694</v>
      </c>
      <c r="I18" s="30" t="n">
        <v>644</v>
      </c>
      <c r="J18" s="30" t="n">
        <v>-1</v>
      </c>
      <c r="K18" s="27" t="n">
        <v>14349</v>
      </c>
      <c r="L18" s="30" t="n">
        <v>13445</v>
      </c>
      <c r="M18" s="31" t="n">
        <v>-664</v>
      </c>
      <c r="N18" s="32" t="n">
        <v>12553</v>
      </c>
      <c r="O18" s="33" t="n">
        <v>11838</v>
      </c>
      <c r="P18" s="31" t="n">
        <v>-806</v>
      </c>
      <c r="Q18" s="27" t="n">
        <v>970</v>
      </c>
      <c r="R18" s="30" t="n">
        <v>938</v>
      </c>
      <c r="S18" s="31" t="n">
        <v>-109</v>
      </c>
      <c r="T18" s="32" t="n">
        <v>2503</v>
      </c>
      <c r="U18" s="34" t="n">
        <v>2324</v>
      </c>
      <c r="V18" s="31" t="n">
        <v>-186</v>
      </c>
      <c r="W18" s="30" t="n">
        <f aca="false">X18/$X$9</f>
        <v>749.302884615385</v>
      </c>
      <c r="X18" s="30" t="n">
        <v>732</v>
      </c>
      <c r="Y18" s="30" t="n">
        <v>-54</v>
      </c>
      <c r="Z18" s="27" t="n">
        <v>1068</v>
      </c>
      <c r="AA18" s="30" t="n">
        <v>1002</v>
      </c>
      <c r="AB18" s="31" t="n">
        <v>-96</v>
      </c>
    </row>
    <row r="19" customFormat="false" ht="12.75" hidden="false" customHeight="false" outlineLevel="0" collapsed="false">
      <c r="A19" s="29" t="n">
        <v>37140</v>
      </c>
      <c r="B19" s="27" t="n">
        <v>13378</v>
      </c>
      <c r="C19" s="30" t="n">
        <v>12782</v>
      </c>
      <c r="D19" s="31" t="n">
        <v>-1298</v>
      </c>
      <c r="E19" s="27" t="n">
        <v>29183</v>
      </c>
      <c r="F19" s="30" t="n">
        <v>27888</v>
      </c>
      <c r="G19" s="31" t="n">
        <v>-2360</v>
      </c>
      <c r="H19" s="30" t="n">
        <v>251</v>
      </c>
      <c r="I19" s="30" t="n">
        <v>233</v>
      </c>
      <c r="J19" s="30" t="n">
        <v>-4</v>
      </c>
      <c r="K19" s="27" t="n">
        <v>14528</v>
      </c>
      <c r="L19" s="30" t="n">
        <v>13613</v>
      </c>
      <c r="M19" s="31" t="n">
        <v>-880</v>
      </c>
      <c r="N19" s="32" t="n">
        <v>12553</v>
      </c>
      <c r="O19" s="33" t="n">
        <v>11838</v>
      </c>
      <c r="P19" s="31" t="n">
        <v>-796</v>
      </c>
      <c r="Q19" s="27" t="n">
        <v>956</v>
      </c>
      <c r="R19" s="30" t="n">
        <v>924</v>
      </c>
      <c r="S19" s="31" t="n">
        <v>-120</v>
      </c>
      <c r="T19" s="32" t="n">
        <v>2359</v>
      </c>
      <c r="U19" s="34" t="n">
        <v>2190</v>
      </c>
      <c r="V19" s="31" t="n">
        <v>-175</v>
      </c>
      <c r="W19" s="30" t="n">
        <f aca="false">X19/$X$9</f>
        <v>751.35016025641</v>
      </c>
      <c r="X19" s="30" t="n">
        <v>734</v>
      </c>
      <c r="Y19" s="30" t="n">
        <v>-82</v>
      </c>
      <c r="Z19" s="27" t="n">
        <v>893</v>
      </c>
      <c r="AA19" s="30" t="n">
        <v>838</v>
      </c>
      <c r="AB19" s="31" t="n">
        <v>-98</v>
      </c>
    </row>
    <row r="20" customFormat="false" ht="12.75" hidden="false" customHeight="false" outlineLevel="0" collapsed="false">
      <c r="A20" s="29" t="n">
        <v>37141</v>
      </c>
      <c r="B20" s="27" t="n">
        <v>13764</v>
      </c>
      <c r="C20" s="30" t="n">
        <v>13151</v>
      </c>
      <c r="D20" s="31" t="n">
        <v>-1082</v>
      </c>
      <c r="E20" s="27" t="n">
        <v>30603</v>
      </c>
      <c r="F20" s="30" t="n">
        <v>29242</v>
      </c>
      <c r="G20" s="31" t="n">
        <v>-2459</v>
      </c>
      <c r="H20" s="30" t="n">
        <v>246</v>
      </c>
      <c r="I20" s="30" t="n">
        <v>228</v>
      </c>
      <c r="J20" s="30" t="n">
        <v>-2</v>
      </c>
      <c r="K20" s="27" t="n">
        <v>14022</v>
      </c>
      <c r="L20" s="30" t="n">
        <v>13139</v>
      </c>
      <c r="M20" s="31" t="n">
        <v>-751</v>
      </c>
      <c r="N20" s="32" t="n">
        <v>12553</v>
      </c>
      <c r="O20" s="33" t="n">
        <v>11838</v>
      </c>
      <c r="P20" s="31" t="n">
        <v>-797</v>
      </c>
      <c r="Q20" s="27" t="n">
        <v>935</v>
      </c>
      <c r="R20" s="30" t="n">
        <v>904</v>
      </c>
      <c r="S20" s="31" t="n">
        <v>-112</v>
      </c>
      <c r="T20" s="32" t="n">
        <v>2537</v>
      </c>
      <c r="U20" s="34" t="n">
        <v>2355</v>
      </c>
      <c r="V20" s="31" t="n">
        <v>-189</v>
      </c>
      <c r="W20" s="30" t="n">
        <f aca="false">X20/$X$9</f>
        <v>280.476762820513</v>
      </c>
      <c r="X20" s="30" t="n">
        <v>274</v>
      </c>
      <c r="Y20" s="30" t="n">
        <v>-26</v>
      </c>
      <c r="Z20" s="27" t="n">
        <v>727</v>
      </c>
      <c r="AA20" s="30" t="n">
        <v>682</v>
      </c>
      <c r="AB20" s="31" t="n">
        <v>-68</v>
      </c>
    </row>
    <row r="21" customFormat="false" ht="12.75" hidden="false" customHeight="false" outlineLevel="0" collapsed="false">
      <c r="A21" s="29" t="n">
        <v>37142</v>
      </c>
      <c r="B21" s="27" t="n">
        <v>14021</v>
      </c>
      <c r="C21" s="30" t="n">
        <v>13396</v>
      </c>
      <c r="D21" s="31" t="n">
        <v>-1246</v>
      </c>
      <c r="E21" s="27" t="n">
        <v>30250</v>
      </c>
      <c r="F21" s="30" t="n">
        <v>28903</v>
      </c>
      <c r="G21" s="31" t="n">
        <v>-2383</v>
      </c>
      <c r="H21" s="30" t="n">
        <v>0</v>
      </c>
      <c r="I21" s="30" t="n">
        <v>0</v>
      </c>
      <c r="J21" s="30" t="n">
        <v>0</v>
      </c>
      <c r="K21" s="27" t="n">
        <v>15188</v>
      </c>
      <c r="L21" s="30" t="n">
        <v>14231</v>
      </c>
      <c r="M21" s="31" t="n">
        <v>-711</v>
      </c>
      <c r="N21" s="32" t="n">
        <v>12553</v>
      </c>
      <c r="O21" s="33" t="n">
        <v>11838</v>
      </c>
      <c r="P21" s="31" t="n">
        <v>-804</v>
      </c>
      <c r="Q21" s="27" t="n">
        <v>895</v>
      </c>
      <c r="R21" s="30" t="n">
        <v>865</v>
      </c>
      <c r="S21" s="31" t="n">
        <v>-106</v>
      </c>
      <c r="T21" s="32" t="n">
        <v>2525</v>
      </c>
      <c r="U21" s="34" t="n">
        <v>2344</v>
      </c>
      <c r="V21" s="31" t="n">
        <v>-188</v>
      </c>
      <c r="W21" s="30" t="n">
        <f aca="false">X21/$X$9</f>
        <v>745.208333333333</v>
      </c>
      <c r="X21" s="30" t="n">
        <v>728</v>
      </c>
      <c r="Y21" s="30" t="n">
        <v>-64</v>
      </c>
      <c r="Z21" s="27" t="n">
        <v>3</v>
      </c>
      <c r="AA21" s="30" t="n">
        <v>3</v>
      </c>
      <c r="AB21" s="31" t="n">
        <v>-1</v>
      </c>
    </row>
    <row r="22" customFormat="false" ht="12.75" hidden="false" customHeight="false" outlineLevel="0" collapsed="false">
      <c r="A22" s="29" t="n">
        <v>37143</v>
      </c>
      <c r="B22" s="27" t="n">
        <v>13924</v>
      </c>
      <c r="C22" s="30" t="n">
        <v>13303</v>
      </c>
      <c r="D22" s="31" t="n">
        <v>-1449</v>
      </c>
      <c r="E22" s="27" t="n">
        <v>30896</v>
      </c>
      <c r="F22" s="30" t="n">
        <v>29520</v>
      </c>
      <c r="G22" s="31" t="n">
        <v>-2695</v>
      </c>
      <c r="H22" s="30" t="n">
        <v>0</v>
      </c>
      <c r="I22" s="30" t="n">
        <v>0</v>
      </c>
      <c r="J22" s="30" t="n">
        <v>0</v>
      </c>
      <c r="K22" s="27" t="n">
        <v>14959</v>
      </c>
      <c r="L22" s="30" t="n">
        <v>14017</v>
      </c>
      <c r="M22" s="31" t="n">
        <v>-714</v>
      </c>
      <c r="N22" s="32" t="n">
        <v>12553</v>
      </c>
      <c r="O22" s="33" t="n">
        <v>11838</v>
      </c>
      <c r="P22" s="31" t="n">
        <v>-806</v>
      </c>
      <c r="Q22" s="27" t="n">
        <v>896</v>
      </c>
      <c r="R22" s="30" t="n">
        <v>866</v>
      </c>
      <c r="S22" s="31" t="n">
        <v>-107</v>
      </c>
      <c r="T22" s="32" t="n">
        <v>2511</v>
      </c>
      <c r="U22" s="34" t="n">
        <v>2330</v>
      </c>
      <c r="V22" s="31" t="n">
        <v>-187</v>
      </c>
      <c r="W22" s="30" t="n">
        <f aca="false">X22/$X$9</f>
        <v>739.066506410257</v>
      </c>
      <c r="X22" s="30" t="n">
        <v>722</v>
      </c>
      <c r="Y22" s="30" t="n">
        <v>-66</v>
      </c>
      <c r="Z22" s="27" t="n">
        <v>1</v>
      </c>
      <c r="AA22" s="30" t="n">
        <v>1</v>
      </c>
      <c r="AB22" s="31" t="n">
        <v>0</v>
      </c>
    </row>
    <row r="23" customFormat="false" ht="12.75" hidden="false" customHeight="false" outlineLevel="0" collapsed="false">
      <c r="A23" s="29" t="n">
        <v>37144</v>
      </c>
      <c r="B23" s="27" t="n">
        <v>14137</v>
      </c>
      <c r="C23" s="30" t="n">
        <v>13507</v>
      </c>
      <c r="D23" s="31" t="n">
        <v>-1092</v>
      </c>
      <c r="E23" s="27" t="n">
        <v>31110</v>
      </c>
      <c r="F23" s="30" t="n">
        <v>29726</v>
      </c>
      <c r="G23" s="31" t="n">
        <v>-2109</v>
      </c>
      <c r="H23" s="30" t="n">
        <v>968</v>
      </c>
      <c r="I23" s="30" t="n">
        <v>898</v>
      </c>
      <c r="J23" s="30" t="n">
        <v>-2</v>
      </c>
      <c r="K23" s="27" t="n">
        <v>14167</v>
      </c>
      <c r="L23" s="30" t="n">
        <v>13274</v>
      </c>
      <c r="M23" s="31" t="n">
        <v>-673</v>
      </c>
      <c r="N23" s="32" t="n">
        <v>12553</v>
      </c>
      <c r="O23" s="33" t="n">
        <v>11838</v>
      </c>
      <c r="P23" s="31" t="n">
        <v>-792</v>
      </c>
      <c r="Q23" s="27" t="n">
        <v>881</v>
      </c>
      <c r="R23" s="30" t="n">
        <v>852</v>
      </c>
      <c r="S23" s="31" t="n">
        <v>-102</v>
      </c>
      <c r="T23" s="32" t="n">
        <v>2455</v>
      </c>
      <c r="U23" s="34" t="n">
        <v>2279</v>
      </c>
      <c r="V23" s="31" t="n">
        <v>-182</v>
      </c>
      <c r="W23" s="30" t="n">
        <f aca="false">X23/$X$9</f>
        <v>698.120993589744</v>
      </c>
      <c r="X23" s="30" t="n">
        <v>682</v>
      </c>
      <c r="Y23" s="30" t="n">
        <v>-64</v>
      </c>
      <c r="Z23" s="27" t="n">
        <v>0</v>
      </c>
      <c r="AA23" s="30" t="n">
        <v>0</v>
      </c>
      <c r="AB23" s="31" t="n">
        <v>0</v>
      </c>
    </row>
    <row r="24" customFormat="false" ht="12.75" hidden="false" customHeight="false" outlineLevel="0" collapsed="false">
      <c r="A24" s="29" t="n">
        <v>37145</v>
      </c>
      <c r="B24" s="27" t="n">
        <v>8811</v>
      </c>
      <c r="C24" s="30" t="n">
        <v>8422</v>
      </c>
      <c r="D24" s="31" t="n">
        <v>-590</v>
      </c>
      <c r="E24" s="27" t="n">
        <v>3308</v>
      </c>
      <c r="F24" s="30" t="n">
        <v>3170</v>
      </c>
      <c r="G24" s="31" t="n">
        <v>-196</v>
      </c>
      <c r="H24" s="30" t="n">
        <v>0</v>
      </c>
      <c r="I24" s="30" t="n">
        <v>0</v>
      </c>
      <c r="J24" s="30" t="n">
        <v>0</v>
      </c>
      <c r="K24" s="27" t="n">
        <v>6897</v>
      </c>
      <c r="L24" s="30" t="n">
        <v>6462</v>
      </c>
      <c r="M24" s="31" t="n">
        <v>-420</v>
      </c>
      <c r="N24" s="32" t="n">
        <v>3769</v>
      </c>
      <c r="O24" s="33" t="n">
        <v>3554</v>
      </c>
      <c r="P24" s="31" t="n">
        <v>-194</v>
      </c>
      <c r="Q24" s="27" t="n">
        <v>0</v>
      </c>
      <c r="R24" s="30" t="n">
        <v>0</v>
      </c>
      <c r="S24" s="31" t="n">
        <v>0</v>
      </c>
      <c r="T24" s="32" t="n">
        <v>0</v>
      </c>
      <c r="U24" s="34" t="n">
        <v>0</v>
      </c>
      <c r="V24" s="31" t="n">
        <v>0</v>
      </c>
      <c r="W24" s="30" t="n">
        <f aca="false">X24/$X$9</f>
        <v>608.040865384615</v>
      </c>
      <c r="X24" s="30" t="n">
        <v>594</v>
      </c>
      <c r="Y24" s="30" t="n">
        <v>-61</v>
      </c>
      <c r="Z24" s="27" t="n">
        <v>0</v>
      </c>
      <c r="AA24" s="30" t="n">
        <v>0</v>
      </c>
      <c r="AB24" s="31" t="n">
        <v>0</v>
      </c>
    </row>
    <row r="25" customFormat="false" ht="12.75" hidden="false" customHeight="false" outlineLevel="0" collapsed="false">
      <c r="A25" s="29" t="n">
        <v>37146</v>
      </c>
      <c r="B25" s="27" t="n">
        <v>13189</v>
      </c>
      <c r="C25" s="30" t="n">
        <v>12602</v>
      </c>
      <c r="D25" s="31" t="n">
        <v>-2418</v>
      </c>
      <c r="E25" s="27" t="n">
        <v>3454</v>
      </c>
      <c r="F25" s="30" t="n">
        <v>3316</v>
      </c>
      <c r="G25" s="31" t="n">
        <v>-609</v>
      </c>
      <c r="H25" s="30" t="n">
        <v>0</v>
      </c>
      <c r="I25" s="30" t="n">
        <v>0</v>
      </c>
      <c r="J25" s="30" t="n">
        <v>0</v>
      </c>
      <c r="K25" s="27" t="n">
        <v>7746</v>
      </c>
      <c r="L25" s="30" t="n">
        <v>7258</v>
      </c>
      <c r="M25" s="31" t="n">
        <v>-348</v>
      </c>
      <c r="N25" s="32" t="n">
        <v>5120</v>
      </c>
      <c r="O25" s="33" t="n">
        <v>4828</v>
      </c>
      <c r="P25" s="31" t="n">
        <v>-329</v>
      </c>
      <c r="Q25" s="27" t="n">
        <v>0</v>
      </c>
      <c r="R25" s="30" t="n">
        <v>0</v>
      </c>
      <c r="S25" s="31" t="n">
        <v>0</v>
      </c>
      <c r="T25" s="32" t="n">
        <v>0</v>
      </c>
      <c r="U25" s="34" t="n">
        <v>0</v>
      </c>
      <c r="V25" s="31" t="n">
        <v>0</v>
      </c>
      <c r="W25" s="30" t="n">
        <f aca="false">X25/$X$9</f>
        <v>754.421073717949</v>
      </c>
      <c r="X25" s="30" t="n">
        <v>737</v>
      </c>
      <c r="Y25" s="30" t="n">
        <v>-67</v>
      </c>
      <c r="Z25" s="27" t="n">
        <v>0</v>
      </c>
      <c r="AA25" s="30" t="n">
        <v>0</v>
      </c>
      <c r="AB25" s="31" t="n">
        <v>0</v>
      </c>
    </row>
    <row r="26" customFormat="false" ht="12.75" hidden="false" customHeight="false" outlineLevel="0" collapsed="false">
      <c r="A26" s="29" t="n">
        <v>37147</v>
      </c>
      <c r="B26" s="27" t="n">
        <v>13006</v>
      </c>
      <c r="C26" s="30" t="n">
        <v>12426</v>
      </c>
      <c r="D26" s="31" t="n">
        <v>-1280</v>
      </c>
      <c r="E26" s="27" t="n">
        <v>14917</v>
      </c>
      <c r="F26" s="30" t="n">
        <v>14226</v>
      </c>
      <c r="G26" s="31" t="n">
        <v>-1305</v>
      </c>
      <c r="H26" s="30" t="n">
        <v>0</v>
      </c>
      <c r="I26" s="30" t="n">
        <v>0</v>
      </c>
      <c r="J26" s="30" t="n">
        <v>0</v>
      </c>
      <c r="K26" s="27" t="n">
        <v>7755</v>
      </c>
      <c r="L26" s="30" t="n">
        <v>7266</v>
      </c>
      <c r="M26" s="31" t="n">
        <v>-348</v>
      </c>
      <c r="N26" s="32" t="n">
        <v>6741</v>
      </c>
      <c r="O26" s="33" t="n">
        <v>6357</v>
      </c>
      <c r="P26" s="31" t="n">
        <v>-437</v>
      </c>
      <c r="Q26" s="27" t="n">
        <v>40</v>
      </c>
      <c r="R26" s="30" t="n">
        <v>39</v>
      </c>
      <c r="S26" s="31" t="n">
        <v>-6</v>
      </c>
      <c r="T26" s="32" t="n">
        <v>0</v>
      </c>
      <c r="U26" s="34" t="n">
        <v>0</v>
      </c>
      <c r="V26" s="31" t="n">
        <v>0</v>
      </c>
      <c r="W26" s="30" t="n">
        <f aca="false">X26/$X$9</f>
        <v>674.577323717949</v>
      </c>
      <c r="X26" s="30" t="n">
        <v>659</v>
      </c>
      <c r="Y26" s="30" t="n">
        <v>-55</v>
      </c>
      <c r="Z26" s="27" t="n">
        <v>0</v>
      </c>
      <c r="AA26" s="30" t="n">
        <v>0</v>
      </c>
      <c r="AB26" s="31" t="n">
        <v>0</v>
      </c>
    </row>
    <row r="27" customFormat="false" ht="12.75" hidden="false" customHeight="false" outlineLevel="0" collapsed="false">
      <c r="A27" s="29" t="n">
        <v>37148</v>
      </c>
      <c r="B27" s="27" t="n">
        <v>13215</v>
      </c>
      <c r="C27" s="30" t="n">
        <v>12625</v>
      </c>
      <c r="D27" s="31" t="n">
        <v>-962</v>
      </c>
      <c r="E27" s="27" t="n">
        <v>26370</v>
      </c>
      <c r="F27" s="30" t="n">
        <v>25202</v>
      </c>
      <c r="G27" s="31" t="n">
        <v>1657</v>
      </c>
      <c r="H27" s="30" t="n">
        <v>436</v>
      </c>
      <c r="I27" s="30" t="n">
        <v>405</v>
      </c>
      <c r="J27" s="30" t="n">
        <v>-7</v>
      </c>
      <c r="K27" s="27" t="n">
        <v>14541</v>
      </c>
      <c r="L27" s="30" t="n">
        <v>13625</v>
      </c>
      <c r="M27" s="31" t="n">
        <v>-865</v>
      </c>
      <c r="N27" s="32" t="n">
        <v>12553</v>
      </c>
      <c r="O27" s="33" t="n">
        <v>11838</v>
      </c>
      <c r="P27" s="31" t="n">
        <v>-827</v>
      </c>
      <c r="Q27" s="27" t="n">
        <v>910</v>
      </c>
      <c r="R27" s="30" t="n">
        <v>880</v>
      </c>
      <c r="S27" s="31" t="n">
        <v>-124</v>
      </c>
      <c r="T27" s="32" t="n">
        <v>2326</v>
      </c>
      <c r="U27" s="34" t="n">
        <v>2159</v>
      </c>
      <c r="V27" s="31" t="n">
        <v>-173</v>
      </c>
      <c r="W27" s="30" t="n">
        <f aca="false">X27/$X$9</f>
        <v>480.086137820513</v>
      </c>
      <c r="X27" s="30" t="n">
        <v>469</v>
      </c>
      <c r="Y27" s="30" t="n">
        <v>-34</v>
      </c>
      <c r="Z27" s="27" t="n">
        <v>549</v>
      </c>
      <c r="AA27" s="30" t="n">
        <v>515</v>
      </c>
      <c r="AB27" s="31" t="n">
        <v>-66</v>
      </c>
    </row>
    <row r="28" customFormat="false" ht="12.75" hidden="false" customHeight="false" outlineLevel="0" collapsed="false">
      <c r="A28" s="29" t="n">
        <v>37149</v>
      </c>
      <c r="B28" s="27" t="n">
        <v>11955</v>
      </c>
      <c r="C28" s="30" t="n">
        <v>11420</v>
      </c>
      <c r="D28" s="31" t="n">
        <v>-1437</v>
      </c>
      <c r="E28" s="27" t="n">
        <v>30076</v>
      </c>
      <c r="F28" s="30" t="n">
        <v>28746</v>
      </c>
      <c r="G28" s="31" t="n">
        <v>-2469</v>
      </c>
      <c r="H28" s="30" t="n">
        <v>0</v>
      </c>
      <c r="I28" s="30" t="n">
        <v>0</v>
      </c>
      <c r="J28" s="30" t="n">
        <v>0</v>
      </c>
      <c r="K28" s="27" t="n">
        <v>14719</v>
      </c>
      <c r="L28" s="30" t="n">
        <v>13792</v>
      </c>
      <c r="M28" s="31" t="n">
        <v>-673</v>
      </c>
      <c r="N28" s="32" t="n">
        <v>12553</v>
      </c>
      <c r="O28" s="33" t="n">
        <v>11838</v>
      </c>
      <c r="P28" s="31" t="n">
        <v>-800</v>
      </c>
      <c r="Q28" s="27" t="n">
        <v>834</v>
      </c>
      <c r="R28" s="30" t="n">
        <v>806</v>
      </c>
      <c r="S28" s="31" t="n">
        <v>-107</v>
      </c>
      <c r="T28" s="32" t="n">
        <v>2530</v>
      </c>
      <c r="U28" s="34" t="n">
        <v>2348</v>
      </c>
      <c r="V28" s="31" t="n">
        <v>-188</v>
      </c>
      <c r="W28" s="30" t="n">
        <f aca="false">X28/$X$9</f>
        <v>491.346153846154</v>
      </c>
      <c r="X28" s="30" t="n">
        <v>480</v>
      </c>
      <c r="Y28" s="30" t="n">
        <v>-38</v>
      </c>
      <c r="Z28" s="27" t="n">
        <v>1059</v>
      </c>
      <c r="AA28" s="30" t="n">
        <v>993</v>
      </c>
      <c r="AB28" s="31" t="n">
        <v>-101</v>
      </c>
    </row>
    <row r="29" customFormat="false" ht="12.75" hidden="false" customHeight="false" outlineLevel="0" collapsed="false">
      <c r="A29" s="29" t="n">
        <v>37150</v>
      </c>
      <c r="B29" s="27" t="n">
        <v>13613</v>
      </c>
      <c r="C29" s="30" t="n">
        <v>13006</v>
      </c>
      <c r="D29" s="31" t="n">
        <v>-1105</v>
      </c>
      <c r="E29" s="27" t="n">
        <v>30479</v>
      </c>
      <c r="F29" s="30" t="n">
        <v>29131</v>
      </c>
      <c r="G29" s="31" t="n">
        <v>-1928</v>
      </c>
      <c r="H29" s="30" t="n">
        <v>1040</v>
      </c>
      <c r="I29" s="30" t="n">
        <v>965</v>
      </c>
      <c r="J29" s="30" t="n">
        <v>-3</v>
      </c>
      <c r="K29" s="27" t="n">
        <v>15060</v>
      </c>
      <c r="L29" s="30" t="n">
        <v>14111</v>
      </c>
      <c r="M29" s="31" t="n">
        <v>-693</v>
      </c>
      <c r="N29" s="32" t="n">
        <v>12553</v>
      </c>
      <c r="O29" s="33" t="n">
        <v>11838</v>
      </c>
      <c r="P29" s="31" t="n">
        <v>-792</v>
      </c>
      <c r="Q29" s="27" t="n">
        <v>844</v>
      </c>
      <c r="R29" s="30" t="n">
        <v>816</v>
      </c>
      <c r="S29" s="31" t="n">
        <v>-105</v>
      </c>
      <c r="T29" s="32" t="n">
        <v>2731</v>
      </c>
      <c r="U29" s="34" t="n">
        <v>2536</v>
      </c>
      <c r="V29" s="31" t="n">
        <v>-203</v>
      </c>
      <c r="W29" s="30" t="n">
        <f aca="false">X29/$X$9</f>
        <v>768.752003205128</v>
      </c>
      <c r="X29" s="30" t="n">
        <v>751</v>
      </c>
      <c r="Y29" s="30" t="n">
        <v>-56</v>
      </c>
      <c r="Z29" s="27" t="n">
        <v>1041</v>
      </c>
      <c r="AA29" s="30" t="n">
        <v>976</v>
      </c>
      <c r="AB29" s="31" t="n">
        <v>-100</v>
      </c>
    </row>
    <row r="30" customFormat="false" ht="12.75" hidden="false" customHeight="false" outlineLevel="0" collapsed="false">
      <c r="A30" s="29" t="n">
        <v>37151</v>
      </c>
      <c r="B30" s="27" t="n">
        <v>13119</v>
      </c>
      <c r="C30" s="30" t="n">
        <v>12532</v>
      </c>
      <c r="D30" s="31" t="n">
        <v>-929</v>
      </c>
      <c r="E30" s="27" t="n">
        <v>30096</v>
      </c>
      <c r="F30" s="30" t="n">
        <v>28758</v>
      </c>
      <c r="G30" s="31" t="n">
        <v>-1393</v>
      </c>
      <c r="H30" s="30" t="n">
        <v>750</v>
      </c>
      <c r="I30" s="30" t="n">
        <v>696</v>
      </c>
      <c r="J30" s="30" t="n">
        <v>-4</v>
      </c>
      <c r="K30" s="27" t="n">
        <v>15232</v>
      </c>
      <c r="L30" s="30" t="n">
        <v>14272</v>
      </c>
      <c r="M30" s="31" t="n">
        <v>-746</v>
      </c>
      <c r="N30" s="32" t="n">
        <v>12553</v>
      </c>
      <c r="O30" s="33" t="n">
        <v>11838</v>
      </c>
      <c r="P30" s="31" t="n">
        <v>-794</v>
      </c>
      <c r="Q30" s="27" t="n">
        <v>846</v>
      </c>
      <c r="R30" s="30" t="n">
        <v>818</v>
      </c>
      <c r="S30" s="31" t="n">
        <v>-102</v>
      </c>
      <c r="T30" s="32" t="n">
        <v>2638</v>
      </c>
      <c r="U30" s="34" t="n">
        <v>2449</v>
      </c>
      <c r="V30" s="31" t="n">
        <v>-196</v>
      </c>
      <c r="W30" s="30" t="n">
        <f aca="false">X30/$X$9</f>
        <v>704.262820512821</v>
      </c>
      <c r="X30" s="30" t="n">
        <v>688</v>
      </c>
      <c r="Y30" s="30" t="n">
        <v>-27</v>
      </c>
      <c r="Z30" s="27" t="n">
        <v>939</v>
      </c>
      <c r="AA30" s="30" t="n">
        <v>881</v>
      </c>
      <c r="AB30" s="31" t="n">
        <v>-96</v>
      </c>
    </row>
    <row r="31" customFormat="false" ht="12.75" hidden="false" customHeight="false" outlineLevel="0" collapsed="false">
      <c r="A31" s="29" t="n">
        <v>37152</v>
      </c>
      <c r="B31" s="27" t="n">
        <v>13346</v>
      </c>
      <c r="C31" s="30" t="n">
        <v>12752</v>
      </c>
      <c r="D31" s="31" t="n">
        <v>-1118</v>
      </c>
      <c r="E31" s="27" t="n">
        <v>30459</v>
      </c>
      <c r="F31" s="30" t="n">
        <v>29105</v>
      </c>
      <c r="G31" s="31" t="n">
        <v>-2168</v>
      </c>
      <c r="H31" s="30" t="n">
        <v>841</v>
      </c>
      <c r="I31" s="30" t="n">
        <v>780</v>
      </c>
      <c r="J31" s="30" t="n">
        <v>-1</v>
      </c>
      <c r="K31" s="27" t="n">
        <v>15326</v>
      </c>
      <c r="L31" s="30" t="n">
        <v>14360</v>
      </c>
      <c r="M31" s="31" t="n">
        <v>-683</v>
      </c>
      <c r="N31" s="32" t="n">
        <v>12553</v>
      </c>
      <c r="O31" s="33" t="n">
        <v>11838</v>
      </c>
      <c r="P31" s="31" t="n">
        <v>-794</v>
      </c>
      <c r="Q31" s="27" t="n">
        <v>806</v>
      </c>
      <c r="R31" s="30" t="n">
        <v>779</v>
      </c>
      <c r="S31" s="31" t="n">
        <v>-83</v>
      </c>
      <c r="T31" s="32" t="n">
        <v>2600</v>
      </c>
      <c r="U31" s="34" t="n">
        <v>2414</v>
      </c>
      <c r="V31" s="31" t="n">
        <v>-193</v>
      </c>
      <c r="W31" s="30" t="n">
        <f aca="false">X31/$X$9</f>
        <v>725.75921474359</v>
      </c>
      <c r="X31" s="30" t="n">
        <v>709</v>
      </c>
      <c r="Y31" s="30" t="n">
        <v>-43</v>
      </c>
      <c r="Z31" s="27" t="n">
        <v>919</v>
      </c>
      <c r="AA31" s="30" t="n">
        <v>862</v>
      </c>
      <c r="AB31" s="31" t="n">
        <v>-87</v>
      </c>
    </row>
    <row r="32" customFormat="false" ht="12.75" hidden="false" customHeight="false" outlineLevel="0" collapsed="false">
      <c r="A32" s="29" t="n">
        <v>37153</v>
      </c>
      <c r="B32" s="27" t="n">
        <v>13858</v>
      </c>
      <c r="C32" s="30" t="n">
        <v>13241</v>
      </c>
      <c r="D32" s="31" t="n">
        <v>-1350</v>
      </c>
      <c r="E32" s="27" t="n">
        <v>30272</v>
      </c>
      <c r="F32" s="30" t="n">
        <v>28920</v>
      </c>
      <c r="G32" s="31" t="n">
        <v>-2626</v>
      </c>
      <c r="H32" s="30" t="n">
        <v>725</v>
      </c>
      <c r="I32" s="30" t="n">
        <v>673</v>
      </c>
      <c r="J32" s="30" t="n">
        <v>-3</v>
      </c>
      <c r="K32" s="27" t="n">
        <v>13934</v>
      </c>
      <c r="L32" s="30" t="n">
        <v>13056</v>
      </c>
      <c r="M32" s="31" t="n">
        <v>-654</v>
      </c>
      <c r="N32" s="32" t="n">
        <v>12553</v>
      </c>
      <c r="O32" s="33" t="n">
        <v>11838</v>
      </c>
      <c r="P32" s="31" t="n">
        <v>-795</v>
      </c>
      <c r="Q32" s="27" t="n">
        <v>788</v>
      </c>
      <c r="R32" s="30" t="n">
        <v>762</v>
      </c>
      <c r="S32" s="31" t="n">
        <v>-82</v>
      </c>
      <c r="T32" s="32" t="n">
        <v>2587</v>
      </c>
      <c r="U32" s="34" t="n">
        <v>2401</v>
      </c>
      <c r="V32" s="31" t="n">
        <v>-192</v>
      </c>
      <c r="W32" s="30" t="n">
        <f aca="false">X32/$X$9</f>
        <v>696.073717948718</v>
      </c>
      <c r="X32" s="30" t="n">
        <v>680</v>
      </c>
      <c r="Y32" s="30" t="n">
        <v>-58</v>
      </c>
      <c r="Z32" s="27" t="n">
        <v>996</v>
      </c>
      <c r="AA32" s="30" t="n">
        <v>934</v>
      </c>
      <c r="AB32" s="31" t="n">
        <v>-100</v>
      </c>
    </row>
    <row r="33" customFormat="false" ht="12.75" hidden="false" customHeight="false" outlineLevel="0" collapsed="false">
      <c r="A33" s="29" t="n">
        <v>37154</v>
      </c>
      <c r="B33" s="27" t="n">
        <v>13930</v>
      </c>
      <c r="C33" s="30" t="n">
        <v>13309</v>
      </c>
      <c r="D33" s="31" t="n">
        <v>-1522</v>
      </c>
      <c r="E33" s="27" t="n">
        <v>31180</v>
      </c>
      <c r="F33" s="30" t="n">
        <v>29788</v>
      </c>
      <c r="G33" s="31" t="n">
        <v>-3220</v>
      </c>
      <c r="H33" s="30" t="n">
        <v>702</v>
      </c>
      <c r="I33" s="30" t="n">
        <v>651</v>
      </c>
      <c r="J33" s="30" t="n">
        <v>-2</v>
      </c>
      <c r="K33" s="27" t="n">
        <v>15019</v>
      </c>
      <c r="L33" s="30" t="n">
        <v>14073</v>
      </c>
      <c r="M33" s="31" t="n">
        <v>-702</v>
      </c>
      <c r="N33" s="32" t="n">
        <v>12553</v>
      </c>
      <c r="O33" s="33" t="n">
        <v>11838</v>
      </c>
      <c r="P33" s="31" t="n">
        <v>-791</v>
      </c>
      <c r="Q33" s="27" t="n">
        <v>845</v>
      </c>
      <c r="R33" s="30" t="n">
        <v>817</v>
      </c>
      <c r="S33" s="31" t="n">
        <v>-95</v>
      </c>
      <c r="T33" s="32" t="n">
        <v>2530</v>
      </c>
      <c r="U33" s="34" t="n">
        <v>2349</v>
      </c>
      <c r="V33" s="31" t="n">
        <v>-187</v>
      </c>
      <c r="W33" s="30" t="n">
        <f aca="false">X33/$X$9</f>
        <v>755.444711538462</v>
      </c>
      <c r="X33" s="30" t="n">
        <v>738</v>
      </c>
      <c r="Y33" s="30" t="n">
        <v>-61</v>
      </c>
      <c r="Z33" s="27" t="n">
        <v>578</v>
      </c>
      <c r="AA33" s="30" t="n">
        <v>542</v>
      </c>
      <c r="AB33" s="31" t="n">
        <v>-63</v>
      </c>
    </row>
    <row r="34" customFormat="false" ht="12.75" hidden="false" customHeight="false" outlineLevel="0" collapsed="false">
      <c r="A34" s="29" t="n">
        <v>37155</v>
      </c>
      <c r="B34" s="27" t="n">
        <v>13905</v>
      </c>
      <c r="C34" s="30" t="n">
        <v>13286</v>
      </c>
      <c r="D34" s="31" t="n">
        <v>-1054</v>
      </c>
      <c r="E34" s="27" t="n">
        <v>31083</v>
      </c>
      <c r="F34" s="30" t="n">
        <v>29692</v>
      </c>
      <c r="G34" s="31" t="n">
        <v>-1943</v>
      </c>
      <c r="H34" s="30" t="n">
        <v>372</v>
      </c>
      <c r="I34" s="30" t="n">
        <v>345</v>
      </c>
      <c r="J34" s="30" t="n">
        <v>-1</v>
      </c>
      <c r="K34" s="27" t="n">
        <v>14024</v>
      </c>
      <c r="L34" s="30" t="n">
        <v>13140</v>
      </c>
      <c r="M34" s="31" t="n">
        <v>-655</v>
      </c>
      <c r="N34" s="32" t="n">
        <v>12553</v>
      </c>
      <c r="O34" s="33" t="n">
        <v>11838</v>
      </c>
      <c r="P34" s="31" t="n">
        <v>-785</v>
      </c>
      <c r="Q34" s="27" t="n">
        <v>822</v>
      </c>
      <c r="R34" s="30" t="n">
        <v>795</v>
      </c>
      <c r="S34" s="31" t="n">
        <v>-100</v>
      </c>
      <c r="T34" s="32" t="n">
        <v>2516</v>
      </c>
      <c r="U34" s="34" t="n">
        <v>2336</v>
      </c>
      <c r="V34" s="31" t="n">
        <v>-187</v>
      </c>
      <c r="W34" s="30" t="n">
        <f aca="false">X34/$X$9</f>
        <v>593.709935897436</v>
      </c>
      <c r="X34" s="30" t="n">
        <v>580</v>
      </c>
      <c r="Y34" s="30" t="n">
        <v>-54</v>
      </c>
      <c r="Z34" s="27" t="n">
        <v>850</v>
      </c>
      <c r="AA34" s="30" t="n">
        <v>797</v>
      </c>
      <c r="AB34" s="31" t="n">
        <v>-112</v>
      </c>
    </row>
    <row r="35" customFormat="false" ht="12.75" hidden="false" customHeight="false" outlineLevel="0" collapsed="false">
      <c r="A35" s="29" t="n">
        <v>37156</v>
      </c>
      <c r="B35" s="27" t="n">
        <v>12938</v>
      </c>
      <c r="C35" s="30" t="n">
        <v>12361</v>
      </c>
      <c r="D35" s="31" t="n">
        <v>-1092</v>
      </c>
      <c r="E35" s="27" t="n">
        <v>28370</v>
      </c>
      <c r="F35" s="30" t="n">
        <v>27104</v>
      </c>
      <c r="G35" s="31" t="n">
        <v>-1726</v>
      </c>
      <c r="H35" s="30" t="n">
        <v>153</v>
      </c>
      <c r="I35" s="30" t="n">
        <v>142</v>
      </c>
      <c r="J35" s="30" t="n">
        <v>0</v>
      </c>
      <c r="K35" s="27" t="n">
        <v>15017</v>
      </c>
      <c r="L35" s="30" t="n">
        <v>14071</v>
      </c>
      <c r="M35" s="31" t="n">
        <v>-685</v>
      </c>
      <c r="N35" s="32" t="n">
        <v>12553</v>
      </c>
      <c r="O35" s="33" t="n">
        <v>11838</v>
      </c>
      <c r="P35" s="31" t="n">
        <v>-795</v>
      </c>
      <c r="Q35" s="27" t="n">
        <v>267</v>
      </c>
      <c r="R35" s="30" t="n">
        <v>258</v>
      </c>
      <c r="S35" s="31" t="n">
        <v>-35</v>
      </c>
      <c r="T35" s="32" t="n">
        <v>2394</v>
      </c>
      <c r="U35" s="34" t="n">
        <v>2223</v>
      </c>
      <c r="V35" s="31" t="n">
        <v>-177</v>
      </c>
      <c r="W35" s="30" t="n">
        <f aca="false">X35/$X$9</f>
        <v>700.168269230769</v>
      </c>
      <c r="X35" s="30" t="n">
        <v>684</v>
      </c>
      <c r="Y35" s="30" t="n">
        <v>-61</v>
      </c>
      <c r="Z35" s="27" t="n">
        <v>256</v>
      </c>
      <c r="AA35" s="30" t="n">
        <v>240</v>
      </c>
      <c r="AB35" s="31" t="n">
        <v>-27</v>
      </c>
    </row>
    <row r="36" customFormat="false" ht="12.75" hidden="false" customHeight="false" outlineLevel="0" collapsed="false">
      <c r="A36" s="29" t="n">
        <v>37157</v>
      </c>
      <c r="B36" s="27" t="n">
        <v>13646</v>
      </c>
      <c r="C36" s="30" t="n">
        <v>13039</v>
      </c>
      <c r="D36" s="31" t="n">
        <v>-1194</v>
      </c>
      <c r="E36" s="27" t="n">
        <v>30972</v>
      </c>
      <c r="F36" s="30" t="n">
        <v>29586</v>
      </c>
      <c r="G36" s="31" t="n">
        <v>-2220</v>
      </c>
      <c r="H36" s="30" t="n">
        <v>774</v>
      </c>
      <c r="I36" s="30" t="n">
        <v>718</v>
      </c>
      <c r="J36" s="30" t="n">
        <v>-1</v>
      </c>
      <c r="K36" s="27" t="n">
        <v>15167</v>
      </c>
      <c r="L36" s="30" t="n">
        <v>14211</v>
      </c>
      <c r="M36" s="31" t="n">
        <v>-674</v>
      </c>
      <c r="N36" s="32" t="n">
        <v>12553</v>
      </c>
      <c r="O36" s="33" t="n">
        <v>11838</v>
      </c>
      <c r="P36" s="31" t="n">
        <v>-792</v>
      </c>
      <c r="Q36" s="27" t="n">
        <v>1</v>
      </c>
      <c r="R36" s="30" t="n">
        <v>1</v>
      </c>
      <c r="S36" s="31" t="n">
        <v>-1</v>
      </c>
      <c r="T36" s="32" t="n">
        <v>2523</v>
      </c>
      <c r="U36" s="34" t="n">
        <v>2342</v>
      </c>
      <c r="V36" s="31" t="n">
        <v>-188</v>
      </c>
      <c r="W36" s="30" t="n">
        <f aca="false">X36/$X$9</f>
        <v>709.381009615385</v>
      </c>
      <c r="X36" s="30" t="n">
        <v>693</v>
      </c>
      <c r="Y36" s="30" t="n">
        <v>-67</v>
      </c>
      <c r="Z36" s="27" t="n">
        <v>0</v>
      </c>
      <c r="AA36" s="30" t="n">
        <v>0</v>
      </c>
      <c r="AB36" s="31" t="n">
        <v>0</v>
      </c>
    </row>
    <row r="37" customFormat="false" ht="12.75" hidden="false" customHeight="false" outlineLevel="0" collapsed="false">
      <c r="A37" s="29" t="n">
        <v>37158</v>
      </c>
      <c r="B37" s="27" t="n">
        <v>13806</v>
      </c>
      <c r="C37" s="30" t="n">
        <v>13191</v>
      </c>
      <c r="D37" s="31" t="n">
        <v>-1259</v>
      </c>
      <c r="E37" s="27" t="n">
        <v>31632</v>
      </c>
      <c r="F37" s="30" t="n">
        <v>30222</v>
      </c>
      <c r="G37" s="31" t="n">
        <v>-2360</v>
      </c>
      <c r="H37" s="30" t="n">
        <v>511</v>
      </c>
      <c r="I37" s="30" t="n">
        <v>474</v>
      </c>
      <c r="J37" s="30" t="n">
        <v>-1</v>
      </c>
      <c r="K37" s="27" t="n">
        <v>14954</v>
      </c>
      <c r="L37" s="30" t="n">
        <v>14012</v>
      </c>
      <c r="M37" s="31" t="n">
        <v>-678</v>
      </c>
      <c r="N37" s="32" t="n">
        <v>12553</v>
      </c>
      <c r="O37" s="33" t="n">
        <v>11838</v>
      </c>
      <c r="P37" s="31" t="n">
        <v>-792</v>
      </c>
      <c r="Q37" s="27" t="n">
        <v>816</v>
      </c>
      <c r="R37" s="30" t="n">
        <v>789</v>
      </c>
      <c r="S37" s="31" t="n">
        <v>-84</v>
      </c>
      <c r="T37" s="32" t="n">
        <v>2368</v>
      </c>
      <c r="U37" s="34" t="n">
        <v>2197</v>
      </c>
      <c r="V37" s="31" t="n">
        <v>-176</v>
      </c>
      <c r="W37" s="30" t="n">
        <f aca="false">X37/$X$9</f>
        <v>737.019230769231</v>
      </c>
      <c r="X37" s="30" t="n">
        <v>720</v>
      </c>
      <c r="Y37" s="30" t="n">
        <v>-56</v>
      </c>
      <c r="Z37" s="27" t="n">
        <v>0</v>
      </c>
      <c r="AA37" s="30" t="n">
        <v>0</v>
      </c>
      <c r="AB37" s="31" t="n">
        <v>0</v>
      </c>
    </row>
    <row r="38" customFormat="false" ht="12.75" hidden="false" customHeight="false" outlineLevel="0" collapsed="false">
      <c r="A38" s="29" t="n">
        <v>37159</v>
      </c>
      <c r="B38" s="27" t="n">
        <v>13871</v>
      </c>
      <c r="C38" s="30" t="n">
        <v>13252</v>
      </c>
      <c r="D38" s="31" t="n">
        <v>-1203</v>
      </c>
      <c r="E38" s="27" t="n">
        <v>30156</v>
      </c>
      <c r="F38" s="30" t="n">
        <v>28815</v>
      </c>
      <c r="G38" s="31" t="n">
        <v>-2380</v>
      </c>
      <c r="H38" s="30" t="n">
        <v>419</v>
      </c>
      <c r="I38" s="30" t="n">
        <v>389</v>
      </c>
      <c r="J38" s="30" t="n">
        <v>-1</v>
      </c>
      <c r="K38" s="27" t="n">
        <v>15069</v>
      </c>
      <c r="L38" s="30" t="n">
        <v>14120</v>
      </c>
      <c r="M38" s="31" t="n">
        <v>-727</v>
      </c>
      <c r="N38" s="32" t="n">
        <v>12553</v>
      </c>
      <c r="O38" s="33" t="n">
        <v>11838</v>
      </c>
      <c r="P38" s="31" t="n">
        <v>-784</v>
      </c>
      <c r="Q38" s="27" t="n">
        <v>774</v>
      </c>
      <c r="R38" s="30" t="n">
        <v>748</v>
      </c>
      <c r="S38" s="31" t="n">
        <v>-86</v>
      </c>
      <c r="T38" s="32" t="n">
        <v>2477</v>
      </c>
      <c r="U38" s="34" t="n">
        <v>2299</v>
      </c>
      <c r="V38" s="31" t="n">
        <v>-184</v>
      </c>
      <c r="W38" s="30" t="n">
        <f aca="false">X38/$X$9</f>
        <v>728.830128205128</v>
      </c>
      <c r="X38" s="30" t="n">
        <v>712</v>
      </c>
      <c r="Y38" s="30" t="n">
        <v>-68</v>
      </c>
      <c r="Z38" s="27" t="n">
        <v>953</v>
      </c>
      <c r="AA38" s="30" t="n">
        <v>894</v>
      </c>
      <c r="AB38" s="31" t="n">
        <v>-89</v>
      </c>
    </row>
    <row r="39" customFormat="false" ht="12.75" hidden="false" customHeight="false" outlineLevel="0" collapsed="false">
      <c r="A39" s="29" t="n">
        <v>37160</v>
      </c>
      <c r="B39" s="27" t="n">
        <v>14037</v>
      </c>
      <c r="C39" s="30" t="n">
        <v>13412</v>
      </c>
      <c r="D39" s="31" t="n">
        <v>-1397</v>
      </c>
      <c r="E39" s="27" t="n">
        <v>30592</v>
      </c>
      <c r="F39" s="30" t="n">
        <v>29229</v>
      </c>
      <c r="G39" s="31" t="n">
        <v>-2997</v>
      </c>
      <c r="H39" s="30" t="n">
        <v>362</v>
      </c>
      <c r="I39" s="30" t="n">
        <v>336</v>
      </c>
      <c r="J39" s="30" t="n">
        <v>-8</v>
      </c>
      <c r="K39" s="27" t="n">
        <v>11508</v>
      </c>
      <c r="L39" s="30" t="n">
        <v>10783</v>
      </c>
      <c r="M39" s="31" t="n">
        <v>-701</v>
      </c>
      <c r="N39" s="32" t="n">
        <v>12553</v>
      </c>
      <c r="O39" s="33" t="n">
        <v>11838</v>
      </c>
      <c r="P39" s="31" t="n">
        <v>-781</v>
      </c>
      <c r="Q39" s="27" t="n">
        <v>728</v>
      </c>
      <c r="R39" s="30" t="n">
        <v>704</v>
      </c>
      <c r="S39" s="31" t="n">
        <v>-99</v>
      </c>
      <c r="T39" s="32" t="n">
        <v>2275</v>
      </c>
      <c r="U39" s="34" t="n">
        <v>2111</v>
      </c>
      <c r="V39" s="31" t="n">
        <v>-169</v>
      </c>
      <c r="W39" s="30" t="n">
        <f aca="false">X39/$X$9</f>
        <v>552.764423076923</v>
      </c>
      <c r="X39" s="30" t="n">
        <v>540</v>
      </c>
      <c r="Y39" s="30" t="n">
        <v>-56</v>
      </c>
      <c r="Z39" s="27" t="n">
        <v>741</v>
      </c>
      <c r="AA39" s="30" t="n">
        <v>695</v>
      </c>
      <c r="AB39" s="31" t="n">
        <v>-88</v>
      </c>
    </row>
    <row r="40" customFormat="false" ht="12.75" hidden="false" customHeight="false" outlineLevel="0" collapsed="false">
      <c r="A40" s="29" t="n">
        <v>37161</v>
      </c>
      <c r="B40" s="27" t="n">
        <v>14039</v>
      </c>
      <c r="C40" s="30" t="n">
        <v>13413</v>
      </c>
      <c r="D40" s="31" t="n">
        <v>-1110</v>
      </c>
      <c r="E40" s="27" t="n">
        <v>31290</v>
      </c>
      <c r="F40" s="30" t="n">
        <v>29896</v>
      </c>
      <c r="G40" s="31" t="n">
        <v>-2172</v>
      </c>
      <c r="H40" s="30" t="n">
        <v>600</v>
      </c>
      <c r="I40" s="30" t="n">
        <v>557</v>
      </c>
      <c r="J40" s="30" t="n">
        <v>-73</v>
      </c>
      <c r="K40" s="27" t="n">
        <v>13166</v>
      </c>
      <c r="L40" s="30" t="n">
        <v>12337</v>
      </c>
      <c r="M40" s="31" t="n">
        <v>-802</v>
      </c>
      <c r="N40" s="32" t="n">
        <v>12553</v>
      </c>
      <c r="O40" s="33" t="n">
        <v>11838</v>
      </c>
      <c r="P40" s="31" t="n">
        <v>-791</v>
      </c>
      <c r="Q40" s="27" t="n">
        <v>575</v>
      </c>
      <c r="R40" s="30" t="n">
        <v>556</v>
      </c>
      <c r="S40" s="31" t="n">
        <v>-142</v>
      </c>
      <c r="T40" s="32" t="n">
        <v>2273</v>
      </c>
      <c r="U40" s="34" t="n">
        <v>2110</v>
      </c>
      <c r="V40" s="31" t="n">
        <v>-169</v>
      </c>
      <c r="W40" s="30" t="n">
        <f aca="false">X40/$X$9</f>
        <v>733.948317307692</v>
      </c>
      <c r="X40" s="30" t="n">
        <v>717</v>
      </c>
      <c r="Y40" s="30" t="n">
        <v>-60</v>
      </c>
      <c r="Z40" s="27" t="n">
        <v>21</v>
      </c>
      <c r="AA40" s="30" t="n">
        <v>20</v>
      </c>
      <c r="AB40" s="31" t="n">
        <v>-5</v>
      </c>
    </row>
    <row r="41" customFormat="false" ht="12.75" hidden="false" customHeight="false" outlineLevel="0" collapsed="false">
      <c r="A41" s="29" t="n">
        <v>37162</v>
      </c>
      <c r="B41" s="27" t="n">
        <v>14134</v>
      </c>
      <c r="C41" s="30" t="n">
        <v>13504</v>
      </c>
      <c r="D41" s="31" t="n">
        <v>-1297</v>
      </c>
      <c r="E41" s="27" t="n">
        <v>31745</v>
      </c>
      <c r="F41" s="30" t="n">
        <v>30330</v>
      </c>
      <c r="G41" s="31" t="n">
        <v>-2575</v>
      </c>
      <c r="H41" s="30" t="n">
        <v>566</v>
      </c>
      <c r="I41" s="30" t="n">
        <v>525</v>
      </c>
      <c r="J41" s="30" t="n">
        <v>-1</v>
      </c>
      <c r="K41" s="27" t="n">
        <v>15030</v>
      </c>
      <c r="L41" s="30" t="n">
        <v>14083</v>
      </c>
      <c r="M41" s="31" t="n">
        <v>-681</v>
      </c>
      <c r="N41" s="32" t="n">
        <v>12553</v>
      </c>
      <c r="O41" s="33" t="n">
        <v>11838</v>
      </c>
      <c r="P41" s="31" t="n">
        <v>-789</v>
      </c>
      <c r="Q41" s="27" t="n">
        <v>951</v>
      </c>
      <c r="R41" s="30" t="n">
        <v>920</v>
      </c>
      <c r="S41" s="31" t="n">
        <v>-87</v>
      </c>
      <c r="T41" s="32" t="n">
        <v>2274</v>
      </c>
      <c r="U41" s="34" t="n">
        <v>2110</v>
      </c>
      <c r="V41" s="31" t="n">
        <v>-169</v>
      </c>
      <c r="W41" s="30" t="n">
        <f aca="false">X41/$X$9</f>
        <v>744.184695512821</v>
      </c>
      <c r="X41" s="30" t="n">
        <v>727</v>
      </c>
      <c r="Y41" s="30" t="n">
        <v>-61</v>
      </c>
      <c r="Z41" s="27" t="n">
        <v>866</v>
      </c>
      <c r="AA41" s="30" t="n">
        <v>812</v>
      </c>
      <c r="AB41" s="31" t="n">
        <v>-79</v>
      </c>
    </row>
    <row r="42" customFormat="false" ht="12.75" hidden="false" customHeight="false" outlineLevel="0" collapsed="false">
      <c r="A42" s="29" t="n">
        <v>37163</v>
      </c>
      <c r="B42" s="27" t="n">
        <v>14064</v>
      </c>
      <c r="C42" s="30" t="n">
        <v>13437</v>
      </c>
      <c r="D42" s="31" t="n">
        <v>-1054</v>
      </c>
      <c r="E42" s="27" t="n">
        <v>29389</v>
      </c>
      <c r="F42" s="30" t="n">
        <v>28084</v>
      </c>
      <c r="G42" s="31" t="n">
        <v>-1883</v>
      </c>
      <c r="H42" s="30" t="n">
        <v>44</v>
      </c>
      <c r="I42" s="30" t="n">
        <v>41</v>
      </c>
      <c r="J42" s="30" t="n">
        <v>-4</v>
      </c>
      <c r="K42" s="27" t="n">
        <v>13992</v>
      </c>
      <c r="L42" s="30" t="n">
        <v>13111</v>
      </c>
      <c r="M42" s="31" t="n">
        <v>-852</v>
      </c>
      <c r="N42" s="32" t="n">
        <v>12553</v>
      </c>
      <c r="O42" s="33" t="n">
        <v>11838</v>
      </c>
      <c r="P42" s="31" t="n">
        <v>-781</v>
      </c>
      <c r="Q42" s="27" t="n">
        <v>941</v>
      </c>
      <c r="R42" s="30" t="n">
        <v>910</v>
      </c>
      <c r="S42" s="31" t="n">
        <v>-175</v>
      </c>
      <c r="T42" s="32" t="n">
        <v>2273</v>
      </c>
      <c r="U42" s="34" t="n">
        <v>2109</v>
      </c>
      <c r="V42" s="31" t="n">
        <v>-169</v>
      </c>
      <c r="W42" s="30" t="n">
        <f aca="false">X42/$X$9</f>
        <v>730.877403846154</v>
      </c>
      <c r="X42" s="30" t="n">
        <v>714</v>
      </c>
      <c r="Y42" s="30" t="n">
        <v>-61</v>
      </c>
      <c r="Z42" s="27" t="n">
        <v>949</v>
      </c>
      <c r="AA42" s="30" t="n">
        <v>890</v>
      </c>
      <c r="AB42" s="31" t="n">
        <v>-177</v>
      </c>
    </row>
    <row r="43" customFormat="false" ht="12.75" hidden="false" customHeight="false" outlineLevel="0" collapsed="false">
      <c r="A43" s="29" t="n">
        <v>37164</v>
      </c>
      <c r="B43" s="27" t="n">
        <v>13929</v>
      </c>
      <c r="C43" s="30" t="n">
        <v>13308</v>
      </c>
      <c r="D43" s="31" t="n">
        <v>-1193</v>
      </c>
      <c r="E43" s="27" t="n">
        <v>27483</v>
      </c>
      <c r="F43" s="30" t="n">
        <v>26268</v>
      </c>
      <c r="G43" s="31" t="n">
        <v>-2159</v>
      </c>
      <c r="H43" s="30" t="n">
        <v>0</v>
      </c>
      <c r="I43" s="30" t="n">
        <v>0</v>
      </c>
      <c r="J43" s="30" t="n">
        <v>0</v>
      </c>
      <c r="K43" s="27" t="n">
        <v>14119</v>
      </c>
      <c r="L43" s="30" t="n">
        <v>13230</v>
      </c>
      <c r="M43" s="31" t="n">
        <v>-658</v>
      </c>
      <c r="N43" s="32" t="n">
        <v>12553</v>
      </c>
      <c r="O43" s="33" t="n">
        <v>11838</v>
      </c>
      <c r="P43" s="31" t="n">
        <v>-783</v>
      </c>
      <c r="Q43" s="27" t="n">
        <v>98</v>
      </c>
      <c r="R43" s="30" t="n">
        <v>95</v>
      </c>
      <c r="S43" s="31" t="n">
        <v>-13</v>
      </c>
      <c r="T43" s="32" t="n">
        <v>1248</v>
      </c>
      <c r="U43" s="34" t="n">
        <v>1161</v>
      </c>
      <c r="V43" s="31" t="n">
        <v>-93</v>
      </c>
      <c r="W43" s="30" t="n">
        <f aca="false">X43/$X$9</f>
        <v>581.426282051282</v>
      </c>
      <c r="X43" s="30" t="n">
        <v>568</v>
      </c>
      <c r="Y43" s="30" t="n">
        <v>-46</v>
      </c>
      <c r="Z43" s="27" t="n">
        <v>86</v>
      </c>
      <c r="AA43" s="30" t="n">
        <v>81</v>
      </c>
      <c r="AB43" s="31" t="n">
        <v>-8</v>
      </c>
    </row>
    <row r="44" customFormat="false" ht="13.5" hidden="false" customHeight="false" outlineLevel="0" collapsed="false">
      <c r="A44" s="29"/>
      <c r="B44" s="35"/>
      <c r="C44" s="36"/>
      <c r="D44" s="37"/>
      <c r="E44" s="35"/>
      <c r="F44" s="36"/>
      <c r="G44" s="37"/>
      <c r="H44" s="36"/>
      <c r="I44" s="36"/>
      <c r="J44" s="36"/>
      <c r="K44" s="35"/>
      <c r="L44" s="36"/>
      <c r="M44" s="37"/>
      <c r="N44" s="38"/>
      <c r="O44" s="39"/>
      <c r="P44" s="37"/>
      <c r="Q44" s="35"/>
      <c r="R44" s="36"/>
      <c r="S44" s="37"/>
      <c r="T44" s="38"/>
      <c r="U44" s="40"/>
      <c r="V44" s="37"/>
      <c r="W44" s="36"/>
      <c r="X44" s="36"/>
      <c r="Y44" s="36"/>
      <c r="Z44" s="35"/>
      <c r="AA44" s="36"/>
      <c r="AB44" s="37"/>
    </row>
    <row r="45" customFormat="false" ht="12.75" hidden="false" customHeight="false" outlineLevel="0" collapsed="false">
      <c r="A45" s="41"/>
      <c r="B45" s="42" t="n">
        <v>404664</v>
      </c>
      <c r="C45" s="42" t="n">
        <v>386629</v>
      </c>
      <c r="D45" s="42" t="n">
        <v>-37572</v>
      </c>
      <c r="E45" s="42" t="n">
        <v>840907</v>
      </c>
      <c r="F45" s="42" t="n">
        <v>803488</v>
      </c>
      <c r="G45" s="42" t="n">
        <v>-62675</v>
      </c>
      <c r="H45" s="42" t="n">
        <v>12840</v>
      </c>
      <c r="I45" s="42" t="n">
        <v>11913</v>
      </c>
      <c r="J45" s="42" t="n">
        <v>-134</v>
      </c>
      <c r="K45" s="42" t="n">
        <v>411199</v>
      </c>
      <c r="L45" s="42" t="n">
        <v>385294</v>
      </c>
      <c r="M45" s="42" t="n">
        <v>-20549</v>
      </c>
      <c r="N45" s="42" t="n">
        <v>354561</v>
      </c>
      <c r="O45" s="42" t="n">
        <v>334365</v>
      </c>
      <c r="P45" s="42" t="n">
        <v>-22465</v>
      </c>
      <c r="Q45" s="42" t="n">
        <v>21771</v>
      </c>
      <c r="R45" s="42" t="n">
        <v>21050</v>
      </c>
      <c r="S45" s="42" t="n">
        <v>-2664</v>
      </c>
      <c r="T45" s="42" t="n">
        <v>65587</v>
      </c>
      <c r="U45" s="42" t="n">
        <v>60883</v>
      </c>
      <c r="V45" s="42" t="n">
        <v>-4873</v>
      </c>
      <c r="W45" s="42" t="n">
        <f aca="false">SUM(W14:W43)</f>
        <v>20440</v>
      </c>
      <c r="X45" s="42" t="n">
        <f aca="false">SUM(X14:X43)</f>
        <v>19968</v>
      </c>
      <c r="Y45" s="42" t="n">
        <f aca="false">SUM(Y14:Y43)</f>
        <v>-1687</v>
      </c>
      <c r="Z45" s="42" t="n">
        <v>17827</v>
      </c>
      <c r="AA45" s="42" t="n">
        <v>16722</v>
      </c>
      <c r="AB45" s="42" t="n">
        <v>-1870</v>
      </c>
      <c r="AC45" s="1"/>
      <c r="AD45" s="1"/>
      <c r="AE45" s="1"/>
      <c r="AF45" s="1"/>
      <c r="AG45" s="1"/>
    </row>
    <row r="46" customFormat="false" ht="12.75" hidden="false" customHeight="false" outlineLevel="0" collapsed="false">
      <c r="AD46" s="1" t="s">
        <v>29</v>
      </c>
      <c r="AE46" s="0" t="s">
        <v>30</v>
      </c>
    </row>
    <row r="47" customFormat="false" ht="12.75" hidden="false" customHeight="false" outlineLevel="0" collapsed="false">
      <c r="A47" s="0" t="s">
        <v>31</v>
      </c>
      <c r="C47" s="0" t="n">
        <v>386629</v>
      </c>
      <c r="F47" s="0" t="n">
        <v>803488</v>
      </c>
      <c r="I47" s="0" t="n">
        <v>11913</v>
      </c>
      <c r="L47" s="0" t="n">
        <v>385294</v>
      </c>
      <c r="O47" s="0" t="n">
        <v>334365</v>
      </c>
      <c r="R47" s="0" t="n">
        <v>21050</v>
      </c>
      <c r="U47" s="0" t="n">
        <v>60883</v>
      </c>
      <c r="X47" s="43" t="n">
        <v>16188.7077</v>
      </c>
      <c r="AA47" s="0" t="n">
        <v>16722</v>
      </c>
      <c r="AC47" s="1" t="s">
        <v>32</v>
      </c>
      <c r="AD47" s="1" t="n">
        <v>2036532.7077</v>
      </c>
      <c r="AE47" s="44" t="n">
        <v>67884.42359</v>
      </c>
    </row>
    <row r="48" customFormat="false" ht="12.75" hidden="false" customHeight="false" outlineLevel="0" collapsed="false">
      <c r="A48" s="0" t="s">
        <v>33</v>
      </c>
      <c r="D48" s="0" t="n">
        <v>-37572</v>
      </c>
      <c r="G48" s="0" t="n">
        <v>-62675</v>
      </c>
      <c r="J48" s="0" t="n">
        <v>-134</v>
      </c>
      <c r="M48" s="0" t="n">
        <v>-20549</v>
      </c>
      <c r="P48" s="0" t="n">
        <v>-22465</v>
      </c>
      <c r="S48" s="0" t="n">
        <v>-2664</v>
      </c>
      <c r="V48" s="0" t="n">
        <v>-4873</v>
      </c>
      <c r="Y48" s="43" t="n">
        <v>-32.3774154</v>
      </c>
      <c r="AB48" s="0" t="n">
        <v>-1870</v>
      </c>
      <c r="AC48" s="1" t="s">
        <v>34</v>
      </c>
      <c r="AD48" s="1" t="n">
        <v>-152834.3774154</v>
      </c>
      <c r="AE48" s="44" t="n">
        <v>-5094.47924718</v>
      </c>
    </row>
    <row r="49" customFormat="false" ht="12.75" hidden="false" customHeight="false" outlineLevel="0" collapsed="false">
      <c r="A49" s="0" t="s">
        <v>35</v>
      </c>
      <c r="C49" s="0" t="n">
        <v>349057</v>
      </c>
      <c r="F49" s="0" t="n">
        <v>740813</v>
      </c>
      <c r="I49" s="0" t="n">
        <v>11779</v>
      </c>
      <c r="L49" s="0" t="n">
        <v>364745</v>
      </c>
      <c r="O49" s="0" t="n">
        <v>311900</v>
      </c>
      <c r="R49" s="0" t="n">
        <v>18386</v>
      </c>
      <c r="U49" s="0" t="n">
        <v>56010</v>
      </c>
      <c r="X49" s="43" t="n">
        <v>16156.3302846</v>
      </c>
      <c r="AA49" s="0" t="n">
        <v>14852</v>
      </c>
      <c r="AC49" s="1" t="s">
        <v>35</v>
      </c>
      <c r="AD49" s="1" t="n">
        <v>1883698.3302846</v>
      </c>
      <c r="AE49" s="44" t="n">
        <v>62789.94434282</v>
      </c>
    </row>
    <row r="50" customFormat="false" ht="12.75" hidden="false" customHeight="false" outlineLevel="0" collapsed="false">
      <c r="T50" s="44"/>
      <c r="V50" s="44"/>
      <c r="W50" s="44"/>
      <c r="X50" s="44"/>
      <c r="Y50" s="44"/>
      <c r="AC50" s="1"/>
    </row>
    <row r="51" customFormat="false" ht="12.75" hidden="false" customHeight="false" outlineLevel="0" collapsed="false">
      <c r="R51" s="43"/>
      <c r="T51" s="45"/>
      <c r="V51" s="45"/>
      <c r="W51" s="45"/>
      <c r="X51" s="45"/>
      <c r="Y51" s="45"/>
    </row>
    <row r="52" customFormat="false" ht="12.75" hidden="false" customHeight="false" outlineLevel="0" collapsed="false">
      <c r="T52" s="46"/>
      <c r="V52" s="45"/>
      <c r="W52" s="45"/>
      <c r="X52" s="45"/>
      <c r="Y52" s="45"/>
    </row>
    <row r="53" customFormat="false" ht="12.75" hidden="false" customHeight="false" outlineLevel="0" collapsed="false">
      <c r="T53" s="43"/>
      <c r="V53" s="44"/>
      <c r="W53" s="44"/>
      <c r="X53" s="44"/>
      <c r="Y53" s="4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46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44" activeCellId="0" sqref="I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14"/>
    <col collapsed="false" customWidth="true" hidden="false" outlineLevel="0" max="2" min="2" style="0" width="41.42"/>
    <col collapsed="false" customWidth="true" hidden="false" outlineLevel="0" max="3" min="3" style="0" width="36.28"/>
    <col collapsed="false" customWidth="true" hidden="false" outlineLevel="0" max="4" min="4" style="0" width="19.56"/>
    <col collapsed="false" customWidth="true" hidden="false" outlineLevel="0" max="5" min="5" style="0" width="20.56"/>
    <col collapsed="false" customWidth="true" hidden="false" outlineLevel="0" max="6" min="6" style="0" width="32.99"/>
    <col collapsed="false" customWidth="true" hidden="false" outlineLevel="0" max="7" min="7" style="0" width="29.41"/>
    <col collapsed="false" customWidth="true" hidden="false" outlineLevel="0" max="8" min="8" style="0" width="13.99"/>
    <col collapsed="false" customWidth="true" hidden="false" outlineLevel="0" max="9" min="9" style="0" width="15.99"/>
  </cols>
  <sheetData>
    <row r="1" customFormat="false" ht="12.75" hidden="false" customHeight="false" outlineLevel="0" collapsed="false">
      <c r="C1" s="47" t="s">
        <v>36</v>
      </c>
      <c r="D1" s="48"/>
      <c r="E1" s="48"/>
      <c r="F1" s="49" t="s">
        <v>37</v>
      </c>
      <c r="G1" s="50"/>
    </row>
    <row r="2" customFormat="false" ht="12.75" hidden="false" customHeight="false" outlineLevel="0" collapsed="false">
      <c r="C2" s="51"/>
      <c r="D2" s="52"/>
      <c r="E2" s="52"/>
      <c r="F2" s="53"/>
      <c r="G2" s="54" t="s">
        <v>38</v>
      </c>
    </row>
    <row r="3" customFormat="false" ht="12.75" hidden="false" customHeight="false" outlineLevel="0" collapsed="false">
      <c r="C3" s="51" t="s">
        <v>39</v>
      </c>
      <c r="D3" s="52"/>
      <c r="E3" s="52"/>
      <c r="F3" s="53" t="s">
        <v>40</v>
      </c>
      <c r="G3" s="55" t="n">
        <v>37182</v>
      </c>
    </row>
    <row r="4" customFormat="false" ht="12.75" hidden="false" customHeight="false" outlineLevel="0" collapsed="false">
      <c r="C4" s="51"/>
      <c r="D4" s="52"/>
      <c r="E4" s="52"/>
      <c r="F4" s="0" t="s">
        <v>41</v>
      </c>
      <c r="G4" s="53"/>
    </row>
    <row r="5" customFormat="false" ht="12.75" hidden="false" customHeight="false" outlineLevel="0" collapsed="false">
      <c r="C5" s="51"/>
      <c r="D5" s="52"/>
      <c r="E5" s="52"/>
      <c r="F5" s="0" t="s">
        <v>42</v>
      </c>
      <c r="G5" s="54" t="s">
        <v>43</v>
      </c>
    </row>
    <row r="6" customFormat="false" ht="12.75" hidden="false" customHeight="false" outlineLevel="0" collapsed="false">
      <c r="C6" s="51"/>
      <c r="D6" s="52"/>
      <c r="E6" s="52"/>
      <c r="F6" s="0" t="s">
        <v>44</v>
      </c>
      <c r="G6" s="56" t="n">
        <v>37134</v>
      </c>
    </row>
    <row r="7" customFormat="false" ht="12.75" hidden="false" customHeight="false" outlineLevel="0" collapsed="false">
      <c r="C7" s="51"/>
      <c r="D7" s="52"/>
      <c r="E7" s="52"/>
      <c r="F7" s="53" t="s">
        <v>45</v>
      </c>
      <c r="G7" s="53"/>
    </row>
    <row r="8" customFormat="false" ht="12.75" hidden="false" customHeight="false" outlineLevel="0" collapsed="false">
      <c r="C8" s="51"/>
      <c r="D8" s="52"/>
      <c r="E8" s="52"/>
      <c r="F8" s="53" t="s">
        <v>46</v>
      </c>
      <c r="G8" s="54" t="s">
        <v>47</v>
      </c>
    </row>
    <row r="9" customFormat="false" ht="12.75" hidden="false" customHeight="false" outlineLevel="0" collapsed="false">
      <c r="C9" s="51" t="s">
        <v>48</v>
      </c>
      <c r="D9" s="52"/>
      <c r="E9" s="52"/>
      <c r="F9" s="53" t="s">
        <v>49</v>
      </c>
      <c r="G9" s="57" t="s">
        <v>50</v>
      </c>
    </row>
    <row r="10" customFormat="false" ht="12.75" hidden="false" customHeight="false" outlineLevel="0" collapsed="false">
      <c r="C10" s="51" t="s">
        <v>51</v>
      </c>
      <c r="D10" s="52"/>
      <c r="E10" s="52"/>
      <c r="F10" s="53"/>
      <c r="G10" s="54" t="s">
        <v>52</v>
      </c>
    </row>
    <row r="11" customFormat="false" ht="12.75" hidden="false" customHeight="false" outlineLevel="0" collapsed="false">
      <c r="A11" s="58"/>
      <c r="B11" s="59"/>
      <c r="C11" s="60" t="s">
        <v>53</v>
      </c>
      <c r="D11" s="61"/>
      <c r="E11" s="61"/>
      <c r="F11" s="62"/>
      <c r="G11" s="63" t="s">
        <v>54</v>
      </c>
    </row>
    <row r="12" customFormat="false" ht="13.5" hidden="false" customHeight="false" outlineLevel="0" collapsed="false">
      <c r="A12" s="64" t="n">
        <v>37182.4666819445</v>
      </c>
      <c r="B12" s="65"/>
      <c r="C12" s="65"/>
      <c r="D12" s="65"/>
      <c r="E12" s="65"/>
      <c r="F12" s="65"/>
      <c r="G12" s="65"/>
      <c r="H12" s="20"/>
    </row>
    <row r="13" customFormat="false" ht="12.75" hidden="false" customHeight="false" outlineLevel="0" collapsed="false">
      <c r="A13" s="1" t="s">
        <v>55</v>
      </c>
      <c r="B13" s="1" t="s">
        <v>56</v>
      </c>
      <c r="C13" s="1"/>
      <c r="D13" s="1"/>
      <c r="E13" s="1"/>
    </row>
    <row r="14" customFormat="false" ht="12.75" hidden="false" customHeight="false" outlineLevel="0" collapsed="false">
      <c r="A14" s="4" t="n">
        <v>37135</v>
      </c>
      <c r="B14" s="1" t="s">
        <v>57</v>
      </c>
      <c r="C14" s="1"/>
      <c r="D14" s="1"/>
      <c r="E14" s="1"/>
      <c r="F14" s="1"/>
    </row>
    <row r="16" customFormat="false" ht="12.75" hidden="false" customHeight="false" outlineLevel="0" collapsed="false">
      <c r="A16" s="66" t="s">
        <v>58</v>
      </c>
      <c r="B16" s="1" t="s">
        <v>59</v>
      </c>
      <c r="C16" s="67" t="s">
        <v>60</v>
      </c>
      <c r="D16" s="67" t="s">
        <v>61</v>
      </c>
      <c r="E16" s="68" t="s">
        <v>62</v>
      </c>
      <c r="F16" s="68" t="s">
        <v>63</v>
      </c>
      <c r="G16" s="69" t="s">
        <v>64</v>
      </c>
      <c r="H16" s="1"/>
      <c r="I16" s="1"/>
    </row>
    <row r="17" customFormat="false" ht="12.75" hidden="false" customHeight="false" outlineLevel="0" collapsed="false">
      <c r="A17" s="0" t="s">
        <v>12</v>
      </c>
      <c r="B17" s="0" t="s">
        <v>65</v>
      </c>
      <c r="C17" s="45" t="n">
        <v>386629</v>
      </c>
      <c r="D17" s="45" t="n">
        <v>404664</v>
      </c>
      <c r="E17" s="70" t="n">
        <v>0.47</v>
      </c>
      <c r="F17" s="71"/>
      <c r="G17" s="72" t="n">
        <v>181715.63</v>
      </c>
      <c r="I17" s="72"/>
    </row>
    <row r="18" customFormat="false" ht="12.75" hidden="false" customHeight="false" outlineLevel="0" collapsed="false">
      <c r="A18" s="0" t="s">
        <v>12</v>
      </c>
      <c r="B18" s="0" t="s">
        <v>66</v>
      </c>
      <c r="C18" s="0" t="n">
        <v>803488</v>
      </c>
      <c r="D18" s="0" t="n">
        <v>840907</v>
      </c>
      <c r="E18" s="70" t="n">
        <v>0.61</v>
      </c>
      <c r="F18" s="71"/>
      <c r="G18" s="72" t="n">
        <v>490127.68</v>
      </c>
    </row>
    <row r="19" customFormat="false" ht="12.75" hidden="false" customHeight="false" outlineLevel="0" collapsed="false">
      <c r="A19" s="0" t="s">
        <v>13</v>
      </c>
      <c r="B19" s="0" t="s">
        <v>13</v>
      </c>
      <c r="C19" s="0" t="n">
        <v>11913</v>
      </c>
      <c r="D19" s="0" t="n">
        <v>12840</v>
      </c>
      <c r="E19" s="70" t="n">
        <v>0</v>
      </c>
      <c r="F19" s="71" t="n">
        <v>0.445</v>
      </c>
      <c r="G19" s="72" t="n">
        <v>5713.8</v>
      </c>
    </row>
    <row r="20" customFormat="false" ht="12.75" hidden="false" customHeight="false" outlineLevel="0" collapsed="false">
      <c r="A20" s="0" t="s">
        <v>13</v>
      </c>
      <c r="B20" s="0" t="s">
        <v>67</v>
      </c>
      <c r="E20" s="70"/>
      <c r="F20" s="71"/>
      <c r="G20" s="72" t="n">
        <v>0</v>
      </c>
    </row>
    <row r="21" customFormat="false" ht="12.75" hidden="false" customHeight="false" outlineLevel="0" collapsed="false">
      <c r="A21" s="0" t="s">
        <v>14</v>
      </c>
      <c r="B21" s="0" t="s">
        <v>14</v>
      </c>
      <c r="C21" s="0" t="n">
        <v>385294</v>
      </c>
      <c r="D21" s="0" t="n">
        <v>411199</v>
      </c>
      <c r="E21" s="70" t="n">
        <v>0</v>
      </c>
      <c r="F21" s="71" t="n">
        <v>0.35</v>
      </c>
      <c r="G21" s="72" t="n">
        <v>143919.65</v>
      </c>
    </row>
    <row r="22" customFormat="false" ht="12.75" hidden="false" customHeight="false" outlineLevel="0" collapsed="false">
      <c r="A22" s="0" t="s">
        <v>14</v>
      </c>
      <c r="B22" s="0" t="s">
        <v>68</v>
      </c>
      <c r="E22" s="70"/>
      <c r="F22" s="71"/>
      <c r="G22" s="72" t="n">
        <v>49114.01</v>
      </c>
    </row>
    <row r="23" customFormat="false" ht="12.75" hidden="false" customHeight="false" outlineLevel="0" collapsed="false">
      <c r="A23" s="0" t="s">
        <v>14</v>
      </c>
      <c r="B23" s="0" t="s">
        <v>69</v>
      </c>
      <c r="E23" s="70"/>
      <c r="F23" s="71"/>
      <c r="G23" s="72" t="n">
        <v>61679.85</v>
      </c>
    </row>
    <row r="24" customFormat="false" ht="12.75" hidden="false" customHeight="false" outlineLevel="0" collapsed="false">
      <c r="A24" s="0" t="s">
        <v>14</v>
      </c>
      <c r="B24" s="0" t="s">
        <v>70</v>
      </c>
      <c r="E24" s="70"/>
      <c r="F24" s="71"/>
      <c r="G24" s="72" t="n">
        <v>15000</v>
      </c>
    </row>
    <row r="25" customFormat="false" ht="12.75" hidden="false" customHeight="false" outlineLevel="0" collapsed="false">
      <c r="A25" s="0" t="s">
        <v>15</v>
      </c>
      <c r="B25" s="0" t="s">
        <v>71</v>
      </c>
      <c r="C25" s="0" t="n">
        <v>334365</v>
      </c>
      <c r="D25" s="0" t="n">
        <v>354561</v>
      </c>
      <c r="E25" s="70" t="n">
        <v>0</v>
      </c>
      <c r="F25" s="71" t="n">
        <v>0.45</v>
      </c>
      <c r="G25" s="72" t="n">
        <v>159552.45</v>
      </c>
    </row>
    <row r="26" customFormat="false" ht="12.75" hidden="false" customHeight="false" outlineLevel="0" collapsed="false">
      <c r="A26" s="0" t="s">
        <v>16</v>
      </c>
      <c r="B26" s="0" t="s">
        <v>23</v>
      </c>
      <c r="C26" s="0" t="n">
        <v>21050</v>
      </c>
      <c r="D26" s="0" t="n">
        <v>21771</v>
      </c>
      <c r="E26" s="70" t="n">
        <v>0</v>
      </c>
      <c r="F26" s="71" t="n">
        <v>0.565</v>
      </c>
      <c r="G26" s="72" t="n">
        <v>12300.615</v>
      </c>
    </row>
    <row r="27" customFormat="false" ht="12.75" hidden="false" customHeight="false" outlineLevel="0" collapsed="false">
      <c r="A27" s="0" t="s">
        <v>17</v>
      </c>
      <c r="B27" s="0" t="s">
        <v>20</v>
      </c>
      <c r="C27" s="0" t="n">
        <v>60883</v>
      </c>
      <c r="D27" s="0" t="n">
        <v>65587</v>
      </c>
      <c r="E27" s="70" t="n">
        <v>0</v>
      </c>
      <c r="F27" s="71" t="n">
        <v>0.39</v>
      </c>
      <c r="G27" s="72" t="n">
        <v>25578.93</v>
      </c>
    </row>
    <row r="28" customFormat="false" ht="12.75" hidden="false" customHeight="false" outlineLevel="0" collapsed="false">
      <c r="A28" s="0" t="s">
        <v>72</v>
      </c>
      <c r="B28" s="0" t="s">
        <v>73</v>
      </c>
      <c r="C28" s="0" t="n">
        <v>16722</v>
      </c>
      <c r="D28" s="0" t="n">
        <v>17827</v>
      </c>
      <c r="E28" s="70" t="n">
        <v>0</v>
      </c>
      <c r="F28" s="71" t="n">
        <v>0.485</v>
      </c>
      <c r="G28" s="72" t="n">
        <v>8646.095</v>
      </c>
    </row>
    <row r="29" customFormat="false" ht="12.75" hidden="false" customHeight="false" outlineLevel="0" collapsed="false">
      <c r="A29" s="0" t="s">
        <v>18</v>
      </c>
      <c r="B29" s="0" t="s">
        <v>74</v>
      </c>
      <c r="C29" s="43" t="n">
        <v>18281</v>
      </c>
      <c r="D29" s="73" t="n">
        <v>18514</v>
      </c>
      <c r="E29" s="70" t="n">
        <v>0</v>
      </c>
      <c r="F29" s="71" t="n">
        <v>0.14</v>
      </c>
      <c r="G29" s="72" t="n">
        <f aca="false">+D29*F29</f>
        <v>2591.96</v>
      </c>
    </row>
    <row r="30" customFormat="false" ht="12.75" hidden="false" customHeight="false" outlineLevel="0" collapsed="false">
      <c r="A30" s="0" t="s">
        <v>18</v>
      </c>
      <c r="B30" s="0" t="s">
        <v>24</v>
      </c>
      <c r="C30" s="43" t="n">
        <v>19968</v>
      </c>
      <c r="D30" s="73" t="n">
        <v>20440</v>
      </c>
      <c r="E30" s="70"/>
      <c r="F30" s="71" t="n">
        <v>0.455</v>
      </c>
      <c r="G30" s="72" t="n">
        <v>9300.2</v>
      </c>
    </row>
    <row r="31" customFormat="false" ht="12.75" hidden="false" customHeight="false" outlineLevel="0" collapsed="false">
      <c r="A31" s="0" t="s">
        <v>18</v>
      </c>
      <c r="B31" s="0" t="s">
        <v>75</v>
      </c>
      <c r="C31" s="43"/>
      <c r="D31" s="73"/>
      <c r="E31" s="70"/>
      <c r="F31" s="71"/>
      <c r="G31" s="72" t="n">
        <v>1380.24</v>
      </c>
    </row>
    <row r="32" customFormat="false" ht="12.75" hidden="false" customHeight="false" outlineLevel="0" collapsed="false">
      <c r="A32" s="74"/>
      <c r="C32" s="70"/>
      <c r="D32" s="75"/>
      <c r="E32" s="76"/>
      <c r="F32" s="76"/>
      <c r="G32" s="77"/>
    </row>
    <row r="33" customFormat="false" ht="12.75" hidden="false" customHeight="false" outlineLevel="0" collapsed="false">
      <c r="D33" s="78" t="s">
        <v>76</v>
      </c>
      <c r="E33" s="78"/>
      <c r="F33" s="79"/>
      <c r="G33" s="80" t="n">
        <f aca="false">SUM(G17:G32)</f>
        <v>1166621.11</v>
      </c>
    </row>
    <row r="35" customFormat="false" ht="12.75" hidden="false" customHeight="false" outlineLevel="0" collapsed="false">
      <c r="A35" s="0" t="s">
        <v>77</v>
      </c>
    </row>
    <row r="36" customFormat="false" ht="12.75" hidden="false" customHeight="false" outlineLevel="0" collapsed="false">
      <c r="A36" s="81" t="s">
        <v>78</v>
      </c>
      <c r="B36" s="82" t="s">
        <v>58</v>
      </c>
      <c r="C36" s="83" t="s">
        <v>33</v>
      </c>
      <c r="D36" s="83" t="s">
        <v>79</v>
      </c>
      <c r="E36" s="83" t="s">
        <v>80</v>
      </c>
      <c r="F36" s="83" t="s">
        <v>81</v>
      </c>
      <c r="G36" s="83" t="s">
        <v>82</v>
      </c>
      <c r="H36" s="83" t="s">
        <v>58</v>
      </c>
      <c r="I36" s="82" t="s">
        <v>83</v>
      </c>
    </row>
    <row r="37" customFormat="false" ht="12.75" hidden="false" customHeight="false" outlineLevel="0" collapsed="false">
      <c r="A37" s="84" t="n">
        <v>96047884</v>
      </c>
      <c r="B37" s="0" t="s">
        <v>84</v>
      </c>
      <c r="C37" s="85" t="n">
        <f aca="false">62675+37572</f>
        <v>100247</v>
      </c>
      <c r="D37" s="86" t="n">
        <f aca="false">+C17+C18</f>
        <v>1190117</v>
      </c>
      <c r="E37" s="86" t="n">
        <f aca="false">+D37-C37</f>
        <v>1089870</v>
      </c>
      <c r="F37" s="87" t="n">
        <f aca="false">+I37/E37</f>
        <v>0.616443529962289</v>
      </c>
      <c r="H37" s="0" t="s">
        <v>12</v>
      </c>
      <c r="I37" s="88" t="n">
        <f aca="false">+G17+G18</f>
        <v>671843.31</v>
      </c>
    </row>
    <row r="38" customFormat="false" ht="12.75" hidden="false" customHeight="false" outlineLevel="0" collapsed="false">
      <c r="A38" s="84" t="n">
        <v>96047885</v>
      </c>
      <c r="B38" s="0" t="s">
        <v>85</v>
      </c>
      <c r="C38" s="85" t="n">
        <v>4873</v>
      </c>
      <c r="D38" s="86" t="n">
        <f aca="false">+C27</f>
        <v>60883</v>
      </c>
      <c r="E38" s="86" t="n">
        <f aca="false">+D38-C38</f>
        <v>56010</v>
      </c>
      <c r="F38" s="87" t="n">
        <f aca="false">+I38/E38</f>
        <v>0.456685056239957</v>
      </c>
      <c r="H38" s="0" t="s">
        <v>17</v>
      </c>
      <c r="I38" s="88" t="n">
        <f aca="false">+G27</f>
        <v>25578.93</v>
      </c>
    </row>
    <row r="39" customFormat="false" ht="12.75" hidden="false" customHeight="false" outlineLevel="0" collapsed="false">
      <c r="A39" s="84" t="n">
        <v>96047915</v>
      </c>
      <c r="B39" s="0" t="s">
        <v>86</v>
      </c>
      <c r="C39" s="85" t="n">
        <v>22465</v>
      </c>
      <c r="D39" s="86" t="n">
        <f aca="false">+C25</f>
        <v>334365</v>
      </c>
      <c r="E39" s="86" t="n">
        <f aca="false">+D39-C39</f>
        <v>311900</v>
      </c>
      <c r="F39" s="87" t="n">
        <f aca="false">+I39/E39</f>
        <v>0.511550016030779</v>
      </c>
      <c r="H39" s="0" t="s">
        <v>15</v>
      </c>
      <c r="I39" s="88" t="n">
        <f aca="false">+G25</f>
        <v>159552.45</v>
      </c>
    </row>
    <row r="40" customFormat="false" ht="12.75" hidden="false" customHeight="false" outlineLevel="0" collapsed="false">
      <c r="A40" s="84" t="n">
        <v>96047927</v>
      </c>
      <c r="B40" s="0" t="s">
        <v>87</v>
      </c>
      <c r="C40" s="85" t="n">
        <v>20549</v>
      </c>
      <c r="D40" s="86" t="n">
        <f aca="false">+C21</f>
        <v>385294</v>
      </c>
      <c r="E40" s="86" t="n">
        <f aca="false">+D40-C40</f>
        <v>364745</v>
      </c>
      <c r="F40" s="89" t="n">
        <f aca="false">(+I40-G40)/E40</f>
        <v>0.394576073695321</v>
      </c>
      <c r="G40" s="72" t="n">
        <f aca="false">+G22+G23+G24</f>
        <v>125793.86</v>
      </c>
      <c r="H40" s="0" t="s">
        <v>14</v>
      </c>
      <c r="I40" s="88" t="n">
        <f aca="false">+G21+G22+G23+G24</f>
        <v>269713.51</v>
      </c>
    </row>
    <row r="41" customFormat="false" ht="12.75" hidden="false" customHeight="false" outlineLevel="0" collapsed="false">
      <c r="A41" s="84" t="n">
        <v>96047940</v>
      </c>
      <c r="B41" s="0" t="s">
        <v>88</v>
      </c>
      <c r="C41" s="85" t="n">
        <v>134</v>
      </c>
      <c r="D41" s="86" t="n">
        <f aca="false">+C19</f>
        <v>11913</v>
      </c>
      <c r="E41" s="86" t="n">
        <f aca="false">+D41-C41</f>
        <v>11779</v>
      </c>
      <c r="F41" s="89" t="n">
        <f aca="false">(+I41-G41)/E41</f>
        <v>0.485083623397572</v>
      </c>
      <c r="G41" s="72" t="n">
        <f aca="false">+G20</f>
        <v>0</v>
      </c>
      <c r="H41" s="0" t="s">
        <v>13</v>
      </c>
      <c r="I41" s="88" t="n">
        <f aca="false">+G19+G20</f>
        <v>5713.8</v>
      </c>
    </row>
    <row r="42" customFormat="false" ht="12.75" hidden="false" customHeight="false" outlineLevel="0" collapsed="false">
      <c r="A42" s="84" t="n">
        <v>96048512</v>
      </c>
      <c r="B42" s="0" t="s">
        <v>89</v>
      </c>
      <c r="C42" s="85" t="n">
        <v>2664</v>
      </c>
      <c r="D42" s="86" t="n">
        <f aca="false">+C26</f>
        <v>21050</v>
      </c>
      <c r="E42" s="86" t="n">
        <f aca="false">+D42-C42</f>
        <v>18386</v>
      </c>
      <c r="F42" s="89" t="n">
        <f aca="false">(+I42-G42)/E42</f>
        <v>0.669020722288698</v>
      </c>
      <c r="G42" s="72" t="n">
        <f aca="false">+I7</f>
        <v>0</v>
      </c>
      <c r="H42" s="0" t="s">
        <v>16</v>
      </c>
      <c r="I42" s="88" t="n">
        <f aca="false">+G26</f>
        <v>12300.615</v>
      </c>
    </row>
    <row r="43" customFormat="false" ht="12.75" hidden="false" customHeight="false" outlineLevel="0" collapsed="false">
      <c r="A43" s="84" t="s">
        <v>19</v>
      </c>
      <c r="B43" s="0" t="s">
        <v>90</v>
      </c>
      <c r="C43" s="85" t="n">
        <v>1870</v>
      </c>
      <c r="D43" s="86" t="n">
        <f aca="false">+C28</f>
        <v>16722</v>
      </c>
      <c r="E43" s="86" t="n">
        <f aca="false">+D43-C43</f>
        <v>14852</v>
      </c>
      <c r="F43" s="89" t="n">
        <f aca="false">+I43/E43</f>
        <v>0.582150215459197</v>
      </c>
      <c r="G43" s="0" t="n">
        <v>0</v>
      </c>
      <c r="H43" s="0" t="s">
        <v>19</v>
      </c>
      <c r="I43" s="88" t="n">
        <f aca="false">+G28</f>
        <v>8646.095</v>
      </c>
    </row>
    <row r="44" customFormat="false" ht="12.75" hidden="false" customHeight="false" outlineLevel="0" collapsed="false">
      <c r="A44" s="84" t="s">
        <v>18</v>
      </c>
      <c r="B44" s="0" t="s">
        <v>91</v>
      </c>
      <c r="C44" s="85" t="n">
        <v>1687</v>
      </c>
      <c r="D44" s="86" t="n">
        <f aca="false">+C30</f>
        <v>19968</v>
      </c>
      <c r="E44" s="86" t="n">
        <f aca="false">+D44-C44</f>
        <v>18281</v>
      </c>
      <c r="F44" s="89" t="n">
        <f aca="false">(+I44-G44)/E44</f>
        <v>0.650520212242219</v>
      </c>
      <c r="G44" s="72" t="n">
        <f aca="false">+G31</f>
        <v>1380.24</v>
      </c>
      <c r="H44" s="0" t="s">
        <v>18</v>
      </c>
      <c r="I44" s="88" t="n">
        <f aca="false">+G31+G29+G30</f>
        <v>13272.4</v>
      </c>
    </row>
    <row r="45" customFormat="false" ht="12.75" hidden="false" customHeight="false" outlineLevel="0" collapsed="false">
      <c r="I45" s="70" t="n">
        <f aca="false">SUM(I37:I44)</f>
        <v>1166621.11</v>
      </c>
    </row>
    <row r="46" customFormat="false" ht="12.75" hidden="false" customHeight="false" outlineLevel="0" collapsed="false">
      <c r="E46" s="86" t="n">
        <f aca="false">SUM(E37:E45)</f>
        <v>1885823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8" activeCellId="0" sqref="F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7"/>
    <col collapsed="false" customWidth="true" hidden="false" outlineLevel="0" max="2" min="2" style="0" width="16.56"/>
    <col collapsed="false" customWidth="true" hidden="false" outlineLevel="0" max="3" min="3" style="0" width="14.7"/>
    <col collapsed="false" customWidth="true" hidden="false" outlineLevel="0" max="4" min="4" style="0" width="14.28"/>
    <col collapsed="false" customWidth="true" hidden="false" outlineLevel="0" max="5" min="5" style="0" width="31.14"/>
    <col collapsed="false" customWidth="true" hidden="false" outlineLevel="0" max="6" min="6" style="0" width="34.99"/>
  </cols>
  <sheetData>
    <row r="1" customFormat="false" ht="15.75" hidden="false" customHeight="false" outlineLevel="0" collapsed="false">
      <c r="A1" s="90"/>
      <c r="B1" s="91"/>
      <c r="C1" s="92" t="s">
        <v>92</v>
      </c>
      <c r="D1" s="48"/>
      <c r="E1" s="49"/>
      <c r="F1" s="48" t="s">
        <v>93</v>
      </c>
    </row>
    <row r="2" customFormat="false" ht="12.75" hidden="false" customHeight="false" outlineLevel="0" collapsed="false">
      <c r="A2" s="51"/>
      <c r="B2" s="52"/>
      <c r="C2" s="51"/>
      <c r="D2" s="52"/>
      <c r="E2" s="53"/>
      <c r="F2" s="52"/>
    </row>
    <row r="3" customFormat="false" ht="12.75" hidden="false" customHeight="false" outlineLevel="0" collapsed="false">
      <c r="A3" s="51"/>
      <c r="B3" s="52"/>
      <c r="C3" s="93" t="s">
        <v>94</v>
      </c>
      <c r="D3" s="94" t="n">
        <v>37182</v>
      </c>
      <c r="E3" s="53" t="s">
        <v>95</v>
      </c>
      <c r="F3" s="52" t="s">
        <v>96</v>
      </c>
    </row>
    <row r="4" customFormat="false" ht="12.75" hidden="false" customHeight="false" outlineLevel="0" collapsed="false">
      <c r="A4" s="51"/>
      <c r="B4" s="52"/>
      <c r="C4" s="51"/>
      <c r="D4" s="52"/>
      <c r="E4" s="53" t="s">
        <v>97</v>
      </c>
      <c r="F4" s="53" t="s">
        <v>98</v>
      </c>
    </row>
    <row r="5" customFormat="false" ht="12.75" hidden="false" customHeight="false" outlineLevel="0" collapsed="false">
      <c r="A5" s="51"/>
      <c r="B5" s="52"/>
      <c r="C5" s="51"/>
      <c r="D5" s="52"/>
      <c r="E5" s="0" t="s">
        <v>99</v>
      </c>
      <c r="F5" s="53" t="s">
        <v>100</v>
      </c>
    </row>
    <row r="6" customFormat="false" ht="12.75" hidden="false" customHeight="false" outlineLevel="0" collapsed="false">
      <c r="A6" s="51"/>
      <c r="B6" s="52"/>
      <c r="C6" s="51"/>
      <c r="D6" s="52"/>
      <c r="E6" s="53" t="s">
        <v>100</v>
      </c>
      <c r="F6" s="52"/>
    </row>
    <row r="7" customFormat="false" ht="12.75" hidden="false" customHeight="false" outlineLevel="0" collapsed="false">
      <c r="A7" s="51"/>
      <c r="B7" s="52"/>
      <c r="C7" s="51"/>
      <c r="D7" s="52"/>
      <c r="E7" s="53" t="s">
        <v>101</v>
      </c>
      <c r="F7" s="52" t="s">
        <v>48</v>
      </c>
    </row>
    <row r="8" customFormat="false" ht="12.75" hidden="false" customHeight="false" outlineLevel="0" collapsed="false">
      <c r="A8" s="51"/>
      <c r="B8" s="52"/>
      <c r="C8" s="51"/>
      <c r="D8" s="52"/>
      <c r="E8" s="53" t="s">
        <v>46</v>
      </c>
      <c r="F8" s="53" t="s">
        <v>102</v>
      </c>
    </row>
    <row r="9" customFormat="false" ht="12.75" hidden="false" customHeight="false" outlineLevel="0" collapsed="false">
      <c r="A9" s="51"/>
      <c r="B9" s="52"/>
      <c r="C9" s="51"/>
      <c r="D9" s="52"/>
      <c r="E9" s="53" t="s">
        <v>49</v>
      </c>
      <c r="F9" s="53" t="s">
        <v>53</v>
      </c>
    </row>
    <row r="10" customFormat="false" ht="12.75" hidden="false" customHeight="false" outlineLevel="0" collapsed="false">
      <c r="A10" s="95" t="s">
        <v>40</v>
      </c>
      <c r="B10" s="96"/>
      <c r="C10" s="60"/>
      <c r="D10" s="61"/>
      <c r="E10" s="62"/>
      <c r="F10" s="96"/>
    </row>
    <row r="11" customFormat="false" ht="13.5" hidden="false" customHeight="false" outlineLevel="0" collapsed="false">
      <c r="A11" s="65"/>
      <c r="B11" s="65"/>
      <c r="C11" s="65"/>
      <c r="D11" s="65"/>
      <c r="E11" s="65"/>
      <c r="F11" s="65"/>
    </row>
    <row r="12" customFormat="false" ht="12.75" hidden="false" customHeight="false" outlineLevel="0" collapsed="false">
      <c r="A12" s="1" t="s">
        <v>56</v>
      </c>
      <c r="B12" s="1" t="s">
        <v>57</v>
      </c>
    </row>
    <row r="13" customFormat="false" ht="12.75" hidden="false" customHeight="false" outlineLevel="0" collapsed="false">
      <c r="A13" s="84"/>
    </row>
    <row r="14" customFormat="false" ht="12.75" hidden="false" customHeight="false" outlineLevel="0" collapsed="false">
      <c r="A14" s="97" t="s">
        <v>103</v>
      </c>
      <c r="B14" s="98" t="s">
        <v>104</v>
      </c>
      <c r="C14" s="98" t="s">
        <v>105</v>
      </c>
      <c r="D14" s="98" t="s">
        <v>106</v>
      </c>
      <c r="E14" s="98" t="s">
        <v>107</v>
      </c>
      <c r="F14" s="99" t="s">
        <v>108</v>
      </c>
    </row>
    <row r="15" customFormat="false" ht="12.75" hidden="false" customHeight="false" outlineLevel="0" collapsed="false">
      <c r="A15" s="100" t="s">
        <v>109</v>
      </c>
      <c r="B15" s="101" t="s">
        <v>110</v>
      </c>
      <c r="C15" s="101" t="s">
        <v>110</v>
      </c>
      <c r="D15" s="101" t="s">
        <v>111</v>
      </c>
      <c r="E15" s="101" t="s">
        <v>112</v>
      </c>
      <c r="F15" s="96" t="s">
        <v>112</v>
      </c>
    </row>
    <row r="16" customFormat="false" ht="12.75" hidden="false" customHeight="false" outlineLevel="0" collapsed="false">
      <c r="A16" s="90"/>
      <c r="B16" s="102"/>
      <c r="C16" s="102"/>
      <c r="D16" s="102"/>
      <c r="E16" s="102"/>
      <c r="F16" s="103" t="n">
        <v>-3395</v>
      </c>
    </row>
    <row r="17" customFormat="false" ht="12.75" hidden="false" customHeight="false" outlineLevel="0" collapsed="false">
      <c r="A17" s="104" t="n">
        <v>36892</v>
      </c>
      <c r="B17" s="76" t="n">
        <v>1863469</v>
      </c>
      <c r="C17" s="76" t="n">
        <v>1865719</v>
      </c>
      <c r="D17" s="76"/>
      <c r="E17" s="76" t="n">
        <v>2250</v>
      </c>
      <c r="F17" s="105" t="n">
        <v>-1145</v>
      </c>
    </row>
    <row r="18" customFormat="false" ht="12.75" hidden="false" customHeight="false" outlineLevel="0" collapsed="false">
      <c r="A18" s="104"/>
      <c r="B18" s="76"/>
      <c r="C18" s="76"/>
      <c r="D18" s="76"/>
      <c r="E18" s="76"/>
      <c r="F18" s="105"/>
    </row>
    <row r="19" customFormat="false" ht="12.75" hidden="false" customHeight="false" outlineLevel="0" collapsed="false">
      <c r="A19" s="104" t="n">
        <v>36923</v>
      </c>
      <c r="B19" s="76" t="n">
        <v>1805653</v>
      </c>
      <c r="C19" s="76" t="n">
        <v>1813702</v>
      </c>
      <c r="D19" s="76"/>
      <c r="E19" s="76" t="n">
        <v>8049</v>
      </c>
      <c r="F19" s="105" t="n">
        <v>6904</v>
      </c>
    </row>
    <row r="20" customFormat="false" ht="12.75" hidden="false" customHeight="false" outlineLevel="0" collapsed="false">
      <c r="A20" s="104"/>
      <c r="B20" s="76"/>
      <c r="C20" s="76"/>
      <c r="D20" s="76"/>
      <c r="E20" s="76"/>
      <c r="F20" s="105"/>
    </row>
    <row r="21" customFormat="false" ht="12.75" hidden="false" customHeight="false" outlineLevel="0" collapsed="false">
      <c r="A21" s="104" t="n">
        <v>36951</v>
      </c>
      <c r="B21" s="76" t="n">
        <v>2165432.41255547</v>
      </c>
      <c r="C21" s="76" t="n">
        <v>2145758.89398358</v>
      </c>
      <c r="D21" s="76"/>
      <c r="E21" s="76" t="n">
        <v>-19673.5185718872</v>
      </c>
      <c r="F21" s="105" t="n">
        <v>-12769.5185718872</v>
      </c>
    </row>
    <row r="22" customFormat="false" ht="12.75" hidden="false" customHeight="false" outlineLevel="0" collapsed="false">
      <c r="A22" s="104"/>
      <c r="B22" s="76"/>
      <c r="C22" s="76"/>
      <c r="D22" s="76"/>
      <c r="E22" s="76"/>
      <c r="F22" s="105"/>
    </row>
    <row r="23" customFormat="false" ht="12.75" hidden="false" customHeight="false" outlineLevel="0" collapsed="false">
      <c r="A23" s="104" t="n">
        <v>36982</v>
      </c>
      <c r="B23" s="76" t="n">
        <v>1799306</v>
      </c>
      <c r="C23" s="76" t="n">
        <v>1814576.66462189</v>
      </c>
      <c r="D23" s="76"/>
      <c r="E23" s="76" t="n">
        <v>15270.6646218926</v>
      </c>
      <c r="F23" s="105" t="n">
        <v>2501.14605000545</v>
      </c>
    </row>
    <row r="24" customFormat="false" ht="12.75" hidden="false" customHeight="false" outlineLevel="0" collapsed="false">
      <c r="A24" s="104"/>
      <c r="B24" s="76"/>
      <c r="C24" s="76"/>
      <c r="D24" s="76"/>
      <c r="E24" s="76"/>
      <c r="F24" s="105"/>
    </row>
    <row r="25" customFormat="false" ht="12.75" hidden="false" customHeight="false" outlineLevel="0" collapsed="false">
      <c r="A25" s="104" t="n">
        <v>37012</v>
      </c>
      <c r="B25" s="76" t="n">
        <v>1865355</v>
      </c>
      <c r="C25" s="76" t="n">
        <v>1902183</v>
      </c>
      <c r="D25" s="76"/>
      <c r="E25" s="76" t="n">
        <v>36828</v>
      </c>
      <c r="F25" s="105" t="n">
        <v>39329.1460500055</v>
      </c>
    </row>
    <row r="26" customFormat="false" ht="12.75" hidden="false" customHeight="false" outlineLevel="0" collapsed="false">
      <c r="A26" s="51"/>
      <c r="B26" s="76"/>
      <c r="C26" s="76"/>
      <c r="D26" s="76"/>
      <c r="E26" s="76"/>
      <c r="F26" s="105"/>
    </row>
    <row r="27" customFormat="false" ht="12.75" hidden="false" customHeight="false" outlineLevel="0" collapsed="false">
      <c r="A27" s="104" t="n">
        <v>37043</v>
      </c>
      <c r="B27" s="76" t="n">
        <v>1928972</v>
      </c>
      <c r="C27" s="76" t="n">
        <v>1922877</v>
      </c>
      <c r="D27" s="76"/>
      <c r="E27" s="76" t="n">
        <v>-6095</v>
      </c>
      <c r="F27" s="105" t="n">
        <v>33234.1460500055</v>
      </c>
    </row>
    <row r="28" customFormat="false" ht="12.75" hidden="false" customHeight="false" outlineLevel="0" collapsed="false">
      <c r="A28" s="51"/>
      <c r="B28" s="76"/>
      <c r="C28" s="76"/>
      <c r="D28" s="76"/>
      <c r="E28" s="76"/>
      <c r="F28" s="105"/>
    </row>
    <row r="29" customFormat="false" ht="12.75" hidden="false" customHeight="false" outlineLevel="0" collapsed="false">
      <c r="A29" s="104" t="n">
        <v>37073</v>
      </c>
      <c r="B29" s="76" t="n">
        <v>2048450</v>
      </c>
      <c r="C29" s="76" t="n">
        <v>2050050</v>
      </c>
      <c r="D29" s="76"/>
      <c r="E29" s="76" t="n">
        <v>1600</v>
      </c>
      <c r="F29" s="105" t="n">
        <v>34834.1460500055</v>
      </c>
    </row>
    <row r="30" customFormat="false" ht="12.75" hidden="false" customHeight="false" outlineLevel="0" collapsed="false">
      <c r="A30" s="51"/>
      <c r="B30" s="76"/>
      <c r="C30" s="76"/>
      <c r="D30" s="76"/>
      <c r="E30" s="76"/>
      <c r="F30" s="105"/>
    </row>
    <row r="31" customFormat="false" ht="12.75" hidden="false" customHeight="false" outlineLevel="0" collapsed="false">
      <c r="A31" s="104" t="n">
        <v>37104</v>
      </c>
      <c r="B31" s="76" t="n">
        <v>2059534</v>
      </c>
      <c r="C31" s="76" t="n">
        <v>2048268</v>
      </c>
      <c r="D31" s="76"/>
      <c r="E31" s="76" t="n">
        <v>-11266</v>
      </c>
      <c r="F31" s="105" t="n">
        <v>23568.1460500055</v>
      </c>
    </row>
    <row r="32" customFormat="false" ht="12.75" hidden="false" customHeight="false" outlineLevel="0" collapsed="false">
      <c r="A32" s="51"/>
      <c r="B32" s="76"/>
      <c r="C32" s="76"/>
      <c r="D32" s="76"/>
      <c r="E32" s="76"/>
      <c r="F32" s="105"/>
    </row>
    <row r="33" customFormat="false" ht="12.75" hidden="false" customHeight="false" outlineLevel="0" collapsed="false">
      <c r="A33" s="104" t="n">
        <v>37135</v>
      </c>
      <c r="B33" s="76" t="n">
        <v>1884327.65221084</v>
      </c>
      <c r="C33" s="76" t="n">
        <v>1864923.30811425</v>
      </c>
      <c r="D33" s="76"/>
      <c r="E33" s="76" t="n">
        <v>-19404.3440965908</v>
      </c>
      <c r="F33" s="105" t="n">
        <v>4163.80195341469</v>
      </c>
    </row>
    <row r="34" customFormat="false" ht="12.75" hidden="false" customHeight="false" outlineLevel="0" collapsed="false">
      <c r="A34" s="60"/>
      <c r="B34" s="106"/>
      <c r="C34" s="106"/>
      <c r="D34" s="106"/>
      <c r="E34" s="106"/>
      <c r="F34" s="61"/>
    </row>
    <row r="35" customFormat="false" ht="12.75" hidden="false" customHeight="false" outlineLevel="0" collapsed="false">
      <c r="A35" s="0" t="s">
        <v>113</v>
      </c>
    </row>
    <row r="36" customFormat="false" ht="12.75" hidden="false" customHeight="false" outlineLevel="0" collapsed="false">
      <c r="A36" s="0" t="s">
        <v>114</v>
      </c>
    </row>
    <row r="37" customFormat="false" ht="12.75" hidden="false" customHeight="false" outlineLevel="0" collapsed="false">
      <c r="A37" s="1"/>
    </row>
    <row r="38" customFormat="false" ht="12.75" hidden="false" customHeight="false" outlineLevel="0" collapsed="false">
      <c r="A38" s="0" t="s">
        <v>115</v>
      </c>
      <c r="B38" s="0" t="s">
        <v>116</v>
      </c>
    </row>
    <row r="39" customFormat="false" ht="12.75" hidden="false" customHeight="false" outlineLevel="0" collapsed="false">
      <c r="A39" s="0" t="s">
        <v>115</v>
      </c>
      <c r="B39" s="0" t="s">
        <v>117</v>
      </c>
    </row>
    <row r="41" customFormat="false" ht="20.25" hidden="false" customHeight="true" outlineLevel="0" collapsed="false">
      <c r="B41" s="0" t="s">
        <v>118</v>
      </c>
      <c r="C41" s="106"/>
      <c r="D41" s="106"/>
      <c r="E41" s="106"/>
    </row>
    <row r="42" customFormat="false" ht="19.5" hidden="false" customHeight="true" outlineLevel="0" collapsed="false">
      <c r="B42" s="0" t="s">
        <v>119</v>
      </c>
      <c r="C42" s="106"/>
      <c r="D42" s="106"/>
      <c r="E42" s="106"/>
    </row>
    <row r="43" customFormat="false" ht="22.5" hidden="false" customHeight="true" outlineLevel="0" collapsed="false">
      <c r="B43" s="0" t="s">
        <v>120</v>
      </c>
      <c r="C43" s="106"/>
      <c r="D43" s="106"/>
      <c r="E43" s="106"/>
    </row>
    <row r="44" customFormat="false" ht="24.75" hidden="false" customHeight="true" outlineLevel="0" collapsed="false">
      <c r="B44" s="0" t="s">
        <v>121</v>
      </c>
      <c r="C44" s="106"/>
      <c r="D44" s="106"/>
      <c r="E44" s="10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1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G23" activeCellId="0" sqref="G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28"/>
    <col collapsed="false" customWidth="true" hidden="false" outlineLevel="0" max="3" min="2" style="0" width="22.28"/>
    <col collapsed="false" customWidth="true" hidden="false" outlineLevel="0" max="4" min="4" style="0" width="29.41"/>
    <col collapsed="false" customWidth="true" hidden="false" outlineLevel="0" max="5" min="5" style="0" width="22.7"/>
    <col collapsed="false" customWidth="true" hidden="false" outlineLevel="0" max="6" min="6" style="0" width="16.56"/>
    <col collapsed="false" customWidth="true" hidden="false" outlineLevel="0" max="7" min="7" style="107" width="23.14"/>
    <col collapsed="false" customWidth="true" hidden="false" outlineLevel="0" max="8" min="8" style="0" width="17.28"/>
    <col collapsed="false" customWidth="true" hidden="false" outlineLevel="0" max="9" min="9" style="0" width="12.85"/>
    <col collapsed="false" customWidth="true" hidden="false" outlineLevel="0" max="12" min="12" style="0" width="12.85"/>
  </cols>
  <sheetData>
    <row r="1" customFormat="false" ht="15.75" hidden="false" customHeight="false" outlineLevel="0" collapsed="false">
      <c r="A1" s="90"/>
      <c r="B1" s="108"/>
      <c r="C1" s="108" t="s">
        <v>122</v>
      </c>
      <c r="D1" s="91"/>
      <c r="E1" s="47" t="s">
        <v>36</v>
      </c>
      <c r="F1" s="48"/>
      <c r="G1" s="109" t="s">
        <v>37</v>
      </c>
      <c r="H1" s="50"/>
    </row>
    <row r="2" customFormat="false" ht="15.75" hidden="false" customHeight="false" outlineLevel="0" collapsed="false">
      <c r="A2" s="51"/>
      <c r="B2" s="20"/>
      <c r="C2" s="20"/>
      <c r="D2" s="110"/>
      <c r="E2" s="51"/>
      <c r="F2" s="52"/>
      <c r="G2" s="111"/>
      <c r="H2" s="54" t="s">
        <v>38</v>
      </c>
    </row>
    <row r="3" customFormat="false" ht="12.75" hidden="false" customHeight="false" outlineLevel="0" collapsed="false">
      <c r="A3" s="51"/>
      <c r="B3" s="20"/>
      <c r="C3" s="21" t="s">
        <v>123</v>
      </c>
      <c r="D3" s="52"/>
      <c r="E3" s="51" t="s">
        <v>124</v>
      </c>
      <c r="F3" s="20"/>
      <c r="G3" s="111" t="s">
        <v>39</v>
      </c>
      <c r="H3" s="55" t="n">
        <v>37182</v>
      </c>
    </row>
    <row r="4" customFormat="false" ht="12.75" hidden="false" customHeight="false" outlineLevel="0" collapsed="false">
      <c r="A4" s="51"/>
      <c r="B4" s="20"/>
      <c r="C4" s="20"/>
      <c r="D4" s="52"/>
      <c r="E4" s="51" t="s">
        <v>97</v>
      </c>
      <c r="F4" s="52"/>
      <c r="G4" s="112"/>
      <c r="H4" s="53"/>
    </row>
    <row r="5" customFormat="false" ht="12.75" hidden="false" customHeight="false" outlineLevel="0" collapsed="false">
      <c r="A5" s="51"/>
      <c r="B5" s="20"/>
      <c r="C5" s="20"/>
      <c r="D5" s="52"/>
      <c r="E5" s="0" t="s">
        <v>99</v>
      </c>
      <c r="F5" s="52"/>
      <c r="G5" s="111"/>
      <c r="H5" s="54" t="s">
        <v>43</v>
      </c>
    </row>
    <row r="6" customFormat="false" ht="12.75" hidden="false" customHeight="false" outlineLevel="0" collapsed="false">
      <c r="A6" s="51"/>
      <c r="B6" s="20"/>
      <c r="C6" s="20"/>
      <c r="D6" s="52"/>
      <c r="E6" s="51" t="s">
        <v>100</v>
      </c>
      <c r="F6" s="52"/>
      <c r="G6" s="111"/>
      <c r="H6" s="56" t="n">
        <v>37192</v>
      </c>
    </row>
    <row r="7" customFormat="false" ht="12.75" hidden="false" customHeight="false" outlineLevel="0" collapsed="false">
      <c r="A7" s="51"/>
      <c r="B7" s="20"/>
      <c r="C7" s="20"/>
      <c r="D7" s="52"/>
      <c r="E7" s="51"/>
      <c r="F7" s="52"/>
      <c r="G7" s="111"/>
      <c r="H7" s="53"/>
    </row>
    <row r="8" customFormat="false" ht="12.75" hidden="false" customHeight="false" outlineLevel="0" collapsed="false">
      <c r="A8" s="51"/>
      <c r="B8" s="20"/>
      <c r="C8" s="20"/>
      <c r="D8" s="52"/>
      <c r="E8" s="51"/>
      <c r="F8" s="52"/>
      <c r="G8" s="111"/>
      <c r="H8" s="54" t="s">
        <v>47</v>
      </c>
    </row>
    <row r="9" customFormat="false" ht="12.75" hidden="false" customHeight="false" outlineLevel="0" collapsed="false">
      <c r="A9" s="51"/>
      <c r="B9" s="20"/>
      <c r="C9" s="20"/>
      <c r="D9" s="52"/>
      <c r="E9" s="51" t="s">
        <v>101</v>
      </c>
      <c r="F9" s="52"/>
      <c r="G9" s="112" t="s">
        <v>101</v>
      </c>
      <c r="H9" s="57" t="s">
        <v>50</v>
      </c>
    </row>
    <row r="10" customFormat="false" ht="12.75" hidden="false" customHeight="false" outlineLevel="0" collapsed="false">
      <c r="A10" s="51"/>
      <c r="B10" s="20"/>
      <c r="C10" s="20"/>
      <c r="D10" s="52"/>
      <c r="E10" s="51" t="s">
        <v>46</v>
      </c>
      <c r="F10" s="52"/>
      <c r="G10" s="112" t="s">
        <v>102</v>
      </c>
      <c r="H10" s="54" t="s">
        <v>52</v>
      </c>
    </row>
    <row r="11" customFormat="false" ht="12.75" hidden="false" customHeight="false" outlineLevel="0" collapsed="false">
      <c r="A11" s="95" t="s">
        <v>40</v>
      </c>
      <c r="B11" s="113"/>
      <c r="C11" s="113"/>
      <c r="D11" s="96"/>
      <c r="E11" s="60" t="s">
        <v>49</v>
      </c>
      <c r="F11" s="61"/>
      <c r="G11" s="114" t="s">
        <v>53</v>
      </c>
      <c r="H11" s="63"/>
    </row>
    <row r="12" customFormat="false" ht="13.5" hidden="false" customHeight="false" outlineLevel="0" collapsed="false">
      <c r="A12" s="65"/>
      <c r="B12" s="65"/>
      <c r="C12" s="65"/>
      <c r="D12" s="65"/>
      <c r="E12" s="65"/>
      <c r="F12" s="65"/>
      <c r="G12" s="115"/>
      <c r="H12" s="65"/>
    </row>
    <row r="13" customFormat="false" ht="12.75" hidden="false" customHeight="false" outlineLevel="0" collapsed="false">
      <c r="A13" s="1" t="s">
        <v>55</v>
      </c>
      <c r="B13" s="1"/>
      <c r="C13" s="1"/>
      <c r="D13" s="1"/>
      <c r="E13" s="1"/>
      <c r="F13" s="1"/>
    </row>
    <row r="14" customFormat="false" ht="12.75" hidden="false" customHeight="false" outlineLevel="0" collapsed="false">
      <c r="A14" s="4" t="n">
        <v>37135</v>
      </c>
      <c r="B14" s="4"/>
      <c r="C14" s="4"/>
      <c r="D14" s="84"/>
    </row>
    <row r="15" customFormat="false" ht="12.75" hidden="false" customHeight="false" outlineLevel="0" collapsed="false">
      <c r="A15" s="4"/>
      <c r="B15" s="4"/>
      <c r="C15" s="4"/>
      <c r="D15" s="84"/>
    </row>
    <row r="16" customFormat="false" ht="12.75" hidden="false" customHeight="false" outlineLevel="0" collapsed="false">
      <c r="A16" s="4"/>
      <c r="B16" s="4"/>
      <c r="C16" s="4"/>
      <c r="D16" s="84"/>
    </row>
    <row r="18" customFormat="false" ht="12.75" hidden="false" customHeight="false" outlineLevel="0" collapsed="false">
      <c r="B18" s="116" t="s">
        <v>125</v>
      </c>
      <c r="C18" s="116"/>
      <c r="D18" s="116"/>
      <c r="E18" s="117" t="s">
        <v>60</v>
      </c>
      <c r="F18" s="118" t="s">
        <v>126</v>
      </c>
      <c r="G18" s="119"/>
      <c r="H18" s="118" t="s">
        <v>127</v>
      </c>
    </row>
    <row r="19" customFormat="false" ht="12.75" hidden="false" customHeight="false" outlineLevel="0" collapsed="false">
      <c r="B19" s="72" t="s">
        <v>128</v>
      </c>
      <c r="C19" s="72" t="s">
        <v>129</v>
      </c>
      <c r="D19" s="72"/>
      <c r="E19" s="76" t="n">
        <v>18743.3081142461</v>
      </c>
      <c r="F19" s="28" t="n">
        <v>1.2594</v>
      </c>
      <c r="G19" s="120"/>
      <c r="H19" s="72" t="n">
        <f aca="false">+E19*F19</f>
        <v>23605.3222390815</v>
      </c>
    </row>
    <row r="20" customFormat="false" ht="12.75" hidden="false" customHeight="false" outlineLevel="0" collapsed="false">
      <c r="B20" s="80"/>
      <c r="C20" s="80"/>
      <c r="D20" s="80"/>
      <c r="E20" s="121"/>
      <c r="F20" s="1"/>
      <c r="G20" s="122" t="s">
        <v>130</v>
      </c>
      <c r="H20" s="80"/>
      <c r="I20" s="80" t="n">
        <f aca="false">+H19</f>
        <v>23605.3222390815</v>
      </c>
    </row>
    <row r="21" customFormat="false" ht="12.75" hidden="false" customHeight="false" outlineLevel="0" collapsed="false">
      <c r="B21" s="80"/>
      <c r="C21" s="80"/>
      <c r="D21" s="80"/>
      <c r="E21" s="121"/>
      <c r="F21" s="1"/>
      <c r="G21" s="122"/>
      <c r="H21" s="80"/>
      <c r="I21" s="80"/>
    </row>
    <row r="22" customFormat="false" ht="12.75" hidden="false" customHeight="false" outlineLevel="0" collapsed="false">
      <c r="B22" s="80"/>
      <c r="C22" s="123"/>
      <c r="D22" s="124"/>
      <c r="E22" s="86"/>
      <c r="F22" s="125"/>
      <c r="G22" s="122"/>
      <c r="H22" s="80"/>
      <c r="I22" s="80"/>
    </row>
    <row r="23" customFormat="false" ht="12.75" hidden="false" customHeight="false" outlineLevel="0" collapsed="false">
      <c r="B23" s="123" t="s">
        <v>131</v>
      </c>
      <c r="C23" s="123" t="s">
        <v>132</v>
      </c>
      <c r="D23" s="124"/>
      <c r="E23" s="86" t="n">
        <v>0</v>
      </c>
      <c r="F23" s="126" t="n">
        <v>1.2589</v>
      </c>
      <c r="G23" s="127"/>
      <c r="H23" s="72" t="n">
        <v>0</v>
      </c>
      <c r="I23" s="80"/>
    </row>
    <row r="24" customFormat="false" ht="12.75" hidden="false" customHeight="false" outlineLevel="0" collapsed="false">
      <c r="B24" s="128"/>
      <c r="C24" s="123"/>
      <c r="D24" s="124"/>
      <c r="E24" s="86"/>
      <c r="F24" s="125"/>
      <c r="G24" s="122" t="s">
        <v>130</v>
      </c>
      <c r="H24" s="80"/>
      <c r="I24" s="80" t="n">
        <v>0</v>
      </c>
    </row>
    <row r="25" customFormat="false" ht="12.75" hidden="false" customHeight="false" outlineLevel="0" collapsed="false">
      <c r="B25" s="80"/>
      <c r="C25" s="123"/>
      <c r="D25" s="124"/>
      <c r="E25" s="86"/>
      <c r="F25" s="125"/>
      <c r="G25" s="122"/>
      <c r="H25" s="80"/>
      <c r="I25" s="80"/>
      <c r="L25" s="72"/>
    </row>
    <row r="26" customFormat="false" ht="12.75" hidden="false" customHeight="false" outlineLevel="0" collapsed="false">
      <c r="B26" s="80"/>
      <c r="C26" s="123"/>
      <c r="D26" s="124"/>
      <c r="E26" s="86"/>
      <c r="F26" s="125"/>
      <c r="G26" s="122"/>
      <c r="H26" s="80"/>
      <c r="I26" s="80"/>
    </row>
    <row r="27" customFormat="false" ht="12.75" hidden="false" customHeight="false" outlineLevel="0" collapsed="false">
      <c r="B27" s="80"/>
      <c r="C27" s="123"/>
      <c r="D27" s="124"/>
      <c r="E27" s="86"/>
      <c r="F27" s="125"/>
      <c r="G27" s="122"/>
      <c r="H27" s="80"/>
      <c r="I27" s="80"/>
    </row>
    <row r="28" customFormat="false" ht="12.75" hidden="false" customHeight="false" outlineLevel="0" collapsed="false">
      <c r="B28" s="80"/>
      <c r="C28" s="123"/>
      <c r="D28" s="124"/>
      <c r="E28" s="86"/>
      <c r="F28" s="125"/>
      <c r="G28" s="122"/>
      <c r="H28" s="80"/>
      <c r="I28" s="80"/>
    </row>
    <row r="29" customFormat="false" ht="12.75" hidden="false" customHeight="false" outlineLevel="0" collapsed="false">
      <c r="B29" s="72"/>
      <c r="C29" s="123"/>
      <c r="D29" s="124"/>
      <c r="E29" s="86"/>
      <c r="F29" s="125"/>
      <c r="G29" s="129"/>
      <c r="H29" s="130"/>
      <c r="I29" s="80"/>
    </row>
    <row r="31" customFormat="false" ht="12.75" hidden="false" customHeight="false" outlineLevel="0" collapsed="false">
      <c r="G31" s="78" t="s">
        <v>133</v>
      </c>
      <c r="I31" s="127" t="n">
        <f aca="false">+I20</f>
        <v>23605.3222390815</v>
      </c>
      <c r="L31" s="7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80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D153" activeCellId="0" sqref="D1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1" width="30.7"/>
    <col collapsed="false" customWidth="true" hidden="false" outlineLevel="0" max="2" min="2" style="131" width="22.85"/>
    <col collapsed="false" customWidth="false" hidden="false" outlineLevel="0" max="33" min="3" style="131" width="9.14"/>
    <col collapsed="false" customWidth="true" hidden="false" outlineLevel="0" max="34" min="34" style="131" width="14.14"/>
    <col collapsed="false" customWidth="true" hidden="false" outlineLevel="0" max="35" min="35" style="131" width="1.7"/>
    <col collapsed="false" customWidth="false" hidden="false" outlineLevel="0" max="257" min="36" style="131" width="9.14"/>
  </cols>
  <sheetData>
    <row r="1" customFormat="false" ht="12.75" hidden="false" customHeight="false" outlineLevel="0" collapsed="false">
      <c r="A1" s="132" t="s">
        <v>134</v>
      </c>
    </row>
    <row r="2" customFormat="false" ht="12.75" hidden="false" customHeight="false" outlineLevel="0" collapsed="false">
      <c r="A2" s="132" t="s">
        <v>135</v>
      </c>
    </row>
    <row r="3" customFormat="false" ht="12.75" hidden="false" customHeight="false" outlineLevel="0" collapsed="false">
      <c r="A3" s="132" t="s">
        <v>136</v>
      </c>
    </row>
    <row r="5" customFormat="false" ht="12.75" hidden="false" customHeight="false" outlineLevel="0" collapsed="false">
      <c r="C5" s="133" t="n">
        <v>1</v>
      </c>
      <c r="D5" s="133" t="n">
        <f aca="false">C5+1</f>
        <v>2</v>
      </c>
      <c r="E5" s="133" t="n">
        <f aca="false">D5+1</f>
        <v>3</v>
      </c>
      <c r="F5" s="133" t="n">
        <f aca="false">E5+1</f>
        <v>4</v>
      </c>
      <c r="G5" s="133" t="n">
        <f aca="false">F5+1</f>
        <v>5</v>
      </c>
      <c r="H5" s="133" t="n">
        <f aca="false">G5+1</f>
        <v>6</v>
      </c>
      <c r="I5" s="133" t="n">
        <f aca="false">H5+1</f>
        <v>7</v>
      </c>
      <c r="J5" s="133" t="n">
        <f aca="false">I5+1</f>
        <v>8</v>
      </c>
      <c r="K5" s="133" t="n">
        <f aca="false">J5+1</f>
        <v>9</v>
      </c>
      <c r="L5" s="133" t="n">
        <f aca="false">K5+1</f>
        <v>10</v>
      </c>
      <c r="M5" s="133" t="n">
        <f aca="false">L5+1</f>
        <v>11</v>
      </c>
      <c r="N5" s="133" t="n">
        <f aca="false">M5+1</f>
        <v>12</v>
      </c>
      <c r="O5" s="133" t="n">
        <f aca="false">N5+1</f>
        <v>13</v>
      </c>
      <c r="P5" s="133" t="n">
        <f aca="false">O5+1</f>
        <v>14</v>
      </c>
      <c r="Q5" s="133" t="n">
        <f aca="false">P5+1</f>
        <v>15</v>
      </c>
      <c r="R5" s="133" t="n">
        <f aca="false">Q5+1</f>
        <v>16</v>
      </c>
      <c r="S5" s="133" t="n">
        <f aca="false">R5+1</f>
        <v>17</v>
      </c>
      <c r="T5" s="133" t="n">
        <f aca="false">S5+1</f>
        <v>18</v>
      </c>
      <c r="U5" s="133" t="n">
        <f aca="false">T5+1</f>
        <v>19</v>
      </c>
      <c r="V5" s="133" t="n">
        <f aca="false">U5+1</f>
        <v>20</v>
      </c>
      <c r="W5" s="133" t="n">
        <f aca="false">V5+1</f>
        <v>21</v>
      </c>
      <c r="X5" s="133" t="n">
        <f aca="false">W5+1</f>
        <v>22</v>
      </c>
      <c r="Y5" s="133" t="n">
        <f aca="false">X5+1</f>
        <v>23</v>
      </c>
      <c r="Z5" s="133" t="n">
        <f aca="false">Y5+1</f>
        <v>24</v>
      </c>
      <c r="AA5" s="133" t="n">
        <f aca="false">Z5+1</f>
        <v>25</v>
      </c>
      <c r="AB5" s="133" t="n">
        <f aca="false">AA5+1</f>
        <v>26</v>
      </c>
      <c r="AC5" s="133" t="n">
        <f aca="false">AB5+1</f>
        <v>27</v>
      </c>
      <c r="AD5" s="133" t="n">
        <f aca="false">AC5+1</f>
        <v>28</v>
      </c>
      <c r="AE5" s="133" t="n">
        <f aca="false">AD5+1</f>
        <v>29</v>
      </c>
      <c r="AF5" s="133" t="n">
        <f aca="false">AE5+1</f>
        <v>30</v>
      </c>
      <c r="AG5" s="133" t="n">
        <f aca="false">AF5+1</f>
        <v>31</v>
      </c>
      <c r="AH5" s="134"/>
    </row>
    <row r="6" customFormat="false" ht="12.75" hidden="false" customHeight="false" outlineLevel="0" collapsed="false">
      <c r="A6" s="132" t="s">
        <v>137</v>
      </c>
      <c r="C6" s="133" t="s">
        <v>138</v>
      </c>
      <c r="D6" s="133" t="s">
        <v>138</v>
      </c>
      <c r="E6" s="133" t="s">
        <v>138</v>
      </c>
      <c r="F6" s="133" t="s">
        <v>138</v>
      </c>
      <c r="G6" s="133" t="s">
        <v>138</v>
      </c>
      <c r="H6" s="133" t="s">
        <v>138</v>
      </c>
      <c r="I6" s="133" t="s">
        <v>138</v>
      </c>
      <c r="J6" s="133" t="s">
        <v>138</v>
      </c>
      <c r="K6" s="133" t="s">
        <v>138</v>
      </c>
      <c r="L6" s="133" t="s">
        <v>138</v>
      </c>
      <c r="M6" s="133" t="s">
        <v>138</v>
      </c>
      <c r="N6" s="133" t="s">
        <v>138</v>
      </c>
      <c r="O6" s="133" t="s">
        <v>138</v>
      </c>
      <c r="P6" s="133" t="s">
        <v>138</v>
      </c>
      <c r="Q6" s="133" t="s">
        <v>138</v>
      </c>
      <c r="R6" s="133" t="s">
        <v>138</v>
      </c>
      <c r="S6" s="133" t="s">
        <v>138</v>
      </c>
      <c r="T6" s="133" t="s">
        <v>138</v>
      </c>
      <c r="U6" s="133" t="s">
        <v>138</v>
      </c>
      <c r="V6" s="133" t="s">
        <v>138</v>
      </c>
      <c r="W6" s="133" t="s">
        <v>138</v>
      </c>
      <c r="X6" s="133" t="s">
        <v>138</v>
      </c>
      <c r="Y6" s="133" t="s">
        <v>138</v>
      </c>
      <c r="Z6" s="133" t="s">
        <v>138</v>
      </c>
      <c r="AA6" s="133" t="s">
        <v>138</v>
      </c>
      <c r="AB6" s="133" t="s">
        <v>138</v>
      </c>
      <c r="AC6" s="133" t="s">
        <v>138</v>
      </c>
      <c r="AD6" s="133" t="s">
        <v>138</v>
      </c>
      <c r="AE6" s="133" t="s">
        <v>138</v>
      </c>
      <c r="AF6" s="133" t="s">
        <v>138</v>
      </c>
      <c r="AG6" s="133" t="s">
        <v>138</v>
      </c>
      <c r="AH6" s="134"/>
    </row>
    <row r="7" customFormat="false" ht="12.75" hidden="true" customHeight="false" outlineLevel="0" collapsed="false">
      <c r="AH7" s="135"/>
    </row>
    <row r="8" customFormat="false" ht="12.75" hidden="true" customHeight="false" outlineLevel="0" collapsed="false">
      <c r="A8" s="136" t="s">
        <v>139</v>
      </c>
      <c r="B8" s="131" t="s">
        <v>140</v>
      </c>
      <c r="C8" s="131" t="n">
        <f aca="false">+[1]Citation!E8</f>
        <v>0</v>
      </c>
      <c r="D8" s="131" t="n">
        <f aca="false">+[1]Citation!H8</f>
        <v>0</v>
      </c>
      <c r="E8" s="131" t="n">
        <f aca="false">+[1]Citation!K8</f>
        <v>0</v>
      </c>
      <c r="F8" s="131" t="n">
        <f aca="false">+[1]Citation!N8</f>
        <v>0</v>
      </c>
      <c r="G8" s="131" t="n">
        <f aca="false">+[1]Citation!Q8</f>
        <v>0</v>
      </c>
      <c r="H8" s="131" t="n">
        <f aca="false">+[1]Citation!T8</f>
        <v>0</v>
      </c>
      <c r="I8" s="131" t="n">
        <f aca="false">+[1]Citation!W8</f>
        <v>0</v>
      </c>
      <c r="J8" s="131" t="n">
        <f aca="false">+[1]Citation!Z8</f>
        <v>0</v>
      </c>
      <c r="K8" s="131" t="n">
        <f aca="false">+[1]Citation!AC8</f>
        <v>0</v>
      </c>
      <c r="L8" s="131" t="n">
        <f aca="false">+[1]Citation!AF8</f>
        <v>0</v>
      </c>
      <c r="M8" s="131" t="n">
        <f aca="false">+[1]Citation!AI8</f>
        <v>0</v>
      </c>
      <c r="N8" s="131" t="n">
        <f aca="false">+[1]Citation!AL8</f>
        <v>0</v>
      </c>
      <c r="O8" s="131" t="n">
        <f aca="false">+[1]Citation!AO8</f>
        <v>0</v>
      </c>
      <c r="P8" s="131" t="n">
        <f aca="false">+[1]Citation!AR8</f>
        <v>0</v>
      </c>
      <c r="Q8" s="131" t="n">
        <f aca="false">+[1]Citation!AU8</f>
        <v>0</v>
      </c>
      <c r="R8" s="131" t="n">
        <f aca="false">+[1]Citation!AX8</f>
        <v>0</v>
      </c>
      <c r="S8" s="131" t="n">
        <f aca="false">+[1]Citation!BA8</f>
        <v>0</v>
      </c>
      <c r="T8" s="131" t="n">
        <f aca="false">+[1]Citation!BD8</f>
        <v>0</v>
      </c>
      <c r="U8" s="131" t="n">
        <f aca="false">+[1]Citation!BG8</f>
        <v>0</v>
      </c>
      <c r="V8" s="131" t="n">
        <f aca="false">+[1]Citation!BJ8</f>
        <v>0</v>
      </c>
      <c r="W8" s="131" t="n">
        <f aca="false">+[1]Citation!BM8</f>
        <v>0</v>
      </c>
      <c r="X8" s="131" t="n">
        <f aca="false">+[1]Citation!BP8</f>
        <v>0</v>
      </c>
      <c r="Y8" s="131" t="n">
        <f aca="false">+[1]Citation!BS8</f>
        <v>0</v>
      </c>
      <c r="Z8" s="131" t="n">
        <f aca="false">+[1]Citation!BV8</f>
        <v>0</v>
      </c>
      <c r="AA8" s="131" t="n">
        <f aca="false">+[1]Citation!BY8</f>
        <v>0</v>
      </c>
      <c r="AB8" s="131" t="n">
        <f aca="false">+[1]Citation!CB8</f>
        <v>0</v>
      </c>
      <c r="AC8" s="131" t="n">
        <f aca="false">+[1]Citation!CE8</f>
        <v>0</v>
      </c>
      <c r="AD8" s="131" t="n">
        <f aca="false">+[1]Citation!CH8</f>
        <v>0</v>
      </c>
      <c r="AE8" s="131" t="n">
        <f aca="false">+[1]Citation!CK8</f>
        <v>0</v>
      </c>
      <c r="AF8" s="131" t="n">
        <f aca="false">+[1]Citation!CN8</f>
        <v>0</v>
      </c>
      <c r="AG8" s="131" t="n">
        <f aca="false">+[1]Citation!CO8</f>
        <v>0</v>
      </c>
      <c r="AH8" s="135"/>
    </row>
    <row r="9" customFormat="false" ht="12.75" hidden="true" customHeight="false" outlineLevel="0" collapsed="false">
      <c r="B9" s="131" t="s">
        <v>141</v>
      </c>
      <c r="C9" s="131" t="n">
        <f aca="false">+[1]Citation!E9</f>
        <v>0</v>
      </c>
      <c r="D9" s="131" t="n">
        <f aca="false">+[1]Citation!H9</f>
        <v>0</v>
      </c>
      <c r="E9" s="131" t="n">
        <f aca="false">+[1]Citation!K9</f>
        <v>0</v>
      </c>
      <c r="F9" s="131" t="n">
        <f aca="false">+[1]Citation!N9</f>
        <v>0</v>
      </c>
      <c r="G9" s="131" t="n">
        <f aca="false">+[1]Citation!Q9</f>
        <v>0</v>
      </c>
      <c r="H9" s="131" t="n">
        <f aca="false">+[1]Citation!T9</f>
        <v>0</v>
      </c>
      <c r="I9" s="131" t="n">
        <f aca="false">+[1]Citation!W9</f>
        <v>0</v>
      </c>
      <c r="J9" s="131" t="n">
        <f aca="false">+[1]Citation!Z9</f>
        <v>0</v>
      </c>
      <c r="K9" s="131" t="n">
        <f aca="false">+[1]Citation!AC9</f>
        <v>0</v>
      </c>
      <c r="L9" s="131" t="n">
        <f aca="false">+[1]Citation!AF9</f>
        <v>0</v>
      </c>
      <c r="M9" s="131" t="n">
        <f aca="false">+[1]Citation!AI9</f>
        <v>0</v>
      </c>
      <c r="N9" s="131" t="n">
        <f aca="false">+[1]Citation!AL9</f>
        <v>0</v>
      </c>
      <c r="O9" s="131" t="n">
        <f aca="false">+[1]Citation!AO9</f>
        <v>0</v>
      </c>
      <c r="P9" s="131" t="n">
        <f aca="false">+[1]Citation!AR9</f>
        <v>0</v>
      </c>
      <c r="Q9" s="131" t="n">
        <f aca="false">+[1]Citation!AU9</f>
        <v>0</v>
      </c>
      <c r="R9" s="131" t="n">
        <f aca="false">+[1]Citation!AX9</f>
        <v>0</v>
      </c>
      <c r="S9" s="131" t="n">
        <f aca="false">+[1]Citation!BA9</f>
        <v>0</v>
      </c>
      <c r="T9" s="131" t="n">
        <f aca="false">+[1]Citation!BD9</f>
        <v>0</v>
      </c>
      <c r="U9" s="131" t="n">
        <f aca="false">+[1]Citation!BG9</f>
        <v>0</v>
      </c>
      <c r="V9" s="131" t="n">
        <f aca="false">+[1]Citation!BJ9</f>
        <v>0</v>
      </c>
      <c r="W9" s="131" t="n">
        <f aca="false">+[1]Citation!BM9</f>
        <v>0</v>
      </c>
      <c r="X9" s="131" t="n">
        <f aca="false">+[1]Citation!BP9</f>
        <v>0</v>
      </c>
      <c r="Y9" s="131" t="n">
        <f aca="false">+[1]Citation!BS9</f>
        <v>0</v>
      </c>
      <c r="Z9" s="131" t="n">
        <f aca="false">+[1]Citation!BV9</f>
        <v>0</v>
      </c>
      <c r="AA9" s="131" t="n">
        <f aca="false">+[1]Citation!BY9</f>
        <v>0</v>
      </c>
      <c r="AB9" s="131" t="n">
        <f aca="false">+[1]Citation!CB9</f>
        <v>0</v>
      </c>
      <c r="AC9" s="131" t="n">
        <f aca="false">+[1]Citation!CE9</f>
        <v>0</v>
      </c>
      <c r="AD9" s="131" t="n">
        <f aca="false">+[1]Citation!CH9</f>
        <v>0</v>
      </c>
      <c r="AE9" s="131" t="n">
        <f aca="false">+[1]Citation!CK9</f>
        <v>0</v>
      </c>
      <c r="AF9" s="131" t="n">
        <f aca="false">+[1]Citation!CN9</f>
        <v>0</v>
      </c>
      <c r="AG9" s="131" t="n">
        <f aca="false">+[1]Citation!CO9</f>
        <v>0</v>
      </c>
      <c r="AH9" s="135"/>
    </row>
    <row r="10" customFormat="false" ht="12.75" hidden="true" customHeight="false" outlineLevel="0" collapsed="false">
      <c r="B10" s="131" t="s">
        <v>112</v>
      </c>
      <c r="C10" s="131" t="n">
        <f aca="false">+[1]Citation!E10</f>
        <v>0</v>
      </c>
      <c r="D10" s="131" t="n">
        <f aca="false">+[1]Citation!H10</f>
        <v>0</v>
      </c>
      <c r="E10" s="131" t="n">
        <f aca="false">+[1]Citation!K10</f>
        <v>0</v>
      </c>
      <c r="F10" s="131" t="n">
        <f aca="false">+[1]Citation!N10</f>
        <v>0</v>
      </c>
      <c r="G10" s="131" t="n">
        <f aca="false">+[1]Citation!Q10</f>
        <v>0</v>
      </c>
      <c r="H10" s="131" t="n">
        <f aca="false">+[1]Citation!T10</f>
        <v>0</v>
      </c>
      <c r="I10" s="131" t="n">
        <f aca="false">+[1]Citation!W10</f>
        <v>0</v>
      </c>
      <c r="J10" s="131" t="n">
        <f aca="false">+[1]Citation!Z10</f>
        <v>0</v>
      </c>
      <c r="K10" s="131" t="n">
        <f aca="false">+[1]Citation!AC10</f>
        <v>0</v>
      </c>
      <c r="L10" s="131" t="n">
        <f aca="false">+[1]Citation!AF10</f>
        <v>0</v>
      </c>
      <c r="M10" s="131" t="n">
        <f aca="false">+[1]Citation!AI10</f>
        <v>0</v>
      </c>
      <c r="N10" s="131" t="n">
        <f aca="false">+[1]Citation!AL10</f>
        <v>0</v>
      </c>
      <c r="O10" s="131" t="n">
        <f aca="false">+[1]Citation!AO10</f>
        <v>0</v>
      </c>
      <c r="P10" s="131" t="n">
        <f aca="false">+[1]Citation!AR10</f>
        <v>0</v>
      </c>
      <c r="Q10" s="131" t="n">
        <f aca="false">+[1]Citation!AU10</f>
        <v>0</v>
      </c>
      <c r="R10" s="131" t="n">
        <f aca="false">+[1]Citation!AX10</f>
        <v>0</v>
      </c>
      <c r="S10" s="131" t="n">
        <f aca="false">+[1]Citation!BA10</f>
        <v>0</v>
      </c>
      <c r="T10" s="131" t="n">
        <f aca="false">+[1]Citation!BD10</f>
        <v>0</v>
      </c>
      <c r="U10" s="131" t="n">
        <f aca="false">+[1]Citation!BG10</f>
        <v>0</v>
      </c>
      <c r="V10" s="131" t="n">
        <f aca="false">+[1]Citation!BJ10</f>
        <v>0</v>
      </c>
      <c r="W10" s="131" t="n">
        <f aca="false">+[1]Citation!BM10</f>
        <v>0</v>
      </c>
      <c r="X10" s="131" t="n">
        <f aca="false">+[1]Citation!BP10</f>
        <v>0</v>
      </c>
      <c r="Y10" s="131" t="n">
        <f aca="false">+[1]Citation!BS10</f>
        <v>0</v>
      </c>
      <c r="Z10" s="131" t="n">
        <f aca="false">+[1]Citation!BV10</f>
        <v>0</v>
      </c>
      <c r="AA10" s="131" t="n">
        <f aca="false">+[1]Citation!BY10</f>
        <v>0</v>
      </c>
      <c r="AB10" s="131" t="n">
        <f aca="false">+[1]Citation!CB10</f>
        <v>0</v>
      </c>
      <c r="AC10" s="131" t="n">
        <f aca="false">+[1]Citation!CE10</f>
        <v>0</v>
      </c>
      <c r="AD10" s="131" t="n">
        <f aca="false">+[1]Citation!CH10</f>
        <v>0</v>
      </c>
      <c r="AE10" s="131" t="n">
        <f aca="false">+[1]Citation!CK10</f>
        <v>0</v>
      </c>
      <c r="AF10" s="131" t="n">
        <f aca="false">+[1]Citation!CN10</f>
        <v>0</v>
      </c>
      <c r="AG10" s="131" t="n">
        <f aca="false">+[1]Citation!CO10</f>
        <v>0</v>
      </c>
      <c r="AH10" s="135"/>
    </row>
    <row r="11" customFormat="false" ht="12.75" hidden="true" customHeight="false" outlineLevel="0" collapsed="false">
      <c r="B11" s="131" t="s">
        <v>142</v>
      </c>
      <c r="C11" s="131" t="n">
        <f aca="false">+[1]Citation!E11</f>
        <v>0</v>
      </c>
      <c r="D11" s="131" t="n">
        <f aca="false">+[1]Citation!H11</f>
        <v>0</v>
      </c>
      <c r="E11" s="131" t="n">
        <f aca="false">+[1]Citation!K11</f>
        <v>0</v>
      </c>
      <c r="F11" s="131" t="n">
        <f aca="false">+[1]Citation!N11</f>
        <v>0</v>
      </c>
      <c r="G11" s="131" t="n">
        <f aca="false">+[1]Citation!Q11</f>
        <v>0</v>
      </c>
      <c r="H11" s="131" t="n">
        <f aca="false">+[1]Citation!T11</f>
        <v>0</v>
      </c>
      <c r="I11" s="131" t="n">
        <f aca="false">+[1]Citation!W11</f>
        <v>0</v>
      </c>
      <c r="J11" s="131" t="n">
        <f aca="false">+[1]Citation!Z11</f>
        <v>0</v>
      </c>
      <c r="K11" s="131" t="n">
        <f aca="false">+[1]Citation!AC11</f>
        <v>0</v>
      </c>
      <c r="L11" s="131" t="n">
        <f aca="false">+[1]Citation!AF11</f>
        <v>0</v>
      </c>
      <c r="M11" s="131" t="n">
        <f aca="false">+[1]Citation!AI11</f>
        <v>0</v>
      </c>
      <c r="N11" s="131" t="n">
        <f aca="false">+[1]Citation!AL11</f>
        <v>0</v>
      </c>
      <c r="O11" s="131" t="n">
        <f aca="false">+[1]Citation!AO11</f>
        <v>0</v>
      </c>
      <c r="P11" s="131" t="n">
        <f aca="false">+[1]Citation!AR11</f>
        <v>0</v>
      </c>
      <c r="Q11" s="131" t="n">
        <f aca="false">+[1]Citation!AU11</f>
        <v>0</v>
      </c>
      <c r="R11" s="131" t="n">
        <f aca="false">+[1]Citation!AX11</f>
        <v>0</v>
      </c>
      <c r="S11" s="131" t="n">
        <f aca="false">+[1]Citation!BA11</f>
        <v>0</v>
      </c>
      <c r="T11" s="131" t="n">
        <f aca="false">+[1]Citation!BD11</f>
        <v>0</v>
      </c>
      <c r="U11" s="131" t="n">
        <f aca="false">+[1]Citation!BG11</f>
        <v>0</v>
      </c>
      <c r="V11" s="131" t="n">
        <f aca="false">+[1]Citation!BJ11</f>
        <v>0</v>
      </c>
      <c r="W11" s="131" t="n">
        <f aca="false">+[1]Citation!BM11</f>
        <v>0</v>
      </c>
      <c r="X11" s="131" t="n">
        <f aca="false">+[1]Citation!BP11</f>
        <v>0</v>
      </c>
      <c r="Y11" s="131" t="n">
        <f aca="false">+[1]Citation!BS11</f>
        <v>0</v>
      </c>
      <c r="Z11" s="131" t="n">
        <f aca="false">+[1]Citation!BV11</f>
        <v>0</v>
      </c>
      <c r="AA11" s="131" t="n">
        <f aca="false">+[1]Citation!BY11</f>
        <v>0</v>
      </c>
      <c r="AB11" s="131" t="n">
        <f aca="false">+[1]Citation!CB11</f>
        <v>0</v>
      </c>
      <c r="AC11" s="131" t="n">
        <f aca="false">+[1]Citation!CE11</f>
        <v>0</v>
      </c>
      <c r="AD11" s="131" t="n">
        <f aca="false">+[1]Citation!CH11</f>
        <v>0</v>
      </c>
      <c r="AE11" s="131" t="n">
        <f aca="false">+[1]Citation!CK11</f>
        <v>0</v>
      </c>
      <c r="AF11" s="131" t="n">
        <f aca="false">+[1]Citation!CN11</f>
        <v>0</v>
      </c>
      <c r="AG11" s="131" t="n">
        <f aca="false">+[1]Citation!CO11</f>
        <v>0</v>
      </c>
      <c r="AH11" s="135"/>
    </row>
    <row r="12" customFormat="false" ht="12.75" hidden="true" customHeight="false" outlineLevel="0" collapsed="false">
      <c r="AH12" s="135"/>
    </row>
    <row r="13" customFormat="false" ht="12.75" hidden="true" customHeight="false" outlineLevel="0" collapsed="false">
      <c r="A13" s="136" t="s">
        <v>143</v>
      </c>
      <c r="B13" s="131" t="s">
        <v>140</v>
      </c>
      <c r="C13" s="131" t="n">
        <f aca="false">+[1]Citation!E13</f>
        <v>0</v>
      </c>
      <c r="D13" s="131" t="n">
        <f aca="false">+[1]Citation!H13</f>
        <v>0</v>
      </c>
      <c r="E13" s="131" t="n">
        <f aca="false">+[1]Citation!K13</f>
        <v>0</v>
      </c>
      <c r="F13" s="131" t="n">
        <f aca="false">+[1]Citation!N13</f>
        <v>0</v>
      </c>
      <c r="G13" s="131" t="n">
        <f aca="false">+[1]Citation!Q13</f>
        <v>0</v>
      </c>
      <c r="H13" s="131" t="n">
        <f aca="false">+[1]Citation!T13</f>
        <v>0</v>
      </c>
      <c r="I13" s="131" t="n">
        <f aca="false">+[1]Citation!W13</f>
        <v>0</v>
      </c>
      <c r="J13" s="131" t="n">
        <f aca="false">+[1]Citation!Z13</f>
        <v>0</v>
      </c>
      <c r="K13" s="131" t="n">
        <f aca="false">+[1]Citation!AC13</f>
        <v>0</v>
      </c>
      <c r="L13" s="131" t="n">
        <f aca="false">+[1]Citation!AF13</f>
        <v>0</v>
      </c>
      <c r="M13" s="131" t="n">
        <f aca="false">+[1]Citation!AI13</f>
        <v>0</v>
      </c>
      <c r="N13" s="131" t="n">
        <f aca="false">+[1]Citation!AL13</f>
        <v>0</v>
      </c>
      <c r="O13" s="131" t="n">
        <f aca="false">+[1]Citation!AO13</f>
        <v>0</v>
      </c>
      <c r="P13" s="131" t="n">
        <f aca="false">+[1]Citation!AR13</f>
        <v>0</v>
      </c>
      <c r="Q13" s="131" t="n">
        <f aca="false">+[1]Citation!AU13</f>
        <v>0</v>
      </c>
      <c r="R13" s="131" t="n">
        <f aca="false">+[1]Citation!AX13</f>
        <v>0</v>
      </c>
      <c r="S13" s="131" t="n">
        <f aca="false">+[1]Citation!BA13</f>
        <v>0</v>
      </c>
      <c r="T13" s="131" t="n">
        <f aca="false">+[1]Citation!BD13</f>
        <v>0</v>
      </c>
      <c r="U13" s="131" t="n">
        <f aca="false">+[1]Citation!BG13</f>
        <v>0</v>
      </c>
      <c r="V13" s="131" t="n">
        <f aca="false">+[1]Citation!BJ13</f>
        <v>0</v>
      </c>
      <c r="W13" s="131" t="n">
        <f aca="false">+[1]Citation!BM13</f>
        <v>0</v>
      </c>
      <c r="X13" s="131" t="n">
        <f aca="false">+[1]Citation!BP13</f>
        <v>0</v>
      </c>
      <c r="Y13" s="131" t="n">
        <f aca="false">+[1]Citation!BS13</f>
        <v>0</v>
      </c>
      <c r="Z13" s="131" t="n">
        <f aca="false">+[1]Citation!BV13</f>
        <v>0</v>
      </c>
      <c r="AA13" s="131" t="n">
        <f aca="false">+[1]Citation!BY13</f>
        <v>0</v>
      </c>
      <c r="AB13" s="131" t="n">
        <f aca="false">+[1]Citation!CB13</f>
        <v>0</v>
      </c>
      <c r="AC13" s="131" t="n">
        <f aca="false">+[1]Citation!CE13</f>
        <v>0</v>
      </c>
      <c r="AD13" s="131" t="n">
        <f aca="false">+[1]Citation!CH13</f>
        <v>0</v>
      </c>
      <c r="AE13" s="131" t="n">
        <f aca="false">+[1]Citation!CK13</f>
        <v>0</v>
      </c>
      <c r="AF13" s="131" t="n">
        <f aca="false">+[1]Citation!CN13</f>
        <v>0</v>
      </c>
      <c r="AG13" s="131" t="n">
        <f aca="false">+[1]Citation!CO13</f>
        <v>0</v>
      </c>
      <c r="AH13" s="135"/>
    </row>
    <row r="14" customFormat="false" ht="12.75" hidden="true" customHeight="false" outlineLevel="0" collapsed="false">
      <c r="B14" s="131" t="s">
        <v>141</v>
      </c>
      <c r="C14" s="131" t="n">
        <f aca="false">+[1]Citation!E14</f>
        <v>0</v>
      </c>
      <c r="D14" s="131" t="n">
        <f aca="false">+[1]Citation!H14</f>
        <v>0</v>
      </c>
      <c r="E14" s="131" t="n">
        <f aca="false">+[1]Citation!K14</f>
        <v>0</v>
      </c>
      <c r="F14" s="131" t="n">
        <f aca="false">+[1]Citation!N14</f>
        <v>0</v>
      </c>
      <c r="G14" s="131" t="n">
        <f aca="false">+[1]Citation!Q14</f>
        <v>0</v>
      </c>
      <c r="H14" s="131" t="n">
        <f aca="false">+[1]Citation!T14</f>
        <v>0</v>
      </c>
      <c r="I14" s="131" t="n">
        <f aca="false">+[1]Citation!W14</f>
        <v>0</v>
      </c>
      <c r="J14" s="131" t="n">
        <f aca="false">+[1]Citation!Z14</f>
        <v>0</v>
      </c>
      <c r="K14" s="131" t="n">
        <f aca="false">+[1]Citation!AC14</f>
        <v>0</v>
      </c>
      <c r="L14" s="131" t="n">
        <f aca="false">+[1]Citation!AF14</f>
        <v>0</v>
      </c>
      <c r="M14" s="131" t="n">
        <f aca="false">+[1]Citation!AI14</f>
        <v>0</v>
      </c>
      <c r="N14" s="131" t="n">
        <f aca="false">+[1]Citation!AL14</f>
        <v>0</v>
      </c>
      <c r="O14" s="131" t="n">
        <f aca="false">+[1]Citation!AO14</f>
        <v>0</v>
      </c>
      <c r="P14" s="131" t="n">
        <f aca="false">+[1]Citation!AR14</f>
        <v>0</v>
      </c>
      <c r="Q14" s="131" t="n">
        <f aca="false">+[1]Citation!AU14</f>
        <v>0</v>
      </c>
      <c r="R14" s="131" t="n">
        <f aca="false">+[1]Citation!AX14</f>
        <v>0</v>
      </c>
      <c r="S14" s="131" t="n">
        <f aca="false">+[1]Citation!BA14</f>
        <v>0</v>
      </c>
      <c r="T14" s="131" t="n">
        <f aca="false">+[1]Citation!BD14</f>
        <v>0</v>
      </c>
      <c r="U14" s="131" t="n">
        <f aca="false">+[1]Citation!BG14</f>
        <v>0</v>
      </c>
      <c r="V14" s="131" t="n">
        <f aca="false">+[1]Citation!BJ14</f>
        <v>0</v>
      </c>
      <c r="W14" s="131" t="n">
        <f aca="false">+[1]Citation!BM14</f>
        <v>0</v>
      </c>
      <c r="X14" s="131" t="n">
        <f aca="false">+[1]Citation!BP14</f>
        <v>0</v>
      </c>
      <c r="Y14" s="131" t="n">
        <f aca="false">+[1]Citation!BS14</f>
        <v>0</v>
      </c>
      <c r="Z14" s="131" t="n">
        <f aca="false">+[1]Citation!BV14</f>
        <v>0</v>
      </c>
      <c r="AA14" s="131" t="n">
        <f aca="false">+[1]Citation!BY14</f>
        <v>0</v>
      </c>
      <c r="AB14" s="131" t="n">
        <f aca="false">+[1]Citation!CB14</f>
        <v>0</v>
      </c>
      <c r="AC14" s="131" t="n">
        <f aca="false">+[1]Citation!CE14</f>
        <v>0</v>
      </c>
      <c r="AD14" s="131" t="n">
        <f aca="false">+[1]Citation!CH14</f>
        <v>0</v>
      </c>
      <c r="AE14" s="131" t="n">
        <f aca="false">+[1]Citation!CK14</f>
        <v>0</v>
      </c>
      <c r="AF14" s="131" t="n">
        <f aca="false">+[1]Citation!CN14</f>
        <v>0</v>
      </c>
      <c r="AG14" s="131" t="n">
        <f aca="false">+[1]Citation!CO14</f>
        <v>0</v>
      </c>
      <c r="AH14" s="135"/>
    </row>
    <row r="15" customFormat="false" ht="12.75" hidden="true" customHeight="false" outlineLevel="0" collapsed="false">
      <c r="B15" s="131" t="s">
        <v>112</v>
      </c>
      <c r="C15" s="131" t="n">
        <f aca="false">+[1]Citation!E15</f>
        <v>0</v>
      </c>
      <c r="D15" s="131" t="n">
        <f aca="false">+[1]Citation!H15</f>
        <v>0</v>
      </c>
      <c r="E15" s="131" t="n">
        <f aca="false">+[1]Citation!K15</f>
        <v>0</v>
      </c>
      <c r="F15" s="131" t="n">
        <f aca="false">+[1]Citation!N15</f>
        <v>0</v>
      </c>
      <c r="G15" s="131" t="n">
        <f aca="false">+[1]Citation!Q15</f>
        <v>0</v>
      </c>
      <c r="H15" s="131" t="n">
        <f aca="false">+[1]Citation!T15</f>
        <v>0</v>
      </c>
      <c r="I15" s="131" t="n">
        <f aca="false">+[1]Citation!W15</f>
        <v>0</v>
      </c>
      <c r="J15" s="131" t="n">
        <f aca="false">+[1]Citation!Z15</f>
        <v>0</v>
      </c>
      <c r="K15" s="131" t="n">
        <f aca="false">+[1]Citation!AC15</f>
        <v>0</v>
      </c>
      <c r="L15" s="131" t="n">
        <f aca="false">+[1]Citation!AF15</f>
        <v>0</v>
      </c>
      <c r="M15" s="131" t="n">
        <f aca="false">+[1]Citation!AI15</f>
        <v>0</v>
      </c>
      <c r="N15" s="131" t="n">
        <f aca="false">+[1]Citation!AL15</f>
        <v>0</v>
      </c>
      <c r="O15" s="131" t="n">
        <f aca="false">+[1]Citation!AO15</f>
        <v>0</v>
      </c>
      <c r="P15" s="131" t="n">
        <f aca="false">+[1]Citation!AR15</f>
        <v>0</v>
      </c>
      <c r="Q15" s="131" t="n">
        <f aca="false">+[1]Citation!AU15</f>
        <v>0</v>
      </c>
      <c r="R15" s="131" t="n">
        <f aca="false">+[1]Citation!AX15</f>
        <v>0</v>
      </c>
      <c r="S15" s="131" t="n">
        <f aca="false">+[1]Citation!BA15</f>
        <v>0</v>
      </c>
      <c r="T15" s="131" t="n">
        <f aca="false">+[1]Citation!BD15</f>
        <v>0</v>
      </c>
      <c r="U15" s="131" t="n">
        <f aca="false">+[1]Citation!BG15</f>
        <v>0</v>
      </c>
      <c r="V15" s="131" t="n">
        <f aca="false">+[1]Citation!BJ15</f>
        <v>0</v>
      </c>
      <c r="W15" s="131" t="n">
        <f aca="false">+[1]Citation!BM15</f>
        <v>0</v>
      </c>
      <c r="X15" s="131" t="n">
        <f aca="false">+[1]Citation!BP15</f>
        <v>0</v>
      </c>
      <c r="Y15" s="131" t="n">
        <f aca="false">+[1]Citation!BS15</f>
        <v>0</v>
      </c>
      <c r="Z15" s="131" t="n">
        <f aca="false">+[1]Citation!BV15</f>
        <v>0</v>
      </c>
      <c r="AA15" s="131" t="n">
        <f aca="false">+[1]Citation!BY15</f>
        <v>0</v>
      </c>
      <c r="AB15" s="131" t="n">
        <f aca="false">+[1]Citation!CB15</f>
        <v>0</v>
      </c>
      <c r="AC15" s="131" t="n">
        <f aca="false">+[1]Citation!CE15</f>
        <v>0</v>
      </c>
      <c r="AD15" s="131" t="n">
        <f aca="false">+[1]Citation!CH15</f>
        <v>0</v>
      </c>
      <c r="AE15" s="131" t="n">
        <f aca="false">+[1]Citation!CK15</f>
        <v>0</v>
      </c>
      <c r="AF15" s="131" t="n">
        <f aca="false">+[1]Citation!CN15</f>
        <v>0</v>
      </c>
      <c r="AG15" s="131" t="n">
        <f aca="false">+[1]Citation!CO15</f>
        <v>0</v>
      </c>
      <c r="AH15" s="135"/>
    </row>
    <row r="16" customFormat="false" ht="12.75" hidden="true" customHeight="false" outlineLevel="0" collapsed="false">
      <c r="B16" s="131" t="s">
        <v>142</v>
      </c>
      <c r="C16" s="131" t="n">
        <f aca="false">+[1]Citation!E16</f>
        <v>0</v>
      </c>
      <c r="D16" s="131" t="n">
        <f aca="false">+[1]Citation!H16</f>
        <v>0</v>
      </c>
      <c r="E16" s="131" t="n">
        <f aca="false">+[1]Citation!K16</f>
        <v>0</v>
      </c>
      <c r="F16" s="131" t="n">
        <f aca="false">+[1]Citation!N16</f>
        <v>0</v>
      </c>
      <c r="G16" s="131" t="n">
        <f aca="false">+[1]Citation!Q16</f>
        <v>0</v>
      </c>
      <c r="H16" s="131" t="n">
        <f aca="false">+[1]Citation!T16</f>
        <v>0</v>
      </c>
      <c r="I16" s="131" t="n">
        <f aca="false">+[1]Citation!W16</f>
        <v>0</v>
      </c>
      <c r="J16" s="131" t="n">
        <f aca="false">+[1]Citation!Z16</f>
        <v>0</v>
      </c>
      <c r="K16" s="131" t="n">
        <f aca="false">+[1]Citation!AC16</f>
        <v>0</v>
      </c>
      <c r="L16" s="131" t="n">
        <f aca="false">+[1]Citation!AF16</f>
        <v>0</v>
      </c>
      <c r="M16" s="131" t="n">
        <f aca="false">+[1]Citation!AI16</f>
        <v>0</v>
      </c>
      <c r="N16" s="131" t="n">
        <f aca="false">+[1]Citation!AL16</f>
        <v>0</v>
      </c>
      <c r="O16" s="131" t="n">
        <f aca="false">+[1]Citation!AO16</f>
        <v>0</v>
      </c>
      <c r="P16" s="131" t="n">
        <f aca="false">+[1]Citation!AR16</f>
        <v>0</v>
      </c>
      <c r="Q16" s="131" t="n">
        <f aca="false">+[1]Citation!AU16</f>
        <v>0</v>
      </c>
      <c r="R16" s="131" t="n">
        <f aca="false">+[1]Citation!AX16</f>
        <v>0</v>
      </c>
      <c r="S16" s="131" t="n">
        <f aca="false">+[1]Citation!BA16</f>
        <v>0</v>
      </c>
      <c r="T16" s="131" t="n">
        <f aca="false">+[1]Citation!BD16</f>
        <v>0</v>
      </c>
      <c r="U16" s="131" t="n">
        <f aca="false">+[1]Citation!BG16</f>
        <v>0</v>
      </c>
      <c r="V16" s="131" t="n">
        <f aca="false">+[1]Citation!BJ16</f>
        <v>0</v>
      </c>
      <c r="W16" s="131" t="n">
        <f aca="false">+[1]Citation!BM16</f>
        <v>0</v>
      </c>
      <c r="X16" s="131" t="n">
        <f aca="false">+[1]Citation!BP16</f>
        <v>0</v>
      </c>
      <c r="Y16" s="131" t="n">
        <f aca="false">+[1]Citation!BS16</f>
        <v>0</v>
      </c>
      <c r="Z16" s="131" t="n">
        <f aca="false">+[1]Citation!BV16</f>
        <v>0</v>
      </c>
      <c r="AA16" s="131" t="n">
        <f aca="false">+[1]Citation!BY16</f>
        <v>0</v>
      </c>
      <c r="AB16" s="131" t="n">
        <f aca="false">+[1]Citation!CB16</f>
        <v>0</v>
      </c>
      <c r="AC16" s="131" t="n">
        <f aca="false">+[1]Citation!CE16</f>
        <v>0</v>
      </c>
      <c r="AD16" s="131" t="n">
        <f aca="false">+[1]Citation!CH16</f>
        <v>0</v>
      </c>
      <c r="AE16" s="131" t="n">
        <f aca="false">+[1]Citation!CK16</f>
        <v>0</v>
      </c>
      <c r="AF16" s="131" t="n">
        <f aca="false">+[1]Citation!CN16</f>
        <v>0</v>
      </c>
      <c r="AG16" s="131" t="n">
        <f aca="false">+[1]Citation!CO16</f>
        <v>0</v>
      </c>
      <c r="AH16" s="135"/>
    </row>
    <row r="17" customFormat="false" ht="12.75" hidden="true" customHeight="false" outlineLevel="0" collapsed="false">
      <c r="AH17" s="135"/>
    </row>
    <row r="18" customFormat="false" ht="12.75" hidden="true" customHeight="false" outlineLevel="0" collapsed="false">
      <c r="A18" s="136" t="s">
        <v>144</v>
      </c>
      <c r="B18" s="131" t="s">
        <v>140</v>
      </c>
      <c r="C18" s="131" t="n">
        <f aca="false">+[1]Citation!E18</f>
        <v>0</v>
      </c>
      <c r="D18" s="131" t="n">
        <f aca="false">+[1]Citation!H18</f>
        <v>0</v>
      </c>
      <c r="E18" s="131" t="n">
        <f aca="false">+[1]Citation!K18</f>
        <v>0</v>
      </c>
      <c r="F18" s="131" t="n">
        <f aca="false">+[1]Citation!N18</f>
        <v>0</v>
      </c>
      <c r="G18" s="131" t="n">
        <f aca="false">+[1]Citation!Q18</f>
        <v>0</v>
      </c>
      <c r="H18" s="131" t="n">
        <f aca="false">+[1]Citation!T18</f>
        <v>0</v>
      </c>
      <c r="I18" s="131" t="n">
        <f aca="false">+[1]Citation!W18</f>
        <v>0</v>
      </c>
      <c r="J18" s="131" t="n">
        <f aca="false">+[1]Citation!Z18</f>
        <v>0</v>
      </c>
      <c r="K18" s="131" t="n">
        <f aca="false">+[1]Citation!AC18</f>
        <v>0</v>
      </c>
      <c r="L18" s="131" t="n">
        <f aca="false">+[1]Citation!AF18</f>
        <v>0</v>
      </c>
      <c r="M18" s="131" t="n">
        <f aca="false">+[1]Citation!AI18</f>
        <v>0</v>
      </c>
      <c r="N18" s="131" t="n">
        <f aca="false">+[1]Citation!AL18</f>
        <v>0</v>
      </c>
      <c r="O18" s="131" t="n">
        <f aca="false">+[1]Citation!AO18</f>
        <v>0</v>
      </c>
      <c r="P18" s="131" t="n">
        <f aca="false">+[1]Citation!AR18</f>
        <v>0</v>
      </c>
      <c r="Q18" s="131" t="n">
        <f aca="false">+[1]Citation!AU18</f>
        <v>0</v>
      </c>
      <c r="R18" s="131" t="n">
        <f aca="false">+[1]Citation!AX18</f>
        <v>0</v>
      </c>
      <c r="S18" s="131" t="n">
        <f aca="false">+[1]Citation!BA18</f>
        <v>0</v>
      </c>
      <c r="T18" s="131" t="n">
        <f aca="false">+[1]Citation!BD18</f>
        <v>0</v>
      </c>
      <c r="U18" s="131" t="n">
        <f aca="false">+[1]Citation!BG18</f>
        <v>0</v>
      </c>
      <c r="V18" s="131" t="n">
        <f aca="false">+[1]Citation!BJ18</f>
        <v>0</v>
      </c>
      <c r="W18" s="131" t="n">
        <f aca="false">+[1]Citation!BM18</f>
        <v>0</v>
      </c>
      <c r="X18" s="131" t="n">
        <f aca="false">+[1]Citation!BP18</f>
        <v>0</v>
      </c>
      <c r="Y18" s="131" t="n">
        <f aca="false">+[1]Citation!BS18</f>
        <v>0</v>
      </c>
      <c r="Z18" s="131" t="n">
        <f aca="false">+[1]Citation!BV18</f>
        <v>0</v>
      </c>
      <c r="AA18" s="131" t="n">
        <f aca="false">+[1]Citation!BY18</f>
        <v>0</v>
      </c>
      <c r="AB18" s="131" t="n">
        <f aca="false">+[1]Citation!CB18</f>
        <v>0</v>
      </c>
      <c r="AC18" s="131" t="n">
        <f aca="false">+[1]Citation!CE18</f>
        <v>0</v>
      </c>
      <c r="AD18" s="131" t="n">
        <f aca="false">+[1]Citation!CH18</f>
        <v>0</v>
      </c>
      <c r="AE18" s="131" t="n">
        <f aca="false">+[1]Citation!CK18</f>
        <v>0</v>
      </c>
      <c r="AF18" s="131" t="n">
        <f aca="false">+[1]Citation!CN18</f>
        <v>0</v>
      </c>
      <c r="AG18" s="131" t="n">
        <f aca="false">+[1]Citation!CO18</f>
        <v>0</v>
      </c>
      <c r="AH18" s="135"/>
    </row>
    <row r="19" customFormat="false" ht="12.75" hidden="true" customHeight="false" outlineLevel="0" collapsed="false">
      <c r="B19" s="131" t="s">
        <v>141</v>
      </c>
      <c r="C19" s="131" t="n">
        <f aca="false">+[1]Citation!E19</f>
        <v>0</v>
      </c>
      <c r="D19" s="131" t="n">
        <f aca="false">+[1]Citation!H19</f>
        <v>0</v>
      </c>
      <c r="E19" s="131" t="n">
        <f aca="false">+[1]Citation!K19</f>
        <v>0</v>
      </c>
      <c r="F19" s="131" t="n">
        <f aca="false">+[1]Citation!N19</f>
        <v>0</v>
      </c>
      <c r="G19" s="131" t="n">
        <f aca="false">+[1]Citation!Q19</f>
        <v>0</v>
      </c>
      <c r="H19" s="131" t="n">
        <f aca="false">+[1]Citation!T19</f>
        <v>0</v>
      </c>
      <c r="I19" s="131" t="n">
        <f aca="false">+[1]Citation!W19</f>
        <v>0</v>
      </c>
      <c r="J19" s="131" t="n">
        <f aca="false">+[1]Citation!Z19</f>
        <v>0</v>
      </c>
      <c r="K19" s="131" t="n">
        <f aca="false">+[1]Citation!AC19</f>
        <v>0</v>
      </c>
      <c r="L19" s="131" t="n">
        <f aca="false">+[1]Citation!AF19</f>
        <v>0</v>
      </c>
      <c r="M19" s="131" t="n">
        <f aca="false">+[1]Citation!AI19</f>
        <v>0</v>
      </c>
      <c r="N19" s="131" t="n">
        <f aca="false">+[1]Citation!AL19</f>
        <v>0</v>
      </c>
      <c r="O19" s="131" t="n">
        <f aca="false">+[1]Citation!AO19</f>
        <v>0</v>
      </c>
      <c r="P19" s="131" t="n">
        <f aca="false">+[1]Citation!AR19</f>
        <v>0</v>
      </c>
      <c r="Q19" s="131" t="n">
        <f aca="false">+[1]Citation!AU19</f>
        <v>0</v>
      </c>
      <c r="R19" s="131" t="n">
        <f aca="false">+[1]Citation!AX19</f>
        <v>0</v>
      </c>
      <c r="S19" s="131" t="n">
        <f aca="false">+[1]Citation!BA19</f>
        <v>0</v>
      </c>
      <c r="T19" s="131" t="n">
        <f aca="false">+[1]Citation!BD19</f>
        <v>0</v>
      </c>
      <c r="U19" s="131" t="n">
        <f aca="false">+[1]Citation!BG19</f>
        <v>0</v>
      </c>
      <c r="V19" s="131" t="n">
        <f aca="false">+[1]Citation!BJ19</f>
        <v>0</v>
      </c>
      <c r="W19" s="131" t="n">
        <f aca="false">+[1]Citation!BM19</f>
        <v>0</v>
      </c>
      <c r="X19" s="131" t="n">
        <f aca="false">+[1]Citation!BP19</f>
        <v>0</v>
      </c>
      <c r="Y19" s="131" t="n">
        <f aca="false">+[1]Citation!BS19</f>
        <v>0</v>
      </c>
      <c r="Z19" s="131" t="n">
        <f aca="false">+[1]Citation!BV19</f>
        <v>0</v>
      </c>
      <c r="AA19" s="131" t="n">
        <f aca="false">+[1]Citation!BY19</f>
        <v>0</v>
      </c>
      <c r="AB19" s="131" t="n">
        <f aca="false">+[1]Citation!CB19</f>
        <v>0</v>
      </c>
      <c r="AC19" s="131" t="n">
        <f aca="false">+[1]Citation!CE19</f>
        <v>0</v>
      </c>
      <c r="AD19" s="131" t="n">
        <f aca="false">+[1]Citation!CH19</f>
        <v>0</v>
      </c>
      <c r="AE19" s="131" t="n">
        <f aca="false">+[1]Citation!CK19</f>
        <v>0</v>
      </c>
      <c r="AF19" s="131" t="n">
        <f aca="false">+[1]Citation!CN19</f>
        <v>0</v>
      </c>
      <c r="AG19" s="131" t="n">
        <f aca="false">+[1]Citation!CO19</f>
        <v>0</v>
      </c>
      <c r="AH19" s="135"/>
    </row>
    <row r="20" customFormat="false" ht="12.75" hidden="true" customHeight="false" outlineLevel="0" collapsed="false">
      <c r="B20" s="131" t="s">
        <v>112</v>
      </c>
      <c r="C20" s="131" t="n">
        <f aca="false">+[1]Citation!E20</f>
        <v>0</v>
      </c>
      <c r="D20" s="131" t="n">
        <f aca="false">+[1]Citation!H20</f>
        <v>0</v>
      </c>
      <c r="E20" s="131" t="n">
        <f aca="false">+[1]Citation!K20</f>
        <v>0</v>
      </c>
      <c r="F20" s="131" t="n">
        <f aca="false">+[1]Citation!N20</f>
        <v>0</v>
      </c>
      <c r="G20" s="131" t="n">
        <f aca="false">+[1]Citation!Q20</f>
        <v>0</v>
      </c>
      <c r="H20" s="131" t="n">
        <f aca="false">+[1]Citation!T20</f>
        <v>0</v>
      </c>
      <c r="I20" s="131" t="n">
        <f aca="false">+[1]Citation!W20</f>
        <v>0</v>
      </c>
      <c r="J20" s="131" t="n">
        <f aca="false">+[1]Citation!Z20</f>
        <v>0</v>
      </c>
      <c r="K20" s="131" t="n">
        <f aca="false">+[1]Citation!AC20</f>
        <v>0</v>
      </c>
      <c r="L20" s="131" t="n">
        <f aca="false">+[1]Citation!AF20</f>
        <v>0</v>
      </c>
      <c r="M20" s="131" t="n">
        <f aca="false">+[1]Citation!AI20</f>
        <v>0</v>
      </c>
      <c r="N20" s="131" t="n">
        <f aca="false">+[1]Citation!AL20</f>
        <v>0</v>
      </c>
      <c r="O20" s="131" t="n">
        <f aca="false">+[1]Citation!AO20</f>
        <v>0</v>
      </c>
      <c r="P20" s="131" t="n">
        <f aca="false">+[1]Citation!AR20</f>
        <v>0</v>
      </c>
      <c r="Q20" s="131" t="n">
        <f aca="false">+[1]Citation!AU20</f>
        <v>0</v>
      </c>
      <c r="R20" s="131" t="n">
        <f aca="false">+[1]Citation!AX20</f>
        <v>0</v>
      </c>
      <c r="S20" s="131" t="n">
        <f aca="false">+[1]Citation!BA20</f>
        <v>0</v>
      </c>
      <c r="T20" s="131" t="n">
        <f aca="false">+[1]Citation!BD20</f>
        <v>0</v>
      </c>
      <c r="U20" s="131" t="n">
        <f aca="false">+[1]Citation!BG20</f>
        <v>0</v>
      </c>
      <c r="V20" s="131" t="n">
        <f aca="false">+[1]Citation!BJ20</f>
        <v>0</v>
      </c>
      <c r="W20" s="131" t="n">
        <f aca="false">+[1]Citation!BM20</f>
        <v>0</v>
      </c>
      <c r="X20" s="131" t="n">
        <f aca="false">+[1]Citation!BP20</f>
        <v>0</v>
      </c>
      <c r="Y20" s="131" t="n">
        <f aca="false">+[1]Citation!BS20</f>
        <v>0</v>
      </c>
      <c r="Z20" s="131" t="n">
        <f aca="false">+[1]Citation!BV20</f>
        <v>0</v>
      </c>
      <c r="AA20" s="131" t="n">
        <f aca="false">+[1]Citation!BY20</f>
        <v>0</v>
      </c>
      <c r="AB20" s="131" t="n">
        <f aca="false">+[1]Citation!CB20</f>
        <v>0</v>
      </c>
      <c r="AC20" s="131" t="n">
        <f aca="false">+[1]Citation!CE20</f>
        <v>0</v>
      </c>
      <c r="AD20" s="131" t="n">
        <f aca="false">+[1]Citation!CH20</f>
        <v>0</v>
      </c>
      <c r="AE20" s="131" t="n">
        <f aca="false">+[1]Citation!CK20</f>
        <v>0</v>
      </c>
      <c r="AF20" s="131" t="n">
        <f aca="false">+[1]Citation!CN20</f>
        <v>0</v>
      </c>
      <c r="AG20" s="131" t="n">
        <f aca="false">+[1]Citation!CO20</f>
        <v>0</v>
      </c>
      <c r="AH20" s="135"/>
    </row>
    <row r="21" customFormat="false" ht="12.75" hidden="true" customHeight="false" outlineLevel="0" collapsed="false">
      <c r="B21" s="131" t="s">
        <v>142</v>
      </c>
      <c r="C21" s="131" t="n">
        <f aca="false">+[1]Citation!E21</f>
        <v>0</v>
      </c>
      <c r="D21" s="131" t="n">
        <f aca="false">+[1]Citation!H21</f>
        <v>0</v>
      </c>
      <c r="E21" s="131" t="n">
        <f aca="false">+[1]Citation!K21</f>
        <v>0</v>
      </c>
      <c r="F21" s="131" t="n">
        <f aca="false">+[1]Citation!N21</f>
        <v>0</v>
      </c>
      <c r="G21" s="131" t="n">
        <f aca="false">+[1]Citation!Q21</f>
        <v>0</v>
      </c>
      <c r="H21" s="131" t="n">
        <f aca="false">+[1]Citation!T21</f>
        <v>0</v>
      </c>
      <c r="I21" s="131" t="n">
        <f aca="false">+[1]Citation!W21</f>
        <v>0</v>
      </c>
      <c r="J21" s="131" t="n">
        <f aca="false">+[1]Citation!Z21</f>
        <v>0</v>
      </c>
      <c r="K21" s="131" t="n">
        <f aca="false">+[1]Citation!AC21</f>
        <v>0</v>
      </c>
      <c r="L21" s="131" t="n">
        <f aca="false">+[1]Citation!AF21</f>
        <v>0</v>
      </c>
      <c r="M21" s="131" t="n">
        <f aca="false">+[1]Citation!AI21</f>
        <v>0</v>
      </c>
      <c r="N21" s="131" t="n">
        <f aca="false">+[1]Citation!AL21</f>
        <v>0</v>
      </c>
      <c r="O21" s="131" t="n">
        <f aca="false">+[1]Citation!AO21</f>
        <v>0</v>
      </c>
      <c r="P21" s="131" t="n">
        <f aca="false">+[1]Citation!AR21</f>
        <v>0</v>
      </c>
      <c r="Q21" s="131" t="n">
        <f aca="false">+[1]Citation!AU21</f>
        <v>0</v>
      </c>
      <c r="R21" s="131" t="n">
        <f aca="false">+[1]Citation!AX21</f>
        <v>0</v>
      </c>
      <c r="S21" s="131" t="n">
        <f aca="false">+[1]Citation!BA21</f>
        <v>0</v>
      </c>
      <c r="T21" s="131" t="n">
        <f aca="false">+[1]Citation!BD21</f>
        <v>0</v>
      </c>
      <c r="U21" s="131" t="n">
        <f aca="false">+[1]Citation!BG21</f>
        <v>0</v>
      </c>
      <c r="V21" s="131" t="n">
        <f aca="false">+[1]Citation!BJ21</f>
        <v>0</v>
      </c>
      <c r="W21" s="131" t="n">
        <f aca="false">+[1]Citation!BM21</f>
        <v>0</v>
      </c>
      <c r="X21" s="131" t="n">
        <f aca="false">+[1]Citation!BP21</f>
        <v>0</v>
      </c>
      <c r="Y21" s="131" t="n">
        <f aca="false">+[1]Citation!BS21</f>
        <v>0</v>
      </c>
      <c r="Z21" s="131" t="n">
        <f aca="false">+[1]Citation!BV21</f>
        <v>0</v>
      </c>
      <c r="AA21" s="131" t="n">
        <f aca="false">+[1]Citation!BY21</f>
        <v>0</v>
      </c>
      <c r="AB21" s="131" t="n">
        <f aca="false">+[1]Citation!CB21</f>
        <v>0</v>
      </c>
      <c r="AC21" s="131" t="n">
        <f aca="false">+[1]Citation!CE21</f>
        <v>0</v>
      </c>
      <c r="AD21" s="131" t="n">
        <f aca="false">+[1]Citation!CH21</f>
        <v>0</v>
      </c>
      <c r="AE21" s="131" t="n">
        <f aca="false">+[1]Citation!CK21</f>
        <v>0</v>
      </c>
      <c r="AF21" s="131" t="n">
        <f aca="false">+[1]Citation!CN21</f>
        <v>0</v>
      </c>
      <c r="AG21" s="131" t="n">
        <f aca="false">+[1]Citation!CO21</f>
        <v>0</v>
      </c>
      <c r="AH21" s="135"/>
    </row>
    <row r="22" customFormat="false" ht="12.75" hidden="true" customHeight="false" outlineLevel="0" collapsed="false">
      <c r="AH22" s="135"/>
    </row>
    <row r="23" customFormat="false" ht="12.75" hidden="true" customHeight="false" outlineLevel="0" collapsed="false">
      <c r="A23" s="136" t="s">
        <v>145</v>
      </c>
      <c r="B23" s="131" t="s">
        <v>140</v>
      </c>
      <c r="C23" s="131" t="n">
        <f aca="false">+[1]Citation!E23</f>
        <v>726</v>
      </c>
      <c r="D23" s="131" t="n">
        <f aca="false">+[1]Citation!H23</f>
        <v>726</v>
      </c>
      <c r="E23" s="131" t="n">
        <f aca="false">+[1]Citation!K23</f>
        <v>726</v>
      </c>
      <c r="F23" s="131" t="n">
        <f aca="false">+[1]Citation!N23</f>
        <v>726</v>
      </c>
      <c r="G23" s="131" t="n">
        <f aca="false">+[1]Citation!Q23</f>
        <v>726</v>
      </c>
      <c r="H23" s="131" t="n">
        <f aca="false">+[1]Citation!T23</f>
        <v>726</v>
      </c>
      <c r="I23" s="131" t="n">
        <f aca="false">+[1]Citation!W23</f>
        <v>726</v>
      </c>
      <c r="J23" s="131" t="n">
        <f aca="false">+[1]Citation!Z23</f>
        <v>726</v>
      </c>
      <c r="K23" s="131" t="n">
        <f aca="false">+[1]Citation!AC23</f>
        <v>726</v>
      </c>
      <c r="L23" s="131" t="n">
        <f aca="false">+[1]Citation!AF23</f>
        <v>726</v>
      </c>
      <c r="M23" s="131" t="n">
        <f aca="false">+[1]Citation!AI23</f>
        <v>726</v>
      </c>
      <c r="N23" s="131" t="n">
        <f aca="false">+[1]Citation!AL23</f>
        <v>726</v>
      </c>
      <c r="O23" s="131" t="n">
        <f aca="false">+[1]Citation!AO23</f>
        <v>726</v>
      </c>
      <c r="P23" s="131" t="n">
        <f aca="false">+[1]Citation!AR23</f>
        <v>726</v>
      </c>
      <c r="Q23" s="131" t="n">
        <f aca="false">+[1]Citation!AU23</f>
        <v>726</v>
      </c>
      <c r="R23" s="131" t="n">
        <f aca="false">+[1]Citation!AX23</f>
        <v>726</v>
      </c>
      <c r="S23" s="131" t="n">
        <f aca="false">+[1]Citation!BA23</f>
        <v>726</v>
      </c>
      <c r="T23" s="131" t="n">
        <f aca="false">+[1]Citation!BD23</f>
        <v>726</v>
      </c>
      <c r="U23" s="131" t="n">
        <f aca="false">+[1]Citation!BG23</f>
        <v>726</v>
      </c>
      <c r="V23" s="131" t="n">
        <f aca="false">+[1]Citation!BJ23</f>
        <v>726</v>
      </c>
      <c r="W23" s="131" t="n">
        <f aca="false">+[1]Citation!BM23</f>
        <v>726</v>
      </c>
      <c r="X23" s="131" t="n">
        <f aca="false">+[1]Citation!BP23</f>
        <v>726</v>
      </c>
      <c r="Y23" s="131" t="n">
        <f aca="false">+[1]Citation!BS23</f>
        <v>651</v>
      </c>
      <c r="Z23" s="131" t="n">
        <f aca="false">+[1]Citation!BV23</f>
        <v>651</v>
      </c>
      <c r="AA23" s="131" t="n">
        <f aca="false">+[1]Citation!BY23</f>
        <v>651</v>
      </c>
      <c r="AB23" s="131" t="n">
        <f aca="false">+[1]Citation!CB23</f>
        <v>651</v>
      </c>
      <c r="AC23" s="131" t="n">
        <f aca="false">+[1]Citation!CE23</f>
        <v>651</v>
      </c>
      <c r="AD23" s="131" t="n">
        <f aca="false">+[1]Citation!CH23</f>
        <v>651</v>
      </c>
      <c r="AE23" s="131" t="n">
        <f aca="false">+[1]Citation!CK23</f>
        <v>651</v>
      </c>
      <c r="AF23" s="131" t="n">
        <f aca="false">+[1]Citation!CN23</f>
        <v>651</v>
      </c>
      <c r="AG23" s="131" t="n">
        <f aca="false">+[1]Citation!CO23</f>
        <v>0</v>
      </c>
      <c r="AH23" s="135"/>
    </row>
    <row r="24" customFormat="false" ht="12.75" hidden="true" customHeight="false" outlineLevel="0" collapsed="false">
      <c r="B24" s="131" t="s">
        <v>141</v>
      </c>
      <c r="C24" s="131" t="n">
        <f aca="false">+[1]Citation!E24</f>
        <v>715</v>
      </c>
      <c r="D24" s="131" t="n">
        <f aca="false">+[1]Citation!H24</f>
        <v>715</v>
      </c>
      <c r="E24" s="131" t="n">
        <f aca="false">+[1]Citation!K24</f>
        <v>713</v>
      </c>
      <c r="F24" s="131" t="n">
        <f aca="false">+[1]Citation!N24</f>
        <v>699</v>
      </c>
      <c r="G24" s="131" t="n">
        <f aca="false">+[1]Citation!Q24</f>
        <v>708</v>
      </c>
      <c r="H24" s="131" t="n">
        <f aca="false">+[1]Citation!T24</f>
        <v>708</v>
      </c>
      <c r="I24" s="131" t="n">
        <f aca="false">+[1]Citation!W24</f>
        <v>695</v>
      </c>
      <c r="J24" s="131" t="n">
        <f aca="false">+[1]Citation!Z24</f>
        <v>699</v>
      </c>
      <c r="K24" s="131" t="n">
        <f aca="false">+[1]Citation!AC24</f>
        <v>703</v>
      </c>
      <c r="L24" s="131" t="n">
        <f aca="false">+[1]Citation!AF24</f>
        <v>691</v>
      </c>
      <c r="M24" s="131" t="n">
        <f aca="false">+[1]Citation!AI24</f>
        <v>701</v>
      </c>
      <c r="N24" s="131" t="n">
        <f aca="false">+[1]Citation!AL24</f>
        <v>697</v>
      </c>
      <c r="O24" s="131" t="n">
        <f aca="false">+[1]Citation!AO24</f>
        <v>690</v>
      </c>
      <c r="P24" s="131" t="n">
        <f aca="false">+[1]Citation!AR24</f>
        <v>696</v>
      </c>
      <c r="Q24" s="131" t="n">
        <f aca="false">+[1]Citation!AU24</f>
        <v>693</v>
      </c>
      <c r="R24" s="131" t="n">
        <f aca="false">+[1]Citation!AX24</f>
        <v>692</v>
      </c>
      <c r="S24" s="131" t="n">
        <f aca="false">+[1]Citation!BA24</f>
        <v>689</v>
      </c>
      <c r="T24" s="131" t="n">
        <f aca="false">+[1]Citation!BD24</f>
        <v>680</v>
      </c>
      <c r="U24" s="131" t="n">
        <f aca="false">+[1]Citation!BG24</f>
        <v>694</v>
      </c>
      <c r="V24" s="131" t="n">
        <f aca="false">+[1]Citation!BJ24</f>
        <v>690</v>
      </c>
      <c r="W24" s="131" t="n">
        <f aca="false">+[1]Citation!BM24</f>
        <v>686</v>
      </c>
      <c r="X24" s="131" t="n">
        <f aca="false">+[1]Citation!BP24</f>
        <v>686</v>
      </c>
      <c r="Y24" s="131" t="n">
        <f aca="false">+[1]Citation!BS24</f>
        <v>688</v>
      </c>
      <c r="Z24" s="131" t="n">
        <f aca="false">+[1]Citation!BV24</f>
        <v>685</v>
      </c>
      <c r="AA24" s="131" t="n">
        <f aca="false">+[1]Citation!BY24</f>
        <v>671</v>
      </c>
      <c r="AB24" s="131" t="n">
        <f aca="false">+[1]Citation!CB24</f>
        <v>664</v>
      </c>
      <c r="AC24" s="131" t="n">
        <f aca="false">+[1]Citation!CE24</f>
        <v>660</v>
      </c>
      <c r="AD24" s="131" t="n">
        <f aca="false">+[1]Citation!CH24</f>
        <v>656</v>
      </c>
      <c r="AE24" s="131" t="n">
        <f aca="false">+[1]Citation!CK24</f>
        <v>649</v>
      </c>
      <c r="AF24" s="131" t="n">
        <f aca="false">+[1]Citation!CN24</f>
        <v>583</v>
      </c>
      <c r="AG24" s="131" t="n">
        <f aca="false">+[1]Citation!CO24</f>
        <v>0</v>
      </c>
      <c r="AH24" s="135"/>
    </row>
    <row r="25" customFormat="false" ht="12.75" hidden="true" customHeight="false" outlineLevel="0" collapsed="false">
      <c r="B25" s="131" t="s">
        <v>112</v>
      </c>
      <c r="C25" s="131" t="n">
        <f aca="false">+[1]Citation!E25</f>
        <v>-11</v>
      </c>
      <c r="D25" s="131" t="n">
        <f aca="false">+[1]Citation!H25</f>
        <v>-11</v>
      </c>
      <c r="E25" s="131" t="n">
        <f aca="false">+[1]Citation!K25</f>
        <v>-13</v>
      </c>
      <c r="F25" s="131" t="n">
        <f aca="false">+[1]Citation!N25</f>
        <v>-27</v>
      </c>
      <c r="G25" s="131" t="n">
        <f aca="false">+[1]Citation!Q25</f>
        <v>-18</v>
      </c>
      <c r="H25" s="131" t="n">
        <f aca="false">+[1]Citation!T25</f>
        <v>-18</v>
      </c>
      <c r="I25" s="131" t="n">
        <f aca="false">+[1]Citation!W25</f>
        <v>-31</v>
      </c>
      <c r="J25" s="131" t="n">
        <f aca="false">+[1]Citation!Z25</f>
        <v>-27</v>
      </c>
      <c r="K25" s="131" t="n">
        <f aca="false">+[1]Citation!AC25</f>
        <v>-23</v>
      </c>
      <c r="L25" s="131" t="n">
        <f aca="false">+[1]Citation!AF25</f>
        <v>-35</v>
      </c>
      <c r="M25" s="131" t="n">
        <f aca="false">+[1]Citation!AI25</f>
        <v>-25</v>
      </c>
      <c r="N25" s="131" t="n">
        <f aca="false">+[1]Citation!AL25</f>
        <v>-29</v>
      </c>
      <c r="O25" s="131" t="n">
        <f aca="false">+[1]Citation!AO25</f>
        <v>-36</v>
      </c>
      <c r="P25" s="131" t="n">
        <f aca="false">+[1]Citation!AR25</f>
        <v>-30</v>
      </c>
      <c r="Q25" s="131" t="n">
        <f aca="false">+[1]Citation!AU25</f>
        <v>-33</v>
      </c>
      <c r="R25" s="131" t="n">
        <f aca="false">+[1]Citation!AX25</f>
        <v>-34</v>
      </c>
      <c r="S25" s="131" t="n">
        <f aca="false">+[1]Citation!BA25</f>
        <v>-37</v>
      </c>
      <c r="T25" s="131" t="n">
        <f aca="false">+[1]Citation!BD25</f>
        <v>-46</v>
      </c>
      <c r="U25" s="131" t="n">
        <f aca="false">+[1]Citation!BG25</f>
        <v>-32</v>
      </c>
      <c r="V25" s="131" t="n">
        <f aca="false">+[1]Citation!BJ25</f>
        <v>-36</v>
      </c>
      <c r="W25" s="131" t="n">
        <f aca="false">+[1]Citation!BM25</f>
        <v>-40</v>
      </c>
      <c r="X25" s="131" t="n">
        <f aca="false">+[1]Citation!BP25</f>
        <v>-40</v>
      </c>
      <c r="Y25" s="131" t="n">
        <f aca="false">+[1]Citation!BS25</f>
        <v>37</v>
      </c>
      <c r="Z25" s="131" t="n">
        <f aca="false">+[1]Citation!BV25</f>
        <v>34</v>
      </c>
      <c r="AA25" s="131" t="n">
        <f aca="false">+[1]Citation!BY25</f>
        <v>20</v>
      </c>
      <c r="AB25" s="131" t="n">
        <f aca="false">+[1]Citation!CB25</f>
        <v>13</v>
      </c>
      <c r="AC25" s="131" t="n">
        <f aca="false">+[1]Citation!CE25</f>
        <v>9</v>
      </c>
      <c r="AD25" s="131" t="n">
        <f aca="false">+[1]Citation!CH25</f>
        <v>5</v>
      </c>
      <c r="AE25" s="131" t="n">
        <f aca="false">+[1]Citation!CK25</f>
        <v>-2</v>
      </c>
      <c r="AF25" s="131" t="n">
        <f aca="false">+[1]Citation!CN25</f>
        <v>-68</v>
      </c>
      <c r="AG25" s="131" t="n">
        <f aca="false">+[1]Citation!CO25</f>
        <v>0</v>
      </c>
      <c r="AH25" s="135"/>
    </row>
    <row r="26" customFormat="false" ht="12.75" hidden="true" customHeight="false" outlineLevel="0" collapsed="false">
      <c r="B26" s="131" t="s">
        <v>142</v>
      </c>
      <c r="C26" s="131" t="n">
        <f aca="false">+[1]Citation!E26</f>
        <v>-11</v>
      </c>
      <c r="D26" s="131" t="n">
        <f aca="false">+[1]Citation!H26</f>
        <v>-22</v>
      </c>
      <c r="E26" s="131" t="n">
        <f aca="false">+[1]Citation!K26</f>
        <v>-35</v>
      </c>
      <c r="F26" s="131" t="n">
        <f aca="false">+[1]Citation!N26</f>
        <v>-62</v>
      </c>
      <c r="G26" s="131" t="n">
        <f aca="false">+[1]Citation!Q26</f>
        <v>-80</v>
      </c>
      <c r="H26" s="131" t="n">
        <f aca="false">+[1]Citation!T26</f>
        <v>-98</v>
      </c>
      <c r="I26" s="131" t="n">
        <f aca="false">+[1]Citation!W26</f>
        <v>-129</v>
      </c>
      <c r="J26" s="131" t="n">
        <f aca="false">+[1]Citation!Z26</f>
        <v>-156</v>
      </c>
      <c r="K26" s="131" t="n">
        <f aca="false">+[1]Citation!AC26</f>
        <v>-179</v>
      </c>
      <c r="L26" s="131" t="n">
        <f aca="false">+[1]Citation!AF26</f>
        <v>-214</v>
      </c>
      <c r="M26" s="131" t="n">
        <f aca="false">+[1]Citation!AI26</f>
        <v>-239</v>
      </c>
      <c r="N26" s="131" t="n">
        <f aca="false">+[1]Citation!AL26</f>
        <v>-268</v>
      </c>
      <c r="O26" s="131" t="n">
        <f aca="false">+[1]Citation!AO26</f>
        <v>-304</v>
      </c>
      <c r="P26" s="131" t="n">
        <f aca="false">+[1]Citation!AR26</f>
        <v>-334</v>
      </c>
      <c r="Q26" s="131" t="n">
        <f aca="false">+[1]Citation!AU26</f>
        <v>-367</v>
      </c>
      <c r="R26" s="131" t="n">
        <f aca="false">+[1]Citation!AX26</f>
        <v>-401</v>
      </c>
      <c r="S26" s="131" t="n">
        <f aca="false">+[1]Citation!BA26</f>
        <v>-438</v>
      </c>
      <c r="T26" s="131" t="n">
        <f aca="false">+[1]Citation!BD26</f>
        <v>-484</v>
      </c>
      <c r="U26" s="131" t="n">
        <f aca="false">+[1]Citation!BG26</f>
        <v>-516</v>
      </c>
      <c r="V26" s="131" t="n">
        <f aca="false">+[1]Citation!BJ26</f>
        <v>-552</v>
      </c>
      <c r="W26" s="131" t="n">
        <f aca="false">+[1]Citation!BM26</f>
        <v>-592</v>
      </c>
      <c r="X26" s="131" t="n">
        <f aca="false">+[1]Citation!BP26</f>
        <v>-632</v>
      </c>
      <c r="Y26" s="131" t="n">
        <f aca="false">+[1]Citation!BS26</f>
        <v>-595</v>
      </c>
      <c r="Z26" s="131" t="n">
        <f aca="false">+[1]Citation!BV26</f>
        <v>-561</v>
      </c>
      <c r="AA26" s="131" t="n">
        <f aca="false">+[1]Citation!BY26</f>
        <v>-541</v>
      </c>
      <c r="AB26" s="131" t="n">
        <f aca="false">+[1]Citation!CB26</f>
        <v>-528</v>
      </c>
      <c r="AC26" s="131" t="n">
        <f aca="false">+[1]Citation!CE26</f>
        <v>-519</v>
      </c>
      <c r="AD26" s="131" t="n">
        <f aca="false">+[1]Citation!CH26</f>
        <v>-514</v>
      </c>
      <c r="AE26" s="131" t="n">
        <f aca="false">+[1]Citation!CK26</f>
        <v>-516</v>
      </c>
      <c r="AF26" s="131" t="n">
        <f aca="false">+[1]Citation!CN26</f>
        <v>-584</v>
      </c>
      <c r="AG26" s="131" t="n">
        <f aca="false">+[1]Citation!CO26</f>
        <v>0</v>
      </c>
      <c r="AH26" s="135"/>
    </row>
    <row r="27" customFormat="false" ht="12" hidden="true" customHeight="true" outlineLevel="0" collapsed="false">
      <c r="AH27" s="135"/>
    </row>
    <row r="28" customFormat="false" ht="12.75" hidden="true" customHeight="false" outlineLevel="0" collapsed="false">
      <c r="A28" s="131" t="s">
        <v>146</v>
      </c>
      <c r="B28" s="131" t="s">
        <v>140</v>
      </c>
      <c r="C28" s="131" t="n">
        <f aca="false">+[1]Citation!E28</f>
        <v>726</v>
      </c>
      <c r="D28" s="131" t="n">
        <f aca="false">+[1]Citation!H28</f>
        <v>726</v>
      </c>
      <c r="E28" s="131" t="n">
        <f aca="false">+[1]Citation!K28</f>
        <v>726</v>
      </c>
      <c r="F28" s="131" t="n">
        <f aca="false">+[1]Citation!N28</f>
        <v>726</v>
      </c>
      <c r="G28" s="131" t="n">
        <f aca="false">+[1]Citation!Q28</f>
        <v>726</v>
      </c>
      <c r="H28" s="131" t="n">
        <f aca="false">+[1]Citation!T28</f>
        <v>726</v>
      </c>
      <c r="I28" s="131" t="n">
        <f aca="false">+[1]Citation!W28</f>
        <v>726</v>
      </c>
      <c r="J28" s="131" t="n">
        <f aca="false">+[1]Citation!Z28</f>
        <v>726</v>
      </c>
      <c r="K28" s="131" t="n">
        <f aca="false">+[1]Citation!AC28</f>
        <v>726</v>
      </c>
      <c r="L28" s="131" t="n">
        <f aca="false">+[1]Citation!AF28</f>
        <v>726</v>
      </c>
      <c r="M28" s="131" t="n">
        <f aca="false">+[1]Citation!AI28</f>
        <v>726</v>
      </c>
      <c r="N28" s="131" t="n">
        <f aca="false">+[1]Citation!AL28</f>
        <v>726</v>
      </c>
      <c r="O28" s="131" t="n">
        <f aca="false">+[1]Citation!AO28</f>
        <v>726</v>
      </c>
      <c r="P28" s="131" t="n">
        <f aca="false">+[1]Citation!AR28</f>
        <v>726</v>
      </c>
      <c r="Q28" s="131" t="n">
        <f aca="false">+[1]Citation!AU28</f>
        <v>726</v>
      </c>
      <c r="R28" s="131" t="n">
        <f aca="false">+[1]Citation!AX28</f>
        <v>726</v>
      </c>
      <c r="S28" s="131" t="n">
        <f aca="false">+[1]Citation!BA28</f>
        <v>726</v>
      </c>
      <c r="T28" s="131" t="n">
        <f aca="false">+[1]Citation!BD28</f>
        <v>726</v>
      </c>
      <c r="U28" s="131" t="n">
        <f aca="false">+[1]Citation!BG28</f>
        <v>726</v>
      </c>
      <c r="V28" s="131" t="n">
        <f aca="false">+[1]Citation!BJ28</f>
        <v>726</v>
      </c>
      <c r="W28" s="131" t="n">
        <f aca="false">+[1]Citation!BM28</f>
        <v>726</v>
      </c>
      <c r="X28" s="131" t="n">
        <f aca="false">+[1]Citation!BP28</f>
        <v>726</v>
      </c>
      <c r="Y28" s="131" t="n">
        <f aca="false">+[1]Citation!BS28</f>
        <v>651</v>
      </c>
      <c r="Z28" s="131" t="n">
        <f aca="false">+[1]Citation!BV28</f>
        <v>651</v>
      </c>
      <c r="AA28" s="131" t="n">
        <f aca="false">+[1]Citation!BY28</f>
        <v>651</v>
      </c>
      <c r="AB28" s="131" t="n">
        <f aca="false">+[1]Citation!CB28</f>
        <v>651</v>
      </c>
      <c r="AC28" s="131" t="n">
        <f aca="false">+[1]Citation!CE28</f>
        <v>651</v>
      </c>
      <c r="AD28" s="131" t="n">
        <f aca="false">+[1]Citation!CH28</f>
        <v>651</v>
      </c>
      <c r="AE28" s="131" t="n">
        <f aca="false">+[1]Citation!CK28</f>
        <v>651</v>
      </c>
      <c r="AF28" s="131" t="n">
        <f aca="false">+[1]Citation!CN28</f>
        <v>651</v>
      </c>
      <c r="AG28" s="131" t="n">
        <f aca="false">+[1]Citation!CO28</f>
        <v>0</v>
      </c>
      <c r="AH28" s="135"/>
    </row>
    <row r="29" customFormat="false" ht="12.75" hidden="true" customHeight="false" outlineLevel="0" collapsed="false">
      <c r="B29" s="131" t="s">
        <v>141</v>
      </c>
      <c r="C29" s="131" t="n">
        <f aca="false">+[1]Citation!E29</f>
        <v>715</v>
      </c>
      <c r="D29" s="131" t="n">
        <f aca="false">+[1]Citation!H29</f>
        <v>715</v>
      </c>
      <c r="E29" s="131" t="n">
        <f aca="false">+[1]Citation!K29</f>
        <v>713</v>
      </c>
      <c r="F29" s="131" t="n">
        <f aca="false">+[1]Citation!N29</f>
        <v>699</v>
      </c>
      <c r="G29" s="131" t="n">
        <f aca="false">+[1]Citation!Q29</f>
        <v>708</v>
      </c>
      <c r="H29" s="131" t="n">
        <f aca="false">+[1]Citation!T29</f>
        <v>708</v>
      </c>
      <c r="I29" s="131" t="n">
        <f aca="false">+[1]Citation!W29</f>
        <v>695</v>
      </c>
      <c r="J29" s="131" t="n">
        <f aca="false">+[1]Citation!Z29</f>
        <v>699</v>
      </c>
      <c r="K29" s="131" t="n">
        <f aca="false">+[1]Citation!AC29</f>
        <v>703</v>
      </c>
      <c r="L29" s="131" t="n">
        <f aca="false">+[1]Citation!AF29</f>
        <v>691</v>
      </c>
      <c r="M29" s="131" t="n">
        <f aca="false">+[1]Citation!AI29</f>
        <v>701</v>
      </c>
      <c r="N29" s="131" t="n">
        <f aca="false">+[1]Citation!AL29</f>
        <v>697</v>
      </c>
      <c r="O29" s="131" t="n">
        <f aca="false">+[1]Citation!AO29</f>
        <v>690</v>
      </c>
      <c r="P29" s="131" t="n">
        <f aca="false">+[1]Citation!AR29</f>
        <v>696</v>
      </c>
      <c r="Q29" s="131" t="n">
        <f aca="false">+[1]Citation!AU29</f>
        <v>693</v>
      </c>
      <c r="R29" s="131" t="n">
        <f aca="false">+[1]Citation!AX29</f>
        <v>692</v>
      </c>
      <c r="S29" s="131" t="n">
        <f aca="false">+[1]Citation!BA29</f>
        <v>689</v>
      </c>
      <c r="T29" s="131" t="n">
        <f aca="false">+[1]Citation!BD29</f>
        <v>680</v>
      </c>
      <c r="U29" s="131" t="n">
        <f aca="false">+[1]Citation!BG29</f>
        <v>694</v>
      </c>
      <c r="V29" s="131" t="n">
        <f aca="false">+[1]Citation!BJ29</f>
        <v>690</v>
      </c>
      <c r="W29" s="131" t="n">
        <f aca="false">+[1]Citation!BM29</f>
        <v>686</v>
      </c>
      <c r="X29" s="131" t="n">
        <f aca="false">+[1]Citation!BP29</f>
        <v>686</v>
      </c>
      <c r="Y29" s="131" t="n">
        <f aca="false">+[1]Citation!BS29</f>
        <v>688</v>
      </c>
      <c r="Z29" s="131" t="n">
        <f aca="false">+[1]Citation!BV29</f>
        <v>685</v>
      </c>
      <c r="AA29" s="131" t="n">
        <f aca="false">+[1]Citation!BY29</f>
        <v>671</v>
      </c>
      <c r="AB29" s="131" t="n">
        <f aca="false">+[1]Citation!CB29</f>
        <v>664</v>
      </c>
      <c r="AC29" s="131" t="n">
        <f aca="false">+[1]Citation!CE29</f>
        <v>660</v>
      </c>
      <c r="AD29" s="131" t="n">
        <f aca="false">+[1]Citation!CH29</f>
        <v>656</v>
      </c>
      <c r="AE29" s="131" t="n">
        <f aca="false">+[1]Citation!CK29</f>
        <v>649</v>
      </c>
      <c r="AF29" s="131" t="n">
        <f aca="false">+[1]Citation!CN29</f>
        <v>583</v>
      </c>
      <c r="AG29" s="131" t="n">
        <f aca="false">+[1]Citation!CO29</f>
        <v>0</v>
      </c>
      <c r="AH29" s="135"/>
    </row>
    <row r="30" customFormat="false" ht="12.75" hidden="true" customHeight="false" outlineLevel="0" collapsed="false">
      <c r="B30" s="131" t="s">
        <v>112</v>
      </c>
      <c r="C30" s="131" t="n">
        <f aca="false">+[1]Citation!E30</f>
        <v>-11</v>
      </c>
      <c r="D30" s="131" t="n">
        <f aca="false">+[1]Citation!H30</f>
        <v>-11</v>
      </c>
      <c r="E30" s="131" t="n">
        <f aca="false">+[1]Citation!K30</f>
        <v>-13</v>
      </c>
      <c r="F30" s="131" t="n">
        <f aca="false">+[1]Citation!N30</f>
        <v>-27</v>
      </c>
      <c r="G30" s="131" t="n">
        <f aca="false">+[1]Citation!Q30</f>
        <v>-18</v>
      </c>
      <c r="H30" s="131" t="n">
        <f aca="false">+[1]Citation!T30</f>
        <v>-18</v>
      </c>
      <c r="I30" s="131" t="n">
        <f aca="false">+[1]Citation!W30</f>
        <v>-31</v>
      </c>
      <c r="J30" s="131" t="n">
        <f aca="false">+[1]Citation!Z30</f>
        <v>-27</v>
      </c>
      <c r="K30" s="131" t="n">
        <f aca="false">+[1]Citation!AC30</f>
        <v>-23</v>
      </c>
      <c r="L30" s="131" t="n">
        <f aca="false">+[1]Citation!AF30</f>
        <v>-35</v>
      </c>
      <c r="M30" s="131" t="n">
        <f aca="false">+[1]Citation!AI30</f>
        <v>-25</v>
      </c>
      <c r="N30" s="131" t="n">
        <f aca="false">+[1]Citation!AL30</f>
        <v>-29</v>
      </c>
      <c r="O30" s="131" t="n">
        <f aca="false">+[1]Citation!AO30</f>
        <v>-36</v>
      </c>
      <c r="P30" s="131" t="n">
        <f aca="false">+[1]Citation!AR30</f>
        <v>-30</v>
      </c>
      <c r="Q30" s="131" t="n">
        <f aca="false">+[1]Citation!AU30</f>
        <v>-33</v>
      </c>
      <c r="R30" s="131" t="n">
        <f aca="false">+[1]Citation!AX30</f>
        <v>-34</v>
      </c>
      <c r="S30" s="131" t="n">
        <f aca="false">+[1]Citation!BA30</f>
        <v>-37</v>
      </c>
      <c r="T30" s="131" t="n">
        <f aca="false">+[1]Citation!BD30</f>
        <v>-46</v>
      </c>
      <c r="U30" s="131" t="n">
        <f aca="false">+[1]Citation!BG30</f>
        <v>-32</v>
      </c>
      <c r="V30" s="131" t="n">
        <f aca="false">+[1]Citation!BJ30</f>
        <v>-36</v>
      </c>
      <c r="W30" s="131" t="n">
        <f aca="false">+[1]Citation!BM30</f>
        <v>-40</v>
      </c>
      <c r="X30" s="131" t="n">
        <f aca="false">+[1]Citation!BP30</f>
        <v>-40</v>
      </c>
      <c r="Y30" s="131" t="n">
        <f aca="false">+[1]Citation!BS30</f>
        <v>37</v>
      </c>
      <c r="Z30" s="131" t="n">
        <f aca="false">+[1]Citation!BV30</f>
        <v>34</v>
      </c>
      <c r="AA30" s="131" t="n">
        <f aca="false">+[1]Citation!BY30</f>
        <v>20</v>
      </c>
      <c r="AB30" s="131" t="n">
        <f aca="false">+[1]Citation!CB30</f>
        <v>13</v>
      </c>
      <c r="AC30" s="131" t="n">
        <f aca="false">+[1]Citation!CE30</f>
        <v>9</v>
      </c>
      <c r="AD30" s="131" t="n">
        <f aca="false">+[1]Citation!CH30</f>
        <v>5</v>
      </c>
      <c r="AE30" s="131" t="n">
        <f aca="false">+[1]Citation!CK30</f>
        <v>-2</v>
      </c>
      <c r="AF30" s="131" t="n">
        <f aca="false">+[1]Citation!CN30</f>
        <v>-68</v>
      </c>
      <c r="AG30" s="131" t="n">
        <f aca="false">+[1]Citation!CO30</f>
        <v>0</v>
      </c>
      <c r="AH30" s="135"/>
    </row>
    <row r="31" customFormat="false" ht="12.75" hidden="true" customHeight="false" outlineLevel="0" collapsed="false">
      <c r="B31" s="131" t="s">
        <v>142</v>
      </c>
      <c r="C31" s="131" t="n">
        <f aca="false">+[1]Citation!E31</f>
        <v>-11</v>
      </c>
      <c r="D31" s="131" t="n">
        <f aca="false">+[1]Citation!H31</f>
        <v>-22</v>
      </c>
      <c r="E31" s="131" t="n">
        <f aca="false">+[1]Citation!K31</f>
        <v>-35</v>
      </c>
      <c r="F31" s="131" t="n">
        <f aca="false">+[1]Citation!N31</f>
        <v>-62</v>
      </c>
      <c r="G31" s="131" t="n">
        <f aca="false">+[1]Citation!Q31</f>
        <v>-80</v>
      </c>
      <c r="H31" s="131" t="n">
        <f aca="false">+[1]Citation!T31</f>
        <v>-98</v>
      </c>
      <c r="I31" s="131" t="n">
        <f aca="false">+[1]Citation!W31</f>
        <v>-129</v>
      </c>
      <c r="J31" s="131" t="n">
        <f aca="false">+[1]Citation!Z31</f>
        <v>-156</v>
      </c>
      <c r="K31" s="131" t="n">
        <f aca="false">+[1]Citation!AC31</f>
        <v>-179</v>
      </c>
      <c r="L31" s="131" t="n">
        <f aca="false">+[1]Citation!AF31</f>
        <v>-214</v>
      </c>
      <c r="M31" s="131" t="n">
        <f aca="false">+[1]Citation!AI31</f>
        <v>-239</v>
      </c>
      <c r="N31" s="131" t="n">
        <f aca="false">+[1]Citation!AL31</f>
        <v>-268</v>
      </c>
      <c r="O31" s="131" t="n">
        <f aca="false">+[1]Citation!AO31</f>
        <v>-304</v>
      </c>
      <c r="P31" s="131" t="n">
        <f aca="false">+[1]Citation!AR31</f>
        <v>-334</v>
      </c>
      <c r="Q31" s="131" t="n">
        <f aca="false">+[1]Citation!AU31</f>
        <v>-367</v>
      </c>
      <c r="R31" s="131" t="n">
        <f aca="false">+[1]Citation!AX31</f>
        <v>-401</v>
      </c>
      <c r="S31" s="131" t="n">
        <f aca="false">+[1]Citation!BA31</f>
        <v>-438</v>
      </c>
      <c r="T31" s="131" t="n">
        <f aca="false">+[1]Citation!BD31</f>
        <v>-484</v>
      </c>
      <c r="U31" s="131" t="n">
        <f aca="false">+[1]Citation!BG31</f>
        <v>-516</v>
      </c>
      <c r="V31" s="131" t="n">
        <f aca="false">+[1]Citation!BJ31</f>
        <v>-552</v>
      </c>
      <c r="W31" s="131" t="n">
        <f aca="false">+[1]Citation!BM31</f>
        <v>-592</v>
      </c>
      <c r="X31" s="131" t="n">
        <f aca="false">+[1]Citation!BP31</f>
        <v>-632</v>
      </c>
      <c r="Y31" s="131" t="n">
        <f aca="false">+[1]Citation!BS31</f>
        <v>-595</v>
      </c>
      <c r="Z31" s="131" t="n">
        <f aca="false">+[1]Citation!BV31</f>
        <v>-561</v>
      </c>
      <c r="AA31" s="131" t="n">
        <f aca="false">+[1]Citation!BY31</f>
        <v>-541</v>
      </c>
      <c r="AB31" s="131" t="n">
        <f aca="false">+[1]Citation!CB31</f>
        <v>-528</v>
      </c>
      <c r="AC31" s="131" t="n">
        <f aca="false">+[1]Citation!CE31</f>
        <v>-519</v>
      </c>
      <c r="AD31" s="131" t="n">
        <f aca="false">+[1]Citation!CH31</f>
        <v>-514</v>
      </c>
      <c r="AE31" s="131" t="n">
        <f aca="false">+[1]Citation!CK31</f>
        <v>-516</v>
      </c>
      <c r="AF31" s="131" t="n">
        <f aca="false">+[1]Citation!CN31</f>
        <v>-584</v>
      </c>
      <c r="AG31" s="131" t="n">
        <f aca="false">+[1]Citation!CO31</f>
        <v>0</v>
      </c>
      <c r="AH31" s="135"/>
    </row>
    <row r="32" customFormat="false" ht="12.75" hidden="true" customHeight="false" outlineLevel="0" collapsed="false">
      <c r="AH32" s="135"/>
    </row>
    <row r="33" customFormat="false" ht="12.75" hidden="true" customHeight="false" outlineLevel="0" collapsed="false">
      <c r="AH33" s="135"/>
    </row>
    <row r="34" customFormat="false" ht="12.75" hidden="true" customHeight="true" outlineLevel="0" collapsed="false"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4"/>
    </row>
    <row r="35" customFormat="false" ht="12.75" hidden="true" customHeight="false" outlineLevel="0" collapsed="false">
      <c r="A35" s="132" t="s">
        <v>137</v>
      </c>
      <c r="C35" s="133" t="s">
        <v>138</v>
      </c>
      <c r="D35" s="133" t="s">
        <v>138</v>
      </c>
      <c r="E35" s="133" t="s">
        <v>138</v>
      </c>
      <c r="F35" s="133" t="s">
        <v>138</v>
      </c>
      <c r="G35" s="133" t="s">
        <v>138</v>
      </c>
      <c r="H35" s="133" t="s">
        <v>138</v>
      </c>
      <c r="I35" s="133" t="s">
        <v>138</v>
      </c>
      <c r="J35" s="133" t="s">
        <v>138</v>
      </c>
      <c r="K35" s="133" t="s">
        <v>138</v>
      </c>
      <c r="L35" s="133" t="s">
        <v>138</v>
      </c>
      <c r="M35" s="133" t="s">
        <v>138</v>
      </c>
      <c r="N35" s="133" t="s">
        <v>138</v>
      </c>
      <c r="O35" s="133" t="s">
        <v>138</v>
      </c>
      <c r="P35" s="133" t="s">
        <v>138</v>
      </c>
      <c r="Q35" s="133" t="s">
        <v>138</v>
      </c>
      <c r="R35" s="133" t="s">
        <v>138</v>
      </c>
      <c r="S35" s="133" t="s">
        <v>138</v>
      </c>
      <c r="T35" s="133" t="s">
        <v>138</v>
      </c>
      <c r="U35" s="133" t="s">
        <v>138</v>
      </c>
      <c r="V35" s="133" t="s">
        <v>138</v>
      </c>
      <c r="W35" s="133" t="s">
        <v>138</v>
      </c>
      <c r="X35" s="133" t="s">
        <v>138</v>
      </c>
      <c r="Y35" s="133" t="s">
        <v>138</v>
      </c>
      <c r="Z35" s="133" t="s">
        <v>138</v>
      </c>
      <c r="AA35" s="133" t="s">
        <v>138</v>
      </c>
      <c r="AB35" s="133" t="s">
        <v>138</v>
      </c>
      <c r="AC35" s="133" t="s">
        <v>138</v>
      </c>
      <c r="AD35" s="133" t="s">
        <v>138</v>
      </c>
      <c r="AE35" s="133" t="s">
        <v>138</v>
      </c>
      <c r="AF35" s="133" t="s">
        <v>138</v>
      </c>
      <c r="AG35" s="133" t="s">
        <v>138</v>
      </c>
      <c r="AH35" s="134"/>
    </row>
    <row r="36" customFormat="false" ht="12.75" hidden="true" customHeight="false" outlineLevel="0" collapsed="false">
      <c r="AH36" s="135"/>
    </row>
    <row r="37" customFormat="false" ht="12.75" hidden="true" customHeight="false" outlineLevel="0" collapsed="false">
      <c r="A37" s="131" t="s">
        <v>147</v>
      </c>
      <c r="B37" s="131" t="s">
        <v>148</v>
      </c>
      <c r="C37" s="131" t="n">
        <v>0</v>
      </c>
      <c r="D37" s="131" t="n">
        <v>0</v>
      </c>
      <c r="E37" s="131" t="n">
        <v>0</v>
      </c>
      <c r="F37" s="131" t="n">
        <v>0</v>
      </c>
      <c r="G37" s="131" t="n">
        <v>0</v>
      </c>
      <c r="H37" s="131" t="n">
        <v>0</v>
      </c>
      <c r="I37" s="131" t="n">
        <v>0</v>
      </c>
      <c r="J37" s="131" t="n">
        <v>0</v>
      </c>
      <c r="K37" s="131" t="n">
        <v>0</v>
      </c>
      <c r="L37" s="131" t="n">
        <v>0</v>
      </c>
      <c r="M37" s="131" t="n">
        <v>0</v>
      </c>
      <c r="N37" s="131" t="n">
        <v>0</v>
      </c>
      <c r="O37" s="131" t="n">
        <v>0</v>
      </c>
      <c r="P37" s="131" t="n">
        <v>0</v>
      </c>
      <c r="Q37" s="131" t="n">
        <v>0</v>
      </c>
      <c r="R37" s="131" t="n">
        <v>0</v>
      </c>
      <c r="S37" s="131" t="n">
        <v>0</v>
      </c>
      <c r="T37" s="131" t="n">
        <v>0</v>
      </c>
      <c r="U37" s="131" t="n">
        <v>0</v>
      </c>
      <c r="V37" s="131" t="n">
        <v>0</v>
      </c>
      <c r="W37" s="131" t="n">
        <v>0</v>
      </c>
      <c r="X37" s="131" t="n">
        <v>0</v>
      </c>
      <c r="Y37" s="131" t="n">
        <v>0</v>
      </c>
      <c r="Z37" s="131" t="n">
        <v>0</v>
      </c>
      <c r="AA37" s="131" t="n">
        <v>0</v>
      </c>
      <c r="AB37" s="131" t="n">
        <v>0</v>
      </c>
      <c r="AC37" s="131" t="n">
        <v>0</v>
      </c>
      <c r="AD37" s="131" t="n">
        <v>0</v>
      </c>
      <c r="AE37" s="131" t="n">
        <v>0</v>
      </c>
      <c r="AF37" s="131" t="n">
        <v>0</v>
      </c>
      <c r="AG37" s="131" t="n">
        <v>0</v>
      </c>
      <c r="AH37" s="135"/>
    </row>
    <row r="38" customFormat="false" ht="12.75" hidden="true" customHeight="false" outlineLevel="0" collapsed="false">
      <c r="B38" s="131" t="s">
        <v>149</v>
      </c>
      <c r="C38" s="131" t="n">
        <v>0</v>
      </c>
      <c r="D38" s="131" t="n">
        <v>0</v>
      </c>
      <c r="E38" s="131" t="n">
        <v>0</v>
      </c>
      <c r="F38" s="131" t="n">
        <v>0</v>
      </c>
      <c r="G38" s="131" t="n">
        <v>0</v>
      </c>
      <c r="H38" s="131" t="n">
        <v>0</v>
      </c>
      <c r="I38" s="131" t="n">
        <v>0</v>
      </c>
      <c r="J38" s="131" t="n">
        <v>0</v>
      </c>
      <c r="K38" s="131" t="n">
        <v>0</v>
      </c>
      <c r="L38" s="131" t="n">
        <v>0</v>
      </c>
      <c r="M38" s="131" t="n">
        <v>0</v>
      </c>
      <c r="N38" s="131" t="n">
        <v>0</v>
      </c>
      <c r="O38" s="131" t="n">
        <v>0</v>
      </c>
      <c r="P38" s="131" t="n">
        <v>0</v>
      </c>
      <c r="Q38" s="131" t="n">
        <v>0</v>
      </c>
      <c r="R38" s="131" t="n">
        <v>0</v>
      </c>
      <c r="S38" s="131" t="n">
        <v>0</v>
      </c>
      <c r="T38" s="131" t="n">
        <v>0</v>
      </c>
      <c r="U38" s="131" t="n">
        <v>0</v>
      </c>
      <c r="V38" s="131" t="n">
        <v>0</v>
      </c>
      <c r="W38" s="131" t="n">
        <v>0</v>
      </c>
      <c r="X38" s="131" t="n">
        <v>0</v>
      </c>
      <c r="Y38" s="131" t="n">
        <v>0</v>
      </c>
      <c r="Z38" s="131" t="n">
        <v>0</v>
      </c>
      <c r="AA38" s="131" t="n">
        <v>0</v>
      </c>
      <c r="AB38" s="131" t="n">
        <v>0</v>
      </c>
      <c r="AC38" s="131" t="n">
        <v>0</v>
      </c>
      <c r="AD38" s="131" t="n">
        <v>0</v>
      </c>
      <c r="AE38" s="131" t="n">
        <v>0</v>
      </c>
      <c r="AF38" s="131" t="n">
        <v>0</v>
      </c>
      <c r="AG38" s="131" t="n">
        <v>0</v>
      </c>
      <c r="AH38" s="135"/>
    </row>
    <row r="39" customFormat="false" ht="12.75" hidden="true" customHeight="false" outlineLevel="0" collapsed="false">
      <c r="B39" s="131" t="s">
        <v>150</v>
      </c>
      <c r="C39" s="131" t="n">
        <v>0</v>
      </c>
      <c r="D39" s="131" t="n">
        <v>0</v>
      </c>
      <c r="E39" s="131" t="n">
        <v>0</v>
      </c>
      <c r="F39" s="131" t="n">
        <v>0</v>
      </c>
      <c r="G39" s="131" t="n">
        <v>0</v>
      </c>
      <c r="H39" s="131" t="n">
        <v>0</v>
      </c>
      <c r="I39" s="131" t="n">
        <v>0</v>
      </c>
      <c r="J39" s="131" t="n">
        <v>0</v>
      </c>
      <c r="K39" s="131" t="n">
        <v>0</v>
      </c>
      <c r="L39" s="131" t="n">
        <v>0</v>
      </c>
      <c r="M39" s="131" t="n">
        <v>0</v>
      </c>
      <c r="N39" s="131" t="n">
        <v>0</v>
      </c>
      <c r="O39" s="131" t="n">
        <v>0</v>
      </c>
      <c r="P39" s="131" t="n">
        <v>0</v>
      </c>
      <c r="Q39" s="131" t="n">
        <v>0</v>
      </c>
      <c r="R39" s="131" t="n">
        <v>0</v>
      </c>
      <c r="S39" s="131" t="n">
        <v>0</v>
      </c>
      <c r="T39" s="131" t="n">
        <v>0</v>
      </c>
      <c r="U39" s="131" t="n">
        <v>0</v>
      </c>
      <c r="V39" s="131" t="n">
        <v>0</v>
      </c>
      <c r="W39" s="131" t="n">
        <v>0</v>
      </c>
      <c r="X39" s="131" t="n">
        <v>0</v>
      </c>
      <c r="Y39" s="131" t="n">
        <v>0</v>
      </c>
      <c r="Z39" s="131" t="n">
        <v>0</v>
      </c>
      <c r="AA39" s="131" t="n">
        <v>0</v>
      </c>
      <c r="AB39" s="131" t="n">
        <v>0</v>
      </c>
      <c r="AC39" s="131" t="n">
        <v>0</v>
      </c>
      <c r="AD39" s="131" t="n">
        <v>0</v>
      </c>
      <c r="AE39" s="131" t="n">
        <v>0</v>
      </c>
      <c r="AF39" s="131" t="n">
        <v>0</v>
      </c>
      <c r="AG39" s="131" t="n">
        <v>0</v>
      </c>
      <c r="AH39" s="135"/>
    </row>
    <row r="40" customFormat="false" ht="12.75" hidden="true" customHeight="false" outlineLevel="0" collapsed="false">
      <c r="B40" s="131" t="s">
        <v>151</v>
      </c>
      <c r="C40" s="131" t="n">
        <v>0</v>
      </c>
      <c r="D40" s="131" t="n">
        <v>0</v>
      </c>
      <c r="E40" s="131" t="n">
        <v>0</v>
      </c>
      <c r="F40" s="131" t="n">
        <v>0</v>
      </c>
      <c r="G40" s="131" t="n">
        <v>0</v>
      </c>
      <c r="H40" s="131" t="n">
        <v>0</v>
      </c>
      <c r="I40" s="131" t="n">
        <v>0</v>
      </c>
      <c r="J40" s="131" t="n">
        <v>0</v>
      </c>
      <c r="K40" s="131" t="n">
        <v>0</v>
      </c>
      <c r="L40" s="131" t="n">
        <v>0</v>
      </c>
      <c r="M40" s="131" t="n">
        <v>0</v>
      </c>
      <c r="N40" s="131" t="n">
        <v>0</v>
      </c>
      <c r="O40" s="131" t="n">
        <v>0</v>
      </c>
      <c r="P40" s="131" t="n">
        <v>0</v>
      </c>
      <c r="Q40" s="131" t="n">
        <v>0</v>
      </c>
      <c r="R40" s="131" t="n">
        <v>0</v>
      </c>
      <c r="S40" s="131" t="n">
        <v>0</v>
      </c>
      <c r="T40" s="131" t="n">
        <v>0</v>
      </c>
      <c r="U40" s="131" t="n">
        <v>0</v>
      </c>
      <c r="V40" s="131" t="n">
        <v>0</v>
      </c>
      <c r="W40" s="131" t="n">
        <v>0</v>
      </c>
      <c r="X40" s="131" t="n">
        <v>0</v>
      </c>
      <c r="Y40" s="131" t="n">
        <v>0</v>
      </c>
      <c r="Z40" s="131" t="n">
        <v>0</v>
      </c>
      <c r="AA40" s="131" t="n">
        <v>0</v>
      </c>
      <c r="AB40" s="131" t="n">
        <v>0</v>
      </c>
      <c r="AC40" s="131" t="n">
        <v>0</v>
      </c>
      <c r="AD40" s="131" t="n">
        <v>0</v>
      </c>
      <c r="AE40" s="131" t="n">
        <v>0</v>
      </c>
      <c r="AF40" s="131" t="n">
        <v>0</v>
      </c>
      <c r="AG40" s="131" t="n">
        <v>0</v>
      </c>
      <c r="AH40" s="135"/>
    </row>
    <row r="41" customFormat="false" ht="12.75" hidden="true" customHeight="false" outlineLevel="0" collapsed="false">
      <c r="B41" s="131" t="s">
        <v>152</v>
      </c>
      <c r="C41" s="131" t="n">
        <v>0</v>
      </c>
      <c r="D41" s="131" t="n">
        <v>0</v>
      </c>
      <c r="E41" s="131" t="n">
        <v>0</v>
      </c>
      <c r="F41" s="131" t="n">
        <v>0</v>
      </c>
      <c r="G41" s="131" t="n">
        <v>0</v>
      </c>
      <c r="H41" s="131" t="n">
        <v>0</v>
      </c>
      <c r="I41" s="131" t="n">
        <v>0</v>
      </c>
      <c r="J41" s="131" t="n">
        <v>0</v>
      </c>
      <c r="K41" s="131" t="n">
        <v>0</v>
      </c>
      <c r="L41" s="131" t="n">
        <v>0</v>
      </c>
      <c r="M41" s="131" t="n">
        <v>0</v>
      </c>
      <c r="N41" s="131" t="n">
        <v>0</v>
      </c>
      <c r="O41" s="131" t="n">
        <v>0</v>
      </c>
      <c r="P41" s="131" t="n">
        <v>0</v>
      </c>
      <c r="Q41" s="131" t="n">
        <v>0</v>
      </c>
      <c r="R41" s="131" t="n">
        <v>0</v>
      </c>
      <c r="S41" s="131" t="n">
        <v>0</v>
      </c>
      <c r="T41" s="131" t="n">
        <v>0</v>
      </c>
      <c r="U41" s="131" t="n">
        <v>0</v>
      </c>
      <c r="V41" s="131" t="n">
        <v>0</v>
      </c>
      <c r="W41" s="131" t="n">
        <v>0</v>
      </c>
      <c r="X41" s="131" t="n">
        <v>0</v>
      </c>
      <c r="Y41" s="131" t="n">
        <v>0</v>
      </c>
      <c r="Z41" s="131" t="n">
        <v>0</v>
      </c>
      <c r="AA41" s="131" t="n">
        <v>0</v>
      </c>
      <c r="AB41" s="131" t="n">
        <v>0</v>
      </c>
      <c r="AC41" s="131" t="n">
        <v>0</v>
      </c>
      <c r="AD41" s="131" t="n">
        <v>0</v>
      </c>
      <c r="AE41" s="131" t="n">
        <v>0</v>
      </c>
      <c r="AF41" s="131" t="n">
        <v>0</v>
      </c>
      <c r="AG41" s="131" t="n">
        <v>0</v>
      </c>
      <c r="AH41" s="135"/>
    </row>
    <row r="42" customFormat="false" ht="12.75" hidden="true" customHeight="false" outlineLevel="0" collapsed="false">
      <c r="AH42" s="135"/>
    </row>
    <row r="43" customFormat="false" ht="12.75" hidden="true" customHeight="false" outlineLevel="0" collapsed="false">
      <c r="A43" s="131" t="s">
        <v>153</v>
      </c>
      <c r="B43" s="131" t="s">
        <v>148</v>
      </c>
      <c r="C43" s="131" t="n">
        <v>0</v>
      </c>
      <c r="D43" s="131" t="n">
        <v>0</v>
      </c>
      <c r="E43" s="131" t="n">
        <v>0</v>
      </c>
      <c r="F43" s="131" t="n">
        <v>0</v>
      </c>
      <c r="G43" s="131" t="n">
        <v>0</v>
      </c>
      <c r="H43" s="131" t="n">
        <v>0</v>
      </c>
      <c r="I43" s="131" t="n">
        <v>0</v>
      </c>
      <c r="J43" s="131" t="n">
        <v>0</v>
      </c>
      <c r="K43" s="131" t="n">
        <v>0</v>
      </c>
      <c r="L43" s="131" t="n">
        <v>0</v>
      </c>
      <c r="M43" s="131" t="n">
        <v>0</v>
      </c>
      <c r="N43" s="131" t="n">
        <v>0</v>
      </c>
      <c r="O43" s="131" t="n">
        <v>0</v>
      </c>
      <c r="P43" s="131" t="n">
        <v>0</v>
      </c>
      <c r="Q43" s="131" t="n">
        <v>0</v>
      </c>
      <c r="R43" s="131" t="n">
        <v>0</v>
      </c>
      <c r="S43" s="131" t="n">
        <v>0</v>
      </c>
      <c r="T43" s="131" t="n">
        <v>0</v>
      </c>
      <c r="U43" s="131" t="n">
        <v>0</v>
      </c>
      <c r="V43" s="131" t="n">
        <v>0</v>
      </c>
      <c r="W43" s="131" t="n">
        <v>0</v>
      </c>
      <c r="X43" s="131" t="n">
        <v>0</v>
      </c>
      <c r="Y43" s="131" t="n">
        <v>0</v>
      </c>
      <c r="Z43" s="131" t="n">
        <v>0</v>
      </c>
      <c r="AA43" s="131" t="n">
        <v>0</v>
      </c>
      <c r="AB43" s="131" t="n">
        <v>0</v>
      </c>
      <c r="AC43" s="131" t="n">
        <v>0</v>
      </c>
      <c r="AD43" s="131" t="n">
        <v>0</v>
      </c>
      <c r="AE43" s="131" t="n">
        <v>0</v>
      </c>
      <c r="AF43" s="131" t="n">
        <v>0</v>
      </c>
      <c r="AG43" s="131" t="n">
        <v>0</v>
      </c>
      <c r="AH43" s="135"/>
    </row>
    <row r="44" customFormat="false" ht="12.75" hidden="true" customHeight="false" outlineLevel="0" collapsed="false">
      <c r="B44" s="131" t="s">
        <v>149</v>
      </c>
      <c r="C44" s="131" t="n">
        <v>0</v>
      </c>
      <c r="D44" s="131" t="n">
        <v>0</v>
      </c>
      <c r="E44" s="131" t="n">
        <v>0</v>
      </c>
      <c r="F44" s="131" t="n">
        <v>0</v>
      </c>
      <c r="G44" s="131" t="n">
        <v>0</v>
      </c>
      <c r="H44" s="131" t="n">
        <v>0</v>
      </c>
      <c r="I44" s="131" t="n">
        <v>0</v>
      </c>
      <c r="J44" s="131" t="n">
        <v>0</v>
      </c>
      <c r="K44" s="131" t="n">
        <v>0</v>
      </c>
      <c r="L44" s="131" t="n">
        <v>0</v>
      </c>
      <c r="M44" s="131" t="n">
        <v>0</v>
      </c>
      <c r="N44" s="131" t="n">
        <v>0</v>
      </c>
      <c r="O44" s="131" t="n">
        <v>0</v>
      </c>
      <c r="P44" s="131" t="n">
        <v>0</v>
      </c>
      <c r="Q44" s="131" t="n">
        <v>0</v>
      </c>
      <c r="R44" s="131" t="n">
        <v>0</v>
      </c>
      <c r="S44" s="131" t="n">
        <v>0</v>
      </c>
      <c r="T44" s="131" t="n">
        <v>0</v>
      </c>
      <c r="U44" s="131" t="n">
        <v>0</v>
      </c>
      <c r="V44" s="131" t="n">
        <v>0</v>
      </c>
      <c r="W44" s="131" t="n">
        <v>0</v>
      </c>
      <c r="X44" s="131" t="n">
        <v>0</v>
      </c>
      <c r="Y44" s="131" t="n">
        <v>0</v>
      </c>
      <c r="Z44" s="131" t="n">
        <v>0</v>
      </c>
      <c r="AA44" s="131" t="n">
        <v>0</v>
      </c>
      <c r="AB44" s="131" t="n">
        <v>0</v>
      </c>
      <c r="AC44" s="131" t="n">
        <v>0</v>
      </c>
      <c r="AD44" s="131" t="n">
        <v>0</v>
      </c>
      <c r="AE44" s="131" t="n">
        <v>0</v>
      </c>
      <c r="AF44" s="131" t="n">
        <v>0</v>
      </c>
      <c r="AG44" s="131" t="n">
        <v>0</v>
      </c>
      <c r="AH44" s="135"/>
    </row>
    <row r="45" customFormat="false" ht="12.75" hidden="true" customHeight="false" outlineLevel="0" collapsed="false">
      <c r="B45" s="131" t="s">
        <v>150</v>
      </c>
      <c r="C45" s="131" t="n">
        <v>0</v>
      </c>
      <c r="D45" s="131" t="n">
        <v>0</v>
      </c>
      <c r="E45" s="131" t="n">
        <v>0</v>
      </c>
      <c r="F45" s="131" t="n">
        <v>0</v>
      </c>
      <c r="G45" s="131" t="n">
        <v>0</v>
      </c>
      <c r="H45" s="131" t="n">
        <v>0</v>
      </c>
      <c r="I45" s="131" t="n">
        <v>0</v>
      </c>
      <c r="J45" s="131" t="n">
        <v>0</v>
      </c>
      <c r="K45" s="131" t="n">
        <v>0</v>
      </c>
      <c r="L45" s="131" t="n">
        <v>0</v>
      </c>
      <c r="M45" s="131" t="n">
        <v>0</v>
      </c>
      <c r="N45" s="131" t="n">
        <v>0</v>
      </c>
      <c r="O45" s="131" t="n">
        <v>0</v>
      </c>
      <c r="P45" s="131" t="n">
        <v>0</v>
      </c>
      <c r="Q45" s="131" t="n">
        <v>0</v>
      </c>
      <c r="R45" s="131" t="n">
        <v>0</v>
      </c>
      <c r="S45" s="131" t="n">
        <v>0</v>
      </c>
      <c r="T45" s="131" t="n">
        <v>0</v>
      </c>
      <c r="U45" s="131" t="n">
        <v>0</v>
      </c>
      <c r="V45" s="131" t="n">
        <v>0</v>
      </c>
      <c r="W45" s="131" t="n">
        <v>0</v>
      </c>
      <c r="X45" s="131" t="n">
        <v>0</v>
      </c>
      <c r="Y45" s="131" t="n">
        <v>0</v>
      </c>
      <c r="Z45" s="131" t="n">
        <v>0</v>
      </c>
      <c r="AA45" s="131" t="n">
        <v>0</v>
      </c>
      <c r="AB45" s="131" t="n">
        <v>0</v>
      </c>
      <c r="AC45" s="131" t="n">
        <v>0</v>
      </c>
      <c r="AD45" s="131" t="n">
        <v>0</v>
      </c>
      <c r="AE45" s="131" t="n">
        <v>0</v>
      </c>
      <c r="AF45" s="131" t="n">
        <v>0</v>
      </c>
      <c r="AG45" s="131" t="n">
        <v>0</v>
      </c>
      <c r="AH45" s="135"/>
    </row>
    <row r="46" customFormat="false" ht="12.75" hidden="true" customHeight="false" outlineLevel="0" collapsed="false">
      <c r="B46" s="131" t="s">
        <v>151</v>
      </c>
      <c r="C46" s="131" t="n">
        <v>0</v>
      </c>
      <c r="D46" s="131" t="n">
        <v>0</v>
      </c>
      <c r="E46" s="131" t="n">
        <v>0</v>
      </c>
      <c r="F46" s="131" t="n">
        <v>0</v>
      </c>
      <c r="G46" s="131" t="n">
        <v>0</v>
      </c>
      <c r="H46" s="131" t="n">
        <v>0</v>
      </c>
      <c r="I46" s="131" t="n">
        <v>0</v>
      </c>
      <c r="J46" s="131" t="n">
        <v>0</v>
      </c>
      <c r="K46" s="131" t="n">
        <v>0</v>
      </c>
      <c r="L46" s="131" t="n">
        <v>0</v>
      </c>
      <c r="M46" s="131" t="n">
        <v>0</v>
      </c>
      <c r="N46" s="131" t="n">
        <v>0</v>
      </c>
      <c r="O46" s="131" t="n">
        <v>0</v>
      </c>
      <c r="P46" s="131" t="n">
        <v>0</v>
      </c>
      <c r="Q46" s="131" t="n">
        <v>0</v>
      </c>
      <c r="R46" s="131" t="n">
        <v>0</v>
      </c>
      <c r="S46" s="131" t="n">
        <v>0</v>
      </c>
      <c r="T46" s="131" t="n">
        <v>0</v>
      </c>
      <c r="U46" s="131" t="n">
        <v>0</v>
      </c>
      <c r="V46" s="131" t="n">
        <v>0</v>
      </c>
      <c r="W46" s="131" t="n">
        <v>0</v>
      </c>
      <c r="X46" s="131" t="n">
        <v>0</v>
      </c>
      <c r="Y46" s="131" t="n">
        <v>0</v>
      </c>
      <c r="Z46" s="131" t="n">
        <v>0</v>
      </c>
      <c r="AA46" s="131" t="n">
        <v>0</v>
      </c>
      <c r="AB46" s="131" t="n">
        <v>0</v>
      </c>
      <c r="AC46" s="131" t="n">
        <v>0</v>
      </c>
      <c r="AD46" s="131" t="n">
        <v>0</v>
      </c>
      <c r="AE46" s="131" t="n">
        <v>0</v>
      </c>
      <c r="AF46" s="131" t="n">
        <v>0</v>
      </c>
      <c r="AG46" s="131" t="n">
        <v>0</v>
      </c>
      <c r="AH46" s="135"/>
    </row>
    <row r="47" customFormat="false" ht="12.75" hidden="true" customHeight="false" outlineLevel="0" collapsed="false">
      <c r="B47" s="131" t="s">
        <v>152</v>
      </c>
      <c r="C47" s="131" t="n">
        <v>0</v>
      </c>
      <c r="D47" s="131" t="n">
        <v>0</v>
      </c>
      <c r="E47" s="131" t="n">
        <v>0</v>
      </c>
      <c r="F47" s="131" t="n">
        <v>0</v>
      </c>
      <c r="G47" s="131" t="n">
        <v>0</v>
      </c>
      <c r="H47" s="131" t="n">
        <v>0</v>
      </c>
      <c r="I47" s="131" t="n">
        <v>0</v>
      </c>
      <c r="J47" s="131" t="n">
        <v>0</v>
      </c>
      <c r="K47" s="131" t="n">
        <v>0</v>
      </c>
      <c r="L47" s="131" t="n">
        <v>0</v>
      </c>
      <c r="M47" s="131" t="n">
        <v>0</v>
      </c>
      <c r="N47" s="131" t="n">
        <v>0</v>
      </c>
      <c r="O47" s="131" t="n">
        <v>0</v>
      </c>
      <c r="P47" s="131" t="n">
        <v>0</v>
      </c>
      <c r="Q47" s="131" t="n">
        <v>0</v>
      </c>
      <c r="R47" s="131" t="n">
        <v>0</v>
      </c>
      <c r="S47" s="131" t="n">
        <v>0</v>
      </c>
      <c r="T47" s="131" t="n">
        <v>0</v>
      </c>
      <c r="U47" s="131" t="n">
        <v>0</v>
      </c>
      <c r="V47" s="131" t="n">
        <v>0</v>
      </c>
      <c r="W47" s="131" t="n">
        <v>0</v>
      </c>
      <c r="X47" s="131" t="n">
        <v>0</v>
      </c>
      <c r="Y47" s="131" t="n">
        <v>0</v>
      </c>
      <c r="Z47" s="131" t="n">
        <v>0</v>
      </c>
      <c r="AA47" s="131" t="n">
        <v>0</v>
      </c>
      <c r="AB47" s="131" t="n">
        <v>0</v>
      </c>
      <c r="AC47" s="131" t="n">
        <v>0</v>
      </c>
      <c r="AD47" s="131" t="n">
        <v>0</v>
      </c>
      <c r="AE47" s="131" t="n">
        <v>0</v>
      </c>
      <c r="AF47" s="131" t="n">
        <v>0</v>
      </c>
      <c r="AG47" s="131" t="n">
        <v>0</v>
      </c>
      <c r="AH47" s="135"/>
    </row>
    <row r="48" customFormat="false" ht="12.75" hidden="true" customHeight="false" outlineLevel="0" collapsed="false">
      <c r="AH48" s="135"/>
    </row>
    <row r="49" customFormat="false" ht="12.75" hidden="true" customHeight="false" outlineLevel="0" collapsed="false">
      <c r="A49" s="131" t="s">
        <v>154</v>
      </c>
      <c r="B49" s="131" t="s">
        <v>148</v>
      </c>
      <c r="C49" s="131" t="n">
        <v>0</v>
      </c>
      <c r="D49" s="131" t="n">
        <v>0</v>
      </c>
      <c r="E49" s="131" t="n">
        <v>0</v>
      </c>
      <c r="F49" s="131" t="n">
        <v>0</v>
      </c>
      <c r="G49" s="131" t="n">
        <v>0</v>
      </c>
      <c r="H49" s="131" t="n">
        <v>0</v>
      </c>
      <c r="I49" s="131" t="n">
        <v>0</v>
      </c>
      <c r="J49" s="131" t="n">
        <v>0</v>
      </c>
      <c r="K49" s="131" t="n">
        <v>0</v>
      </c>
      <c r="L49" s="131" t="n">
        <v>0</v>
      </c>
      <c r="M49" s="131" t="n">
        <v>0</v>
      </c>
      <c r="N49" s="131" t="n">
        <v>0</v>
      </c>
      <c r="O49" s="131" t="n">
        <v>0</v>
      </c>
      <c r="P49" s="131" t="n">
        <v>0</v>
      </c>
      <c r="Q49" s="131" t="n">
        <v>0</v>
      </c>
      <c r="R49" s="131" t="n">
        <v>0</v>
      </c>
      <c r="S49" s="131" t="n">
        <v>0</v>
      </c>
      <c r="T49" s="131" t="n">
        <v>0</v>
      </c>
      <c r="U49" s="131" t="n">
        <v>0</v>
      </c>
      <c r="V49" s="131" t="n">
        <v>0</v>
      </c>
      <c r="W49" s="131" t="n">
        <v>0</v>
      </c>
      <c r="X49" s="131" t="n">
        <v>0</v>
      </c>
      <c r="Y49" s="131" t="n">
        <v>0</v>
      </c>
      <c r="Z49" s="131" t="n">
        <v>0</v>
      </c>
      <c r="AA49" s="131" t="n">
        <v>0</v>
      </c>
      <c r="AB49" s="131" t="n">
        <v>0</v>
      </c>
      <c r="AC49" s="131" t="n">
        <v>0</v>
      </c>
      <c r="AD49" s="131" t="n">
        <v>0</v>
      </c>
      <c r="AE49" s="131" t="n">
        <v>0</v>
      </c>
      <c r="AF49" s="131" t="n">
        <v>0</v>
      </c>
      <c r="AG49" s="131" t="n">
        <v>0</v>
      </c>
      <c r="AH49" s="135"/>
    </row>
    <row r="50" customFormat="false" ht="12.75" hidden="true" customHeight="false" outlineLevel="0" collapsed="false">
      <c r="B50" s="131" t="s">
        <v>149</v>
      </c>
      <c r="C50" s="131" t="n">
        <v>0</v>
      </c>
      <c r="D50" s="131" t="n">
        <v>0</v>
      </c>
      <c r="E50" s="131" t="n">
        <v>0</v>
      </c>
      <c r="F50" s="131" t="n">
        <v>0</v>
      </c>
      <c r="G50" s="131" t="n">
        <v>0</v>
      </c>
      <c r="H50" s="131" t="n">
        <v>0</v>
      </c>
      <c r="I50" s="131" t="n">
        <v>0</v>
      </c>
      <c r="J50" s="131" t="n">
        <v>0</v>
      </c>
      <c r="K50" s="131" t="n">
        <v>0</v>
      </c>
      <c r="L50" s="131" t="n">
        <v>0</v>
      </c>
      <c r="M50" s="131" t="n">
        <v>0</v>
      </c>
      <c r="N50" s="131" t="n">
        <v>0</v>
      </c>
      <c r="O50" s="131" t="n">
        <v>0</v>
      </c>
      <c r="P50" s="131" t="n">
        <v>0</v>
      </c>
      <c r="Q50" s="131" t="n">
        <v>0</v>
      </c>
      <c r="R50" s="131" t="n">
        <v>0</v>
      </c>
      <c r="S50" s="131" t="n">
        <v>0</v>
      </c>
      <c r="T50" s="131" t="n">
        <v>0</v>
      </c>
      <c r="U50" s="131" t="n">
        <v>0</v>
      </c>
      <c r="V50" s="131" t="n">
        <v>0</v>
      </c>
      <c r="W50" s="131" t="n">
        <v>0</v>
      </c>
      <c r="X50" s="131" t="n">
        <v>0</v>
      </c>
      <c r="Y50" s="131" t="n">
        <v>0</v>
      </c>
      <c r="Z50" s="131" t="n">
        <v>0</v>
      </c>
      <c r="AA50" s="131" t="n">
        <v>0</v>
      </c>
      <c r="AB50" s="131" t="n">
        <v>0</v>
      </c>
      <c r="AC50" s="131" t="n">
        <v>0</v>
      </c>
      <c r="AD50" s="131" t="n">
        <v>0</v>
      </c>
      <c r="AE50" s="131" t="n">
        <v>0</v>
      </c>
      <c r="AF50" s="131" t="n">
        <v>0</v>
      </c>
      <c r="AG50" s="131" t="n">
        <v>0</v>
      </c>
      <c r="AH50" s="135"/>
    </row>
    <row r="51" customFormat="false" ht="12.75" hidden="true" customHeight="false" outlineLevel="0" collapsed="false">
      <c r="B51" s="131" t="s">
        <v>150</v>
      </c>
      <c r="C51" s="131" t="n">
        <v>0</v>
      </c>
      <c r="D51" s="131" t="n">
        <v>0</v>
      </c>
      <c r="E51" s="131" t="n">
        <v>0</v>
      </c>
      <c r="F51" s="131" t="n">
        <v>0</v>
      </c>
      <c r="G51" s="131" t="n">
        <v>0</v>
      </c>
      <c r="H51" s="131" t="n">
        <v>0</v>
      </c>
      <c r="I51" s="131" t="n">
        <v>0</v>
      </c>
      <c r="J51" s="131" t="n">
        <v>0</v>
      </c>
      <c r="K51" s="131" t="n">
        <v>0</v>
      </c>
      <c r="L51" s="131" t="n">
        <v>0</v>
      </c>
      <c r="M51" s="131" t="n">
        <v>0</v>
      </c>
      <c r="N51" s="131" t="n">
        <v>0</v>
      </c>
      <c r="O51" s="131" t="n">
        <v>0</v>
      </c>
      <c r="P51" s="131" t="n">
        <v>0</v>
      </c>
      <c r="Q51" s="131" t="n">
        <v>0</v>
      </c>
      <c r="R51" s="131" t="n">
        <v>0</v>
      </c>
      <c r="S51" s="131" t="n">
        <v>0</v>
      </c>
      <c r="T51" s="131" t="n">
        <v>0</v>
      </c>
      <c r="U51" s="131" t="n">
        <v>0</v>
      </c>
      <c r="V51" s="131" t="n">
        <v>0</v>
      </c>
      <c r="W51" s="131" t="n">
        <v>0</v>
      </c>
      <c r="X51" s="131" t="n">
        <v>0</v>
      </c>
      <c r="Y51" s="131" t="n">
        <v>0</v>
      </c>
      <c r="Z51" s="131" t="n">
        <v>0</v>
      </c>
      <c r="AA51" s="131" t="n">
        <v>0</v>
      </c>
      <c r="AB51" s="131" t="n">
        <v>0</v>
      </c>
      <c r="AC51" s="131" t="n">
        <v>0</v>
      </c>
      <c r="AD51" s="131" t="n">
        <v>0</v>
      </c>
      <c r="AE51" s="131" t="n">
        <v>0</v>
      </c>
      <c r="AF51" s="131" t="n">
        <v>0</v>
      </c>
      <c r="AG51" s="131" t="n">
        <v>0</v>
      </c>
      <c r="AH51" s="135"/>
    </row>
    <row r="52" customFormat="false" ht="12.75" hidden="true" customHeight="false" outlineLevel="0" collapsed="false">
      <c r="B52" s="131" t="s">
        <v>151</v>
      </c>
      <c r="C52" s="131" t="n">
        <v>0</v>
      </c>
      <c r="D52" s="131" t="n">
        <v>0</v>
      </c>
      <c r="E52" s="131" t="n">
        <v>0</v>
      </c>
      <c r="F52" s="131" t="n">
        <v>0</v>
      </c>
      <c r="G52" s="131" t="n">
        <v>0</v>
      </c>
      <c r="H52" s="131" t="n">
        <v>0</v>
      </c>
      <c r="I52" s="131" t="n">
        <v>0</v>
      </c>
      <c r="J52" s="131" t="n">
        <v>0</v>
      </c>
      <c r="K52" s="131" t="n">
        <v>0</v>
      </c>
      <c r="L52" s="131" t="n">
        <v>0</v>
      </c>
      <c r="M52" s="131" t="n">
        <v>0</v>
      </c>
      <c r="N52" s="131" t="n">
        <v>0</v>
      </c>
      <c r="O52" s="131" t="n">
        <v>0</v>
      </c>
      <c r="P52" s="131" t="n">
        <v>0</v>
      </c>
      <c r="Q52" s="131" t="n">
        <v>0</v>
      </c>
      <c r="R52" s="131" t="n">
        <v>0</v>
      </c>
      <c r="S52" s="131" t="n">
        <v>0</v>
      </c>
      <c r="T52" s="131" t="n">
        <v>0</v>
      </c>
      <c r="U52" s="131" t="n">
        <v>0</v>
      </c>
      <c r="V52" s="131" t="n">
        <v>0</v>
      </c>
      <c r="W52" s="131" t="n">
        <v>0</v>
      </c>
      <c r="X52" s="131" t="n">
        <v>0</v>
      </c>
      <c r="Y52" s="131" t="n">
        <v>0</v>
      </c>
      <c r="Z52" s="131" t="n">
        <v>0</v>
      </c>
      <c r="AA52" s="131" t="n">
        <v>0</v>
      </c>
      <c r="AB52" s="131" t="n">
        <v>0</v>
      </c>
      <c r="AC52" s="131" t="n">
        <v>0</v>
      </c>
      <c r="AD52" s="131" t="n">
        <v>0</v>
      </c>
      <c r="AE52" s="131" t="n">
        <v>0</v>
      </c>
      <c r="AF52" s="131" t="n">
        <v>0</v>
      </c>
      <c r="AG52" s="131" t="n">
        <v>0</v>
      </c>
      <c r="AH52" s="135"/>
    </row>
    <row r="53" customFormat="false" ht="12.75" hidden="true" customHeight="false" outlineLevel="0" collapsed="false">
      <c r="B53" s="131" t="s">
        <v>152</v>
      </c>
      <c r="C53" s="131" t="n">
        <v>0</v>
      </c>
      <c r="D53" s="131" t="n">
        <v>0</v>
      </c>
      <c r="E53" s="131" t="n">
        <v>0</v>
      </c>
      <c r="F53" s="131" t="n">
        <v>0</v>
      </c>
      <c r="G53" s="131" t="n">
        <v>0</v>
      </c>
      <c r="H53" s="131" t="n">
        <v>0</v>
      </c>
      <c r="I53" s="131" t="n">
        <v>0</v>
      </c>
      <c r="J53" s="131" t="n">
        <v>0</v>
      </c>
      <c r="K53" s="131" t="n">
        <v>0</v>
      </c>
      <c r="L53" s="131" t="n">
        <v>0</v>
      </c>
      <c r="M53" s="131" t="n">
        <v>0</v>
      </c>
      <c r="N53" s="131" t="n">
        <v>0</v>
      </c>
      <c r="O53" s="131" t="n">
        <v>0</v>
      </c>
      <c r="P53" s="131" t="n">
        <v>0</v>
      </c>
      <c r="Q53" s="131" t="n">
        <v>0</v>
      </c>
      <c r="R53" s="131" t="n">
        <v>0</v>
      </c>
      <c r="S53" s="131" t="n">
        <v>0</v>
      </c>
      <c r="T53" s="131" t="n">
        <v>0</v>
      </c>
      <c r="U53" s="131" t="n">
        <v>0</v>
      </c>
      <c r="V53" s="131" t="n">
        <v>0</v>
      </c>
      <c r="W53" s="131" t="n">
        <v>0</v>
      </c>
      <c r="X53" s="131" t="n">
        <v>0</v>
      </c>
      <c r="Y53" s="131" t="n">
        <v>0</v>
      </c>
      <c r="Z53" s="131" t="n">
        <v>0</v>
      </c>
      <c r="AA53" s="131" t="n">
        <v>0</v>
      </c>
      <c r="AB53" s="131" t="n">
        <v>0</v>
      </c>
      <c r="AC53" s="131" t="n">
        <v>0</v>
      </c>
      <c r="AD53" s="131" t="n">
        <v>0</v>
      </c>
      <c r="AE53" s="131" t="n">
        <v>0</v>
      </c>
      <c r="AF53" s="131" t="n">
        <v>0</v>
      </c>
      <c r="AG53" s="131" t="n">
        <v>0</v>
      </c>
      <c r="AH53" s="135"/>
    </row>
    <row r="54" customFormat="false" ht="12.75" hidden="true" customHeight="false" outlineLevel="0" collapsed="false">
      <c r="AH54" s="135"/>
    </row>
    <row r="55" customFormat="false" ht="12.75" hidden="true" customHeight="false" outlineLevel="0" collapsed="false">
      <c r="A55" s="131" t="s">
        <v>155</v>
      </c>
      <c r="B55" s="131" t="s">
        <v>148</v>
      </c>
      <c r="C55" s="131" t="n">
        <v>0</v>
      </c>
      <c r="D55" s="131" t="n">
        <v>0</v>
      </c>
      <c r="E55" s="131" t="n">
        <v>0</v>
      </c>
      <c r="F55" s="131" t="n">
        <v>0</v>
      </c>
      <c r="G55" s="131" t="n">
        <v>0</v>
      </c>
      <c r="H55" s="131" t="n">
        <v>0</v>
      </c>
      <c r="I55" s="131" t="n">
        <v>0</v>
      </c>
      <c r="J55" s="131" t="n">
        <v>0</v>
      </c>
      <c r="K55" s="131" t="n">
        <v>0</v>
      </c>
      <c r="L55" s="131" t="n">
        <v>0</v>
      </c>
      <c r="M55" s="131" t="n">
        <v>0</v>
      </c>
      <c r="N55" s="131" t="n">
        <v>0</v>
      </c>
      <c r="O55" s="131" t="n">
        <v>0</v>
      </c>
      <c r="P55" s="131" t="n">
        <v>0</v>
      </c>
      <c r="Q55" s="131" t="n">
        <v>0</v>
      </c>
      <c r="R55" s="131" t="n">
        <v>0</v>
      </c>
      <c r="S55" s="131" t="n">
        <v>0</v>
      </c>
      <c r="T55" s="131" t="n">
        <v>0</v>
      </c>
      <c r="U55" s="131" t="n">
        <v>0</v>
      </c>
      <c r="V55" s="131" t="n">
        <v>0</v>
      </c>
      <c r="W55" s="131" t="n">
        <v>0</v>
      </c>
      <c r="X55" s="131" t="n">
        <v>0</v>
      </c>
      <c r="Y55" s="131" t="n">
        <v>0</v>
      </c>
      <c r="Z55" s="131" t="n">
        <v>0</v>
      </c>
      <c r="AA55" s="131" t="n">
        <v>0</v>
      </c>
      <c r="AB55" s="131" t="n">
        <v>0</v>
      </c>
      <c r="AC55" s="131" t="n">
        <v>0</v>
      </c>
      <c r="AD55" s="131" t="n">
        <v>0</v>
      </c>
      <c r="AE55" s="131" t="n">
        <v>0</v>
      </c>
      <c r="AF55" s="131" t="n">
        <v>0</v>
      </c>
      <c r="AG55" s="131" t="n">
        <v>0</v>
      </c>
      <c r="AH55" s="135"/>
    </row>
    <row r="56" customFormat="false" ht="12.75" hidden="true" customHeight="false" outlineLevel="0" collapsed="false">
      <c r="B56" s="131" t="s">
        <v>149</v>
      </c>
      <c r="C56" s="131" t="n">
        <v>0</v>
      </c>
      <c r="D56" s="131" t="n">
        <v>0</v>
      </c>
      <c r="E56" s="131" t="n">
        <v>0</v>
      </c>
      <c r="F56" s="131" t="n">
        <v>0</v>
      </c>
      <c r="G56" s="131" t="n">
        <v>0</v>
      </c>
      <c r="H56" s="131" t="n">
        <v>0</v>
      </c>
      <c r="I56" s="131" t="n">
        <v>0</v>
      </c>
      <c r="J56" s="131" t="n">
        <v>0</v>
      </c>
      <c r="K56" s="131" t="n">
        <v>0</v>
      </c>
      <c r="L56" s="131" t="n">
        <v>0</v>
      </c>
      <c r="M56" s="131" t="n">
        <v>0</v>
      </c>
      <c r="N56" s="131" t="n">
        <v>0</v>
      </c>
      <c r="O56" s="131" t="n">
        <v>0</v>
      </c>
      <c r="P56" s="131" t="n">
        <v>0</v>
      </c>
      <c r="Q56" s="131" t="n">
        <v>0</v>
      </c>
      <c r="R56" s="131" t="n">
        <v>0</v>
      </c>
      <c r="S56" s="131" t="n">
        <v>0</v>
      </c>
      <c r="T56" s="131" t="n">
        <v>0</v>
      </c>
      <c r="U56" s="131" t="n">
        <v>0</v>
      </c>
      <c r="V56" s="131" t="n">
        <v>0</v>
      </c>
      <c r="W56" s="131" t="n">
        <v>0</v>
      </c>
      <c r="X56" s="131" t="n">
        <v>0</v>
      </c>
      <c r="Y56" s="131" t="n">
        <v>0</v>
      </c>
      <c r="Z56" s="131" t="n">
        <v>0</v>
      </c>
      <c r="AA56" s="131" t="n">
        <v>0</v>
      </c>
      <c r="AB56" s="131" t="n">
        <v>0</v>
      </c>
      <c r="AC56" s="131" t="n">
        <v>0</v>
      </c>
      <c r="AD56" s="131" t="n">
        <v>0</v>
      </c>
      <c r="AE56" s="131" t="n">
        <v>0</v>
      </c>
      <c r="AF56" s="131" t="n">
        <v>0</v>
      </c>
      <c r="AG56" s="131" t="n">
        <v>0</v>
      </c>
      <c r="AH56" s="135"/>
    </row>
    <row r="57" customFormat="false" ht="12.75" hidden="true" customHeight="false" outlineLevel="0" collapsed="false">
      <c r="B57" s="131" t="s">
        <v>150</v>
      </c>
      <c r="C57" s="131" t="n">
        <v>0</v>
      </c>
      <c r="D57" s="131" t="n">
        <v>0</v>
      </c>
      <c r="E57" s="131" t="n">
        <v>0</v>
      </c>
      <c r="F57" s="131" t="n">
        <v>0</v>
      </c>
      <c r="G57" s="131" t="n">
        <v>0</v>
      </c>
      <c r="H57" s="131" t="n">
        <v>0</v>
      </c>
      <c r="I57" s="131" t="n">
        <v>0</v>
      </c>
      <c r="J57" s="131" t="n">
        <v>0</v>
      </c>
      <c r="K57" s="131" t="n">
        <v>0</v>
      </c>
      <c r="L57" s="131" t="n">
        <v>0</v>
      </c>
      <c r="M57" s="131" t="n">
        <v>0</v>
      </c>
      <c r="N57" s="131" t="n">
        <v>0</v>
      </c>
      <c r="O57" s="131" t="n">
        <v>0</v>
      </c>
      <c r="P57" s="131" t="n">
        <v>0</v>
      </c>
      <c r="Q57" s="131" t="n">
        <v>0</v>
      </c>
      <c r="R57" s="131" t="n">
        <v>0</v>
      </c>
      <c r="S57" s="131" t="n">
        <v>0</v>
      </c>
      <c r="T57" s="131" t="n">
        <v>0</v>
      </c>
      <c r="U57" s="131" t="n">
        <v>0</v>
      </c>
      <c r="V57" s="131" t="n">
        <v>0</v>
      </c>
      <c r="W57" s="131" t="n">
        <v>0</v>
      </c>
      <c r="X57" s="131" t="n">
        <v>0</v>
      </c>
      <c r="Y57" s="131" t="n">
        <v>0</v>
      </c>
      <c r="Z57" s="131" t="n">
        <v>0</v>
      </c>
      <c r="AA57" s="131" t="n">
        <v>0</v>
      </c>
      <c r="AB57" s="131" t="n">
        <v>0</v>
      </c>
      <c r="AC57" s="131" t="n">
        <v>0</v>
      </c>
      <c r="AD57" s="131" t="n">
        <v>0</v>
      </c>
      <c r="AE57" s="131" t="n">
        <v>0</v>
      </c>
      <c r="AF57" s="131" t="n">
        <v>0</v>
      </c>
      <c r="AG57" s="131" t="n">
        <v>0</v>
      </c>
      <c r="AH57" s="135"/>
    </row>
    <row r="58" customFormat="false" ht="12.75" hidden="true" customHeight="false" outlineLevel="0" collapsed="false">
      <c r="B58" s="131" t="s">
        <v>151</v>
      </c>
      <c r="C58" s="131" t="n">
        <v>0</v>
      </c>
      <c r="D58" s="131" t="n">
        <v>0</v>
      </c>
      <c r="E58" s="131" t="n">
        <v>0</v>
      </c>
      <c r="F58" s="131" t="n">
        <v>0</v>
      </c>
      <c r="G58" s="131" t="n">
        <v>0</v>
      </c>
      <c r="H58" s="131" t="n">
        <v>0</v>
      </c>
      <c r="I58" s="131" t="n">
        <v>0</v>
      </c>
      <c r="J58" s="131" t="n">
        <v>0</v>
      </c>
      <c r="K58" s="131" t="n">
        <v>0</v>
      </c>
      <c r="L58" s="131" t="n">
        <v>0</v>
      </c>
      <c r="M58" s="131" t="n">
        <v>0</v>
      </c>
      <c r="N58" s="131" t="n">
        <v>0</v>
      </c>
      <c r="O58" s="131" t="n">
        <v>0</v>
      </c>
      <c r="P58" s="131" t="n">
        <v>0</v>
      </c>
      <c r="Q58" s="131" t="n">
        <v>0</v>
      </c>
      <c r="R58" s="131" t="n">
        <v>0</v>
      </c>
      <c r="S58" s="131" t="n">
        <v>0</v>
      </c>
      <c r="T58" s="131" t="n">
        <v>0</v>
      </c>
      <c r="U58" s="131" t="n">
        <v>0</v>
      </c>
      <c r="V58" s="131" t="n">
        <v>0</v>
      </c>
      <c r="W58" s="131" t="n">
        <v>0</v>
      </c>
      <c r="X58" s="131" t="n">
        <v>0</v>
      </c>
      <c r="Y58" s="131" t="n">
        <v>0</v>
      </c>
      <c r="Z58" s="131" t="n">
        <v>0</v>
      </c>
      <c r="AA58" s="131" t="n">
        <v>0</v>
      </c>
      <c r="AB58" s="131" t="n">
        <v>0</v>
      </c>
      <c r="AC58" s="131" t="n">
        <v>0</v>
      </c>
      <c r="AD58" s="131" t="n">
        <v>0</v>
      </c>
      <c r="AE58" s="131" t="n">
        <v>0</v>
      </c>
      <c r="AF58" s="131" t="n">
        <v>0</v>
      </c>
      <c r="AG58" s="131" t="n">
        <v>0</v>
      </c>
      <c r="AH58" s="135"/>
    </row>
    <row r="59" customFormat="false" ht="12.75" hidden="true" customHeight="false" outlineLevel="0" collapsed="false">
      <c r="B59" s="131" t="s">
        <v>152</v>
      </c>
      <c r="C59" s="131" t="n">
        <v>0</v>
      </c>
      <c r="D59" s="131" t="n">
        <v>0</v>
      </c>
      <c r="E59" s="131" t="n">
        <v>0</v>
      </c>
      <c r="F59" s="131" t="n">
        <v>0</v>
      </c>
      <c r="G59" s="131" t="n">
        <v>0</v>
      </c>
      <c r="H59" s="131" t="n">
        <v>0</v>
      </c>
      <c r="I59" s="131" t="n">
        <v>0</v>
      </c>
      <c r="J59" s="131" t="n">
        <v>0</v>
      </c>
      <c r="K59" s="131" t="n">
        <v>0</v>
      </c>
      <c r="L59" s="131" t="n">
        <v>0</v>
      </c>
      <c r="M59" s="131" t="n">
        <v>0</v>
      </c>
      <c r="N59" s="131" t="n">
        <v>0</v>
      </c>
      <c r="O59" s="131" t="n">
        <v>0</v>
      </c>
      <c r="P59" s="131" t="n">
        <v>0</v>
      </c>
      <c r="Q59" s="131" t="n">
        <v>0</v>
      </c>
      <c r="R59" s="131" t="n">
        <v>0</v>
      </c>
      <c r="S59" s="131" t="n">
        <v>0</v>
      </c>
      <c r="T59" s="131" t="n">
        <v>0</v>
      </c>
      <c r="U59" s="131" t="n">
        <v>0</v>
      </c>
      <c r="V59" s="131" t="n">
        <v>0</v>
      </c>
      <c r="W59" s="131" t="n">
        <v>0</v>
      </c>
      <c r="X59" s="131" t="n">
        <v>0</v>
      </c>
      <c r="Y59" s="131" t="n">
        <v>0</v>
      </c>
      <c r="Z59" s="131" t="n">
        <v>0</v>
      </c>
      <c r="AA59" s="131" t="n">
        <v>0</v>
      </c>
      <c r="AB59" s="131" t="n">
        <v>0</v>
      </c>
      <c r="AC59" s="131" t="n">
        <v>0</v>
      </c>
      <c r="AD59" s="131" t="n">
        <v>0</v>
      </c>
      <c r="AE59" s="131" t="n">
        <v>0</v>
      </c>
      <c r="AF59" s="131" t="n">
        <v>0</v>
      </c>
      <c r="AG59" s="131" t="n">
        <v>0</v>
      </c>
      <c r="AH59" s="135"/>
    </row>
    <row r="60" customFormat="false" ht="12.75" hidden="true" customHeight="false" outlineLevel="0" collapsed="false">
      <c r="AH60" s="135"/>
    </row>
    <row r="61" customFormat="false" ht="12.75" hidden="true" customHeight="false" outlineLevel="0" collapsed="false">
      <c r="A61" s="131" t="s">
        <v>156</v>
      </c>
      <c r="B61" s="131" t="s">
        <v>148</v>
      </c>
      <c r="C61" s="131" t="n">
        <v>0</v>
      </c>
      <c r="D61" s="131" t="n">
        <v>0</v>
      </c>
      <c r="E61" s="131" t="n">
        <v>0</v>
      </c>
      <c r="F61" s="131" t="n">
        <v>0</v>
      </c>
      <c r="G61" s="131" t="n">
        <v>0</v>
      </c>
      <c r="H61" s="131" t="n">
        <v>0</v>
      </c>
      <c r="I61" s="131" t="n">
        <v>0</v>
      </c>
      <c r="J61" s="131" t="n">
        <v>0</v>
      </c>
      <c r="K61" s="131" t="n">
        <v>0</v>
      </c>
      <c r="L61" s="131" t="n">
        <v>0</v>
      </c>
      <c r="M61" s="131" t="n">
        <v>0</v>
      </c>
      <c r="N61" s="131" t="n">
        <v>0</v>
      </c>
      <c r="O61" s="131" t="n">
        <v>0</v>
      </c>
      <c r="P61" s="131" t="n">
        <v>0</v>
      </c>
      <c r="Q61" s="131" t="n">
        <v>0</v>
      </c>
      <c r="R61" s="131" t="n">
        <v>0</v>
      </c>
      <c r="S61" s="131" t="n">
        <v>0</v>
      </c>
      <c r="T61" s="131" t="n">
        <v>0</v>
      </c>
      <c r="U61" s="131" t="n">
        <v>0</v>
      </c>
      <c r="V61" s="131" t="n">
        <v>0</v>
      </c>
      <c r="W61" s="131" t="n">
        <v>0</v>
      </c>
      <c r="X61" s="131" t="n">
        <v>0</v>
      </c>
      <c r="Y61" s="131" t="n">
        <v>0</v>
      </c>
      <c r="Z61" s="131" t="n">
        <v>0</v>
      </c>
      <c r="AA61" s="131" t="n">
        <v>0</v>
      </c>
      <c r="AB61" s="131" t="n">
        <v>0</v>
      </c>
      <c r="AC61" s="131" t="n">
        <v>0</v>
      </c>
      <c r="AD61" s="131" t="n">
        <v>0</v>
      </c>
      <c r="AE61" s="131" t="n">
        <v>0</v>
      </c>
      <c r="AF61" s="131" t="n">
        <v>0</v>
      </c>
      <c r="AG61" s="131" t="n">
        <v>0</v>
      </c>
      <c r="AH61" s="135"/>
    </row>
    <row r="62" customFormat="false" ht="12.75" hidden="true" customHeight="false" outlineLevel="0" collapsed="false">
      <c r="B62" s="131" t="s">
        <v>149</v>
      </c>
      <c r="C62" s="131" t="n">
        <v>0</v>
      </c>
      <c r="D62" s="131" t="n">
        <v>0</v>
      </c>
      <c r="E62" s="131" t="n">
        <v>0</v>
      </c>
      <c r="F62" s="131" t="n">
        <v>0</v>
      </c>
      <c r="G62" s="131" t="n">
        <v>0</v>
      </c>
      <c r="H62" s="131" t="n">
        <v>0</v>
      </c>
      <c r="I62" s="131" t="n">
        <v>0</v>
      </c>
      <c r="J62" s="131" t="n">
        <v>0</v>
      </c>
      <c r="K62" s="131" t="n">
        <v>0</v>
      </c>
      <c r="L62" s="131" t="n">
        <v>0</v>
      </c>
      <c r="M62" s="131" t="n">
        <v>0</v>
      </c>
      <c r="N62" s="131" t="n">
        <v>0</v>
      </c>
      <c r="O62" s="131" t="n">
        <v>0</v>
      </c>
      <c r="P62" s="131" t="n">
        <v>0</v>
      </c>
      <c r="Q62" s="131" t="n">
        <v>0</v>
      </c>
      <c r="R62" s="131" t="n">
        <v>0</v>
      </c>
      <c r="S62" s="131" t="n">
        <v>0</v>
      </c>
      <c r="T62" s="131" t="n">
        <v>0</v>
      </c>
      <c r="U62" s="131" t="n">
        <v>0</v>
      </c>
      <c r="V62" s="131" t="n">
        <v>0</v>
      </c>
      <c r="W62" s="131" t="n">
        <v>0</v>
      </c>
      <c r="X62" s="131" t="n">
        <v>0</v>
      </c>
      <c r="Y62" s="131" t="n">
        <v>0</v>
      </c>
      <c r="Z62" s="131" t="n">
        <v>0</v>
      </c>
      <c r="AA62" s="131" t="n">
        <v>0</v>
      </c>
      <c r="AB62" s="131" t="n">
        <v>0</v>
      </c>
      <c r="AC62" s="131" t="n">
        <v>0</v>
      </c>
      <c r="AD62" s="131" t="n">
        <v>0</v>
      </c>
      <c r="AE62" s="131" t="n">
        <v>0</v>
      </c>
      <c r="AF62" s="131" t="n">
        <v>0</v>
      </c>
      <c r="AG62" s="131" t="n">
        <v>0</v>
      </c>
      <c r="AH62" s="135"/>
    </row>
    <row r="63" customFormat="false" ht="12.75" hidden="true" customHeight="false" outlineLevel="0" collapsed="false">
      <c r="B63" s="131" t="s">
        <v>150</v>
      </c>
      <c r="C63" s="131" t="n">
        <v>0</v>
      </c>
      <c r="D63" s="131" t="n">
        <v>0</v>
      </c>
      <c r="E63" s="131" t="n">
        <v>0</v>
      </c>
      <c r="F63" s="131" t="n">
        <v>0</v>
      </c>
      <c r="G63" s="131" t="n">
        <v>0</v>
      </c>
      <c r="H63" s="131" t="n">
        <v>0</v>
      </c>
      <c r="I63" s="131" t="n">
        <v>0</v>
      </c>
      <c r="J63" s="131" t="n">
        <v>0</v>
      </c>
      <c r="K63" s="131" t="n">
        <v>0</v>
      </c>
      <c r="L63" s="131" t="n">
        <v>0</v>
      </c>
      <c r="M63" s="131" t="n">
        <v>0</v>
      </c>
      <c r="N63" s="131" t="n">
        <v>0</v>
      </c>
      <c r="O63" s="131" t="n">
        <v>0</v>
      </c>
      <c r="P63" s="131" t="n">
        <v>0</v>
      </c>
      <c r="Q63" s="131" t="n">
        <v>0</v>
      </c>
      <c r="R63" s="131" t="n">
        <v>0</v>
      </c>
      <c r="S63" s="131" t="n">
        <v>0</v>
      </c>
      <c r="T63" s="131" t="n">
        <v>0</v>
      </c>
      <c r="U63" s="131" t="n">
        <v>0</v>
      </c>
      <c r="V63" s="131" t="n">
        <v>0</v>
      </c>
      <c r="W63" s="131" t="n">
        <v>0</v>
      </c>
      <c r="X63" s="131" t="n">
        <v>0</v>
      </c>
      <c r="Y63" s="131" t="n">
        <v>0</v>
      </c>
      <c r="Z63" s="131" t="n">
        <v>0</v>
      </c>
      <c r="AA63" s="131" t="n">
        <v>0</v>
      </c>
      <c r="AB63" s="131" t="n">
        <v>0</v>
      </c>
      <c r="AC63" s="131" t="n">
        <v>0</v>
      </c>
      <c r="AD63" s="131" t="n">
        <v>0</v>
      </c>
      <c r="AE63" s="131" t="n">
        <v>0</v>
      </c>
      <c r="AF63" s="131" t="n">
        <v>0</v>
      </c>
      <c r="AG63" s="131" t="n">
        <v>0</v>
      </c>
      <c r="AH63" s="135"/>
    </row>
    <row r="64" customFormat="false" ht="12.75" hidden="true" customHeight="false" outlineLevel="0" collapsed="false">
      <c r="B64" s="131" t="s">
        <v>151</v>
      </c>
      <c r="C64" s="131" t="n">
        <v>0</v>
      </c>
      <c r="D64" s="131" t="n">
        <v>0</v>
      </c>
      <c r="E64" s="131" t="n">
        <v>0</v>
      </c>
      <c r="F64" s="131" t="n">
        <v>0</v>
      </c>
      <c r="G64" s="131" t="n">
        <v>0</v>
      </c>
      <c r="H64" s="131" t="n">
        <v>0</v>
      </c>
      <c r="I64" s="131" t="n">
        <v>0</v>
      </c>
      <c r="J64" s="131" t="n">
        <v>0</v>
      </c>
      <c r="K64" s="131" t="n">
        <v>0</v>
      </c>
      <c r="L64" s="131" t="n">
        <v>0</v>
      </c>
      <c r="M64" s="131" t="n">
        <v>0</v>
      </c>
      <c r="N64" s="131" t="n">
        <v>0</v>
      </c>
      <c r="O64" s="131" t="n">
        <v>0</v>
      </c>
      <c r="P64" s="131" t="n">
        <v>0</v>
      </c>
      <c r="Q64" s="131" t="n">
        <v>0</v>
      </c>
      <c r="R64" s="131" t="n">
        <v>0</v>
      </c>
      <c r="S64" s="131" t="n">
        <v>0</v>
      </c>
      <c r="T64" s="131" t="n">
        <v>0</v>
      </c>
      <c r="U64" s="131" t="n">
        <v>0</v>
      </c>
      <c r="V64" s="131" t="n">
        <v>0</v>
      </c>
      <c r="W64" s="131" t="n">
        <v>0</v>
      </c>
      <c r="X64" s="131" t="n">
        <v>0</v>
      </c>
      <c r="Y64" s="131" t="n">
        <v>0</v>
      </c>
      <c r="Z64" s="131" t="n">
        <v>0</v>
      </c>
      <c r="AA64" s="131" t="n">
        <v>0</v>
      </c>
      <c r="AB64" s="131" t="n">
        <v>0</v>
      </c>
      <c r="AC64" s="131" t="n">
        <v>0</v>
      </c>
      <c r="AD64" s="131" t="n">
        <v>0</v>
      </c>
      <c r="AE64" s="131" t="n">
        <v>0</v>
      </c>
      <c r="AF64" s="131" t="n">
        <v>0</v>
      </c>
      <c r="AG64" s="131" t="n">
        <v>0</v>
      </c>
      <c r="AH64" s="135"/>
    </row>
    <row r="65" customFormat="false" ht="12.75" hidden="true" customHeight="false" outlineLevel="0" collapsed="false">
      <c r="B65" s="131" t="s">
        <v>152</v>
      </c>
      <c r="C65" s="131" t="n">
        <v>0</v>
      </c>
      <c r="D65" s="131" t="n">
        <v>0</v>
      </c>
      <c r="E65" s="131" t="n">
        <v>0</v>
      </c>
      <c r="F65" s="131" t="n">
        <v>0</v>
      </c>
      <c r="G65" s="131" t="n">
        <v>0</v>
      </c>
      <c r="H65" s="131" t="n">
        <v>0</v>
      </c>
      <c r="I65" s="131" t="n">
        <v>0</v>
      </c>
      <c r="J65" s="131" t="n">
        <v>0</v>
      </c>
      <c r="K65" s="131" t="n">
        <v>0</v>
      </c>
      <c r="L65" s="131" t="n">
        <v>0</v>
      </c>
      <c r="M65" s="131" t="n">
        <v>0</v>
      </c>
      <c r="N65" s="131" t="n">
        <v>0</v>
      </c>
      <c r="O65" s="131" t="n">
        <v>0</v>
      </c>
      <c r="P65" s="131" t="n">
        <v>0</v>
      </c>
      <c r="Q65" s="131" t="n">
        <v>0</v>
      </c>
      <c r="R65" s="131" t="n">
        <v>0</v>
      </c>
      <c r="S65" s="131" t="n">
        <v>0</v>
      </c>
      <c r="T65" s="131" t="n">
        <v>0</v>
      </c>
      <c r="U65" s="131" t="n">
        <v>0</v>
      </c>
      <c r="V65" s="131" t="n">
        <v>0</v>
      </c>
      <c r="W65" s="131" t="n">
        <v>0</v>
      </c>
      <c r="X65" s="131" t="n">
        <v>0</v>
      </c>
      <c r="Y65" s="131" t="n">
        <v>0</v>
      </c>
      <c r="Z65" s="131" t="n">
        <v>0</v>
      </c>
      <c r="AA65" s="131" t="n">
        <v>0</v>
      </c>
      <c r="AB65" s="131" t="n">
        <v>0</v>
      </c>
      <c r="AC65" s="131" t="n">
        <v>0</v>
      </c>
      <c r="AD65" s="131" t="n">
        <v>0</v>
      </c>
      <c r="AE65" s="131" t="n">
        <v>0</v>
      </c>
      <c r="AF65" s="131" t="n">
        <v>0</v>
      </c>
      <c r="AG65" s="131" t="n">
        <v>0</v>
      </c>
      <c r="AH65" s="135"/>
    </row>
    <row r="66" customFormat="false" ht="12.75" hidden="true" customHeight="false" outlineLevel="0" collapsed="false">
      <c r="AH66" s="135"/>
    </row>
    <row r="67" customFormat="false" ht="12.75" hidden="true" customHeight="false" outlineLevel="0" collapsed="false">
      <c r="A67" s="131" t="s">
        <v>157</v>
      </c>
      <c r="B67" s="131" t="s">
        <v>148</v>
      </c>
      <c r="C67" s="131" t="n">
        <v>0</v>
      </c>
      <c r="D67" s="131" t="n">
        <v>0</v>
      </c>
      <c r="E67" s="131" t="n">
        <v>0</v>
      </c>
      <c r="F67" s="131" t="n">
        <v>0</v>
      </c>
      <c r="G67" s="131" t="n">
        <v>0</v>
      </c>
      <c r="H67" s="131" t="n">
        <v>0</v>
      </c>
      <c r="I67" s="131" t="n">
        <v>0</v>
      </c>
      <c r="J67" s="131" t="n">
        <v>0</v>
      </c>
      <c r="K67" s="131" t="n">
        <v>0</v>
      </c>
      <c r="L67" s="131" t="n">
        <v>0</v>
      </c>
      <c r="M67" s="131" t="n">
        <v>0</v>
      </c>
      <c r="N67" s="131" t="n">
        <v>0</v>
      </c>
      <c r="O67" s="131" t="n">
        <v>0</v>
      </c>
      <c r="P67" s="131" t="n">
        <v>0</v>
      </c>
      <c r="Q67" s="131" t="n">
        <v>0</v>
      </c>
      <c r="R67" s="131" t="n">
        <v>0</v>
      </c>
      <c r="S67" s="131" t="n">
        <v>0</v>
      </c>
      <c r="T67" s="131" t="n">
        <v>0</v>
      </c>
      <c r="U67" s="131" t="n">
        <v>0</v>
      </c>
      <c r="V67" s="131" t="n">
        <v>0</v>
      </c>
      <c r="W67" s="131" t="n">
        <v>0</v>
      </c>
      <c r="X67" s="131" t="n">
        <v>0</v>
      </c>
      <c r="Y67" s="131" t="n">
        <v>0</v>
      </c>
      <c r="Z67" s="131" t="n">
        <v>0</v>
      </c>
      <c r="AA67" s="131" t="n">
        <v>0</v>
      </c>
      <c r="AB67" s="131" t="n">
        <v>0</v>
      </c>
      <c r="AC67" s="131" t="n">
        <v>0</v>
      </c>
      <c r="AD67" s="131" t="n">
        <v>0</v>
      </c>
      <c r="AE67" s="131" t="n">
        <v>0</v>
      </c>
      <c r="AF67" s="131" t="n">
        <v>0</v>
      </c>
      <c r="AG67" s="131" t="n">
        <v>0</v>
      </c>
      <c r="AH67" s="135"/>
    </row>
    <row r="68" customFormat="false" ht="12.75" hidden="true" customHeight="false" outlineLevel="0" collapsed="false">
      <c r="B68" s="131" t="s">
        <v>149</v>
      </c>
      <c r="C68" s="131" t="n">
        <v>0</v>
      </c>
      <c r="D68" s="131" t="n">
        <v>0</v>
      </c>
      <c r="E68" s="131" t="n">
        <v>0</v>
      </c>
      <c r="F68" s="131" t="n">
        <v>0</v>
      </c>
      <c r="G68" s="131" t="n">
        <v>0</v>
      </c>
      <c r="H68" s="131" t="n">
        <v>0</v>
      </c>
      <c r="I68" s="131" t="n">
        <v>0</v>
      </c>
      <c r="J68" s="131" t="n">
        <v>0</v>
      </c>
      <c r="K68" s="131" t="n">
        <v>0</v>
      </c>
      <c r="L68" s="131" t="n">
        <v>0</v>
      </c>
      <c r="M68" s="131" t="n">
        <v>0</v>
      </c>
      <c r="N68" s="131" t="n">
        <v>0</v>
      </c>
      <c r="O68" s="131" t="n">
        <v>0</v>
      </c>
      <c r="P68" s="131" t="n">
        <v>0</v>
      </c>
      <c r="Q68" s="131" t="n">
        <v>0</v>
      </c>
      <c r="R68" s="131" t="n">
        <v>0</v>
      </c>
      <c r="S68" s="131" t="n">
        <v>0</v>
      </c>
      <c r="T68" s="131" t="n">
        <v>0</v>
      </c>
      <c r="U68" s="131" t="n">
        <v>0</v>
      </c>
      <c r="V68" s="131" t="n">
        <v>0</v>
      </c>
      <c r="W68" s="131" t="n">
        <v>0</v>
      </c>
      <c r="X68" s="131" t="n">
        <v>0</v>
      </c>
      <c r="Y68" s="131" t="n">
        <v>0</v>
      </c>
      <c r="Z68" s="131" t="n">
        <v>0</v>
      </c>
      <c r="AA68" s="131" t="n">
        <v>0</v>
      </c>
      <c r="AB68" s="131" t="n">
        <v>0</v>
      </c>
      <c r="AC68" s="131" t="n">
        <v>0</v>
      </c>
      <c r="AD68" s="131" t="n">
        <v>0</v>
      </c>
      <c r="AE68" s="131" t="n">
        <v>0</v>
      </c>
      <c r="AF68" s="131" t="n">
        <v>0</v>
      </c>
      <c r="AG68" s="131" t="n">
        <v>0</v>
      </c>
      <c r="AH68" s="135"/>
    </row>
    <row r="69" customFormat="false" ht="12.75" hidden="true" customHeight="false" outlineLevel="0" collapsed="false">
      <c r="B69" s="131" t="s">
        <v>150</v>
      </c>
      <c r="C69" s="131" t="n">
        <v>0</v>
      </c>
      <c r="D69" s="131" t="n">
        <v>0</v>
      </c>
      <c r="E69" s="131" t="n">
        <v>0</v>
      </c>
      <c r="F69" s="131" t="n">
        <v>0</v>
      </c>
      <c r="G69" s="131" t="n">
        <v>0</v>
      </c>
      <c r="H69" s="131" t="n">
        <v>0</v>
      </c>
      <c r="I69" s="131" t="n">
        <v>0</v>
      </c>
      <c r="J69" s="131" t="n">
        <v>0</v>
      </c>
      <c r="K69" s="131" t="n">
        <v>0</v>
      </c>
      <c r="L69" s="131" t="n">
        <v>0</v>
      </c>
      <c r="M69" s="131" t="n">
        <v>0</v>
      </c>
      <c r="N69" s="131" t="n">
        <v>0</v>
      </c>
      <c r="O69" s="131" t="n">
        <v>0</v>
      </c>
      <c r="P69" s="131" t="n">
        <v>0</v>
      </c>
      <c r="Q69" s="131" t="n">
        <v>0</v>
      </c>
      <c r="R69" s="131" t="n">
        <v>0</v>
      </c>
      <c r="S69" s="131" t="n">
        <v>0</v>
      </c>
      <c r="T69" s="131" t="n">
        <v>0</v>
      </c>
      <c r="U69" s="131" t="n">
        <v>0</v>
      </c>
      <c r="V69" s="131" t="n">
        <v>0</v>
      </c>
      <c r="W69" s="131" t="n">
        <v>0</v>
      </c>
      <c r="X69" s="131" t="n">
        <v>0</v>
      </c>
      <c r="Y69" s="131" t="n">
        <v>0</v>
      </c>
      <c r="Z69" s="131" t="n">
        <v>0</v>
      </c>
      <c r="AA69" s="131" t="n">
        <v>0</v>
      </c>
      <c r="AB69" s="131" t="n">
        <v>0</v>
      </c>
      <c r="AC69" s="131" t="n">
        <v>0</v>
      </c>
      <c r="AD69" s="131" t="n">
        <v>0</v>
      </c>
      <c r="AE69" s="131" t="n">
        <v>0</v>
      </c>
      <c r="AF69" s="131" t="n">
        <v>0</v>
      </c>
      <c r="AG69" s="131" t="n">
        <v>0</v>
      </c>
      <c r="AH69" s="135"/>
    </row>
    <row r="70" customFormat="false" ht="12.75" hidden="true" customHeight="false" outlineLevel="0" collapsed="false">
      <c r="B70" s="131" t="s">
        <v>151</v>
      </c>
      <c r="C70" s="131" t="n">
        <v>0</v>
      </c>
      <c r="D70" s="131" t="n">
        <v>0</v>
      </c>
      <c r="E70" s="131" t="n">
        <v>0</v>
      </c>
      <c r="F70" s="131" t="n">
        <v>0</v>
      </c>
      <c r="G70" s="131" t="n">
        <v>0</v>
      </c>
      <c r="H70" s="131" t="n">
        <v>0</v>
      </c>
      <c r="I70" s="131" t="n">
        <v>0</v>
      </c>
      <c r="J70" s="131" t="n">
        <v>0</v>
      </c>
      <c r="K70" s="131" t="n">
        <v>0</v>
      </c>
      <c r="L70" s="131" t="n">
        <v>0</v>
      </c>
      <c r="M70" s="131" t="n">
        <v>0</v>
      </c>
      <c r="N70" s="131" t="n">
        <v>0</v>
      </c>
      <c r="O70" s="131" t="n">
        <v>0</v>
      </c>
      <c r="P70" s="131" t="n">
        <v>0</v>
      </c>
      <c r="Q70" s="131" t="n">
        <v>0</v>
      </c>
      <c r="R70" s="131" t="n">
        <v>0</v>
      </c>
      <c r="S70" s="131" t="n">
        <v>0</v>
      </c>
      <c r="T70" s="131" t="n">
        <v>0</v>
      </c>
      <c r="U70" s="131" t="n">
        <v>0</v>
      </c>
      <c r="V70" s="131" t="n">
        <v>0</v>
      </c>
      <c r="W70" s="131" t="n">
        <v>0</v>
      </c>
      <c r="X70" s="131" t="n">
        <v>0</v>
      </c>
      <c r="Y70" s="131" t="n">
        <v>0</v>
      </c>
      <c r="Z70" s="131" t="n">
        <v>0</v>
      </c>
      <c r="AA70" s="131" t="n">
        <v>0</v>
      </c>
      <c r="AB70" s="131" t="n">
        <v>0</v>
      </c>
      <c r="AC70" s="131" t="n">
        <v>0</v>
      </c>
      <c r="AD70" s="131" t="n">
        <v>0</v>
      </c>
      <c r="AE70" s="131" t="n">
        <v>0</v>
      </c>
      <c r="AF70" s="131" t="n">
        <v>0</v>
      </c>
      <c r="AG70" s="131" t="n">
        <v>0</v>
      </c>
      <c r="AH70" s="135"/>
    </row>
    <row r="71" customFormat="false" ht="12.75" hidden="true" customHeight="false" outlineLevel="0" collapsed="false">
      <c r="B71" s="131" t="s">
        <v>152</v>
      </c>
      <c r="C71" s="131" t="n">
        <v>0</v>
      </c>
      <c r="D71" s="131" t="n">
        <v>0</v>
      </c>
      <c r="E71" s="131" t="n">
        <v>0</v>
      </c>
      <c r="F71" s="131" t="n">
        <v>0</v>
      </c>
      <c r="G71" s="131" t="n">
        <v>0</v>
      </c>
      <c r="H71" s="131" t="n">
        <v>0</v>
      </c>
      <c r="I71" s="131" t="n">
        <v>0</v>
      </c>
      <c r="J71" s="131" t="n">
        <v>0</v>
      </c>
      <c r="K71" s="131" t="n">
        <v>0</v>
      </c>
      <c r="L71" s="131" t="n">
        <v>0</v>
      </c>
      <c r="M71" s="131" t="n">
        <v>0</v>
      </c>
      <c r="N71" s="131" t="n">
        <v>0</v>
      </c>
      <c r="O71" s="131" t="n">
        <v>0</v>
      </c>
      <c r="P71" s="131" t="n">
        <v>0</v>
      </c>
      <c r="Q71" s="131" t="n">
        <v>0</v>
      </c>
      <c r="R71" s="131" t="n">
        <v>0</v>
      </c>
      <c r="S71" s="131" t="n">
        <v>0</v>
      </c>
      <c r="T71" s="131" t="n">
        <v>0</v>
      </c>
      <c r="U71" s="131" t="n">
        <v>0</v>
      </c>
      <c r="V71" s="131" t="n">
        <v>0</v>
      </c>
      <c r="W71" s="131" t="n">
        <v>0</v>
      </c>
      <c r="X71" s="131" t="n">
        <v>0</v>
      </c>
      <c r="Y71" s="131" t="n">
        <v>0</v>
      </c>
      <c r="Z71" s="131" t="n">
        <v>0</v>
      </c>
      <c r="AA71" s="131" t="n">
        <v>0</v>
      </c>
      <c r="AB71" s="131" t="n">
        <v>0</v>
      </c>
      <c r="AC71" s="131" t="n">
        <v>0</v>
      </c>
      <c r="AD71" s="131" t="n">
        <v>0</v>
      </c>
      <c r="AE71" s="131" t="n">
        <v>0</v>
      </c>
      <c r="AF71" s="131" t="n">
        <v>0</v>
      </c>
      <c r="AG71" s="131" t="n">
        <v>0</v>
      </c>
      <c r="AH71" s="135"/>
    </row>
    <row r="72" customFormat="false" ht="12.75" hidden="true" customHeight="false" outlineLevel="0" collapsed="false">
      <c r="AH72" s="135"/>
    </row>
    <row r="73" customFormat="false" ht="12.75" hidden="true" customHeight="false" outlineLevel="0" collapsed="false">
      <c r="A73" s="131" t="s">
        <v>158</v>
      </c>
      <c r="B73" s="131" t="s">
        <v>148</v>
      </c>
      <c r="C73" s="131" t="n">
        <v>0</v>
      </c>
      <c r="D73" s="131" t="n">
        <v>0</v>
      </c>
      <c r="E73" s="131" t="n">
        <v>0</v>
      </c>
      <c r="F73" s="131" t="n">
        <v>0</v>
      </c>
      <c r="G73" s="131" t="n">
        <v>0</v>
      </c>
      <c r="H73" s="131" t="n">
        <v>0</v>
      </c>
      <c r="I73" s="131" t="n">
        <v>0</v>
      </c>
      <c r="J73" s="131" t="n">
        <v>0</v>
      </c>
      <c r="K73" s="131" t="n">
        <v>0</v>
      </c>
      <c r="L73" s="131" t="n">
        <v>0</v>
      </c>
      <c r="M73" s="131" t="n">
        <v>0</v>
      </c>
      <c r="N73" s="131" t="n">
        <v>0</v>
      </c>
      <c r="O73" s="131" t="n">
        <v>0</v>
      </c>
      <c r="P73" s="131" t="n">
        <v>0</v>
      </c>
      <c r="Q73" s="131" t="n">
        <v>0</v>
      </c>
      <c r="R73" s="131" t="n">
        <v>0</v>
      </c>
      <c r="S73" s="131" t="n">
        <v>0</v>
      </c>
      <c r="T73" s="131" t="n">
        <v>0</v>
      </c>
      <c r="U73" s="131" t="n">
        <v>0</v>
      </c>
      <c r="V73" s="131" t="n">
        <v>0</v>
      </c>
      <c r="W73" s="131" t="n">
        <v>0</v>
      </c>
      <c r="X73" s="131" t="n">
        <v>0</v>
      </c>
      <c r="Y73" s="131" t="n">
        <v>0</v>
      </c>
      <c r="Z73" s="131" t="n">
        <v>0</v>
      </c>
      <c r="AA73" s="131" t="n">
        <v>0</v>
      </c>
      <c r="AB73" s="131" t="n">
        <v>0</v>
      </c>
      <c r="AC73" s="131" t="n">
        <v>0</v>
      </c>
      <c r="AD73" s="131" t="n">
        <v>0</v>
      </c>
      <c r="AE73" s="131" t="n">
        <v>0</v>
      </c>
      <c r="AF73" s="131" t="n">
        <v>0</v>
      </c>
      <c r="AG73" s="131" t="n">
        <v>0</v>
      </c>
      <c r="AH73" s="135"/>
    </row>
    <row r="74" customFormat="false" ht="12.75" hidden="true" customHeight="false" outlineLevel="0" collapsed="false">
      <c r="B74" s="131" t="s">
        <v>149</v>
      </c>
      <c r="C74" s="131" t="n">
        <v>0</v>
      </c>
      <c r="D74" s="131" t="n">
        <v>0</v>
      </c>
      <c r="E74" s="131" t="n">
        <v>0</v>
      </c>
      <c r="F74" s="131" t="n">
        <v>0</v>
      </c>
      <c r="G74" s="131" t="n">
        <v>0</v>
      </c>
      <c r="H74" s="131" t="n">
        <v>0</v>
      </c>
      <c r="I74" s="131" t="n">
        <v>0</v>
      </c>
      <c r="J74" s="131" t="n">
        <v>0</v>
      </c>
      <c r="K74" s="131" t="n">
        <v>0</v>
      </c>
      <c r="L74" s="131" t="n">
        <v>0</v>
      </c>
      <c r="M74" s="131" t="n">
        <v>0</v>
      </c>
      <c r="N74" s="131" t="n">
        <v>0</v>
      </c>
      <c r="O74" s="131" t="n">
        <v>0</v>
      </c>
      <c r="P74" s="131" t="n">
        <v>0</v>
      </c>
      <c r="Q74" s="131" t="n">
        <v>0</v>
      </c>
      <c r="R74" s="131" t="n">
        <v>0</v>
      </c>
      <c r="S74" s="131" t="n">
        <v>0</v>
      </c>
      <c r="T74" s="131" t="n">
        <v>0</v>
      </c>
      <c r="U74" s="131" t="n">
        <v>0</v>
      </c>
      <c r="V74" s="131" t="n">
        <v>0</v>
      </c>
      <c r="W74" s="131" t="n">
        <v>0</v>
      </c>
      <c r="X74" s="131" t="n">
        <v>0</v>
      </c>
      <c r="Y74" s="131" t="n">
        <v>0</v>
      </c>
      <c r="Z74" s="131" t="n">
        <v>0</v>
      </c>
      <c r="AA74" s="131" t="n">
        <v>0</v>
      </c>
      <c r="AB74" s="131" t="n">
        <v>0</v>
      </c>
      <c r="AC74" s="131" t="n">
        <v>0</v>
      </c>
      <c r="AD74" s="131" t="n">
        <v>0</v>
      </c>
      <c r="AE74" s="131" t="n">
        <v>0</v>
      </c>
      <c r="AF74" s="131" t="n">
        <v>0</v>
      </c>
      <c r="AG74" s="131" t="n">
        <v>0</v>
      </c>
      <c r="AH74" s="135"/>
    </row>
    <row r="75" customFormat="false" ht="12.75" hidden="true" customHeight="false" outlineLevel="0" collapsed="false">
      <c r="B75" s="131" t="s">
        <v>150</v>
      </c>
      <c r="C75" s="131" t="n">
        <v>0</v>
      </c>
      <c r="D75" s="131" t="n">
        <v>0</v>
      </c>
      <c r="E75" s="131" t="n">
        <v>0</v>
      </c>
      <c r="F75" s="131" t="n">
        <v>0</v>
      </c>
      <c r="G75" s="131" t="n">
        <v>0</v>
      </c>
      <c r="H75" s="131" t="n">
        <v>0</v>
      </c>
      <c r="I75" s="131" t="n">
        <v>0</v>
      </c>
      <c r="J75" s="131" t="n">
        <v>0</v>
      </c>
      <c r="K75" s="131" t="n">
        <v>0</v>
      </c>
      <c r="L75" s="131" t="n">
        <v>0</v>
      </c>
      <c r="M75" s="131" t="n">
        <v>0</v>
      </c>
      <c r="N75" s="131" t="n">
        <v>0</v>
      </c>
      <c r="O75" s="131" t="n">
        <v>0</v>
      </c>
      <c r="P75" s="131" t="n">
        <v>0</v>
      </c>
      <c r="Q75" s="131" t="n">
        <v>0</v>
      </c>
      <c r="R75" s="131" t="n">
        <v>0</v>
      </c>
      <c r="S75" s="131" t="n">
        <v>0</v>
      </c>
      <c r="T75" s="131" t="n">
        <v>0</v>
      </c>
      <c r="U75" s="131" t="n">
        <v>0</v>
      </c>
      <c r="V75" s="131" t="n">
        <v>0</v>
      </c>
      <c r="W75" s="131" t="n">
        <v>0</v>
      </c>
      <c r="X75" s="131" t="n">
        <v>0</v>
      </c>
      <c r="Y75" s="131" t="n">
        <v>0</v>
      </c>
      <c r="Z75" s="131" t="n">
        <v>0</v>
      </c>
      <c r="AA75" s="131" t="n">
        <v>0</v>
      </c>
      <c r="AB75" s="131" t="n">
        <v>0</v>
      </c>
      <c r="AC75" s="131" t="n">
        <v>0</v>
      </c>
      <c r="AD75" s="131" t="n">
        <v>0</v>
      </c>
      <c r="AE75" s="131" t="n">
        <v>0</v>
      </c>
      <c r="AF75" s="131" t="n">
        <v>0</v>
      </c>
      <c r="AG75" s="131" t="n">
        <v>0</v>
      </c>
      <c r="AH75" s="135"/>
    </row>
    <row r="76" customFormat="false" ht="12.75" hidden="true" customHeight="false" outlineLevel="0" collapsed="false">
      <c r="B76" s="131" t="s">
        <v>151</v>
      </c>
      <c r="C76" s="131" t="n">
        <v>0</v>
      </c>
      <c r="D76" s="131" t="n">
        <v>0</v>
      </c>
      <c r="E76" s="131" t="n">
        <v>0</v>
      </c>
      <c r="F76" s="131" t="n">
        <v>0</v>
      </c>
      <c r="G76" s="131" t="n">
        <v>0</v>
      </c>
      <c r="H76" s="131" t="n">
        <v>0</v>
      </c>
      <c r="I76" s="131" t="n">
        <v>0</v>
      </c>
      <c r="J76" s="131" t="n">
        <v>0</v>
      </c>
      <c r="K76" s="131" t="n">
        <v>0</v>
      </c>
      <c r="L76" s="131" t="n">
        <v>0</v>
      </c>
      <c r="M76" s="131" t="n">
        <v>0</v>
      </c>
      <c r="N76" s="131" t="n">
        <v>0</v>
      </c>
      <c r="O76" s="131" t="n">
        <v>0</v>
      </c>
      <c r="P76" s="131" t="n">
        <v>0</v>
      </c>
      <c r="Q76" s="131" t="n">
        <v>0</v>
      </c>
      <c r="R76" s="131" t="n">
        <v>0</v>
      </c>
      <c r="S76" s="131" t="n">
        <v>0</v>
      </c>
      <c r="T76" s="131" t="n">
        <v>0</v>
      </c>
      <c r="U76" s="131" t="n">
        <v>0</v>
      </c>
      <c r="V76" s="131" t="n">
        <v>0</v>
      </c>
      <c r="W76" s="131" t="n">
        <v>0</v>
      </c>
      <c r="X76" s="131" t="n">
        <v>0</v>
      </c>
      <c r="Y76" s="131" t="n">
        <v>0</v>
      </c>
      <c r="Z76" s="131" t="n">
        <v>0</v>
      </c>
      <c r="AA76" s="131" t="n">
        <v>0</v>
      </c>
      <c r="AB76" s="131" t="n">
        <v>0</v>
      </c>
      <c r="AC76" s="131" t="n">
        <v>0</v>
      </c>
      <c r="AD76" s="131" t="n">
        <v>0</v>
      </c>
      <c r="AE76" s="131" t="n">
        <v>0</v>
      </c>
      <c r="AF76" s="131" t="n">
        <v>0</v>
      </c>
      <c r="AG76" s="131" t="n">
        <v>0</v>
      </c>
      <c r="AH76" s="135"/>
    </row>
    <row r="77" customFormat="false" ht="12.75" hidden="true" customHeight="false" outlineLevel="0" collapsed="false">
      <c r="B77" s="131" t="s">
        <v>152</v>
      </c>
      <c r="C77" s="131" t="n">
        <v>0</v>
      </c>
      <c r="D77" s="131" t="n">
        <v>0</v>
      </c>
      <c r="E77" s="131" t="n">
        <v>0</v>
      </c>
      <c r="F77" s="131" t="n">
        <v>0</v>
      </c>
      <c r="G77" s="131" t="n">
        <v>0</v>
      </c>
      <c r="H77" s="131" t="n">
        <v>0</v>
      </c>
      <c r="I77" s="131" t="n">
        <v>0</v>
      </c>
      <c r="J77" s="131" t="n">
        <v>0</v>
      </c>
      <c r="K77" s="131" t="n">
        <v>0</v>
      </c>
      <c r="L77" s="131" t="n">
        <v>0</v>
      </c>
      <c r="M77" s="131" t="n">
        <v>0</v>
      </c>
      <c r="N77" s="131" t="n">
        <v>0</v>
      </c>
      <c r="O77" s="131" t="n">
        <v>0</v>
      </c>
      <c r="P77" s="131" t="n">
        <v>0</v>
      </c>
      <c r="Q77" s="131" t="n">
        <v>0</v>
      </c>
      <c r="R77" s="131" t="n">
        <v>0</v>
      </c>
      <c r="S77" s="131" t="n">
        <v>0</v>
      </c>
      <c r="T77" s="131" t="n">
        <v>0</v>
      </c>
      <c r="U77" s="131" t="n">
        <v>0</v>
      </c>
      <c r="V77" s="131" t="n">
        <v>0</v>
      </c>
      <c r="W77" s="131" t="n">
        <v>0</v>
      </c>
      <c r="X77" s="131" t="n">
        <v>0</v>
      </c>
      <c r="Y77" s="131" t="n">
        <v>0</v>
      </c>
      <c r="Z77" s="131" t="n">
        <v>0</v>
      </c>
      <c r="AA77" s="131" t="n">
        <v>0</v>
      </c>
      <c r="AB77" s="131" t="n">
        <v>0</v>
      </c>
      <c r="AC77" s="131" t="n">
        <v>0</v>
      </c>
      <c r="AD77" s="131" t="n">
        <v>0</v>
      </c>
      <c r="AE77" s="131" t="n">
        <v>0</v>
      </c>
      <c r="AF77" s="131" t="n">
        <v>0</v>
      </c>
      <c r="AG77" s="131" t="n">
        <v>0</v>
      </c>
      <c r="AH77" s="135"/>
    </row>
    <row r="78" customFormat="false" ht="12.75" hidden="true" customHeight="false" outlineLevel="0" collapsed="false">
      <c r="AH78" s="135"/>
    </row>
    <row r="79" customFormat="false" ht="12.75" hidden="true" customHeight="false" outlineLevel="0" collapsed="false">
      <c r="A79" s="131" t="s">
        <v>159</v>
      </c>
      <c r="B79" s="131" t="s">
        <v>148</v>
      </c>
      <c r="C79" s="131" t="n">
        <v>0</v>
      </c>
      <c r="D79" s="131" t="n">
        <v>0</v>
      </c>
      <c r="E79" s="131" t="n">
        <v>0</v>
      </c>
      <c r="F79" s="131" t="n">
        <v>0</v>
      </c>
      <c r="G79" s="131" t="n">
        <v>0</v>
      </c>
      <c r="H79" s="131" t="n">
        <v>0</v>
      </c>
      <c r="I79" s="131" t="n">
        <v>0</v>
      </c>
      <c r="J79" s="131" t="n">
        <v>0</v>
      </c>
      <c r="K79" s="131" t="n">
        <v>0</v>
      </c>
      <c r="L79" s="131" t="n">
        <v>0</v>
      </c>
      <c r="M79" s="131" t="n">
        <v>0</v>
      </c>
      <c r="N79" s="131" t="n">
        <v>0</v>
      </c>
      <c r="O79" s="131" t="n">
        <v>0</v>
      </c>
      <c r="P79" s="131" t="n">
        <v>0</v>
      </c>
      <c r="Q79" s="131" t="n">
        <v>0</v>
      </c>
      <c r="R79" s="131" t="n">
        <v>0</v>
      </c>
      <c r="S79" s="131" t="n">
        <v>0</v>
      </c>
      <c r="T79" s="131" t="n">
        <v>0</v>
      </c>
      <c r="U79" s="131" t="n">
        <v>0</v>
      </c>
      <c r="V79" s="131" t="n">
        <v>0</v>
      </c>
      <c r="W79" s="131" t="n">
        <v>0</v>
      </c>
      <c r="X79" s="131" t="n">
        <v>0</v>
      </c>
      <c r="Y79" s="131" t="n">
        <v>0</v>
      </c>
      <c r="Z79" s="131" t="n">
        <v>0</v>
      </c>
      <c r="AA79" s="131" t="n">
        <v>0</v>
      </c>
      <c r="AB79" s="131" t="n">
        <v>0</v>
      </c>
      <c r="AC79" s="131" t="n">
        <v>0</v>
      </c>
      <c r="AD79" s="131" t="n">
        <v>0</v>
      </c>
      <c r="AE79" s="131" t="n">
        <v>0</v>
      </c>
      <c r="AF79" s="131" t="n">
        <v>0</v>
      </c>
      <c r="AG79" s="131" t="n">
        <v>0</v>
      </c>
      <c r="AH79" s="135"/>
    </row>
    <row r="80" customFormat="false" ht="12.75" hidden="true" customHeight="false" outlineLevel="0" collapsed="false">
      <c r="B80" s="131" t="s">
        <v>149</v>
      </c>
      <c r="C80" s="131" t="n">
        <v>0</v>
      </c>
      <c r="D80" s="131" t="n">
        <v>0</v>
      </c>
      <c r="E80" s="131" t="n">
        <v>0</v>
      </c>
      <c r="F80" s="131" t="n">
        <v>0</v>
      </c>
      <c r="G80" s="131" t="n">
        <v>0</v>
      </c>
      <c r="H80" s="131" t="n">
        <v>0</v>
      </c>
      <c r="I80" s="131" t="n">
        <v>0</v>
      </c>
      <c r="J80" s="131" t="n">
        <v>0</v>
      </c>
      <c r="K80" s="131" t="n">
        <v>0</v>
      </c>
      <c r="L80" s="131" t="n">
        <v>0</v>
      </c>
      <c r="M80" s="131" t="n">
        <v>0</v>
      </c>
      <c r="N80" s="131" t="n">
        <v>0</v>
      </c>
      <c r="O80" s="131" t="n">
        <v>0</v>
      </c>
      <c r="P80" s="131" t="n">
        <v>0</v>
      </c>
      <c r="Q80" s="131" t="n">
        <v>0</v>
      </c>
      <c r="R80" s="131" t="n">
        <v>0</v>
      </c>
      <c r="S80" s="131" t="n">
        <v>0</v>
      </c>
      <c r="T80" s="131" t="n">
        <v>0</v>
      </c>
      <c r="U80" s="131" t="n">
        <v>0</v>
      </c>
      <c r="V80" s="131" t="n">
        <v>0</v>
      </c>
      <c r="W80" s="131" t="n">
        <v>0</v>
      </c>
      <c r="X80" s="131" t="n">
        <v>0</v>
      </c>
      <c r="Y80" s="131" t="n">
        <v>0</v>
      </c>
      <c r="Z80" s="131" t="n">
        <v>0</v>
      </c>
      <c r="AA80" s="131" t="n">
        <v>0</v>
      </c>
      <c r="AB80" s="131" t="n">
        <v>0</v>
      </c>
      <c r="AC80" s="131" t="n">
        <v>0</v>
      </c>
      <c r="AD80" s="131" t="n">
        <v>0</v>
      </c>
      <c r="AE80" s="131" t="n">
        <v>0</v>
      </c>
      <c r="AF80" s="131" t="n">
        <v>0</v>
      </c>
      <c r="AG80" s="131" t="n">
        <v>0</v>
      </c>
      <c r="AH80" s="135"/>
    </row>
    <row r="81" customFormat="false" ht="12.75" hidden="true" customHeight="false" outlineLevel="0" collapsed="false">
      <c r="B81" s="131" t="s">
        <v>150</v>
      </c>
      <c r="C81" s="131" t="n">
        <v>0</v>
      </c>
      <c r="D81" s="131" t="n">
        <v>0</v>
      </c>
      <c r="E81" s="131" t="n">
        <v>0</v>
      </c>
      <c r="F81" s="131" t="n">
        <v>0</v>
      </c>
      <c r="G81" s="131" t="n">
        <v>0</v>
      </c>
      <c r="H81" s="131" t="n">
        <v>0</v>
      </c>
      <c r="I81" s="131" t="n">
        <v>0</v>
      </c>
      <c r="J81" s="131" t="n">
        <v>0</v>
      </c>
      <c r="K81" s="131" t="n">
        <v>0</v>
      </c>
      <c r="L81" s="131" t="n">
        <v>0</v>
      </c>
      <c r="M81" s="131" t="n">
        <v>0</v>
      </c>
      <c r="N81" s="131" t="n">
        <v>0</v>
      </c>
      <c r="O81" s="131" t="n">
        <v>0</v>
      </c>
      <c r="P81" s="131" t="n">
        <v>0</v>
      </c>
      <c r="Q81" s="131" t="n">
        <v>0</v>
      </c>
      <c r="R81" s="131" t="n">
        <v>0</v>
      </c>
      <c r="S81" s="131" t="n">
        <v>0</v>
      </c>
      <c r="T81" s="131" t="n">
        <v>0</v>
      </c>
      <c r="U81" s="131" t="n">
        <v>0</v>
      </c>
      <c r="V81" s="131" t="n">
        <v>0</v>
      </c>
      <c r="W81" s="131" t="n">
        <v>0</v>
      </c>
      <c r="X81" s="131" t="n">
        <v>0</v>
      </c>
      <c r="Y81" s="131" t="n">
        <v>0</v>
      </c>
      <c r="Z81" s="131" t="n">
        <v>0</v>
      </c>
      <c r="AA81" s="131" t="n">
        <v>0</v>
      </c>
      <c r="AB81" s="131" t="n">
        <v>0</v>
      </c>
      <c r="AC81" s="131" t="n">
        <v>0</v>
      </c>
      <c r="AD81" s="131" t="n">
        <v>0</v>
      </c>
      <c r="AE81" s="131" t="n">
        <v>0</v>
      </c>
      <c r="AF81" s="131" t="n">
        <v>0</v>
      </c>
      <c r="AG81" s="131" t="n">
        <v>0</v>
      </c>
      <c r="AH81" s="135"/>
    </row>
    <row r="82" customFormat="false" ht="12.75" hidden="true" customHeight="false" outlineLevel="0" collapsed="false">
      <c r="B82" s="131" t="s">
        <v>151</v>
      </c>
      <c r="C82" s="131" t="n">
        <v>0</v>
      </c>
      <c r="D82" s="131" t="n">
        <v>0</v>
      </c>
      <c r="E82" s="131" t="n">
        <v>0</v>
      </c>
      <c r="F82" s="131" t="n">
        <v>0</v>
      </c>
      <c r="G82" s="131" t="n">
        <v>0</v>
      </c>
      <c r="H82" s="131" t="n">
        <v>0</v>
      </c>
      <c r="I82" s="131" t="n">
        <v>0</v>
      </c>
      <c r="J82" s="131" t="n">
        <v>0</v>
      </c>
      <c r="K82" s="131" t="n">
        <v>0</v>
      </c>
      <c r="L82" s="131" t="n">
        <v>0</v>
      </c>
      <c r="M82" s="131" t="n">
        <v>0</v>
      </c>
      <c r="N82" s="131" t="n">
        <v>0</v>
      </c>
      <c r="O82" s="131" t="n">
        <v>0</v>
      </c>
      <c r="P82" s="131" t="n">
        <v>0</v>
      </c>
      <c r="Q82" s="131" t="n">
        <v>0</v>
      </c>
      <c r="R82" s="131" t="n">
        <v>0</v>
      </c>
      <c r="S82" s="131" t="n">
        <v>0</v>
      </c>
      <c r="T82" s="131" t="n">
        <v>0</v>
      </c>
      <c r="U82" s="131" t="n">
        <v>0</v>
      </c>
      <c r="V82" s="131" t="n">
        <v>0</v>
      </c>
      <c r="W82" s="131" t="n">
        <v>0</v>
      </c>
      <c r="X82" s="131" t="n">
        <v>0</v>
      </c>
      <c r="Y82" s="131" t="n">
        <v>0</v>
      </c>
      <c r="Z82" s="131" t="n">
        <v>0</v>
      </c>
      <c r="AA82" s="131" t="n">
        <v>0</v>
      </c>
      <c r="AB82" s="131" t="n">
        <v>0</v>
      </c>
      <c r="AC82" s="131" t="n">
        <v>0</v>
      </c>
      <c r="AD82" s="131" t="n">
        <v>0</v>
      </c>
      <c r="AE82" s="131" t="n">
        <v>0</v>
      </c>
      <c r="AF82" s="131" t="n">
        <v>0</v>
      </c>
      <c r="AG82" s="131" t="n">
        <v>0</v>
      </c>
      <c r="AH82" s="135"/>
    </row>
    <row r="83" customFormat="false" ht="12.75" hidden="true" customHeight="false" outlineLevel="0" collapsed="false">
      <c r="B83" s="131" t="s">
        <v>152</v>
      </c>
      <c r="C83" s="131" t="n">
        <v>0</v>
      </c>
      <c r="D83" s="131" t="n">
        <v>0</v>
      </c>
      <c r="E83" s="131" t="n">
        <v>0</v>
      </c>
      <c r="F83" s="131" t="n">
        <v>0</v>
      </c>
      <c r="G83" s="131" t="n">
        <v>0</v>
      </c>
      <c r="H83" s="131" t="n">
        <v>0</v>
      </c>
      <c r="I83" s="131" t="n">
        <v>0</v>
      </c>
      <c r="J83" s="131" t="n">
        <v>0</v>
      </c>
      <c r="K83" s="131" t="n">
        <v>0</v>
      </c>
      <c r="L83" s="131" t="n">
        <v>0</v>
      </c>
      <c r="M83" s="131" t="n">
        <v>0</v>
      </c>
      <c r="N83" s="131" t="n">
        <v>0</v>
      </c>
      <c r="O83" s="131" t="n">
        <v>0</v>
      </c>
      <c r="P83" s="131" t="n">
        <v>0</v>
      </c>
      <c r="Q83" s="131" t="n">
        <v>0</v>
      </c>
      <c r="R83" s="131" t="n">
        <v>0</v>
      </c>
      <c r="S83" s="131" t="n">
        <v>0</v>
      </c>
      <c r="T83" s="131" t="n">
        <v>0</v>
      </c>
      <c r="U83" s="131" t="n">
        <v>0</v>
      </c>
      <c r="V83" s="131" t="n">
        <v>0</v>
      </c>
      <c r="W83" s="131" t="n">
        <v>0</v>
      </c>
      <c r="X83" s="131" t="n">
        <v>0</v>
      </c>
      <c r="Y83" s="131" t="n">
        <v>0</v>
      </c>
      <c r="Z83" s="131" t="n">
        <v>0</v>
      </c>
      <c r="AA83" s="131" t="n">
        <v>0</v>
      </c>
      <c r="AB83" s="131" t="n">
        <v>0</v>
      </c>
      <c r="AC83" s="131" t="n">
        <v>0</v>
      </c>
      <c r="AD83" s="131" t="n">
        <v>0</v>
      </c>
      <c r="AE83" s="131" t="n">
        <v>0</v>
      </c>
      <c r="AF83" s="131" t="n">
        <v>0</v>
      </c>
      <c r="AG83" s="131" t="n">
        <v>0</v>
      </c>
      <c r="AH83" s="135"/>
    </row>
    <row r="84" customFormat="false" ht="12.75" hidden="true" customHeight="false" outlineLevel="0" collapsed="false">
      <c r="AH84" s="135"/>
    </row>
    <row r="85" customFormat="false" ht="12.75" hidden="true" customHeight="false" outlineLevel="0" collapsed="false">
      <c r="A85" s="131" t="s">
        <v>160</v>
      </c>
      <c r="B85" s="131" t="s">
        <v>148</v>
      </c>
      <c r="C85" s="131" t="n">
        <v>0</v>
      </c>
      <c r="D85" s="131" t="n">
        <v>0</v>
      </c>
      <c r="E85" s="131" t="n">
        <v>0</v>
      </c>
      <c r="F85" s="131" t="n">
        <v>0</v>
      </c>
      <c r="G85" s="131" t="n">
        <v>0</v>
      </c>
      <c r="H85" s="131" t="n">
        <v>0</v>
      </c>
      <c r="I85" s="131" t="n">
        <v>0</v>
      </c>
      <c r="J85" s="131" t="n">
        <v>0</v>
      </c>
      <c r="K85" s="131" t="n">
        <v>0</v>
      </c>
      <c r="L85" s="131" t="n">
        <v>0</v>
      </c>
      <c r="M85" s="131" t="n">
        <v>0</v>
      </c>
      <c r="N85" s="131" t="n">
        <v>0</v>
      </c>
      <c r="O85" s="131" t="n">
        <v>0</v>
      </c>
      <c r="P85" s="131" t="n">
        <v>0</v>
      </c>
      <c r="Q85" s="131" t="n">
        <v>0</v>
      </c>
      <c r="R85" s="131" t="n">
        <v>0</v>
      </c>
      <c r="S85" s="131" t="n">
        <v>0</v>
      </c>
      <c r="T85" s="131" t="n">
        <v>0</v>
      </c>
      <c r="U85" s="131" t="n">
        <v>0</v>
      </c>
      <c r="V85" s="131" t="n">
        <v>0</v>
      </c>
      <c r="W85" s="131" t="n">
        <v>0</v>
      </c>
      <c r="X85" s="131" t="n">
        <v>0</v>
      </c>
      <c r="Y85" s="131" t="n">
        <v>0</v>
      </c>
      <c r="Z85" s="131" t="n">
        <v>0</v>
      </c>
      <c r="AA85" s="131" t="n">
        <v>0</v>
      </c>
      <c r="AB85" s="131" t="n">
        <v>0</v>
      </c>
      <c r="AC85" s="131" t="n">
        <v>0</v>
      </c>
      <c r="AD85" s="131" t="n">
        <v>0</v>
      </c>
      <c r="AE85" s="131" t="n">
        <v>0</v>
      </c>
      <c r="AF85" s="131" t="n">
        <v>0</v>
      </c>
      <c r="AG85" s="131" t="n">
        <v>0</v>
      </c>
      <c r="AH85" s="135"/>
    </row>
    <row r="86" customFormat="false" ht="12.75" hidden="true" customHeight="false" outlineLevel="0" collapsed="false">
      <c r="B86" s="131" t="s">
        <v>149</v>
      </c>
      <c r="C86" s="131" t="n">
        <v>0</v>
      </c>
      <c r="D86" s="131" t="n">
        <v>0</v>
      </c>
      <c r="E86" s="131" t="n">
        <v>0</v>
      </c>
      <c r="F86" s="131" t="n">
        <v>0</v>
      </c>
      <c r="G86" s="131" t="n">
        <v>0</v>
      </c>
      <c r="H86" s="131" t="n">
        <v>0</v>
      </c>
      <c r="I86" s="131" t="n">
        <v>0</v>
      </c>
      <c r="J86" s="131" t="n">
        <v>0</v>
      </c>
      <c r="K86" s="131" t="n">
        <v>0</v>
      </c>
      <c r="L86" s="131" t="n">
        <v>0</v>
      </c>
      <c r="M86" s="131" t="n">
        <v>0</v>
      </c>
      <c r="N86" s="131" t="n">
        <v>0</v>
      </c>
      <c r="O86" s="131" t="n">
        <v>0</v>
      </c>
      <c r="P86" s="131" t="n">
        <v>0</v>
      </c>
      <c r="Q86" s="131" t="n">
        <v>0</v>
      </c>
      <c r="R86" s="131" t="n">
        <v>0</v>
      </c>
      <c r="S86" s="131" t="n">
        <v>0</v>
      </c>
      <c r="T86" s="131" t="n">
        <v>0</v>
      </c>
      <c r="U86" s="131" t="n">
        <v>0</v>
      </c>
      <c r="V86" s="131" t="n">
        <v>0</v>
      </c>
      <c r="W86" s="131" t="n">
        <v>0</v>
      </c>
      <c r="X86" s="131" t="n">
        <v>0</v>
      </c>
      <c r="Y86" s="131" t="n">
        <v>0</v>
      </c>
      <c r="Z86" s="131" t="n">
        <v>0</v>
      </c>
      <c r="AA86" s="131" t="n">
        <v>0</v>
      </c>
      <c r="AB86" s="131" t="n">
        <v>0</v>
      </c>
      <c r="AC86" s="131" t="n">
        <v>0</v>
      </c>
      <c r="AD86" s="131" t="n">
        <v>0</v>
      </c>
      <c r="AE86" s="131" t="n">
        <v>0</v>
      </c>
      <c r="AF86" s="131" t="n">
        <v>0</v>
      </c>
      <c r="AG86" s="131" t="n">
        <v>0</v>
      </c>
      <c r="AH86" s="135"/>
    </row>
    <row r="87" customFormat="false" ht="12.75" hidden="true" customHeight="false" outlineLevel="0" collapsed="false">
      <c r="B87" s="131" t="s">
        <v>150</v>
      </c>
      <c r="C87" s="131" t="n">
        <v>0</v>
      </c>
      <c r="D87" s="131" t="n">
        <v>0</v>
      </c>
      <c r="E87" s="131" t="n">
        <v>0</v>
      </c>
      <c r="F87" s="131" t="n">
        <v>0</v>
      </c>
      <c r="G87" s="131" t="n">
        <v>0</v>
      </c>
      <c r="H87" s="131" t="n">
        <v>0</v>
      </c>
      <c r="I87" s="131" t="n">
        <v>0</v>
      </c>
      <c r="J87" s="131" t="n">
        <v>0</v>
      </c>
      <c r="K87" s="131" t="n">
        <v>0</v>
      </c>
      <c r="L87" s="131" t="n">
        <v>0</v>
      </c>
      <c r="M87" s="131" t="n">
        <v>0</v>
      </c>
      <c r="N87" s="131" t="n">
        <v>0</v>
      </c>
      <c r="O87" s="131" t="n">
        <v>0</v>
      </c>
      <c r="P87" s="131" t="n">
        <v>0</v>
      </c>
      <c r="Q87" s="131" t="n">
        <v>0</v>
      </c>
      <c r="R87" s="131" t="n">
        <v>0</v>
      </c>
      <c r="S87" s="131" t="n">
        <v>0</v>
      </c>
      <c r="T87" s="131" t="n">
        <v>0</v>
      </c>
      <c r="U87" s="131" t="n">
        <v>0</v>
      </c>
      <c r="V87" s="131" t="n">
        <v>0</v>
      </c>
      <c r="W87" s="131" t="n">
        <v>0</v>
      </c>
      <c r="X87" s="131" t="n">
        <v>0</v>
      </c>
      <c r="Y87" s="131" t="n">
        <v>0</v>
      </c>
      <c r="Z87" s="131" t="n">
        <v>0</v>
      </c>
      <c r="AA87" s="131" t="n">
        <v>0</v>
      </c>
      <c r="AB87" s="131" t="n">
        <v>0</v>
      </c>
      <c r="AC87" s="131" t="n">
        <v>0</v>
      </c>
      <c r="AD87" s="131" t="n">
        <v>0</v>
      </c>
      <c r="AE87" s="131" t="n">
        <v>0</v>
      </c>
      <c r="AF87" s="131" t="n">
        <v>0</v>
      </c>
      <c r="AG87" s="131" t="n">
        <v>0</v>
      </c>
      <c r="AH87" s="135"/>
    </row>
    <row r="88" customFormat="false" ht="12.75" hidden="true" customHeight="false" outlineLevel="0" collapsed="false">
      <c r="B88" s="131" t="s">
        <v>151</v>
      </c>
      <c r="C88" s="131" t="n">
        <v>0</v>
      </c>
      <c r="D88" s="131" t="n">
        <v>0</v>
      </c>
      <c r="E88" s="131" t="n">
        <v>0</v>
      </c>
      <c r="F88" s="131" t="n">
        <v>0</v>
      </c>
      <c r="G88" s="131" t="n">
        <v>0</v>
      </c>
      <c r="H88" s="131" t="n">
        <v>0</v>
      </c>
      <c r="I88" s="131" t="n">
        <v>0</v>
      </c>
      <c r="J88" s="131" t="n">
        <v>0</v>
      </c>
      <c r="K88" s="131" t="n">
        <v>0</v>
      </c>
      <c r="L88" s="131" t="n">
        <v>0</v>
      </c>
      <c r="M88" s="131" t="n">
        <v>0</v>
      </c>
      <c r="N88" s="131" t="n">
        <v>0</v>
      </c>
      <c r="O88" s="131" t="n">
        <v>0</v>
      </c>
      <c r="P88" s="131" t="n">
        <v>0</v>
      </c>
      <c r="Q88" s="131" t="n">
        <v>0</v>
      </c>
      <c r="R88" s="131" t="n">
        <v>0</v>
      </c>
      <c r="S88" s="131" t="n">
        <v>0</v>
      </c>
      <c r="T88" s="131" t="n">
        <v>0</v>
      </c>
      <c r="U88" s="131" t="n">
        <v>0</v>
      </c>
      <c r="V88" s="131" t="n">
        <v>0</v>
      </c>
      <c r="W88" s="131" t="n">
        <v>0</v>
      </c>
      <c r="X88" s="131" t="n">
        <v>0</v>
      </c>
      <c r="Y88" s="131" t="n">
        <v>0</v>
      </c>
      <c r="Z88" s="131" t="n">
        <v>0</v>
      </c>
      <c r="AA88" s="131" t="n">
        <v>0</v>
      </c>
      <c r="AB88" s="131" t="n">
        <v>0</v>
      </c>
      <c r="AC88" s="131" t="n">
        <v>0</v>
      </c>
      <c r="AD88" s="131" t="n">
        <v>0</v>
      </c>
      <c r="AE88" s="131" t="n">
        <v>0</v>
      </c>
      <c r="AF88" s="131" t="n">
        <v>0</v>
      </c>
      <c r="AG88" s="131" t="n">
        <v>0</v>
      </c>
      <c r="AH88" s="135"/>
    </row>
    <row r="89" customFormat="false" ht="12.75" hidden="true" customHeight="false" outlineLevel="0" collapsed="false">
      <c r="B89" s="131" t="s">
        <v>152</v>
      </c>
      <c r="C89" s="131" t="n">
        <v>0</v>
      </c>
      <c r="D89" s="131" t="n">
        <v>0</v>
      </c>
      <c r="E89" s="131" t="n">
        <v>0</v>
      </c>
      <c r="F89" s="131" t="n">
        <v>0</v>
      </c>
      <c r="G89" s="131" t="n">
        <v>0</v>
      </c>
      <c r="H89" s="131" t="n">
        <v>0</v>
      </c>
      <c r="I89" s="131" t="n">
        <v>0</v>
      </c>
      <c r="J89" s="131" t="n">
        <v>0</v>
      </c>
      <c r="K89" s="131" t="n">
        <v>0</v>
      </c>
      <c r="L89" s="131" t="n">
        <v>0</v>
      </c>
      <c r="M89" s="131" t="n">
        <v>0</v>
      </c>
      <c r="N89" s="131" t="n">
        <v>0</v>
      </c>
      <c r="O89" s="131" t="n">
        <v>0</v>
      </c>
      <c r="P89" s="131" t="n">
        <v>0</v>
      </c>
      <c r="Q89" s="131" t="n">
        <v>0</v>
      </c>
      <c r="R89" s="131" t="n">
        <v>0</v>
      </c>
      <c r="S89" s="131" t="n">
        <v>0</v>
      </c>
      <c r="T89" s="131" t="n">
        <v>0</v>
      </c>
      <c r="U89" s="131" t="n">
        <v>0</v>
      </c>
      <c r="V89" s="131" t="n">
        <v>0</v>
      </c>
      <c r="W89" s="131" t="n">
        <v>0</v>
      </c>
      <c r="X89" s="131" t="n">
        <v>0</v>
      </c>
      <c r="Y89" s="131" t="n">
        <v>0</v>
      </c>
      <c r="Z89" s="131" t="n">
        <v>0</v>
      </c>
      <c r="AA89" s="131" t="n">
        <v>0</v>
      </c>
      <c r="AB89" s="131" t="n">
        <v>0</v>
      </c>
      <c r="AC89" s="131" t="n">
        <v>0</v>
      </c>
      <c r="AD89" s="131" t="n">
        <v>0</v>
      </c>
      <c r="AE89" s="131" t="n">
        <v>0</v>
      </c>
      <c r="AF89" s="131" t="n">
        <v>0</v>
      </c>
      <c r="AG89" s="131" t="n">
        <v>0</v>
      </c>
      <c r="AH89" s="135"/>
    </row>
    <row r="90" customFormat="false" ht="12.75" hidden="true" customHeight="false" outlineLevel="0" collapsed="false">
      <c r="AH90" s="135"/>
    </row>
    <row r="91" customFormat="false" ht="12.75" hidden="true" customHeight="false" outlineLevel="0" collapsed="false">
      <c r="A91" s="131" t="s">
        <v>161</v>
      </c>
      <c r="B91" s="131" t="s">
        <v>148</v>
      </c>
      <c r="C91" s="131" t="n">
        <f aca="false">+[1]Citation!E91</f>
        <v>771</v>
      </c>
      <c r="D91" s="131" t="n">
        <f aca="false">+[1]Citation!H91</f>
        <v>770</v>
      </c>
      <c r="E91" s="131" t="n">
        <f aca="false">+[1]Citation!K91</f>
        <v>771</v>
      </c>
      <c r="F91" s="131" t="n">
        <f aca="false">+[1]Citation!N91</f>
        <v>757</v>
      </c>
      <c r="G91" s="131" t="n">
        <f aca="false">+[1]Citation!Q91</f>
        <v>761</v>
      </c>
      <c r="H91" s="131" t="n">
        <f aca="false">+[1]Citation!T91</f>
        <v>764</v>
      </c>
      <c r="I91" s="131" t="n">
        <f aca="false">+[1]Citation!W91</f>
        <v>754</v>
      </c>
      <c r="J91" s="131" t="n">
        <f aca="false">+[1]Citation!Z91</f>
        <v>753</v>
      </c>
      <c r="K91" s="131" t="n">
        <f aca="false">+[1]Citation!AC91</f>
        <v>761</v>
      </c>
      <c r="L91" s="131" t="n">
        <f aca="false">+[1]Citation!AF91</f>
        <v>759</v>
      </c>
      <c r="M91" s="131" t="n">
        <f aca="false">+[1]Citation!AI91</f>
        <v>756</v>
      </c>
      <c r="N91" s="131" t="n">
        <f aca="false">+[1]Citation!AL91</f>
        <v>748</v>
      </c>
      <c r="O91" s="131" t="n">
        <f aca="false">+[1]Citation!AO91</f>
        <v>750</v>
      </c>
      <c r="P91" s="131" t="n">
        <f aca="false">+[1]Citation!AR91</f>
        <v>751</v>
      </c>
      <c r="Q91" s="131" t="n">
        <f aca="false">+[1]Citation!AU91</f>
        <v>745</v>
      </c>
      <c r="R91" s="131" t="n">
        <f aca="false">+[1]Citation!AX91</f>
        <v>743</v>
      </c>
      <c r="S91" s="131" t="n">
        <f aca="false">+[1]Citation!BA91</f>
        <v>743</v>
      </c>
      <c r="T91" s="131" t="n">
        <f aca="false">+[1]Citation!BD91</f>
        <v>735</v>
      </c>
      <c r="U91" s="131" t="n">
        <f aca="false">+[1]Citation!BG91</f>
        <v>736</v>
      </c>
      <c r="V91" s="131" t="n">
        <f aca="false">+[1]Citation!BJ91</f>
        <v>742</v>
      </c>
      <c r="W91" s="131" t="n">
        <f aca="false">+[1]Citation!BM91</f>
        <v>740</v>
      </c>
      <c r="X91" s="131" t="n">
        <f aca="false">+[1]Citation!BP91</f>
        <v>742</v>
      </c>
      <c r="Y91" s="131" t="n">
        <f aca="false">+[1]Citation!BS91</f>
        <v>746</v>
      </c>
      <c r="Z91" s="131" t="n">
        <f aca="false">+[1]Citation!BV91</f>
        <v>744</v>
      </c>
      <c r="AA91" s="131" t="n">
        <f aca="false">+[1]Citation!BY91</f>
        <v>726</v>
      </c>
      <c r="AB91" s="131" t="n">
        <f aca="false">+[1]Citation!CB91</f>
        <v>716</v>
      </c>
      <c r="AC91" s="131" t="n">
        <f aca="false">+[1]Citation!CE91</f>
        <v>712</v>
      </c>
      <c r="AD91" s="131" t="n">
        <f aca="false">+[1]Citation!CH91</f>
        <v>715</v>
      </c>
      <c r="AE91" s="131" t="n">
        <f aca="false">+[1]Citation!CK91</f>
        <v>707</v>
      </c>
      <c r="AF91" s="131" t="n">
        <f aca="false">+[1]Citation!CN91</f>
        <v>632</v>
      </c>
      <c r="AG91" s="131" t="n">
        <f aca="false">+[1]Citation!CO91</f>
        <v>0</v>
      </c>
      <c r="AH91" s="135"/>
    </row>
    <row r="92" customFormat="false" ht="12.75" hidden="true" customHeight="false" outlineLevel="0" collapsed="false">
      <c r="B92" s="131" t="s">
        <v>149</v>
      </c>
      <c r="C92" s="131" t="n">
        <f aca="false">+[1]Citation!E92</f>
        <v>21</v>
      </c>
      <c r="D92" s="131" t="n">
        <f aca="false">+[1]Citation!H92</f>
        <v>21</v>
      </c>
      <c r="E92" s="131" t="n">
        <f aca="false">+[1]Citation!K92</f>
        <v>22</v>
      </c>
      <c r="F92" s="131" t="n">
        <f aca="false">+[1]Citation!N92</f>
        <v>21</v>
      </c>
      <c r="G92" s="131" t="n">
        <f aca="false">+[1]Citation!Q92</f>
        <v>21</v>
      </c>
      <c r="H92" s="131" t="n">
        <f aca="false">+[1]Citation!T92</f>
        <v>21</v>
      </c>
      <c r="I92" s="131" t="n">
        <f aca="false">+[1]Citation!W92</f>
        <v>20</v>
      </c>
      <c r="J92" s="131" t="n">
        <f aca="false">+[1]Citation!Z92</f>
        <v>20</v>
      </c>
      <c r="K92" s="131" t="n">
        <f aca="false">+[1]Citation!AC92</f>
        <v>20</v>
      </c>
      <c r="L92" s="131" t="n">
        <f aca="false">+[1]Citation!AF92</f>
        <v>20</v>
      </c>
      <c r="M92" s="131" t="n">
        <f aca="false">+[1]Citation!AI92</f>
        <v>20</v>
      </c>
      <c r="N92" s="131" t="n">
        <f aca="false">+[1]Citation!AL92</f>
        <v>20</v>
      </c>
      <c r="O92" s="131" t="n">
        <f aca="false">+[1]Citation!AO92</f>
        <v>20</v>
      </c>
      <c r="P92" s="131" t="n">
        <f aca="false">+[1]Citation!AR92</f>
        <v>20</v>
      </c>
      <c r="Q92" s="131" t="n">
        <f aca="false">+[1]Citation!AU92</f>
        <v>19</v>
      </c>
      <c r="R92" s="131" t="n">
        <f aca="false">+[1]Citation!AX92</f>
        <v>19</v>
      </c>
      <c r="S92" s="131" t="n">
        <f aca="false">+[1]Citation!BA92</f>
        <v>19</v>
      </c>
      <c r="T92" s="131" t="n">
        <f aca="false">+[1]Citation!BD92</f>
        <v>19</v>
      </c>
      <c r="U92" s="131" t="n">
        <f aca="false">+[1]Citation!BG92</f>
        <v>20</v>
      </c>
      <c r="V92" s="131" t="n">
        <f aca="false">+[1]Citation!BJ92</f>
        <v>20</v>
      </c>
      <c r="W92" s="131" t="n">
        <f aca="false">+[1]Citation!BM92</f>
        <v>20</v>
      </c>
      <c r="X92" s="131" t="n">
        <f aca="false">+[1]Citation!BP92</f>
        <v>20</v>
      </c>
      <c r="Y92" s="131" t="n">
        <f aca="false">+[1]Citation!BS92</f>
        <v>20</v>
      </c>
      <c r="Z92" s="131" t="n">
        <f aca="false">+[1]Citation!BV92</f>
        <v>20</v>
      </c>
      <c r="AA92" s="131" t="n">
        <f aca="false">+[1]Citation!BY92</f>
        <v>20</v>
      </c>
      <c r="AB92" s="131" t="n">
        <f aca="false">+[1]Citation!CB92</f>
        <v>20</v>
      </c>
      <c r="AC92" s="131" t="n">
        <f aca="false">+[1]Citation!CE92</f>
        <v>19</v>
      </c>
      <c r="AD92" s="131" t="n">
        <f aca="false">+[1]Citation!CH92</f>
        <v>20</v>
      </c>
      <c r="AE92" s="131" t="n">
        <f aca="false">+[1]Citation!CK92</f>
        <v>19</v>
      </c>
      <c r="AF92" s="131" t="n">
        <f aca="false">+[1]Citation!CN92</f>
        <v>17</v>
      </c>
      <c r="AG92" s="131" t="n">
        <f aca="false">+[1]Citation!CO92</f>
        <v>0</v>
      </c>
      <c r="AH92" s="135"/>
    </row>
    <row r="93" customFormat="false" ht="12.75" hidden="true" customHeight="false" outlineLevel="0" collapsed="false">
      <c r="B93" s="131" t="s">
        <v>150</v>
      </c>
      <c r="C93" s="131" t="n">
        <f aca="false">+[1]Citation!E93</f>
        <v>36</v>
      </c>
      <c r="D93" s="131" t="n">
        <f aca="false">+[1]Citation!H93</f>
        <v>37</v>
      </c>
      <c r="E93" s="131" t="n">
        <f aca="false">+[1]Citation!K93</f>
        <v>37</v>
      </c>
      <c r="F93" s="131" t="n">
        <f aca="false">+[1]Citation!N93</f>
        <v>36</v>
      </c>
      <c r="G93" s="131" t="n">
        <f aca="false">+[1]Citation!Q93</f>
        <v>37</v>
      </c>
      <c r="H93" s="131" t="n">
        <f aca="false">+[1]Citation!T93</f>
        <v>37</v>
      </c>
      <c r="I93" s="131" t="n">
        <f aca="false">+[1]Citation!W93</f>
        <v>37</v>
      </c>
      <c r="J93" s="131" t="n">
        <f aca="false">+[1]Citation!Z93</f>
        <v>36</v>
      </c>
      <c r="K93" s="131" t="n">
        <f aca="false">+[1]Citation!AC93</f>
        <v>38</v>
      </c>
      <c r="L93" s="131" t="n">
        <f aca="false">+[1]Citation!AF93</f>
        <v>37</v>
      </c>
      <c r="M93" s="131" t="n">
        <f aca="false">+[1]Citation!AI93</f>
        <v>37</v>
      </c>
      <c r="N93" s="131" t="n">
        <f aca="false">+[1]Citation!AL93</f>
        <v>38</v>
      </c>
      <c r="O93" s="131" t="n">
        <f aca="false">+[1]Citation!AO93</f>
        <v>36</v>
      </c>
      <c r="P93" s="131" t="n">
        <f aca="false">+[1]Citation!AR93</f>
        <v>37</v>
      </c>
      <c r="Q93" s="131" t="n">
        <f aca="false">+[1]Citation!AU93</f>
        <v>35</v>
      </c>
      <c r="R93" s="131" t="n">
        <f aca="false">+[1]Citation!AX93</f>
        <v>36</v>
      </c>
      <c r="S93" s="131" t="n">
        <f aca="false">+[1]Citation!BA93</f>
        <v>37</v>
      </c>
      <c r="T93" s="131" t="n">
        <f aca="false">+[1]Citation!BD93</f>
        <v>36</v>
      </c>
      <c r="U93" s="131" t="n">
        <f aca="false">+[1]Citation!BG93</f>
        <v>36</v>
      </c>
      <c r="V93" s="131" t="n">
        <f aca="false">+[1]Citation!BJ93</f>
        <v>36</v>
      </c>
      <c r="W93" s="131" t="n">
        <f aca="false">+[1]Citation!BM93</f>
        <v>34</v>
      </c>
      <c r="X93" s="131" t="n">
        <f aca="false">+[1]Citation!BP93</f>
        <v>36</v>
      </c>
      <c r="Y93" s="131" t="n">
        <f aca="false">+[1]Citation!BS93</f>
        <v>37</v>
      </c>
      <c r="Z93" s="131" t="n">
        <f aca="false">+[1]Citation!BV93</f>
        <v>38</v>
      </c>
      <c r="AA93" s="131" t="n">
        <f aca="false">+[1]Citation!BY93</f>
        <v>36</v>
      </c>
      <c r="AB93" s="131" t="n">
        <f aca="false">+[1]Citation!CB93</f>
        <v>35</v>
      </c>
      <c r="AC93" s="131" t="n">
        <f aca="false">+[1]Citation!CE93</f>
        <v>35</v>
      </c>
      <c r="AD93" s="131" t="n">
        <f aca="false">+[1]Citation!CH93</f>
        <v>35</v>
      </c>
      <c r="AE93" s="131" t="n">
        <f aca="false">+[1]Citation!CK93</f>
        <v>35</v>
      </c>
      <c r="AF93" s="131" t="n">
        <f aca="false">+[1]Citation!CN93</f>
        <v>33</v>
      </c>
      <c r="AG93" s="131" t="n">
        <f aca="false">+[1]Citation!CO93</f>
        <v>0</v>
      </c>
      <c r="AH93" s="135"/>
    </row>
    <row r="94" customFormat="false" ht="12.75" hidden="true" customHeight="false" outlineLevel="0" collapsed="false">
      <c r="B94" s="131" t="s">
        <v>151</v>
      </c>
      <c r="C94" s="131" t="n">
        <f aca="false">+[1]Citation!E94</f>
        <v>-1</v>
      </c>
      <c r="D94" s="131" t="n">
        <f aca="false">+[1]Citation!H94</f>
        <v>-3</v>
      </c>
      <c r="E94" s="131" t="n">
        <f aca="false">+[1]Citation!K94</f>
        <v>-1</v>
      </c>
      <c r="F94" s="131" t="n">
        <f aca="false">+[1]Citation!N94</f>
        <v>1</v>
      </c>
      <c r="G94" s="131" t="n">
        <f aca="false">+[1]Citation!Q94</f>
        <v>-5</v>
      </c>
      <c r="H94" s="131" t="n">
        <f aca="false">+[1]Citation!T94</f>
        <v>-2</v>
      </c>
      <c r="I94" s="131" t="n">
        <f aca="false">+[1]Citation!W94</f>
        <v>2</v>
      </c>
      <c r="J94" s="131" t="n">
        <f aca="false">+[1]Citation!Z94</f>
        <v>-2</v>
      </c>
      <c r="K94" s="131" t="n">
        <f aca="false">+[1]Citation!AC94</f>
        <v>0</v>
      </c>
      <c r="L94" s="131" t="n">
        <f aca="false">+[1]Citation!AF94</f>
        <v>11</v>
      </c>
      <c r="M94" s="131" t="n">
        <f aca="false">+[1]Citation!AI94</f>
        <v>-2</v>
      </c>
      <c r="N94" s="131" t="n">
        <f aca="false">+[1]Citation!AL94</f>
        <v>-7</v>
      </c>
      <c r="O94" s="131" t="n">
        <f aca="false">+[1]Citation!AO94</f>
        <v>4</v>
      </c>
      <c r="P94" s="131" t="n">
        <f aca="false">+[1]Citation!AR94</f>
        <v>-2</v>
      </c>
      <c r="Q94" s="131" t="n">
        <f aca="false">+[1]Citation!AU94</f>
        <v>-2</v>
      </c>
      <c r="R94" s="131" t="n">
        <f aca="false">+[1]Citation!AX94</f>
        <v>-4</v>
      </c>
      <c r="S94" s="131" t="n">
        <f aca="false">+[1]Citation!BA94</f>
        <v>-2</v>
      </c>
      <c r="T94" s="131" t="n">
        <f aca="false">+[1]Citation!BD94</f>
        <v>0</v>
      </c>
      <c r="U94" s="131" t="n">
        <f aca="false">+[1]Citation!BG94</f>
        <v>-14</v>
      </c>
      <c r="V94" s="131" t="n">
        <f aca="false">+[1]Citation!BJ94</f>
        <v>-4</v>
      </c>
      <c r="W94" s="131" t="n">
        <f aca="false">+[1]Citation!BM94</f>
        <v>0</v>
      </c>
      <c r="X94" s="131" t="n">
        <f aca="false">+[1]Citation!BP94</f>
        <v>0</v>
      </c>
      <c r="Y94" s="131" t="n">
        <f aca="false">+[1]Citation!BS94</f>
        <v>1</v>
      </c>
      <c r="Z94" s="131" t="n">
        <f aca="false">+[1]Citation!BV94</f>
        <v>1</v>
      </c>
      <c r="AA94" s="131" t="n">
        <f aca="false">+[1]Citation!BY94</f>
        <v>-1</v>
      </c>
      <c r="AB94" s="131" t="n">
        <f aca="false">+[1]Citation!CB94</f>
        <v>-3</v>
      </c>
      <c r="AC94" s="131" t="n">
        <f aca="false">+[1]Citation!CE94</f>
        <v>-2</v>
      </c>
      <c r="AD94" s="131" t="n">
        <f aca="false">+[1]Citation!CH94</f>
        <v>4</v>
      </c>
      <c r="AE94" s="131" t="n">
        <f aca="false">+[1]Citation!CK94</f>
        <v>4</v>
      </c>
      <c r="AF94" s="131" t="n">
        <f aca="false">+[1]Citation!CN94</f>
        <v>-1</v>
      </c>
      <c r="AG94" s="131" t="n">
        <f aca="false">+[1]Citation!CO94</f>
        <v>0</v>
      </c>
      <c r="AH94" s="135"/>
    </row>
    <row r="95" customFormat="false" ht="12.75" hidden="true" customHeight="false" outlineLevel="0" collapsed="false">
      <c r="B95" s="131" t="s">
        <v>152</v>
      </c>
      <c r="C95" s="131" t="n">
        <f aca="false">+[1]Citation!E95</f>
        <v>715</v>
      </c>
      <c r="D95" s="131" t="n">
        <f aca="false">+[1]Citation!H95</f>
        <v>715</v>
      </c>
      <c r="E95" s="131" t="n">
        <f aca="false">+[1]Citation!K95</f>
        <v>713</v>
      </c>
      <c r="F95" s="131" t="n">
        <f aca="false">+[1]Citation!N95</f>
        <v>699</v>
      </c>
      <c r="G95" s="131" t="n">
        <f aca="false">+[1]Citation!Q95</f>
        <v>708</v>
      </c>
      <c r="H95" s="131" t="n">
        <f aca="false">+[1]Citation!T95</f>
        <v>708</v>
      </c>
      <c r="I95" s="131" t="n">
        <f aca="false">+[1]Citation!W95</f>
        <v>695</v>
      </c>
      <c r="J95" s="131" t="n">
        <f aca="false">+[1]Citation!Z95</f>
        <v>699</v>
      </c>
      <c r="K95" s="131" t="n">
        <f aca="false">+[1]Citation!AC95</f>
        <v>703</v>
      </c>
      <c r="L95" s="131" t="n">
        <f aca="false">+[1]Citation!AF95</f>
        <v>691</v>
      </c>
      <c r="M95" s="131" t="n">
        <f aca="false">+[1]Citation!AI95</f>
        <v>701</v>
      </c>
      <c r="N95" s="131" t="n">
        <f aca="false">+[1]Citation!AL95</f>
        <v>697</v>
      </c>
      <c r="O95" s="131" t="n">
        <f aca="false">+[1]Citation!AO95</f>
        <v>690</v>
      </c>
      <c r="P95" s="131" t="n">
        <f aca="false">+[1]Citation!AR95</f>
        <v>696</v>
      </c>
      <c r="Q95" s="131" t="n">
        <f aca="false">+[1]Citation!AU95</f>
        <v>693</v>
      </c>
      <c r="R95" s="131" t="n">
        <f aca="false">+[1]Citation!AX95</f>
        <v>692</v>
      </c>
      <c r="S95" s="131" t="n">
        <f aca="false">+[1]Citation!BA95</f>
        <v>689</v>
      </c>
      <c r="T95" s="131" t="n">
        <f aca="false">+[1]Citation!BD95</f>
        <v>680</v>
      </c>
      <c r="U95" s="131" t="n">
        <f aca="false">+[1]Citation!BG95</f>
        <v>694</v>
      </c>
      <c r="V95" s="131" t="n">
        <f aca="false">+[1]Citation!BJ95</f>
        <v>690</v>
      </c>
      <c r="W95" s="131" t="n">
        <f aca="false">+[1]Citation!BM95</f>
        <v>686</v>
      </c>
      <c r="X95" s="131" t="n">
        <f aca="false">+[1]Citation!BP95</f>
        <v>686</v>
      </c>
      <c r="Y95" s="131" t="n">
        <f aca="false">+[1]Citation!BS95</f>
        <v>688</v>
      </c>
      <c r="Z95" s="131" t="n">
        <f aca="false">+[1]Citation!BV95</f>
        <v>685</v>
      </c>
      <c r="AA95" s="131" t="n">
        <f aca="false">+[1]Citation!BY95</f>
        <v>671</v>
      </c>
      <c r="AB95" s="131" t="n">
        <f aca="false">+[1]Citation!CB95</f>
        <v>664</v>
      </c>
      <c r="AC95" s="131" t="n">
        <f aca="false">+[1]Citation!CE95</f>
        <v>660</v>
      </c>
      <c r="AD95" s="131" t="n">
        <f aca="false">+[1]Citation!CH95</f>
        <v>656</v>
      </c>
      <c r="AE95" s="131" t="n">
        <f aca="false">+[1]Citation!CK95</f>
        <v>649</v>
      </c>
      <c r="AF95" s="131" t="n">
        <f aca="false">+[1]Citation!CN95</f>
        <v>583</v>
      </c>
      <c r="AG95" s="131" t="n">
        <f aca="false">+[1]Citation!CO95</f>
        <v>0</v>
      </c>
      <c r="AH95" s="135"/>
    </row>
    <row r="96" customFormat="false" ht="12.75" hidden="true" customHeight="false" outlineLevel="0" collapsed="false">
      <c r="AH96" s="135"/>
    </row>
    <row r="97" customFormat="false" ht="12.75" hidden="true" customHeight="false" outlineLevel="0" collapsed="false">
      <c r="A97" s="131" t="s">
        <v>162</v>
      </c>
      <c r="B97" s="131" t="s">
        <v>148</v>
      </c>
      <c r="C97" s="131" t="n">
        <v>0</v>
      </c>
      <c r="D97" s="131" t="n">
        <v>0</v>
      </c>
      <c r="E97" s="131" t="n">
        <v>0</v>
      </c>
      <c r="F97" s="131" t="n">
        <v>0</v>
      </c>
      <c r="G97" s="131" t="n">
        <v>0</v>
      </c>
      <c r="H97" s="131" t="n">
        <v>0</v>
      </c>
      <c r="I97" s="131" t="n">
        <v>0</v>
      </c>
      <c r="J97" s="131" t="n">
        <v>0</v>
      </c>
      <c r="K97" s="131" t="n">
        <v>0</v>
      </c>
      <c r="L97" s="131" t="n">
        <v>0</v>
      </c>
      <c r="M97" s="131" t="n">
        <v>0</v>
      </c>
      <c r="N97" s="131" t="n">
        <v>0</v>
      </c>
      <c r="O97" s="131" t="n">
        <v>0</v>
      </c>
      <c r="P97" s="131" t="n">
        <v>0</v>
      </c>
      <c r="Q97" s="131" t="n">
        <v>0</v>
      </c>
      <c r="R97" s="131" t="n">
        <v>0</v>
      </c>
      <c r="S97" s="131" t="n">
        <v>0</v>
      </c>
      <c r="T97" s="131" t="n">
        <v>0</v>
      </c>
      <c r="U97" s="131" t="n">
        <v>0</v>
      </c>
      <c r="V97" s="131" t="n">
        <v>0</v>
      </c>
      <c r="W97" s="131" t="n">
        <v>0</v>
      </c>
      <c r="X97" s="131" t="n">
        <v>0</v>
      </c>
      <c r="Y97" s="131" t="n">
        <v>0</v>
      </c>
      <c r="Z97" s="131" t="n">
        <v>0</v>
      </c>
      <c r="AA97" s="131" t="n">
        <v>0</v>
      </c>
      <c r="AB97" s="131" t="n">
        <v>0</v>
      </c>
      <c r="AC97" s="131" t="n">
        <v>0</v>
      </c>
      <c r="AD97" s="131" t="n">
        <v>0</v>
      </c>
      <c r="AE97" s="131" t="n">
        <v>0</v>
      </c>
      <c r="AF97" s="131" t="n">
        <v>0</v>
      </c>
      <c r="AG97" s="131" t="n">
        <v>0</v>
      </c>
      <c r="AH97" s="135"/>
    </row>
    <row r="98" customFormat="false" ht="12.75" hidden="true" customHeight="false" outlineLevel="0" collapsed="false">
      <c r="B98" s="131" t="s">
        <v>149</v>
      </c>
      <c r="C98" s="131" t="n">
        <v>0</v>
      </c>
      <c r="D98" s="131" t="n">
        <v>0</v>
      </c>
      <c r="E98" s="131" t="n">
        <v>0</v>
      </c>
      <c r="F98" s="131" t="n">
        <v>0</v>
      </c>
      <c r="G98" s="131" t="n">
        <v>0</v>
      </c>
      <c r="H98" s="131" t="n">
        <v>0</v>
      </c>
      <c r="I98" s="131" t="n">
        <v>0</v>
      </c>
      <c r="J98" s="131" t="n">
        <v>0</v>
      </c>
      <c r="K98" s="131" t="n">
        <v>0</v>
      </c>
      <c r="L98" s="131" t="n">
        <v>0</v>
      </c>
      <c r="M98" s="131" t="n">
        <v>0</v>
      </c>
      <c r="N98" s="131" t="n">
        <v>0</v>
      </c>
      <c r="O98" s="131" t="n">
        <v>0</v>
      </c>
      <c r="P98" s="131" t="n">
        <v>0</v>
      </c>
      <c r="Q98" s="131" t="n">
        <v>0</v>
      </c>
      <c r="R98" s="131" t="n">
        <v>0</v>
      </c>
      <c r="S98" s="131" t="n">
        <v>0</v>
      </c>
      <c r="T98" s="131" t="n">
        <v>0</v>
      </c>
      <c r="U98" s="131" t="n">
        <v>0</v>
      </c>
      <c r="V98" s="131" t="n">
        <v>0</v>
      </c>
      <c r="W98" s="131" t="n">
        <v>0</v>
      </c>
      <c r="X98" s="131" t="n">
        <v>0</v>
      </c>
      <c r="Y98" s="131" t="n">
        <v>0</v>
      </c>
      <c r="Z98" s="131" t="n">
        <v>0</v>
      </c>
      <c r="AA98" s="131" t="n">
        <v>0</v>
      </c>
      <c r="AB98" s="131" t="n">
        <v>0</v>
      </c>
      <c r="AC98" s="131" t="n">
        <v>0</v>
      </c>
      <c r="AD98" s="131" t="n">
        <v>0</v>
      </c>
      <c r="AE98" s="131" t="n">
        <v>0</v>
      </c>
      <c r="AF98" s="131" t="n">
        <v>0</v>
      </c>
      <c r="AG98" s="131" t="n">
        <v>0</v>
      </c>
      <c r="AH98" s="135"/>
    </row>
    <row r="99" customFormat="false" ht="12.75" hidden="true" customHeight="false" outlineLevel="0" collapsed="false">
      <c r="B99" s="131" t="s">
        <v>150</v>
      </c>
      <c r="C99" s="131" t="n">
        <v>0</v>
      </c>
      <c r="D99" s="131" t="n">
        <v>0</v>
      </c>
      <c r="E99" s="131" t="n">
        <v>0</v>
      </c>
      <c r="F99" s="131" t="n">
        <v>0</v>
      </c>
      <c r="G99" s="131" t="n">
        <v>0</v>
      </c>
      <c r="H99" s="131" t="n">
        <v>0</v>
      </c>
      <c r="I99" s="131" t="n">
        <v>0</v>
      </c>
      <c r="J99" s="131" t="n">
        <v>0</v>
      </c>
      <c r="K99" s="131" t="n">
        <v>0</v>
      </c>
      <c r="L99" s="131" t="n">
        <v>0</v>
      </c>
      <c r="M99" s="131" t="n">
        <v>0</v>
      </c>
      <c r="N99" s="131" t="n">
        <v>0</v>
      </c>
      <c r="O99" s="131" t="n">
        <v>0</v>
      </c>
      <c r="P99" s="131" t="n">
        <v>0</v>
      </c>
      <c r="Q99" s="131" t="n">
        <v>0</v>
      </c>
      <c r="R99" s="131" t="n">
        <v>0</v>
      </c>
      <c r="S99" s="131" t="n">
        <v>0</v>
      </c>
      <c r="T99" s="131" t="n">
        <v>0</v>
      </c>
      <c r="U99" s="131" t="n">
        <v>0</v>
      </c>
      <c r="V99" s="131" t="n">
        <v>0</v>
      </c>
      <c r="W99" s="131" t="n">
        <v>0</v>
      </c>
      <c r="X99" s="131" t="n">
        <v>0</v>
      </c>
      <c r="Y99" s="131" t="n">
        <v>0</v>
      </c>
      <c r="Z99" s="131" t="n">
        <v>0</v>
      </c>
      <c r="AA99" s="131" t="n">
        <v>0</v>
      </c>
      <c r="AB99" s="131" t="n">
        <v>0</v>
      </c>
      <c r="AC99" s="131" t="n">
        <v>0</v>
      </c>
      <c r="AD99" s="131" t="n">
        <v>0</v>
      </c>
      <c r="AE99" s="131" t="n">
        <v>0</v>
      </c>
      <c r="AF99" s="131" t="n">
        <v>0</v>
      </c>
      <c r="AG99" s="131" t="n">
        <v>0</v>
      </c>
      <c r="AH99" s="135"/>
    </row>
    <row r="100" customFormat="false" ht="12.75" hidden="true" customHeight="false" outlineLevel="0" collapsed="false">
      <c r="B100" s="131" t="s">
        <v>151</v>
      </c>
      <c r="C100" s="131" t="n">
        <v>0</v>
      </c>
      <c r="D100" s="131" t="n">
        <v>0</v>
      </c>
      <c r="E100" s="131" t="n">
        <v>0</v>
      </c>
      <c r="F100" s="131" t="n">
        <v>0</v>
      </c>
      <c r="G100" s="131" t="n">
        <v>0</v>
      </c>
      <c r="H100" s="131" t="n">
        <v>0</v>
      </c>
      <c r="I100" s="131" t="n">
        <v>0</v>
      </c>
      <c r="J100" s="131" t="n">
        <v>0</v>
      </c>
      <c r="K100" s="131" t="n">
        <v>0</v>
      </c>
      <c r="L100" s="131" t="n">
        <v>0</v>
      </c>
      <c r="M100" s="131" t="n">
        <v>0</v>
      </c>
      <c r="N100" s="131" t="n">
        <v>0</v>
      </c>
      <c r="O100" s="131" t="n">
        <v>0</v>
      </c>
      <c r="P100" s="131" t="n">
        <v>0</v>
      </c>
      <c r="Q100" s="131" t="n">
        <v>0</v>
      </c>
      <c r="R100" s="131" t="n">
        <v>0</v>
      </c>
      <c r="S100" s="131" t="n">
        <v>0</v>
      </c>
      <c r="T100" s="131" t="n">
        <v>0</v>
      </c>
      <c r="U100" s="131" t="n">
        <v>0</v>
      </c>
      <c r="V100" s="131" t="n">
        <v>0</v>
      </c>
      <c r="W100" s="131" t="n">
        <v>0</v>
      </c>
      <c r="X100" s="131" t="n">
        <v>0</v>
      </c>
      <c r="Y100" s="131" t="n">
        <v>0</v>
      </c>
      <c r="Z100" s="131" t="n">
        <v>0</v>
      </c>
      <c r="AA100" s="131" t="n">
        <v>0</v>
      </c>
      <c r="AB100" s="131" t="n">
        <v>0</v>
      </c>
      <c r="AC100" s="131" t="n">
        <v>0</v>
      </c>
      <c r="AD100" s="131" t="n">
        <v>0</v>
      </c>
      <c r="AE100" s="131" t="n">
        <v>0</v>
      </c>
      <c r="AF100" s="131" t="n">
        <v>0</v>
      </c>
      <c r="AG100" s="131" t="n">
        <v>0</v>
      </c>
      <c r="AH100" s="135"/>
    </row>
    <row r="101" customFormat="false" ht="12.75" hidden="true" customHeight="false" outlineLevel="0" collapsed="false">
      <c r="B101" s="131" t="s">
        <v>152</v>
      </c>
      <c r="C101" s="131" t="n">
        <v>0</v>
      </c>
      <c r="D101" s="131" t="n">
        <v>0</v>
      </c>
      <c r="E101" s="131" t="n">
        <v>0</v>
      </c>
      <c r="F101" s="131" t="n">
        <v>0</v>
      </c>
      <c r="G101" s="131" t="n">
        <v>0</v>
      </c>
      <c r="H101" s="131" t="n">
        <v>0</v>
      </c>
      <c r="I101" s="131" t="n">
        <v>0</v>
      </c>
      <c r="J101" s="131" t="n">
        <v>0</v>
      </c>
      <c r="K101" s="131" t="n">
        <v>0</v>
      </c>
      <c r="L101" s="131" t="n">
        <v>0</v>
      </c>
      <c r="M101" s="131" t="n">
        <v>0</v>
      </c>
      <c r="N101" s="131" t="n">
        <v>0</v>
      </c>
      <c r="O101" s="131" t="n">
        <v>0</v>
      </c>
      <c r="P101" s="131" t="n">
        <v>0</v>
      </c>
      <c r="Q101" s="131" t="n">
        <v>0</v>
      </c>
      <c r="R101" s="131" t="n">
        <v>0</v>
      </c>
      <c r="S101" s="131" t="n">
        <v>0</v>
      </c>
      <c r="T101" s="131" t="n">
        <v>0</v>
      </c>
      <c r="U101" s="131" t="n">
        <v>0</v>
      </c>
      <c r="V101" s="131" t="n">
        <v>0</v>
      </c>
      <c r="W101" s="131" t="n">
        <v>0</v>
      </c>
      <c r="X101" s="131" t="n">
        <v>0</v>
      </c>
      <c r="Y101" s="131" t="n">
        <v>0</v>
      </c>
      <c r="Z101" s="131" t="n">
        <v>0</v>
      </c>
      <c r="AA101" s="131" t="n">
        <v>0</v>
      </c>
      <c r="AB101" s="131" t="n">
        <v>0</v>
      </c>
      <c r="AC101" s="131" t="n">
        <v>0</v>
      </c>
      <c r="AD101" s="131" t="n">
        <v>0</v>
      </c>
      <c r="AE101" s="131" t="n">
        <v>0</v>
      </c>
      <c r="AF101" s="131" t="n">
        <v>0</v>
      </c>
      <c r="AG101" s="131" t="n">
        <v>0</v>
      </c>
      <c r="AH101" s="135"/>
    </row>
    <row r="102" customFormat="false" ht="12.75" hidden="true" customHeight="false" outlineLevel="0" collapsed="false">
      <c r="AH102" s="135"/>
    </row>
    <row r="103" customFormat="false" ht="12.75" hidden="true" customHeight="false" outlineLevel="0" collapsed="false">
      <c r="A103" s="131" t="s">
        <v>163</v>
      </c>
      <c r="B103" s="131" t="s">
        <v>148</v>
      </c>
      <c r="C103" s="131" t="n">
        <v>0</v>
      </c>
      <c r="D103" s="131" t="n">
        <v>0</v>
      </c>
      <c r="E103" s="131" t="n">
        <v>0</v>
      </c>
      <c r="F103" s="131" t="n">
        <v>0</v>
      </c>
      <c r="G103" s="131" t="n">
        <v>0</v>
      </c>
      <c r="H103" s="131" t="n">
        <v>0</v>
      </c>
      <c r="I103" s="131" t="n">
        <v>0</v>
      </c>
      <c r="J103" s="131" t="n">
        <v>0</v>
      </c>
      <c r="K103" s="131" t="n">
        <v>0</v>
      </c>
      <c r="L103" s="131" t="n">
        <v>0</v>
      </c>
      <c r="M103" s="131" t="n">
        <v>0</v>
      </c>
      <c r="N103" s="131" t="n">
        <v>0</v>
      </c>
      <c r="O103" s="131" t="n">
        <v>0</v>
      </c>
      <c r="P103" s="131" t="n">
        <v>0</v>
      </c>
      <c r="Q103" s="131" t="n">
        <v>0</v>
      </c>
      <c r="R103" s="131" t="n">
        <v>0</v>
      </c>
      <c r="S103" s="131" t="n">
        <v>0</v>
      </c>
      <c r="T103" s="131" t="n">
        <v>0</v>
      </c>
      <c r="U103" s="131" t="n">
        <v>0</v>
      </c>
      <c r="V103" s="131" t="n">
        <v>0</v>
      </c>
      <c r="W103" s="131" t="n">
        <v>0</v>
      </c>
      <c r="X103" s="131" t="n">
        <v>0</v>
      </c>
      <c r="Y103" s="131" t="n">
        <v>0</v>
      </c>
      <c r="Z103" s="131" t="n">
        <v>0</v>
      </c>
      <c r="AA103" s="131" t="n">
        <v>0</v>
      </c>
      <c r="AB103" s="131" t="n">
        <v>0</v>
      </c>
      <c r="AC103" s="131" t="n">
        <v>0</v>
      </c>
      <c r="AD103" s="131" t="n">
        <v>0</v>
      </c>
      <c r="AE103" s="131" t="n">
        <v>0</v>
      </c>
      <c r="AF103" s="131" t="n">
        <v>0</v>
      </c>
      <c r="AG103" s="131" t="n">
        <v>0</v>
      </c>
      <c r="AH103" s="135"/>
    </row>
    <row r="104" customFormat="false" ht="12.75" hidden="true" customHeight="false" outlineLevel="0" collapsed="false">
      <c r="B104" s="131" t="s">
        <v>149</v>
      </c>
      <c r="C104" s="131" t="n">
        <v>0</v>
      </c>
      <c r="D104" s="131" t="n">
        <v>0</v>
      </c>
      <c r="E104" s="131" t="n">
        <v>0</v>
      </c>
      <c r="F104" s="131" t="n">
        <v>0</v>
      </c>
      <c r="G104" s="131" t="n">
        <v>0</v>
      </c>
      <c r="H104" s="131" t="n">
        <v>0</v>
      </c>
      <c r="I104" s="131" t="n">
        <v>0</v>
      </c>
      <c r="J104" s="131" t="n">
        <v>0</v>
      </c>
      <c r="K104" s="131" t="n">
        <v>0</v>
      </c>
      <c r="L104" s="131" t="n">
        <v>0</v>
      </c>
      <c r="M104" s="131" t="n">
        <v>0</v>
      </c>
      <c r="N104" s="131" t="n">
        <v>0</v>
      </c>
      <c r="O104" s="131" t="n">
        <v>0</v>
      </c>
      <c r="P104" s="131" t="n">
        <v>0</v>
      </c>
      <c r="Q104" s="131" t="n">
        <v>0</v>
      </c>
      <c r="R104" s="131" t="n">
        <v>0</v>
      </c>
      <c r="S104" s="131" t="n">
        <v>0</v>
      </c>
      <c r="T104" s="131" t="n">
        <v>0</v>
      </c>
      <c r="U104" s="131" t="n">
        <v>0</v>
      </c>
      <c r="V104" s="131" t="n">
        <v>0</v>
      </c>
      <c r="W104" s="131" t="n">
        <v>0</v>
      </c>
      <c r="X104" s="131" t="n">
        <v>0</v>
      </c>
      <c r="Y104" s="131" t="n">
        <v>0</v>
      </c>
      <c r="Z104" s="131" t="n">
        <v>0</v>
      </c>
      <c r="AA104" s="131" t="n">
        <v>0</v>
      </c>
      <c r="AB104" s="131" t="n">
        <v>0</v>
      </c>
      <c r="AC104" s="131" t="n">
        <v>0</v>
      </c>
      <c r="AD104" s="131" t="n">
        <v>0</v>
      </c>
      <c r="AE104" s="131" t="n">
        <v>0</v>
      </c>
      <c r="AF104" s="131" t="n">
        <v>0</v>
      </c>
      <c r="AG104" s="131" t="n">
        <v>0</v>
      </c>
      <c r="AH104" s="135"/>
    </row>
    <row r="105" customFormat="false" ht="12.75" hidden="true" customHeight="false" outlineLevel="0" collapsed="false">
      <c r="B105" s="131" t="s">
        <v>150</v>
      </c>
      <c r="C105" s="131" t="n">
        <v>0</v>
      </c>
      <c r="D105" s="131" t="n">
        <v>0</v>
      </c>
      <c r="E105" s="131" t="n">
        <v>0</v>
      </c>
      <c r="F105" s="131" t="n">
        <v>0</v>
      </c>
      <c r="G105" s="131" t="n">
        <v>0</v>
      </c>
      <c r="H105" s="131" t="n">
        <v>0</v>
      </c>
      <c r="I105" s="131" t="n">
        <v>0</v>
      </c>
      <c r="J105" s="131" t="n">
        <v>0</v>
      </c>
      <c r="K105" s="131" t="n">
        <v>0</v>
      </c>
      <c r="L105" s="131" t="n">
        <v>0</v>
      </c>
      <c r="M105" s="131" t="n">
        <v>0</v>
      </c>
      <c r="N105" s="131" t="n">
        <v>0</v>
      </c>
      <c r="O105" s="131" t="n">
        <v>0</v>
      </c>
      <c r="P105" s="131" t="n">
        <v>0</v>
      </c>
      <c r="Q105" s="131" t="n">
        <v>0</v>
      </c>
      <c r="R105" s="131" t="n">
        <v>0</v>
      </c>
      <c r="S105" s="131" t="n">
        <v>0</v>
      </c>
      <c r="T105" s="131" t="n">
        <v>0</v>
      </c>
      <c r="U105" s="131" t="n">
        <v>0</v>
      </c>
      <c r="V105" s="131" t="n">
        <v>0</v>
      </c>
      <c r="W105" s="131" t="n">
        <v>0</v>
      </c>
      <c r="X105" s="131" t="n">
        <v>0</v>
      </c>
      <c r="Y105" s="131" t="n">
        <v>0</v>
      </c>
      <c r="Z105" s="131" t="n">
        <v>0</v>
      </c>
      <c r="AA105" s="131" t="n">
        <v>0</v>
      </c>
      <c r="AB105" s="131" t="n">
        <v>0</v>
      </c>
      <c r="AC105" s="131" t="n">
        <v>0</v>
      </c>
      <c r="AD105" s="131" t="n">
        <v>0</v>
      </c>
      <c r="AE105" s="131" t="n">
        <v>0</v>
      </c>
      <c r="AF105" s="131" t="n">
        <v>0</v>
      </c>
      <c r="AG105" s="131" t="n">
        <v>0</v>
      </c>
      <c r="AH105" s="135"/>
    </row>
    <row r="106" customFormat="false" ht="12.75" hidden="true" customHeight="false" outlineLevel="0" collapsed="false">
      <c r="B106" s="131" t="s">
        <v>151</v>
      </c>
      <c r="C106" s="131" t="n">
        <v>0</v>
      </c>
      <c r="D106" s="131" t="n">
        <v>0</v>
      </c>
      <c r="E106" s="131" t="n">
        <v>0</v>
      </c>
      <c r="F106" s="131" t="n">
        <v>0</v>
      </c>
      <c r="G106" s="131" t="n">
        <v>0</v>
      </c>
      <c r="H106" s="131" t="n">
        <v>0</v>
      </c>
      <c r="I106" s="131" t="n">
        <v>0</v>
      </c>
      <c r="J106" s="131" t="n">
        <v>0</v>
      </c>
      <c r="K106" s="131" t="n">
        <v>0</v>
      </c>
      <c r="L106" s="131" t="n">
        <v>0</v>
      </c>
      <c r="M106" s="131" t="n">
        <v>0</v>
      </c>
      <c r="N106" s="131" t="n">
        <v>0</v>
      </c>
      <c r="O106" s="131" t="n">
        <v>0</v>
      </c>
      <c r="P106" s="131" t="n">
        <v>0</v>
      </c>
      <c r="Q106" s="131" t="n">
        <v>0</v>
      </c>
      <c r="R106" s="131" t="n">
        <v>0</v>
      </c>
      <c r="S106" s="131" t="n">
        <v>0</v>
      </c>
      <c r="T106" s="131" t="n">
        <v>0</v>
      </c>
      <c r="U106" s="131" t="n">
        <v>0</v>
      </c>
      <c r="V106" s="131" t="n">
        <v>0</v>
      </c>
      <c r="W106" s="131" t="n">
        <v>0</v>
      </c>
      <c r="X106" s="131" t="n">
        <v>0</v>
      </c>
      <c r="Y106" s="131" t="n">
        <v>0</v>
      </c>
      <c r="Z106" s="131" t="n">
        <v>0</v>
      </c>
      <c r="AA106" s="131" t="n">
        <v>0</v>
      </c>
      <c r="AB106" s="131" t="n">
        <v>0</v>
      </c>
      <c r="AC106" s="131" t="n">
        <v>0</v>
      </c>
      <c r="AD106" s="131" t="n">
        <v>0</v>
      </c>
      <c r="AE106" s="131" t="n">
        <v>0</v>
      </c>
      <c r="AF106" s="131" t="n">
        <v>0</v>
      </c>
      <c r="AG106" s="131" t="n">
        <v>0</v>
      </c>
      <c r="AH106" s="135"/>
    </row>
    <row r="107" customFormat="false" ht="12.75" hidden="true" customHeight="false" outlineLevel="0" collapsed="false">
      <c r="B107" s="131" t="s">
        <v>152</v>
      </c>
      <c r="C107" s="131" t="n">
        <v>0</v>
      </c>
      <c r="D107" s="131" t="n">
        <v>0</v>
      </c>
      <c r="E107" s="131" t="n">
        <v>0</v>
      </c>
      <c r="F107" s="131" t="n">
        <v>0</v>
      </c>
      <c r="G107" s="131" t="n">
        <v>0</v>
      </c>
      <c r="H107" s="131" t="n">
        <v>0</v>
      </c>
      <c r="I107" s="131" t="n">
        <v>0</v>
      </c>
      <c r="J107" s="131" t="n">
        <v>0</v>
      </c>
      <c r="K107" s="131" t="n">
        <v>0</v>
      </c>
      <c r="L107" s="131" t="n">
        <v>0</v>
      </c>
      <c r="M107" s="131" t="n">
        <v>0</v>
      </c>
      <c r="N107" s="131" t="n">
        <v>0</v>
      </c>
      <c r="O107" s="131" t="n">
        <v>0</v>
      </c>
      <c r="P107" s="131" t="n">
        <v>0</v>
      </c>
      <c r="Q107" s="131" t="n">
        <v>0</v>
      </c>
      <c r="R107" s="131" t="n">
        <v>0</v>
      </c>
      <c r="S107" s="131" t="n">
        <v>0</v>
      </c>
      <c r="T107" s="131" t="n">
        <v>0</v>
      </c>
      <c r="U107" s="131" t="n">
        <v>0</v>
      </c>
      <c r="V107" s="131" t="n">
        <v>0</v>
      </c>
      <c r="W107" s="131" t="n">
        <v>0</v>
      </c>
      <c r="X107" s="131" t="n">
        <v>0</v>
      </c>
      <c r="Y107" s="131" t="n">
        <v>0</v>
      </c>
      <c r="Z107" s="131" t="n">
        <v>0</v>
      </c>
      <c r="AA107" s="131" t="n">
        <v>0</v>
      </c>
      <c r="AB107" s="131" t="n">
        <v>0</v>
      </c>
      <c r="AC107" s="131" t="n">
        <v>0</v>
      </c>
      <c r="AD107" s="131" t="n">
        <v>0</v>
      </c>
      <c r="AE107" s="131" t="n">
        <v>0</v>
      </c>
      <c r="AF107" s="131" t="n">
        <v>0</v>
      </c>
      <c r="AG107" s="131" t="n">
        <v>0</v>
      </c>
      <c r="AH107" s="135"/>
    </row>
    <row r="108" customFormat="false" ht="12.75" hidden="true" customHeight="false" outlineLevel="0" collapsed="false">
      <c r="AH108" s="135"/>
    </row>
    <row r="109" customFormat="false" ht="12.75" hidden="true" customHeight="false" outlineLevel="0" collapsed="false">
      <c r="A109" s="131" t="s">
        <v>164</v>
      </c>
      <c r="B109" s="131" t="s">
        <v>148</v>
      </c>
      <c r="C109" s="131" t="n">
        <v>0</v>
      </c>
      <c r="D109" s="131" t="n">
        <v>0</v>
      </c>
      <c r="E109" s="131" t="n">
        <v>0</v>
      </c>
      <c r="F109" s="131" t="n">
        <v>0</v>
      </c>
      <c r="G109" s="131" t="n">
        <v>0</v>
      </c>
      <c r="H109" s="131" t="n">
        <v>0</v>
      </c>
      <c r="I109" s="131" t="n">
        <v>0</v>
      </c>
      <c r="J109" s="131" t="n">
        <v>0</v>
      </c>
      <c r="K109" s="131" t="n">
        <v>0</v>
      </c>
      <c r="L109" s="131" t="n">
        <v>0</v>
      </c>
      <c r="M109" s="131" t="n">
        <v>0</v>
      </c>
      <c r="N109" s="131" t="n">
        <v>0</v>
      </c>
      <c r="O109" s="131" t="n">
        <v>0</v>
      </c>
      <c r="P109" s="131" t="n">
        <v>0</v>
      </c>
      <c r="Q109" s="131" t="n">
        <v>0</v>
      </c>
      <c r="R109" s="131" t="n">
        <v>0</v>
      </c>
      <c r="S109" s="131" t="n">
        <v>0</v>
      </c>
      <c r="T109" s="131" t="n">
        <v>0</v>
      </c>
      <c r="U109" s="131" t="n">
        <v>0</v>
      </c>
      <c r="V109" s="131" t="n">
        <v>0</v>
      </c>
      <c r="W109" s="131" t="n">
        <v>0</v>
      </c>
      <c r="X109" s="131" t="n">
        <v>0</v>
      </c>
      <c r="Y109" s="131" t="n">
        <v>0</v>
      </c>
      <c r="Z109" s="131" t="n">
        <v>0</v>
      </c>
      <c r="AA109" s="131" t="n">
        <v>0</v>
      </c>
      <c r="AB109" s="131" t="n">
        <v>0</v>
      </c>
      <c r="AC109" s="131" t="n">
        <v>0</v>
      </c>
      <c r="AD109" s="131" t="n">
        <v>0</v>
      </c>
      <c r="AE109" s="131" t="n">
        <v>0</v>
      </c>
      <c r="AF109" s="131" t="n">
        <v>0</v>
      </c>
      <c r="AG109" s="131" t="n">
        <v>0</v>
      </c>
      <c r="AH109" s="135"/>
    </row>
    <row r="110" customFormat="false" ht="12.75" hidden="true" customHeight="false" outlineLevel="0" collapsed="false">
      <c r="B110" s="131" t="s">
        <v>149</v>
      </c>
      <c r="C110" s="131" t="n">
        <v>0</v>
      </c>
      <c r="D110" s="131" t="n">
        <v>0</v>
      </c>
      <c r="E110" s="131" t="n">
        <v>0</v>
      </c>
      <c r="F110" s="131" t="n">
        <v>0</v>
      </c>
      <c r="G110" s="131" t="n">
        <v>0</v>
      </c>
      <c r="H110" s="131" t="n">
        <v>0</v>
      </c>
      <c r="I110" s="131" t="n">
        <v>0</v>
      </c>
      <c r="J110" s="131" t="n">
        <v>0</v>
      </c>
      <c r="K110" s="131" t="n">
        <v>0</v>
      </c>
      <c r="L110" s="131" t="n">
        <v>0</v>
      </c>
      <c r="M110" s="131" t="n">
        <v>0</v>
      </c>
      <c r="N110" s="131" t="n">
        <v>0</v>
      </c>
      <c r="O110" s="131" t="n">
        <v>0</v>
      </c>
      <c r="P110" s="131" t="n">
        <v>0</v>
      </c>
      <c r="Q110" s="131" t="n">
        <v>0</v>
      </c>
      <c r="R110" s="131" t="n">
        <v>0</v>
      </c>
      <c r="S110" s="131" t="n">
        <v>0</v>
      </c>
      <c r="T110" s="131" t="n">
        <v>0</v>
      </c>
      <c r="U110" s="131" t="n">
        <v>0</v>
      </c>
      <c r="V110" s="131" t="n">
        <v>0</v>
      </c>
      <c r="W110" s="131" t="n">
        <v>0</v>
      </c>
      <c r="X110" s="131" t="n">
        <v>0</v>
      </c>
      <c r="Y110" s="131" t="n">
        <v>0</v>
      </c>
      <c r="Z110" s="131" t="n">
        <v>0</v>
      </c>
      <c r="AA110" s="131" t="n">
        <v>0</v>
      </c>
      <c r="AB110" s="131" t="n">
        <v>0</v>
      </c>
      <c r="AC110" s="131" t="n">
        <v>0</v>
      </c>
      <c r="AD110" s="131" t="n">
        <v>0</v>
      </c>
      <c r="AE110" s="131" t="n">
        <v>0</v>
      </c>
      <c r="AF110" s="131" t="n">
        <v>0</v>
      </c>
      <c r="AG110" s="131" t="n">
        <v>0</v>
      </c>
      <c r="AH110" s="135"/>
    </row>
    <row r="111" customFormat="false" ht="12.75" hidden="true" customHeight="false" outlineLevel="0" collapsed="false">
      <c r="B111" s="131" t="s">
        <v>150</v>
      </c>
      <c r="C111" s="131" t="n">
        <v>0</v>
      </c>
      <c r="D111" s="131" t="n">
        <v>0</v>
      </c>
      <c r="E111" s="131" t="n">
        <v>0</v>
      </c>
      <c r="F111" s="131" t="n">
        <v>0</v>
      </c>
      <c r="G111" s="131" t="n">
        <v>0</v>
      </c>
      <c r="H111" s="131" t="n">
        <v>0</v>
      </c>
      <c r="I111" s="131" t="n">
        <v>0</v>
      </c>
      <c r="J111" s="131" t="n">
        <v>0</v>
      </c>
      <c r="K111" s="131" t="n">
        <v>0</v>
      </c>
      <c r="L111" s="131" t="n">
        <v>0</v>
      </c>
      <c r="M111" s="131" t="n">
        <v>0</v>
      </c>
      <c r="N111" s="131" t="n">
        <v>0</v>
      </c>
      <c r="O111" s="131" t="n">
        <v>0</v>
      </c>
      <c r="P111" s="131" t="n">
        <v>0</v>
      </c>
      <c r="Q111" s="131" t="n">
        <v>0</v>
      </c>
      <c r="R111" s="131" t="n">
        <v>0</v>
      </c>
      <c r="S111" s="131" t="n">
        <v>0</v>
      </c>
      <c r="T111" s="131" t="n">
        <v>0</v>
      </c>
      <c r="U111" s="131" t="n">
        <v>0</v>
      </c>
      <c r="V111" s="131" t="n">
        <v>0</v>
      </c>
      <c r="W111" s="131" t="n">
        <v>0</v>
      </c>
      <c r="X111" s="131" t="n">
        <v>0</v>
      </c>
      <c r="Y111" s="131" t="n">
        <v>0</v>
      </c>
      <c r="Z111" s="131" t="n">
        <v>0</v>
      </c>
      <c r="AA111" s="131" t="n">
        <v>0</v>
      </c>
      <c r="AB111" s="131" t="n">
        <v>0</v>
      </c>
      <c r="AC111" s="131" t="n">
        <v>0</v>
      </c>
      <c r="AD111" s="131" t="n">
        <v>0</v>
      </c>
      <c r="AE111" s="131" t="n">
        <v>0</v>
      </c>
      <c r="AF111" s="131" t="n">
        <v>0</v>
      </c>
      <c r="AG111" s="131" t="n">
        <v>0</v>
      </c>
      <c r="AH111" s="135"/>
    </row>
    <row r="112" customFormat="false" ht="12.75" hidden="true" customHeight="false" outlineLevel="0" collapsed="false">
      <c r="B112" s="131" t="s">
        <v>151</v>
      </c>
      <c r="C112" s="131" t="n">
        <v>0</v>
      </c>
      <c r="D112" s="131" t="n">
        <v>0</v>
      </c>
      <c r="E112" s="131" t="n">
        <v>0</v>
      </c>
      <c r="F112" s="131" t="n">
        <v>0</v>
      </c>
      <c r="G112" s="131" t="n">
        <v>0</v>
      </c>
      <c r="H112" s="131" t="n">
        <v>0</v>
      </c>
      <c r="I112" s="131" t="n">
        <v>0</v>
      </c>
      <c r="J112" s="131" t="n">
        <v>0</v>
      </c>
      <c r="K112" s="131" t="n">
        <v>0</v>
      </c>
      <c r="L112" s="131" t="n">
        <v>0</v>
      </c>
      <c r="M112" s="131" t="n">
        <v>0</v>
      </c>
      <c r="N112" s="131" t="n">
        <v>0</v>
      </c>
      <c r="O112" s="131" t="n">
        <v>0</v>
      </c>
      <c r="P112" s="131" t="n">
        <v>0</v>
      </c>
      <c r="Q112" s="131" t="n">
        <v>0</v>
      </c>
      <c r="R112" s="131" t="n">
        <v>0</v>
      </c>
      <c r="S112" s="131" t="n">
        <v>0</v>
      </c>
      <c r="T112" s="131" t="n">
        <v>0</v>
      </c>
      <c r="U112" s="131" t="n">
        <v>0</v>
      </c>
      <c r="V112" s="131" t="n">
        <v>0</v>
      </c>
      <c r="W112" s="131" t="n">
        <v>0</v>
      </c>
      <c r="X112" s="131" t="n">
        <v>0</v>
      </c>
      <c r="Y112" s="131" t="n">
        <v>0</v>
      </c>
      <c r="Z112" s="131" t="n">
        <v>0</v>
      </c>
      <c r="AA112" s="131" t="n">
        <v>0</v>
      </c>
      <c r="AB112" s="131" t="n">
        <v>0</v>
      </c>
      <c r="AC112" s="131" t="n">
        <v>0</v>
      </c>
      <c r="AD112" s="131" t="n">
        <v>0</v>
      </c>
      <c r="AE112" s="131" t="n">
        <v>0</v>
      </c>
      <c r="AF112" s="131" t="n">
        <v>0</v>
      </c>
      <c r="AG112" s="131" t="n">
        <v>0</v>
      </c>
      <c r="AH112" s="135"/>
    </row>
    <row r="113" customFormat="false" ht="12.75" hidden="true" customHeight="false" outlineLevel="0" collapsed="false">
      <c r="B113" s="131" t="s">
        <v>152</v>
      </c>
      <c r="C113" s="131" t="n">
        <v>0</v>
      </c>
      <c r="D113" s="131" t="n">
        <v>0</v>
      </c>
      <c r="E113" s="131" t="n">
        <v>0</v>
      </c>
      <c r="F113" s="131" t="n">
        <v>0</v>
      </c>
      <c r="G113" s="131" t="n">
        <v>0</v>
      </c>
      <c r="H113" s="131" t="n">
        <v>0</v>
      </c>
      <c r="I113" s="131" t="n">
        <v>0</v>
      </c>
      <c r="J113" s="131" t="n">
        <v>0</v>
      </c>
      <c r="K113" s="131" t="n">
        <v>0</v>
      </c>
      <c r="L113" s="131" t="n">
        <v>0</v>
      </c>
      <c r="M113" s="131" t="n">
        <v>0</v>
      </c>
      <c r="N113" s="131" t="n">
        <v>0</v>
      </c>
      <c r="O113" s="131" t="n">
        <v>0</v>
      </c>
      <c r="P113" s="131" t="n">
        <v>0</v>
      </c>
      <c r="Q113" s="131" t="n">
        <v>0</v>
      </c>
      <c r="R113" s="131" t="n">
        <v>0</v>
      </c>
      <c r="S113" s="131" t="n">
        <v>0</v>
      </c>
      <c r="T113" s="131" t="n">
        <v>0</v>
      </c>
      <c r="U113" s="131" t="n">
        <v>0</v>
      </c>
      <c r="V113" s="131" t="n">
        <v>0</v>
      </c>
      <c r="W113" s="131" t="n">
        <v>0</v>
      </c>
      <c r="X113" s="131" t="n">
        <v>0</v>
      </c>
      <c r="Y113" s="131" t="n">
        <v>0</v>
      </c>
      <c r="Z113" s="131" t="n">
        <v>0</v>
      </c>
      <c r="AA113" s="131" t="n">
        <v>0</v>
      </c>
      <c r="AB113" s="131" t="n">
        <v>0</v>
      </c>
      <c r="AC113" s="131" t="n">
        <v>0</v>
      </c>
      <c r="AD113" s="131" t="n">
        <v>0</v>
      </c>
      <c r="AE113" s="131" t="n">
        <v>0</v>
      </c>
      <c r="AF113" s="131" t="n">
        <v>0</v>
      </c>
      <c r="AG113" s="131" t="n">
        <v>0</v>
      </c>
      <c r="AH113" s="135"/>
    </row>
    <row r="114" customFormat="false" ht="12.75" hidden="true" customHeight="false" outlineLevel="0" collapsed="false">
      <c r="AH114" s="135"/>
    </row>
    <row r="115" customFormat="false" ht="12.75" hidden="true" customHeight="true" outlineLevel="0" collapsed="false"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4"/>
    </row>
    <row r="116" customFormat="false" ht="12.75" hidden="true" customHeight="false" outlineLevel="0" collapsed="false">
      <c r="A116" s="132" t="s">
        <v>165</v>
      </c>
      <c r="C116" s="133" t="s">
        <v>138</v>
      </c>
      <c r="D116" s="133" t="s">
        <v>138</v>
      </c>
      <c r="E116" s="133" t="s">
        <v>138</v>
      </c>
      <c r="F116" s="133" t="s">
        <v>138</v>
      </c>
      <c r="G116" s="133" t="s">
        <v>138</v>
      </c>
      <c r="H116" s="133" t="s">
        <v>138</v>
      </c>
      <c r="I116" s="133" t="s">
        <v>138</v>
      </c>
      <c r="J116" s="133" t="s">
        <v>138</v>
      </c>
      <c r="K116" s="133" t="s">
        <v>138</v>
      </c>
      <c r="L116" s="133" t="s">
        <v>138</v>
      </c>
      <c r="M116" s="133" t="s">
        <v>138</v>
      </c>
      <c r="N116" s="133" t="s">
        <v>138</v>
      </c>
      <c r="O116" s="133" t="s">
        <v>138</v>
      </c>
      <c r="P116" s="133" t="s">
        <v>138</v>
      </c>
      <c r="Q116" s="133" t="s">
        <v>138</v>
      </c>
      <c r="R116" s="133" t="s">
        <v>138</v>
      </c>
      <c r="S116" s="133" t="s">
        <v>138</v>
      </c>
      <c r="T116" s="133" t="s">
        <v>138</v>
      </c>
      <c r="U116" s="133" t="s">
        <v>138</v>
      </c>
      <c r="V116" s="133" t="s">
        <v>138</v>
      </c>
      <c r="W116" s="133" t="s">
        <v>138</v>
      </c>
      <c r="X116" s="133" t="s">
        <v>138</v>
      </c>
      <c r="Y116" s="133" t="s">
        <v>138</v>
      </c>
      <c r="Z116" s="133" t="s">
        <v>138</v>
      </c>
      <c r="AA116" s="133" t="s">
        <v>138</v>
      </c>
      <c r="AB116" s="133" t="s">
        <v>138</v>
      </c>
      <c r="AC116" s="133" t="s">
        <v>138</v>
      </c>
      <c r="AD116" s="133" t="s">
        <v>138</v>
      </c>
      <c r="AE116" s="133" t="s">
        <v>138</v>
      </c>
      <c r="AF116" s="133" t="s">
        <v>138</v>
      </c>
      <c r="AG116" s="133" t="s">
        <v>138</v>
      </c>
      <c r="AH116" s="134"/>
    </row>
    <row r="117" customFormat="false" ht="12.75" hidden="true" customHeight="false" outlineLevel="0" collapsed="false">
      <c r="AH117" s="135"/>
    </row>
    <row r="118" customFormat="false" ht="12.75" hidden="true" customHeight="false" outlineLevel="0" collapsed="false">
      <c r="A118" s="131" t="s">
        <v>166</v>
      </c>
      <c r="B118" s="131" t="s">
        <v>148</v>
      </c>
      <c r="C118" s="131" t="n">
        <v>0</v>
      </c>
      <c r="D118" s="131" t="n">
        <v>0</v>
      </c>
      <c r="E118" s="131" t="n">
        <v>0</v>
      </c>
      <c r="F118" s="131" t="n">
        <v>0</v>
      </c>
      <c r="G118" s="131" t="n">
        <v>0</v>
      </c>
      <c r="H118" s="131" t="n">
        <v>0</v>
      </c>
      <c r="I118" s="131" t="n">
        <v>0</v>
      </c>
      <c r="J118" s="131" t="n">
        <v>0</v>
      </c>
      <c r="K118" s="131" t="n">
        <v>0</v>
      </c>
      <c r="L118" s="131" t="n">
        <v>0</v>
      </c>
      <c r="M118" s="131" t="n">
        <v>0</v>
      </c>
      <c r="N118" s="131" t="n">
        <v>0</v>
      </c>
      <c r="O118" s="131" t="n">
        <v>0</v>
      </c>
      <c r="P118" s="131" t="n">
        <v>0</v>
      </c>
      <c r="Q118" s="131" t="n">
        <v>0</v>
      </c>
      <c r="R118" s="131" t="n">
        <v>0</v>
      </c>
      <c r="S118" s="131" t="n">
        <v>0</v>
      </c>
      <c r="T118" s="131" t="n">
        <v>0</v>
      </c>
      <c r="U118" s="131" t="n">
        <v>0</v>
      </c>
      <c r="V118" s="131" t="n">
        <v>0</v>
      </c>
      <c r="W118" s="131" t="n">
        <v>0</v>
      </c>
      <c r="X118" s="131" t="n">
        <v>0</v>
      </c>
      <c r="Y118" s="131" t="n">
        <v>0</v>
      </c>
      <c r="Z118" s="131" t="n">
        <v>0</v>
      </c>
      <c r="AA118" s="131" t="n">
        <v>0</v>
      </c>
      <c r="AB118" s="131" t="n">
        <v>0</v>
      </c>
      <c r="AC118" s="131" t="n">
        <v>0</v>
      </c>
      <c r="AD118" s="131" t="n">
        <v>0</v>
      </c>
      <c r="AE118" s="131" t="n">
        <v>0</v>
      </c>
      <c r="AF118" s="131" t="n">
        <v>0</v>
      </c>
      <c r="AG118" s="131" t="n">
        <v>0</v>
      </c>
      <c r="AH118" s="135"/>
    </row>
    <row r="119" customFormat="false" ht="12.75" hidden="true" customHeight="false" outlineLevel="0" collapsed="false">
      <c r="B119" s="131" t="s">
        <v>149</v>
      </c>
      <c r="C119" s="131" t="n">
        <v>0</v>
      </c>
      <c r="D119" s="131" t="n">
        <v>0</v>
      </c>
      <c r="E119" s="131" t="n">
        <v>0</v>
      </c>
      <c r="F119" s="131" t="n">
        <v>0</v>
      </c>
      <c r="G119" s="131" t="n">
        <v>0</v>
      </c>
      <c r="H119" s="131" t="n">
        <v>0</v>
      </c>
      <c r="I119" s="131" t="n">
        <v>0</v>
      </c>
      <c r="J119" s="131" t="n">
        <v>0</v>
      </c>
      <c r="K119" s="131" t="n">
        <v>0</v>
      </c>
      <c r="L119" s="131" t="n">
        <v>0</v>
      </c>
      <c r="M119" s="131" t="n">
        <v>0</v>
      </c>
      <c r="N119" s="131" t="n">
        <v>0</v>
      </c>
      <c r="O119" s="131" t="n">
        <v>0</v>
      </c>
      <c r="P119" s="131" t="n">
        <v>0</v>
      </c>
      <c r="Q119" s="131" t="n">
        <v>0</v>
      </c>
      <c r="R119" s="131" t="n">
        <v>0</v>
      </c>
      <c r="S119" s="131" t="n">
        <v>0</v>
      </c>
      <c r="T119" s="131" t="n">
        <v>0</v>
      </c>
      <c r="U119" s="131" t="n">
        <v>0</v>
      </c>
      <c r="V119" s="131" t="n">
        <v>0</v>
      </c>
      <c r="W119" s="131" t="n">
        <v>0</v>
      </c>
      <c r="X119" s="131" t="n">
        <v>0</v>
      </c>
      <c r="Y119" s="131" t="n">
        <v>0</v>
      </c>
      <c r="Z119" s="131" t="n">
        <v>0</v>
      </c>
      <c r="AA119" s="131" t="n">
        <v>0</v>
      </c>
      <c r="AB119" s="131" t="n">
        <v>0</v>
      </c>
      <c r="AC119" s="131" t="n">
        <v>0</v>
      </c>
      <c r="AD119" s="131" t="n">
        <v>0</v>
      </c>
      <c r="AE119" s="131" t="n">
        <v>0</v>
      </c>
      <c r="AF119" s="131" t="n">
        <v>0</v>
      </c>
      <c r="AG119" s="131" t="n">
        <v>0</v>
      </c>
      <c r="AH119" s="135"/>
    </row>
    <row r="120" customFormat="false" ht="12.75" hidden="true" customHeight="false" outlineLevel="0" collapsed="false">
      <c r="B120" s="131" t="s">
        <v>150</v>
      </c>
      <c r="C120" s="131" t="n">
        <v>0</v>
      </c>
      <c r="D120" s="131" t="n">
        <v>0</v>
      </c>
      <c r="E120" s="131" t="n">
        <v>0</v>
      </c>
      <c r="F120" s="131" t="n">
        <v>0</v>
      </c>
      <c r="G120" s="131" t="n">
        <v>0</v>
      </c>
      <c r="H120" s="131" t="n">
        <v>0</v>
      </c>
      <c r="I120" s="131" t="n">
        <v>0</v>
      </c>
      <c r="J120" s="131" t="n">
        <v>0</v>
      </c>
      <c r="K120" s="131" t="n">
        <v>0</v>
      </c>
      <c r="L120" s="131" t="n">
        <v>0</v>
      </c>
      <c r="M120" s="131" t="n">
        <v>0</v>
      </c>
      <c r="N120" s="131" t="n">
        <v>0</v>
      </c>
      <c r="O120" s="131" t="n">
        <v>0</v>
      </c>
      <c r="P120" s="131" t="n">
        <v>0</v>
      </c>
      <c r="Q120" s="131" t="n">
        <v>0</v>
      </c>
      <c r="R120" s="131" t="n">
        <v>0</v>
      </c>
      <c r="S120" s="131" t="n">
        <v>0</v>
      </c>
      <c r="T120" s="131" t="n">
        <v>0</v>
      </c>
      <c r="U120" s="131" t="n">
        <v>0</v>
      </c>
      <c r="V120" s="131" t="n">
        <v>0</v>
      </c>
      <c r="W120" s="131" t="n">
        <v>0</v>
      </c>
      <c r="X120" s="131" t="n">
        <v>0</v>
      </c>
      <c r="Y120" s="131" t="n">
        <v>0</v>
      </c>
      <c r="Z120" s="131" t="n">
        <v>0</v>
      </c>
      <c r="AA120" s="131" t="n">
        <v>0</v>
      </c>
      <c r="AB120" s="131" t="n">
        <v>0</v>
      </c>
      <c r="AC120" s="131" t="n">
        <v>0</v>
      </c>
      <c r="AD120" s="131" t="n">
        <v>0</v>
      </c>
      <c r="AE120" s="131" t="n">
        <v>0</v>
      </c>
      <c r="AF120" s="131" t="n">
        <v>0</v>
      </c>
      <c r="AG120" s="131" t="n">
        <v>0</v>
      </c>
      <c r="AH120" s="135"/>
    </row>
    <row r="121" customFormat="false" ht="12.75" hidden="true" customHeight="false" outlineLevel="0" collapsed="false">
      <c r="B121" s="131" t="s">
        <v>151</v>
      </c>
      <c r="C121" s="131" t="n">
        <v>0</v>
      </c>
      <c r="D121" s="131" t="n">
        <v>0</v>
      </c>
      <c r="E121" s="131" t="n">
        <v>0</v>
      </c>
      <c r="F121" s="131" t="n">
        <v>0</v>
      </c>
      <c r="G121" s="131" t="n">
        <v>0</v>
      </c>
      <c r="H121" s="131" t="n">
        <v>0</v>
      </c>
      <c r="I121" s="131" t="n">
        <v>0</v>
      </c>
      <c r="J121" s="131" t="n">
        <v>0</v>
      </c>
      <c r="K121" s="131" t="n">
        <v>0</v>
      </c>
      <c r="L121" s="131" t="n">
        <v>0</v>
      </c>
      <c r="M121" s="131" t="n">
        <v>0</v>
      </c>
      <c r="N121" s="131" t="n">
        <v>0</v>
      </c>
      <c r="O121" s="131" t="n">
        <v>0</v>
      </c>
      <c r="P121" s="131" t="n">
        <v>0</v>
      </c>
      <c r="Q121" s="131" t="n">
        <v>0</v>
      </c>
      <c r="R121" s="131" t="n">
        <v>0</v>
      </c>
      <c r="S121" s="131" t="n">
        <v>0</v>
      </c>
      <c r="T121" s="131" t="n">
        <v>0</v>
      </c>
      <c r="U121" s="131" t="n">
        <v>0</v>
      </c>
      <c r="V121" s="131" t="n">
        <v>0</v>
      </c>
      <c r="W121" s="131" t="n">
        <v>0</v>
      </c>
      <c r="X121" s="131" t="n">
        <v>0</v>
      </c>
      <c r="Y121" s="131" t="n">
        <v>0</v>
      </c>
      <c r="Z121" s="131" t="n">
        <v>0</v>
      </c>
      <c r="AA121" s="131" t="n">
        <v>0</v>
      </c>
      <c r="AB121" s="131" t="n">
        <v>0</v>
      </c>
      <c r="AC121" s="131" t="n">
        <v>0</v>
      </c>
      <c r="AD121" s="131" t="n">
        <v>0</v>
      </c>
      <c r="AE121" s="131" t="n">
        <v>0</v>
      </c>
      <c r="AF121" s="131" t="n">
        <v>0</v>
      </c>
      <c r="AG121" s="131" t="n">
        <v>0</v>
      </c>
      <c r="AH121" s="135"/>
    </row>
    <row r="122" customFormat="false" ht="12.75" hidden="true" customHeight="false" outlineLevel="0" collapsed="false">
      <c r="B122" s="131" t="s">
        <v>152</v>
      </c>
      <c r="C122" s="131" t="n">
        <v>0</v>
      </c>
      <c r="D122" s="131" t="n">
        <v>0</v>
      </c>
      <c r="E122" s="131" t="n">
        <v>0</v>
      </c>
      <c r="F122" s="131" t="n">
        <v>0</v>
      </c>
      <c r="G122" s="131" t="n">
        <v>0</v>
      </c>
      <c r="H122" s="131" t="n">
        <v>0</v>
      </c>
      <c r="I122" s="131" t="n">
        <v>0</v>
      </c>
      <c r="J122" s="131" t="n">
        <v>0</v>
      </c>
      <c r="K122" s="131" t="n">
        <v>0</v>
      </c>
      <c r="L122" s="131" t="n">
        <v>0</v>
      </c>
      <c r="M122" s="131" t="n">
        <v>0</v>
      </c>
      <c r="N122" s="131" t="n">
        <v>0</v>
      </c>
      <c r="O122" s="131" t="n">
        <v>0</v>
      </c>
      <c r="P122" s="131" t="n">
        <v>0</v>
      </c>
      <c r="Q122" s="131" t="n">
        <v>0</v>
      </c>
      <c r="R122" s="131" t="n">
        <v>0</v>
      </c>
      <c r="S122" s="131" t="n">
        <v>0</v>
      </c>
      <c r="T122" s="131" t="n">
        <v>0</v>
      </c>
      <c r="U122" s="131" t="n">
        <v>0</v>
      </c>
      <c r="V122" s="131" t="n">
        <v>0</v>
      </c>
      <c r="W122" s="131" t="n">
        <v>0</v>
      </c>
      <c r="X122" s="131" t="n">
        <v>0</v>
      </c>
      <c r="Y122" s="131" t="n">
        <v>0</v>
      </c>
      <c r="Z122" s="131" t="n">
        <v>0</v>
      </c>
      <c r="AA122" s="131" t="n">
        <v>0</v>
      </c>
      <c r="AB122" s="131" t="n">
        <v>0</v>
      </c>
      <c r="AC122" s="131" t="n">
        <v>0</v>
      </c>
      <c r="AD122" s="131" t="n">
        <v>0</v>
      </c>
      <c r="AE122" s="131" t="n">
        <v>0</v>
      </c>
      <c r="AF122" s="131" t="n">
        <v>0</v>
      </c>
      <c r="AG122" s="131" t="n">
        <v>0</v>
      </c>
      <c r="AH122" s="135"/>
    </row>
    <row r="123" customFormat="false" ht="12.75" hidden="true" customHeight="false" outlineLevel="0" collapsed="false">
      <c r="AH123" s="135"/>
    </row>
    <row r="124" customFormat="false" ht="12.75" hidden="true" customHeight="false" outlineLevel="0" collapsed="false">
      <c r="A124" s="131" t="s">
        <v>167</v>
      </c>
      <c r="B124" s="131" t="s">
        <v>148</v>
      </c>
      <c r="C124" s="131" t="n">
        <v>0</v>
      </c>
      <c r="D124" s="131" t="n">
        <v>0</v>
      </c>
      <c r="E124" s="131" t="n">
        <v>0</v>
      </c>
      <c r="F124" s="131" t="n">
        <v>0</v>
      </c>
      <c r="G124" s="131" t="n">
        <v>0</v>
      </c>
      <c r="H124" s="131" t="n">
        <v>0</v>
      </c>
      <c r="I124" s="131" t="n">
        <v>0</v>
      </c>
      <c r="J124" s="131" t="n">
        <v>0</v>
      </c>
      <c r="K124" s="131" t="n">
        <v>0</v>
      </c>
      <c r="L124" s="131" t="n">
        <v>0</v>
      </c>
      <c r="M124" s="131" t="n">
        <v>0</v>
      </c>
      <c r="N124" s="131" t="n">
        <v>0</v>
      </c>
      <c r="O124" s="131" t="n">
        <v>0</v>
      </c>
      <c r="P124" s="131" t="n">
        <v>0</v>
      </c>
      <c r="Q124" s="131" t="n">
        <v>0</v>
      </c>
      <c r="R124" s="131" t="n">
        <v>0</v>
      </c>
      <c r="S124" s="131" t="n">
        <v>0</v>
      </c>
      <c r="T124" s="131" t="n">
        <v>0</v>
      </c>
      <c r="U124" s="131" t="n">
        <v>0</v>
      </c>
      <c r="V124" s="131" t="n">
        <v>0</v>
      </c>
      <c r="W124" s="131" t="n">
        <v>0</v>
      </c>
      <c r="X124" s="131" t="n">
        <v>0</v>
      </c>
      <c r="Y124" s="131" t="n">
        <v>0</v>
      </c>
      <c r="Z124" s="131" t="n">
        <v>0</v>
      </c>
      <c r="AA124" s="131" t="n">
        <v>0</v>
      </c>
      <c r="AB124" s="131" t="n">
        <v>0</v>
      </c>
      <c r="AC124" s="131" t="n">
        <v>0</v>
      </c>
      <c r="AD124" s="131" t="n">
        <v>0</v>
      </c>
      <c r="AE124" s="131" t="n">
        <v>0</v>
      </c>
      <c r="AF124" s="131" t="n">
        <v>0</v>
      </c>
      <c r="AG124" s="131" t="n">
        <v>0</v>
      </c>
      <c r="AH124" s="135"/>
    </row>
    <row r="125" customFormat="false" ht="12.75" hidden="true" customHeight="false" outlineLevel="0" collapsed="false">
      <c r="B125" s="131" t="s">
        <v>149</v>
      </c>
      <c r="C125" s="131" t="n">
        <v>0</v>
      </c>
      <c r="D125" s="131" t="n">
        <v>0</v>
      </c>
      <c r="E125" s="131" t="n">
        <v>0</v>
      </c>
      <c r="F125" s="131" t="n">
        <v>0</v>
      </c>
      <c r="G125" s="131" t="n">
        <v>0</v>
      </c>
      <c r="H125" s="131" t="n">
        <v>0</v>
      </c>
      <c r="I125" s="131" t="n">
        <v>0</v>
      </c>
      <c r="J125" s="131" t="n">
        <v>0</v>
      </c>
      <c r="K125" s="131" t="n">
        <v>0</v>
      </c>
      <c r="L125" s="131" t="n">
        <v>0</v>
      </c>
      <c r="M125" s="131" t="n">
        <v>0</v>
      </c>
      <c r="N125" s="131" t="n">
        <v>0</v>
      </c>
      <c r="O125" s="131" t="n">
        <v>0</v>
      </c>
      <c r="P125" s="131" t="n">
        <v>0</v>
      </c>
      <c r="Q125" s="131" t="n">
        <v>0</v>
      </c>
      <c r="R125" s="131" t="n">
        <v>0</v>
      </c>
      <c r="S125" s="131" t="n">
        <v>0</v>
      </c>
      <c r="T125" s="131" t="n">
        <v>0</v>
      </c>
      <c r="U125" s="131" t="n">
        <v>0</v>
      </c>
      <c r="V125" s="131" t="n">
        <v>0</v>
      </c>
      <c r="W125" s="131" t="n">
        <v>0</v>
      </c>
      <c r="X125" s="131" t="n">
        <v>0</v>
      </c>
      <c r="Y125" s="131" t="n">
        <v>0</v>
      </c>
      <c r="Z125" s="131" t="n">
        <v>0</v>
      </c>
      <c r="AA125" s="131" t="n">
        <v>0</v>
      </c>
      <c r="AB125" s="131" t="n">
        <v>0</v>
      </c>
      <c r="AC125" s="131" t="n">
        <v>0</v>
      </c>
      <c r="AD125" s="131" t="n">
        <v>0</v>
      </c>
      <c r="AE125" s="131" t="n">
        <v>0</v>
      </c>
      <c r="AF125" s="131" t="n">
        <v>0</v>
      </c>
      <c r="AG125" s="131" t="n">
        <v>0</v>
      </c>
      <c r="AH125" s="135"/>
    </row>
    <row r="126" customFormat="false" ht="12.75" hidden="true" customHeight="false" outlineLevel="0" collapsed="false">
      <c r="B126" s="131" t="s">
        <v>150</v>
      </c>
      <c r="C126" s="131" t="n">
        <v>0</v>
      </c>
      <c r="D126" s="131" t="n">
        <v>0</v>
      </c>
      <c r="E126" s="131" t="n">
        <v>0</v>
      </c>
      <c r="F126" s="131" t="n">
        <v>0</v>
      </c>
      <c r="G126" s="131" t="n">
        <v>0</v>
      </c>
      <c r="H126" s="131" t="n">
        <v>0</v>
      </c>
      <c r="I126" s="131" t="n">
        <v>0</v>
      </c>
      <c r="J126" s="131" t="n">
        <v>0</v>
      </c>
      <c r="K126" s="131" t="n">
        <v>0</v>
      </c>
      <c r="L126" s="131" t="n">
        <v>0</v>
      </c>
      <c r="M126" s="131" t="n">
        <v>0</v>
      </c>
      <c r="N126" s="131" t="n">
        <v>0</v>
      </c>
      <c r="O126" s="131" t="n">
        <v>0</v>
      </c>
      <c r="P126" s="131" t="n">
        <v>0</v>
      </c>
      <c r="Q126" s="131" t="n">
        <v>0</v>
      </c>
      <c r="R126" s="131" t="n">
        <v>0</v>
      </c>
      <c r="S126" s="131" t="n">
        <v>0</v>
      </c>
      <c r="T126" s="131" t="n">
        <v>0</v>
      </c>
      <c r="U126" s="131" t="n">
        <v>0</v>
      </c>
      <c r="V126" s="131" t="n">
        <v>0</v>
      </c>
      <c r="W126" s="131" t="n">
        <v>0</v>
      </c>
      <c r="X126" s="131" t="n">
        <v>0</v>
      </c>
      <c r="Y126" s="131" t="n">
        <v>0</v>
      </c>
      <c r="Z126" s="131" t="n">
        <v>0</v>
      </c>
      <c r="AA126" s="131" t="n">
        <v>0</v>
      </c>
      <c r="AB126" s="131" t="n">
        <v>0</v>
      </c>
      <c r="AC126" s="131" t="n">
        <v>0</v>
      </c>
      <c r="AD126" s="131" t="n">
        <v>0</v>
      </c>
      <c r="AE126" s="131" t="n">
        <v>0</v>
      </c>
      <c r="AF126" s="131" t="n">
        <v>0</v>
      </c>
      <c r="AG126" s="131" t="n">
        <v>0</v>
      </c>
      <c r="AH126" s="135"/>
    </row>
    <row r="127" customFormat="false" ht="12.75" hidden="true" customHeight="false" outlineLevel="0" collapsed="false">
      <c r="B127" s="131" t="s">
        <v>151</v>
      </c>
      <c r="C127" s="131" t="n">
        <v>0</v>
      </c>
      <c r="D127" s="131" t="n">
        <v>0</v>
      </c>
      <c r="E127" s="131" t="n">
        <v>0</v>
      </c>
      <c r="F127" s="131" t="n">
        <v>0</v>
      </c>
      <c r="G127" s="131" t="n">
        <v>0</v>
      </c>
      <c r="H127" s="131" t="n">
        <v>0</v>
      </c>
      <c r="I127" s="131" t="n">
        <v>0</v>
      </c>
      <c r="J127" s="131" t="n">
        <v>0</v>
      </c>
      <c r="K127" s="131" t="n">
        <v>0</v>
      </c>
      <c r="L127" s="131" t="n">
        <v>0</v>
      </c>
      <c r="M127" s="131" t="n">
        <v>0</v>
      </c>
      <c r="N127" s="131" t="n">
        <v>0</v>
      </c>
      <c r="O127" s="131" t="n">
        <v>0</v>
      </c>
      <c r="P127" s="131" t="n">
        <v>0</v>
      </c>
      <c r="Q127" s="131" t="n">
        <v>0</v>
      </c>
      <c r="R127" s="131" t="n">
        <v>0</v>
      </c>
      <c r="S127" s="131" t="n">
        <v>0</v>
      </c>
      <c r="T127" s="131" t="n">
        <v>0</v>
      </c>
      <c r="U127" s="131" t="n">
        <v>0</v>
      </c>
      <c r="V127" s="131" t="n">
        <v>0</v>
      </c>
      <c r="W127" s="131" t="n">
        <v>0</v>
      </c>
      <c r="X127" s="131" t="n">
        <v>0</v>
      </c>
      <c r="Y127" s="131" t="n">
        <v>0</v>
      </c>
      <c r="Z127" s="131" t="n">
        <v>0</v>
      </c>
      <c r="AA127" s="131" t="n">
        <v>0</v>
      </c>
      <c r="AB127" s="131" t="n">
        <v>0</v>
      </c>
      <c r="AC127" s="131" t="n">
        <v>0</v>
      </c>
      <c r="AD127" s="131" t="n">
        <v>0</v>
      </c>
      <c r="AE127" s="131" t="n">
        <v>0</v>
      </c>
      <c r="AF127" s="131" t="n">
        <v>0</v>
      </c>
      <c r="AG127" s="131" t="n">
        <v>0</v>
      </c>
      <c r="AH127" s="135"/>
    </row>
    <row r="128" customFormat="false" ht="12.75" hidden="true" customHeight="false" outlineLevel="0" collapsed="false">
      <c r="B128" s="131" t="s">
        <v>152</v>
      </c>
      <c r="C128" s="131" t="n">
        <v>0</v>
      </c>
      <c r="D128" s="131" t="n">
        <v>0</v>
      </c>
      <c r="E128" s="131" t="n">
        <v>0</v>
      </c>
      <c r="F128" s="131" t="n">
        <v>0</v>
      </c>
      <c r="G128" s="131" t="n">
        <v>0</v>
      </c>
      <c r="H128" s="131" t="n">
        <v>0</v>
      </c>
      <c r="I128" s="131" t="n">
        <v>0</v>
      </c>
      <c r="J128" s="131" t="n">
        <v>0</v>
      </c>
      <c r="K128" s="131" t="n">
        <v>0</v>
      </c>
      <c r="L128" s="131" t="n">
        <v>0</v>
      </c>
      <c r="M128" s="131" t="n">
        <v>0</v>
      </c>
      <c r="N128" s="131" t="n">
        <v>0</v>
      </c>
      <c r="O128" s="131" t="n">
        <v>0</v>
      </c>
      <c r="P128" s="131" t="n">
        <v>0</v>
      </c>
      <c r="Q128" s="131" t="n">
        <v>0</v>
      </c>
      <c r="R128" s="131" t="n">
        <v>0</v>
      </c>
      <c r="S128" s="131" t="n">
        <v>0</v>
      </c>
      <c r="T128" s="131" t="n">
        <v>0</v>
      </c>
      <c r="U128" s="131" t="n">
        <v>0</v>
      </c>
      <c r="V128" s="131" t="n">
        <v>0</v>
      </c>
      <c r="W128" s="131" t="n">
        <v>0</v>
      </c>
      <c r="X128" s="131" t="n">
        <v>0</v>
      </c>
      <c r="Y128" s="131" t="n">
        <v>0</v>
      </c>
      <c r="Z128" s="131" t="n">
        <v>0</v>
      </c>
      <c r="AA128" s="131" t="n">
        <v>0</v>
      </c>
      <c r="AB128" s="131" t="n">
        <v>0</v>
      </c>
      <c r="AC128" s="131" t="n">
        <v>0</v>
      </c>
      <c r="AD128" s="131" t="n">
        <v>0</v>
      </c>
      <c r="AE128" s="131" t="n">
        <v>0</v>
      </c>
      <c r="AF128" s="131" t="n">
        <v>0</v>
      </c>
      <c r="AG128" s="131" t="n">
        <v>0</v>
      </c>
      <c r="AH128" s="135"/>
    </row>
    <row r="129" customFormat="false" ht="12.75" hidden="true" customHeight="false" outlineLevel="0" collapsed="false">
      <c r="AH129" s="135"/>
    </row>
    <row r="130" customFormat="false" ht="12.75" hidden="true" customHeight="false" outlineLevel="0" collapsed="false">
      <c r="A130" s="131" t="s">
        <v>168</v>
      </c>
      <c r="B130" s="131" t="s">
        <v>148</v>
      </c>
      <c r="C130" s="131" t="n">
        <v>0</v>
      </c>
      <c r="D130" s="131" t="n">
        <v>0</v>
      </c>
      <c r="E130" s="131" t="n">
        <v>0</v>
      </c>
      <c r="F130" s="131" t="n">
        <v>0</v>
      </c>
      <c r="G130" s="131" t="n">
        <v>0</v>
      </c>
      <c r="H130" s="131" t="n">
        <v>0</v>
      </c>
      <c r="I130" s="131" t="n">
        <v>0</v>
      </c>
      <c r="J130" s="131" t="n">
        <v>0</v>
      </c>
      <c r="K130" s="131" t="n">
        <v>0</v>
      </c>
      <c r="L130" s="131" t="n">
        <v>0</v>
      </c>
      <c r="M130" s="131" t="n">
        <v>0</v>
      </c>
      <c r="N130" s="131" t="n">
        <v>0</v>
      </c>
      <c r="O130" s="131" t="n">
        <v>0</v>
      </c>
      <c r="P130" s="131" t="n">
        <v>0</v>
      </c>
      <c r="Q130" s="131" t="n">
        <v>0</v>
      </c>
      <c r="R130" s="131" t="n">
        <v>0</v>
      </c>
      <c r="S130" s="131" t="n">
        <v>0</v>
      </c>
      <c r="T130" s="131" t="n">
        <v>0</v>
      </c>
      <c r="U130" s="131" t="n">
        <v>0</v>
      </c>
      <c r="V130" s="131" t="n">
        <v>0</v>
      </c>
      <c r="W130" s="131" t="n">
        <v>0</v>
      </c>
      <c r="X130" s="131" t="n">
        <v>0</v>
      </c>
      <c r="Y130" s="131" t="n">
        <v>0</v>
      </c>
      <c r="Z130" s="131" t="n">
        <v>0</v>
      </c>
      <c r="AA130" s="131" t="n">
        <v>0</v>
      </c>
      <c r="AB130" s="131" t="n">
        <v>0</v>
      </c>
      <c r="AC130" s="131" t="n">
        <v>0</v>
      </c>
      <c r="AD130" s="131" t="n">
        <v>0</v>
      </c>
      <c r="AE130" s="131" t="n">
        <v>0</v>
      </c>
      <c r="AF130" s="131" t="n">
        <v>0</v>
      </c>
      <c r="AG130" s="131" t="n">
        <v>0</v>
      </c>
      <c r="AH130" s="135"/>
    </row>
    <row r="131" customFormat="false" ht="12.75" hidden="true" customHeight="false" outlineLevel="0" collapsed="false">
      <c r="B131" s="131" t="s">
        <v>149</v>
      </c>
      <c r="C131" s="131" t="n">
        <v>0</v>
      </c>
      <c r="D131" s="131" t="n">
        <v>0</v>
      </c>
      <c r="E131" s="131" t="n">
        <v>0</v>
      </c>
      <c r="F131" s="131" t="n">
        <v>0</v>
      </c>
      <c r="G131" s="131" t="n">
        <v>0</v>
      </c>
      <c r="H131" s="131" t="n">
        <v>0</v>
      </c>
      <c r="I131" s="131" t="n">
        <v>0</v>
      </c>
      <c r="J131" s="131" t="n">
        <v>0</v>
      </c>
      <c r="K131" s="131" t="n">
        <v>0</v>
      </c>
      <c r="L131" s="131" t="n">
        <v>0</v>
      </c>
      <c r="M131" s="131" t="n">
        <v>0</v>
      </c>
      <c r="N131" s="131" t="n">
        <v>0</v>
      </c>
      <c r="O131" s="131" t="n">
        <v>0</v>
      </c>
      <c r="P131" s="131" t="n">
        <v>0</v>
      </c>
      <c r="Q131" s="131" t="n">
        <v>0</v>
      </c>
      <c r="R131" s="131" t="n">
        <v>0</v>
      </c>
      <c r="S131" s="131" t="n">
        <v>0</v>
      </c>
      <c r="T131" s="131" t="n">
        <v>0</v>
      </c>
      <c r="U131" s="131" t="n">
        <v>0</v>
      </c>
      <c r="V131" s="131" t="n">
        <v>0</v>
      </c>
      <c r="W131" s="131" t="n">
        <v>0</v>
      </c>
      <c r="X131" s="131" t="n">
        <v>0</v>
      </c>
      <c r="Y131" s="131" t="n">
        <v>0</v>
      </c>
      <c r="Z131" s="131" t="n">
        <v>0</v>
      </c>
      <c r="AA131" s="131" t="n">
        <v>0</v>
      </c>
      <c r="AB131" s="131" t="n">
        <v>0</v>
      </c>
      <c r="AC131" s="131" t="n">
        <v>0</v>
      </c>
      <c r="AD131" s="131" t="n">
        <v>0</v>
      </c>
      <c r="AE131" s="131" t="n">
        <v>0</v>
      </c>
      <c r="AF131" s="131" t="n">
        <v>0</v>
      </c>
      <c r="AG131" s="131" t="n">
        <v>0</v>
      </c>
      <c r="AH131" s="135"/>
    </row>
    <row r="132" customFormat="false" ht="12.75" hidden="true" customHeight="false" outlineLevel="0" collapsed="false">
      <c r="B132" s="131" t="s">
        <v>150</v>
      </c>
      <c r="C132" s="131" t="n">
        <v>0</v>
      </c>
      <c r="D132" s="131" t="n">
        <v>0</v>
      </c>
      <c r="E132" s="131" t="n">
        <v>0</v>
      </c>
      <c r="F132" s="131" t="n">
        <v>0</v>
      </c>
      <c r="G132" s="131" t="n">
        <v>0</v>
      </c>
      <c r="H132" s="131" t="n">
        <v>0</v>
      </c>
      <c r="I132" s="131" t="n">
        <v>0</v>
      </c>
      <c r="J132" s="131" t="n">
        <v>0</v>
      </c>
      <c r="K132" s="131" t="n">
        <v>0</v>
      </c>
      <c r="L132" s="131" t="n">
        <v>0</v>
      </c>
      <c r="M132" s="131" t="n">
        <v>0</v>
      </c>
      <c r="N132" s="131" t="n">
        <v>0</v>
      </c>
      <c r="O132" s="131" t="n">
        <v>0</v>
      </c>
      <c r="P132" s="131" t="n">
        <v>0</v>
      </c>
      <c r="Q132" s="131" t="n">
        <v>0</v>
      </c>
      <c r="R132" s="131" t="n">
        <v>0</v>
      </c>
      <c r="S132" s="131" t="n">
        <v>0</v>
      </c>
      <c r="T132" s="131" t="n">
        <v>0</v>
      </c>
      <c r="U132" s="131" t="n">
        <v>0</v>
      </c>
      <c r="V132" s="131" t="n">
        <v>0</v>
      </c>
      <c r="W132" s="131" t="n">
        <v>0</v>
      </c>
      <c r="X132" s="131" t="n">
        <v>0</v>
      </c>
      <c r="Y132" s="131" t="n">
        <v>0</v>
      </c>
      <c r="Z132" s="131" t="n">
        <v>0</v>
      </c>
      <c r="AA132" s="131" t="n">
        <v>0</v>
      </c>
      <c r="AB132" s="131" t="n">
        <v>0</v>
      </c>
      <c r="AC132" s="131" t="n">
        <v>0</v>
      </c>
      <c r="AD132" s="131" t="n">
        <v>0</v>
      </c>
      <c r="AE132" s="131" t="n">
        <v>0</v>
      </c>
      <c r="AF132" s="131" t="n">
        <v>0</v>
      </c>
      <c r="AG132" s="131" t="n">
        <v>0</v>
      </c>
      <c r="AH132" s="135"/>
    </row>
    <row r="133" customFormat="false" ht="12.75" hidden="true" customHeight="false" outlineLevel="0" collapsed="false">
      <c r="B133" s="131" t="s">
        <v>151</v>
      </c>
      <c r="C133" s="131" t="n">
        <v>0</v>
      </c>
      <c r="D133" s="131" t="n">
        <v>0</v>
      </c>
      <c r="E133" s="131" t="n">
        <v>0</v>
      </c>
      <c r="F133" s="131" t="n">
        <v>0</v>
      </c>
      <c r="G133" s="131" t="n">
        <v>0</v>
      </c>
      <c r="H133" s="131" t="n">
        <v>0</v>
      </c>
      <c r="I133" s="131" t="n">
        <v>0</v>
      </c>
      <c r="J133" s="131" t="n">
        <v>0</v>
      </c>
      <c r="K133" s="131" t="n">
        <v>0</v>
      </c>
      <c r="L133" s="131" t="n">
        <v>0</v>
      </c>
      <c r="M133" s="131" t="n">
        <v>0</v>
      </c>
      <c r="N133" s="131" t="n">
        <v>0</v>
      </c>
      <c r="O133" s="131" t="n">
        <v>0</v>
      </c>
      <c r="P133" s="131" t="n">
        <v>0</v>
      </c>
      <c r="Q133" s="131" t="n">
        <v>0</v>
      </c>
      <c r="R133" s="131" t="n">
        <v>0</v>
      </c>
      <c r="S133" s="131" t="n">
        <v>0</v>
      </c>
      <c r="T133" s="131" t="n">
        <v>0</v>
      </c>
      <c r="U133" s="131" t="n">
        <v>0</v>
      </c>
      <c r="V133" s="131" t="n">
        <v>0</v>
      </c>
      <c r="W133" s="131" t="n">
        <v>0</v>
      </c>
      <c r="X133" s="131" t="n">
        <v>0</v>
      </c>
      <c r="Y133" s="131" t="n">
        <v>0</v>
      </c>
      <c r="Z133" s="131" t="n">
        <v>0</v>
      </c>
      <c r="AA133" s="131" t="n">
        <v>0</v>
      </c>
      <c r="AB133" s="131" t="n">
        <v>0</v>
      </c>
      <c r="AC133" s="131" t="n">
        <v>0</v>
      </c>
      <c r="AD133" s="131" t="n">
        <v>0</v>
      </c>
      <c r="AE133" s="131" t="n">
        <v>0</v>
      </c>
      <c r="AF133" s="131" t="n">
        <v>0</v>
      </c>
      <c r="AG133" s="131" t="n">
        <v>0</v>
      </c>
      <c r="AH133" s="135"/>
    </row>
    <row r="134" customFormat="false" ht="12.75" hidden="true" customHeight="false" outlineLevel="0" collapsed="false">
      <c r="B134" s="131" t="s">
        <v>152</v>
      </c>
      <c r="C134" s="131" t="n">
        <v>0</v>
      </c>
      <c r="D134" s="131" t="n">
        <v>0</v>
      </c>
      <c r="E134" s="131" t="n">
        <v>0</v>
      </c>
      <c r="F134" s="131" t="n">
        <v>0</v>
      </c>
      <c r="G134" s="131" t="n">
        <v>0</v>
      </c>
      <c r="H134" s="131" t="n">
        <v>0</v>
      </c>
      <c r="I134" s="131" t="n">
        <v>0</v>
      </c>
      <c r="J134" s="131" t="n">
        <v>0</v>
      </c>
      <c r="K134" s="131" t="n">
        <v>0</v>
      </c>
      <c r="L134" s="131" t="n">
        <v>0</v>
      </c>
      <c r="M134" s="131" t="n">
        <v>0</v>
      </c>
      <c r="N134" s="131" t="n">
        <v>0</v>
      </c>
      <c r="O134" s="131" t="n">
        <v>0</v>
      </c>
      <c r="P134" s="131" t="n">
        <v>0</v>
      </c>
      <c r="Q134" s="131" t="n">
        <v>0</v>
      </c>
      <c r="R134" s="131" t="n">
        <v>0</v>
      </c>
      <c r="S134" s="131" t="n">
        <v>0</v>
      </c>
      <c r="T134" s="131" t="n">
        <v>0</v>
      </c>
      <c r="U134" s="131" t="n">
        <v>0</v>
      </c>
      <c r="V134" s="131" t="n">
        <v>0</v>
      </c>
      <c r="W134" s="131" t="n">
        <v>0</v>
      </c>
      <c r="X134" s="131" t="n">
        <v>0</v>
      </c>
      <c r="Y134" s="131" t="n">
        <v>0</v>
      </c>
      <c r="Z134" s="131" t="n">
        <v>0</v>
      </c>
      <c r="AA134" s="131" t="n">
        <v>0</v>
      </c>
      <c r="AB134" s="131" t="n">
        <v>0</v>
      </c>
      <c r="AC134" s="131" t="n">
        <v>0</v>
      </c>
      <c r="AD134" s="131" t="n">
        <v>0</v>
      </c>
      <c r="AE134" s="131" t="n">
        <v>0</v>
      </c>
      <c r="AF134" s="131" t="n">
        <v>0</v>
      </c>
      <c r="AG134" s="131" t="n">
        <v>0</v>
      </c>
      <c r="AH134" s="135"/>
    </row>
    <row r="135" customFormat="false" ht="12.75" hidden="true" customHeight="false" outlineLevel="0" collapsed="false">
      <c r="AH135" s="135"/>
    </row>
    <row r="136" customFormat="false" ht="12.75" hidden="true" customHeight="false" outlineLevel="0" collapsed="false">
      <c r="A136" s="131" t="s">
        <v>169</v>
      </c>
      <c r="B136" s="131" t="s">
        <v>148</v>
      </c>
      <c r="C136" s="131" t="n">
        <v>0</v>
      </c>
      <c r="D136" s="131" t="n">
        <v>0</v>
      </c>
      <c r="E136" s="131" t="n">
        <v>0</v>
      </c>
      <c r="F136" s="131" t="n">
        <v>0</v>
      </c>
      <c r="G136" s="131" t="n">
        <v>0</v>
      </c>
      <c r="H136" s="131" t="n">
        <v>0</v>
      </c>
      <c r="I136" s="131" t="n">
        <v>0</v>
      </c>
      <c r="J136" s="131" t="n">
        <v>0</v>
      </c>
      <c r="K136" s="131" t="n">
        <v>0</v>
      </c>
      <c r="L136" s="131" t="n">
        <v>0</v>
      </c>
      <c r="M136" s="131" t="n">
        <v>0</v>
      </c>
      <c r="N136" s="131" t="n">
        <v>0</v>
      </c>
      <c r="O136" s="131" t="n">
        <v>0</v>
      </c>
      <c r="P136" s="131" t="n">
        <v>0</v>
      </c>
      <c r="Q136" s="131" t="n">
        <v>0</v>
      </c>
      <c r="R136" s="131" t="n">
        <v>0</v>
      </c>
      <c r="S136" s="131" t="n">
        <v>0</v>
      </c>
      <c r="T136" s="131" t="n">
        <v>0</v>
      </c>
      <c r="U136" s="131" t="n">
        <v>0</v>
      </c>
      <c r="V136" s="131" t="n">
        <v>0</v>
      </c>
      <c r="W136" s="131" t="n">
        <v>0</v>
      </c>
      <c r="X136" s="131" t="n">
        <v>0</v>
      </c>
      <c r="Y136" s="131" t="n">
        <v>0</v>
      </c>
      <c r="Z136" s="131" t="n">
        <v>0</v>
      </c>
      <c r="AA136" s="131" t="n">
        <v>0</v>
      </c>
      <c r="AB136" s="131" t="n">
        <v>0</v>
      </c>
      <c r="AC136" s="131" t="n">
        <v>0</v>
      </c>
      <c r="AD136" s="131" t="n">
        <v>0</v>
      </c>
      <c r="AE136" s="131" t="n">
        <v>0</v>
      </c>
      <c r="AF136" s="131" t="n">
        <v>0</v>
      </c>
      <c r="AG136" s="131" t="n">
        <v>0</v>
      </c>
      <c r="AH136" s="135"/>
    </row>
    <row r="137" customFormat="false" ht="12.75" hidden="true" customHeight="false" outlineLevel="0" collapsed="false">
      <c r="B137" s="131" t="s">
        <v>149</v>
      </c>
      <c r="C137" s="131" t="n">
        <v>0</v>
      </c>
      <c r="D137" s="131" t="n">
        <v>0</v>
      </c>
      <c r="E137" s="131" t="n">
        <v>0</v>
      </c>
      <c r="F137" s="131" t="n">
        <v>0</v>
      </c>
      <c r="G137" s="131" t="n">
        <v>0</v>
      </c>
      <c r="H137" s="131" t="n">
        <v>0</v>
      </c>
      <c r="I137" s="131" t="n">
        <v>0</v>
      </c>
      <c r="J137" s="131" t="n">
        <v>0</v>
      </c>
      <c r="K137" s="131" t="n">
        <v>0</v>
      </c>
      <c r="L137" s="131" t="n">
        <v>0</v>
      </c>
      <c r="M137" s="131" t="n">
        <v>0</v>
      </c>
      <c r="N137" s="131" t="n">
        <v>0</v>
      </c>
      <c r="O137" s="131" t="n">
        <v>0</v>
      </c>
      <c r="P137" s="131" t="n">
        <v>0</v>
      </c>
      <c r="Q137" s="131" t="n">
        <v>0</v>
      </c>
      <c r="R137" s="131" t="n">
        <v>0</v>
      </c>
      <c r="S137" s="131" t="n">
        <v>0</v>
      </c>
      <c r="T137" s="131" t="n">
        <v>0</v>
      </c>
      <c r="U137" s="131" t="n">
        <v>0</v>
      </c>
      <c r="V137" s="131" t="n">
        <v>0</v>
      </c>
      <c r="W137" s="131" t="n">
        <v>0</v>
      </c>
      <c r="X137" s="131" t="n">
        <v>0</v>
      </c>
      <c r="Y137" s="131" t="n">
        <v>0</v>
      </c>
      <c r="Z137" s="131" t="n">
        <v>0</v>
      </c>
      <c r="AA137" s="131" t="n">
        <v>0</v>
      </c>
      <c r="AB137" s="131" t="n">
        <v>0</v>
      </c>
      <c r="AC137" s="131" t="n">
        <v>0</v>
      </c>
      <c r="AD137" s="131" t="n">
        <v>0</v>
      </c>
      <c r="AE137" s="131" t="n">
        <v>0</v>
      </c>
      <c r="AF137" s="131" t="n">
        <v>0</v>
      </c>
      <c r="AG137" s="131" t="n">
        <v>0</v>
      </c>
      <c r="AH137" s="135"/>
    </row>
    <row r="138" customFormat="false" ht="12.75" hidden="true" customHeight="false" outlineLevel="0" collapsed="false">
      <c r="B138" s="131" t="s">
        <v>150</v>
      </c>
      <c r="C138" s="131" t="n">
        <v>0</v>
      </c>
      <c r="D138" s="131" t="n">
        <v>0</v>
      </c>
      <c r="E138" s="131" t="n">
        <v>0</v>
      </c>
      <c r="F138" s="131" t="n">
        <v>0</v>
      </c>
      <c r="G138" s="131" t="n">
        <v>0</v>
      </c>
      <c r="H138" s="131" t="n">
        <v>0</v>
      </c>
      <c r="I138" s="131" t="n">
        <v>0</v>
      </c>
      <c r="J138" s="131" t="n">
        <v>0</v>
      </c>
      <c r="K138" s="131" t="n">
        <v>0</v>
      </c>
      <c r="L138" s="131" t="n">
        <v>0</v>
      </c>
      <c r="M138" s="131" t="n">
        <v>0</v>
      </c>
      <c r="N138" s="131" t="n">
        <v>0</v>
      </c>
      <c r="O138" s="131" t="n">
        <v>0</v>
      </c>
      <c r="P138" s="131" t="n">
        <v>0</v>
      </c>
      <c r="Q138" s="131" t="n">
        <v>0</v>
      </c>
      <c r="R138" s="131" t="n">
        <v>0</v>
      </c>
      <c r="S138" s="131" t="n">
        <v>0</v>
      </c>
      <c r="T138" s="131" t="n">
        <v>0</v>
      </c>
      <c r="U138" s="131" t="n">
        <v>0</v>
      </c>
      <c r="V138" s="131" t="n">
        <v>0</v>
      </c>
      <c r="W138" s="131" t="n">
        <v>0</v>
      </c>
      <c r="X138" s="131" t="n">
        <v>0</v>
      </c>
      <c r="Y138" s="131" t="n">
        <v>0</v>
      </c>
      <c r="Z138" s="131" t="n">
        <v>0</v>
      </c>
      <c r="AA138" s="131" t="n">
        <v>0</v>
      </c>
      <c r="AB138" s="131" t="n">
        <v>0</v>
      </c>
      <c r="AC138" s="131" t="n">
        <v>0</v>
      </c>
      <c r="AD138" s="131" t="n">
        <v>0</v>
      </c>
      <c r="AE138" s="131" t="n">
        <v>0</v>
      </c>
      <c r="AF138" s="131" t="n">
        <v>0</v>
      </c>
      <c r="AG138" s="131" t="n">
        <v>0</v>
      </c>
      <c r="AH138" s="135"/>
    </row>
    <row r="139" customFormat="false" ht="12.75" hidden="true" customHeight="false" outlineLevel="0" collapsed="false">
      <c r="B139" s="131" t="s">
        <v>151</v>
      </c>
      <c r="C139" s="131" t="n">
        <v>0</v>
      </c>
      <c r="D139" s="131" t="n">
        <v>0</v>
      </c>
      <c r="E139" s="131" t="n">
        <v>0</v>
      </c>
      <c r="F139" s="131" t="n">
        <v>0</v>
      </c>
      <c r="G139" s="131" t="n">
        <v>0</v>
      </c>
      <c r="H139" s="131" t="n">
        <v>0</v>
      </c>
      <c r="I139" s="131" t="n">
        <v>0</v>
      </c>
      <c r="J139" s="131" t="n">
        <v>0</v>
      </c>
      <c r="K139" s="131" t="n">
        <v>0</v>
      </c>
      <c r="L139" s="131" t="n">
        <v>0</v>
      </c>
      <c r="M139" s="131" t="n">
        <v>0</v>
      </c>
      <c r="N139" s="131" t="n">
        <v>0</v>
      </c>
      <c r="O139" s="131" t="n">
        <v>0</v>
      </c>
      <c r="P139" s="131" t="n">
        <v>0</v>
      </c>
      <c r="Q139" s="131" t="n">
        <v>0</v>
      </c>
      <c r="R139" s="131" t="n">
        <v>0</v>
      </c>
      <c r="S139" s="131" t="n">
        <v>0</v>
      </c>
      <c r="T139" s="131" t="n">
        <v>0</v>
      </c>
      <c r="U139" s="131" t="n">
        <v>0</v>
      </c>
      <c r="V139" s="131" t="n">
        <v>0</v>
      </c>
      <c r="W139" s="131" t="n">
        <v>0</v>
      </c>
      <c r="X139" s="131" t="n">
        <v>0</v>
      </c>
      <c r="Y139" s="131" t="n">
        <v>0</v>
      </c>
      <c r="Z139" s="131" t="n">
        <v>0</v>
      </c>
      <c r="AA139" s="131" t="n">
        <v>0</v>
      </c>
      <c r="AB139" s="131" t="n">
        <v>0</v>
      </c>
      <c r="AC139" s="131" t="n">
        <v>0</v>
      </c>
      <c r="AD139" s="131" t="n">
        <v>0</v>
      </c>
      <c r="AE139" s="131" t="n">
        <v>0</v>
      </c>
      <c r="AF139" s="131" t="n">
        <v>0</v>
      </c>
      <c r="AG139" s="131" t="n">
        <v>0</v>
      </c>
      <c r="AH139" s="135"/>
    </row>
    <row r="140" customFormat="false" ht="12.75" hidden="true" customHeight="false" outlineLevel="0" collapsed="false">
      <c r="B140" s="131" t="s">
        <v>152</v>
      </c>
      <c r="C140" s="131" t="n">
        <v>0</v>
      </c>
      <c r="D140" s="131" t="n">
        <v>0</v>
      </c>
      <c r="E140" s="131" t="n">
        <v>0</v>
      </c>
      <c r="F140" s="131" t="n">
        <v>0</v>
      </c>
      <c r="G140" s="131" t="n">
        <v>0</v>
      </c>
      <c r="H140" s="131" t="n">
        <v>0</v>
      </c>
      <c r="I140" s="131" t="n">
        <v>0</v>
      </c>
      <c r="J140" s="131" t="n">
        <v>0</v>
      </c>
      <c r="K140" s="131" t="n">
        <v>0</v>
      </c>
      <c r="L140" s="131" t="n">
        <v>0</v>
      </c>
      <c r="M140" s="131" t="n">
        <v>0</v>
      </c>
      <c r="N140" s="131" t="n">
        <v>0</v>
      </c>
      <c r="O140" s="131" t="n">
        <v>0</v>
      </c>
      <c r="P140" s="131" t="n">
        <v>0</v>
      </c>
      <c r="Q140" s="131" t="n">
        <v>0</v>
      </c>
      <c r="R140" s="131" t="n">
        <v>0</v>
      </c>
      <c r="S140" s="131" t="n">
        <v>0</v>
      </c>
      <c r="T140" s="131" t="n">
        <v>0</v>
      </c>
      <c r="U140" s="131" t="n">
        <v>0</v>
      </c>
      <c r="V140" s="131" t="n">
        <v>0</v>
      </c>
      <c r="W140" s="131" t="n">
        <v>0</v>
      </c>
      <c r="X140" s="131" t="n">
        <v>0</v>
      </c>
      <c r="Y140" s="131" t="n">
        <v>0</v>
      </c>
      <c r="Z140" s="131" t="n">
        <v>0</v>
      </c>
      <c r="AA140" s="131" t="n">
        <v>0</v>
      </c>
      <c r="AB140" s="131" t="n">
        <v>0</v>
      </c>
      <c r="AC140" s="131" t="n">
        <v>0</v>
      </c>
      <c r="AD140" s="131" t="n">
        <v>0</v>
      </c>
      <c r="AE140" s="131" t="n">
        <v>0</v>
      </c>
      <c r="AF140" s="131" t="n">
        <v>0</v>
      </c>
      <c r="AG140" s="131" t="n">
        <v>0</v>
      </c>
      <c r="AH140" s="135"/>
    </row>
    <row r="141" customFormat="false" ht="12.75" hidden="true" customHeight="false" outlineLevel="0" collapsed="false">
      <c r="AH141" s="135"/>
    </row>
    <row r="142" customFormat="false" ht="12.75" hidden="true" customHeight="false" outlineLevel="0" collapsed="false">
      <c r="A142" s="131" t="s">
        <v>170</v>
      </c>
      <c r="B142" s="131" t="s">
        <v>148</v>
      </c>
      <c r="C142" s="131" t="n">
        <v>0</v>
      </c>
      <c r="D142" s="131" t="n">
        <v>0</v>
      </c>
      <c r="E142" s="131" t="n">
        <v>0</v>
      </c>
      <c r="F142" s="131" t="n">
        <v>0</v>
      </c>
      <c r="G142" s="131" t="n">
        <v>0</v>
      </c>
      <c r="H142" s="131" t="n">
        <v>0</v>
      </c>
      <c r="I142" s="131" t="n">
        <v>0</v>
      </c>
      <c r="J142" s="131" t="n">
        <v>0</v>
      </c>
      <c r="K142" s="131" t="n">
        <v>0</v>
      </c>
      <c r="L142" s="131" t="n">
        <v>0</v>
      </c>
      <c r="M142" s="131" t="n">
        <v>0</v>
      </c>
      <c r="N142" s="131" t="n">
        <v>0</v>
      </c>
      <c r="O142" s="131" t="n">
        <v>0</v>
      </c>
      <c r="P142" s="131" t="n">
        <v>0</v>
      </c>
      <c r="Q142" s="131" t="n">
        <v>0</v>
      </c>
      <c r="R142" s="131" t="n">
        <v>0</v>
      </c>
      <c r="S142" s="131" t="n">
        <v>0</v>
      </c>
      <c r="T142" s="131" t="n">
        <v>0</v>
      </c>
      <c r="U142" s="131" t="n">
        <v>0</v>
      </c>
      <c r="V142" s="131" t="n">
        <v>0</v>
      </c>
      <c r="W142" s="131" t="n">
        <v>0</v>
      </c>
      <c r="X142" s="131" t="n">
        <v>0</v>
      </c>
      <c r="Y142" s="131" t="n">
        <v>0</v>
      </c>
      <c r="Z142" s="131" t="n">
        <v>0</v>
      </c>
      <c r="AA142" s="131" t="n">
        <v>0</v>
      </c>
      <c r="AB142" s="131" t="n">
        <v>0</v>
      </c>
      <c r="AC142" s="131" t="n">
        <v>0</v>
      </c>
      <c r="AD142" s="131" t="n">
        <v>0</v>
      </c>
      <c r="AE142" s="131" t="n">
        <v>0</v>
      </c>
      <c r="AF142" s="131" t="n">
        <v>0</v>
      </c>
      <c r="AG142" s="131" t="n">
        <v>0</v>
      </c>
      <c r="AH142" s="135"/>
    </row>
    <row r="143" customFormat="false" ht="12.75" hidden="true" customHeight="false" outlineLevel="0" collapsed="false">
      <c r="B143" s="131" t="s">
        <v>149</v>
      </c>
      <c r="C143" s="131" t="n">
        <v>0</v>
      </c>
      <c r="D143" s="131" t="n">
        <v>0</v>
      </c>
      <c r="E143" s="131" t="n">
        <v>0</v>
      </c>
      <c r="F143" s="131" t="n">
        <v>0</v>
      </c>
      <c r="G143" s="131" t="n">
        <v>0</v>
      </c>
      <c r="H143" s="131" t="n">
        <v>0</v>
      </c>
      <c r="I143" s="131" t="n">
        <v>0</v>
      </c>
      <c r="J143" s="131" t="n">
        <v>0</v>
      </c>
      <c r="K143" s="131" t="n">
        <v>0</v>
      </c>
      <c r="L143" s="131" t="n">
        <v>0</v>
      </c>
      <c r="M143" s="131" t="n">
        <v>0</v>
      </c>
      <c r="N143" s="131" t="n">
        <v>0</v>
      </c>
      <c r="O143" s="131" t="n">
        <v>0</v>
      </c>
      <c r="P143" s="131" t="n">
        <v>0</v>
      </c>
      <c r="Q143" s="131" t="n">
        <v>0</v>
      </c>
      <c r="R143" s="131" t="n">
        <v>0</v>
      </c>
      <c r="S143" s="131" t="n">
        <v>0</v>
      </c>
      <c r="T143" s="131" t="n">
        <v>0</v>
      </c>
      <c r="U143" s="131" t="n">
        <v>0</v>
      </c>
      <c r="V143" s="131" t="n">
        <v>0</v>
      </c>
      <c r="W143" s="131" t="n">
        <v>0</v>
      </c>
      <c r="X143" s="131" t="n">
        <v>0</v>
      </c>
      <c r="Y143" s="131" t="n">
        <v>0</v>
      </c>
      <c r="Z143" s="131" t="n">
        <v>0</v>
      </c>
      <c r="AA143" s="131" t="n">
        <v>0</v>
      </c>
      <c r="AB143" s="131" t="n">
        <v>0</v>
      </c>
      <c r="AC143" s="131" t="n">
        <v>0</v>
      </c>
      <c r="AD143" s="131" t="n">
        <v>0</v>
      </c>
      <c r="AE143" s="131" t="n">
        <v>0</v>
      </c>
      <c r="AF143" s="131" t="n">
        <v>0</v>
      </c>
      <c r="AG143" s="131" t="n">
        <v>0</v>
      </c>
      <c r="AH143" s="135"/>
    </row>
    <row r="144" customFormat="false" ht="12.75" hidden="true" customHeight="false" outlineLevel="0" collapsed="false">
      <c r="B144" s="131" t="s">
        <v>150</v>
      </c>
      <c r="C144" s="131" t="n">
        <v>0</v>
      </c>
      <c r="D144" s="131" t="n">
        <v>0</v>
      </c>
      <c r="E144" s="131" t="n">
        <v>0</v>
      </c>
      <c r="F144" s="131" t="n">
        <v>0</v>
      </c>
      <c r="G144" s="131" t="n">
        <v>0</v>
      </c>
      <c r="H144" s="131" t="n">
        <v>0</v>
      </c>
      <c r="I144" s="131" t="n">
        <v>0</v>
      </c>
      <c r="J144" s="131" t="n">
        <v>0</v>
      </c>
      <c r="K144" s="131" t="n">
        <v>0</v>
      </c>
      <c r="L144" s="131" t="n">
        <v>0</v>
      </c>
      <c r="M144" s="131" t="n">
        <v>0</v>
      </c>
      <c r="N144" s="131" t="n">
        <v>0</v>
      </c>
      <c r="O144" s="131" t="n">
        <v>0</v>
      </c>
      <c r="P144" s="131" t="n">
        <v>0</v>
      </c>
      <c r="Q144" s="131" t="n">
        <v>0</v>
      </c>
      <c r="R144" s="131" t="n">
        <v>0</v>
      </c>
      <c r="S144" s="131" t="n">
        <v>0</v>
      </c>
      <c r="T144" s="131" t="n">
        <v>0</v>
      </c>
      <c r="U144" s="131" t="n">
        <v>0</v>
      </c>
      <c r="V144" s="131" t="n">
        <v>0</v>
      </c>
      <c r="W144" s="131" t="n">
        <v>0</v>
      </c>
      <c r="X144" s="131" t="n">
        <v>0</v>
      </c>
      <c r="Y144" s="131" t="n">
        <v>0</v>
      </c>
      <c r="Z144" s="131" t="n">
        <v>0</v>
      </c>
      <c r="AA144" s="131" t="n">
        <v>0</v>
      </c>
      <c r="AB144" s="131" t="n">
        <v>0</v>
      </c>
      <c r="AC144" s="131" t="n">
        <v>0</v>
      </c>
      <c r="AD144" s="131" t="n">
        <v>0</v>
      </c>
      <c r="AE144" s="131" t="n">
        <v>0</v>
      </c>
      <c r="AF144" s="131" t="n">
        <v>0</v>
      </c>
      <c r="AG144" s="131" t="n">
        <v>0</v>
      </c>
      <c r="AH144" s="135"/>
    </row>
    <row r="145" customFormat="false" ht="12.75" hidden="true" customHeight="false" outlineLevel="0" collapsed="false">
      <c r="B145" s="131" t="s">
        <v>151</v>
      </c>
      <c r="C145" s="131" t="n">
        <v>0</v>
      </c>
      <c r="D145" s="131" t="n">
        <v>0</v>
      </c>
      <c r="E145" s="131" t="n">
        <v>0</v>
      </c>
      <c r="F145" s="131" t="n">
        <v>0</v>
      </c>
      <c r="G145" s="131" t="n">
        <v>0</v>
      </c>
      <c r="H145" s="131" t="n">
        <v>0</v>
      </c>
      <c r="I145" s="131" t="n">
        <v>0</v>
      </c>
      <c r="J145" s="131" t="n">
        <v>0</v>
      </c>
      <c r="K145" s="131" t="n">
        <v>0</v>
      </c>
      <c r="L145" s="131" t="n">
        <v>0</v>
      </c>
      <c r="M145" s="131" t="n">
        <v>0</v>
      </c>
      <c r="N145" s="131" t="n">
        <v>0</v>
      </c>
      <c r="O145" s="131" t="n">
        <v>0</v>
      </c>
      <c r="P145" s="131" t="n">
        <v>0</v>
      </c>
      <c r="Q145" s="131" t="n">
        <v>0</v>
      </c>
      <c r="R145" s="131" t="n">
        <v>0</v>
      </c>
      <c r="S145" s="131" t="n">
        <v>0</v>
      </c>
      <c r="T145" s="131" t="n">
        <v>0</v>
      </c>
      <c r="U145" s="131" t="n">
        <v>0</v>
      </c>
      <c r="V145" s="131" t="n">
        <v>0</v>
      </c>
      <c r="W145" s="131" t="n">
        <v>0</v>
      </c>
      <c r="X145" s="131" t="n">
        <v>0</v>
      </c>
      <c r="Y145" s="131" t="n">
        <v>0</v>
      </c>
      <c r="Z145" s="131" t="n">
        <v>0</v>
      </c>
      <c r="AA145" s="131" t="n">
        <v>0</v>
      </c>
      <c r="AB145" s="131" t="n">
        <v>0</v>
      </c>
      <c r="AC145" s="131" t="n">
        <v>0</v>
      </c>
      <c r="AD145" s="131" t="n">
        <v>0</v>
      </c>
      <c r="AE145" s="131" t="n">
        <v>0</v>
      </c>
      <c r="AF145" s="131" t="n">
        <v>0</v>
      </c>
      <c r="AG145" s="131" t="n">
        <v>0</v>
      </c>
      <c r="AH145" s="135"/>
    </row>
    <row r="146" customFormat="false" ht="12.75" hidden="true" customHeight="false" outlineLevel="0" collapsed="false">
      <c r="B146" s="131" t="s">
        <v>152</v>
      </c>
      <c r="C146" s="131" t="n">
        <v>0</v>
      </c>
      <c r="D146" s="131" t="n">
        <v>0</v>
      </c>
      <c r="E146" s="131" t="n">
        <v>0</v>
      </c>
      <c r="F146" s="131" t="n">
        <v>0</v>
      </c>
      <c r="G146" s="131" t="n">
        <v>0</v>
      </c>
      <c r="H146" s="131" t="n">
        <v>0</v>
      </c>
      <c r="I146" s="131" t="n">
        <v>0</v>
      </c>
      <c r="J146" s="131" t="n">
        <v>0</v>
      </c>
      <c r="K146" s="131" t="n">
        <v>0</v>
      </c>
      <c r="L146" s="131" t="n">
        <v>0</v>
      </c>
      <c r="M146" s="131" t="n">
        <v>0</v>
      </c>
      <c r="N146" s="131" t="n">
        <v>0</v>
      </c>
      <c r="O146" s="131" t="n">
        <v>0</v>
      </c>
      <c r="P146" s="131" t="n">
        <v>0</v>
      </c>
      <c r="Q146" s="131" t="n">
        <v>0</v>
      </c>
      <c r="R146" s="131" t="n">
        <v>0</v>
      </c>
      <c r="S146" s="131" t="n">
        <v>0</v>
      </c>
      <c r="T146" s="131" t="n">
        <v>0</v>
      </c>
      <c r="U146" s="131" t="n">
        <v>0</v>
      </c>
      <c r="V146" s="131" t="n">
        <v>0</v>
      </c>
      <c r="W146" s="131" t="n">
        <v>0</v>
      </c>
      <c r="X146" s="131" t="n">
        <v>0</v>
      </c>
      <c r="Y146" s="131" t="n">
        <v>0</v>
      </c>
      <c r="Z146" s="131" t="n">
        <v>0</v>
      </c>
      <c r="AA146" s="131" t="n">
        <v>0</v>
      </c>
      <c r="AB146" s="131" t="n">
        <v>0</v>
      </c>
      <c r="AC146" s="131" t="n">
        <v>0</v>
      </c>
      <c r="AD146" s="131" t="n">
        <v>0</v>
      </c>
      <c r="AE146" s="131" t="n">
        <v>0</v>
      </c>
      <c r="AF146" s="131" t="n">
        <v>0</v>
      </c>
      <c r="AG146" s="131" t="n">
        <v>0</v>
      </c>
      <c r="AH146" s="135"/>
    </row>
    <row r="147" customFormat="false" ht="12.75" hidden="true" customHeight="false" outlineLevel="0" collapsed="false">
      <c r="AH147" s="135"/>
    </row>
    <row r="148" customFormat="false" ht="12.75" hidden="true" customHeight="false" outlineLevel="0" collapsed="false">
      <c r="AH148" s="135"/>
    </row>
    <row r="149" customFormat="false" ht="12.75" hidden="true" customHeight="true" outlineLevel="0" collapsed="false"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4"/>
    </row>
    <row r="150" customFormat="false" ht="12.75" hidden="false" customHeight="false" outlineLevel="0" collapsed="false">
      <c r="A150" s="132" t="s">
        <v>171</v>
      </c>
      <c r="C150" s="133" t="s">
        <v>138</v>
      </c>
      <c r="D150" s="133" t="s">
        <v>138</v>
      </c>
      <c r="E150" s="133" t="s">
        <v>138</v>
      </c>
      <c r="F150" s="133" t="s">
        <v>138</v>
      </c>
      <c r="G150" s="133" t="s">
        <v>138</v>
      </c>
      <c r="H150" s="133" t="s">
        <v>138</v>
      </c>
      <c r="I150" s="133" t="s">
        <v>138</v>
      </c>
      <c r="J150" s="133" t="s">
        <v>138</v>
      </c>
      <c r="K150" s="133" t="s">
        <v>138</v>
      </c>
      <c r="L150" s="133" t="s">
        <v>138</v>
      </c>
      <c r="M150" s="133" t="s">
        <v>138</v>
      </c>
      <c r="N150" s="133" t="s">
        <v>138</v>
      </c>
      <c r="O150" s="133" t="s">
        <v>138</v>
      </c>
      <c r="P150" s="133" t="s">
        <v>138</v>
      </c>
      <c r="Q150" s="133" t="s">
        <v>138</v>
      </c>
      <c r="R150" s="133" t="s">
        <v>138</v>
      </c>
      <c r="S150" s="133" t="s">
        <v>138</v>
      </c>
      <c r="T150" s="133" t="s">
        <v>138</v>
      </c>
      <c r="U150" s="133" t="s">
        <v>138</v>
      </c>
      <c r="V150" s="133" t="s">
        <v>138</v>
      </c>
      <c r="W150" s="133" t="s">
        <v>138</v>
      </c>
      <c r="X150" s="133" t="s">
        <v>138</v>
      </c>
      <c r="Y150" s="133" t="s">
        <v>138</v>
      </c>
      <c r="Z150" s="133" t="s">
        <v>138</v>
      </c>
      <c r="AA150" s="133" t="s">
        <v>138</v>
      </c>
      <c r="AB150" s="133" t="s">
        <v>138</v>
      </c>
      <c r="AC150" s="133" t="s">
        <v>138</v>
      </c>
      <c r="AD150" s="133" t="s">
        <v>138</v>
      </c>
      <c r="AE150" s="133" t="s">
        <v>138</v>
      </c>
      <c r="AF150" s="133" t="s">
        <v>138</v>
      </c>
      <c r="AG150" s="133" t="s">
        <v>138</v>
      </c>
      <c r="AH150" s="134"/>
    </row>
    <row r="151" customFormat="false" ht="12.75" hidden="false" customHeight="false" outlineLevel="0" collapsed="false">
      <c r="A151" s="132"/>
      <c r="AH151" s="135"/>
    </row>
    <row r="152" customFormat="false" ht="12.75" hidden="false" customHeight="false" outlineLevel="0" collapsed="false">
      <c r="A152" s="131" t="s">
        <v>172</v>
      </c>
      <c r="B152" s="131" t="s">
        <v>148</v>
      </c>
      <c r="C152" s="131" t="n">
        <f aca="false">'[2]Sep 01'!E91</f>
        <v>710</v>
      </c>
      <c r="D152" s="131" t="n">
        <f aca="false">'[2]Sep 01'!H91</f>
        <v>708</v>
      </c>
      <c r="E152" s="131" t="n">
        <f aca="false">'[2]Sep 01'!K91</f>
        <v>705</v>
      </c>
      <c r="F152" s="131" t="n">
        <f aca="false">'[2]Sep 01'!N91</f>
        <v>701</v>
      </c>
      <c r="G152" s="131" t="n">
        <f aca="false">'[2]Sep 01'!Q91</f>
        <v>704</v>
      </c>
      <c r="H152" s="131" t="n">
        <f aca="false">'[2]Sep 01'!T91</f>
        <v>706</v>
      </c>
      <c r="I152" s="131" t="n">
        <f aca="false">'[2]Sep 01'!W91</f>
        <v>264</v>
      </c>
      <c r="J152" s="131" t="n">
        <f aca="false">'[2]Sep 01'!Z91</f>
        <v>700</v>
      </c>
      <c r="K152" s="131" t="n">
        <f aca="false">'[2]Sep 01'!AC91</f>
        <v>695</v>
      </c>
      <c r="L152" s="131" t="n">
        <f aca="false">'[2]Sep 01'!AF91</f>
        <v>656</v>
      </c>
      <c r="M152" s="131" t="n">
        <f aca="false">'[2]Sep 01'!AI91</f>
        <v>571</v>
      </c>
      <c r="N152" s="131" t="n">
        <f aca="false">'[2]Sep 01'!AL91</f>
        <v>709</v>
      </c>
      <c r="O152" s="131" t="n">
        <f aca="false">'[2]Sep 01'!AO91</f>
        <v>634</v>
      </c>
      <c r="P152" s="131" t="n">
        <f aca="false">'[2]Sep 01'!AR91</f>
        <v>451</v>
      </c>
      <c r="Q152" s="131" t="n">
        <f aca="false">'[2]Sep 01'!AU91</f>
        <v>462</v>
      </c>
      <c r="R152" s="131" t="n">
        <f aca="false">'[2]Sep 01'!AX91</f>
        <v>722</v>
      </c>
      <c r="S152" s="131" t="n">
        <f aca="false">'[2]Sep 01'!BA91</f>
        <v>662</v>
      </c>
      <c r="T152" s="131" t="n">
        <f aca="false">'[2]Sep 01'!BD91</f>
        <v>682</v>
      </c>
      <c r="U152" s="131" t="n">
        <f aca="false">'[2]Sep 01'!BG91</f>
        <v>654</v>
      </c>
      <c r="V152" s="131" t="n">
        <f aca="false">'[2]Sep 01'!BJ91</f>
        <v>710</v>
      </c>
      <c r="W152" s="131" t="n">
        <f aca="false">'[2]Sep 01'!BM91</f>
        <v>558</v>
      </c>
      <c r="X152" s="131" t="n">
        <f aca="false">'[2]Sep 01'!BP91</f>
        <v>658</v>
      </c>
      <c r="Y152" s="131" t="n">
        <f aca="false">'[2]Sep 01'!BS91</f>
        <v>667</v>
      </c>
      <c r="Z152" s="131" t="n">
        <f aca="false">'[2]Sep 01'!BV91</f>
        <v>693</v>
      </c>
      <c r="AA152" s="131" t="n">
        <f aca="false">'[2]Sep 01'!BY91</f>
        <v>685</v>
      </c>
      <c r="AB152" s="131" t="n">
        <f aca="false">'[2]Sep 01'!CB91</f>
        <v>519</v>
      </c>
      <c r="AC152" s="131" t="n">
        <f aca="false">'[2]Sep 01'!CE91</f>
        <v>690</v>
      </c>
      <c r="AD152" s="131" t="n">
        <f aca="false">'[2]Sep 01'!CH91</f>
        <v>699</v>
      </c>
      <c r="AE152" s="131" t="n">
        <f aca="false">'[2]Sep 01'!CK91</f>
        <v>687</v>
      </c>
      <c r="AF152" s="131" t="n">
        <f aca="false">'[2]Sep 01'!CN91</f>
        <v>546</v>
      </c>
      <c r="AG152" s="131" t="n">
        <f aca="false">'[2]Sep 01'!CQ91</f>
        <v>0</v>
      </c>
      <c r="AH152" s="135" t="n">
        <f aca="false">SUM(C152:AG152)</f>
        <v>19208</v>
      </c>
    </row>
    <row r="153" customFormat="false" ht="12.75" hidden="false" customHeight="false" outlineLevel="0" collapsed="false">
      <c r="B153" s="131" t="s">
        <v>149</v>
      </c>
      <c r="C153" s="131" t="n">
        <f aca="false">'[2]Sep 01'!E92</f>
        <v>21</v>
      </c>
      <c r="D153" s="131" t="n">
        <f aca="false">'[2]Sep 01'!H92</f>
        <v>20</v>
      </c>
      <c r="E153" s="131" t="n">
        <f aca="false">'[2]Sep 01'!K92</f>
        <v>20</v>
      </c>
      <c r="F153" s="131" t="n">
        <f aca="false">'[2]Sep 01'!N92</f>
        <v>20</v>
      </c>
      <c r="G153" s="131" t="n">
        <f aca="false">'[2]Sep 01'!Q92</f>
        <v>20</v>
      </c>
      <c r="H153" s="131" t="n">
        <f aca="false">'[2]Sep 01'!T92</f>
        <v>20</v>
      </c>
      <c r="I153" s="131" t="n">
        <f aca="false">'[2]Sep 01'!W92</f>
        <v>7</v>
      </c>
      <c r="J153" s="131" t="n">
        <f aca="false">'[2]Sep 01'!Z92</f>
        <v>19</v>
      </c>
      <c r="K153" s="131" t="n">
        <f aca="false">'[2]Sep 01'!AC92</f>
        <v>19</v>
      </c>
      <c r="L153" s="131" t="n">
        <f aca="false">'[2]Sep 01'!AF92</f>
        <v>20</v>
      </c>
      <c r="M153" s="131" t="n">
        <f aca="false">'[2]Sep 01'!AI92</f>
        <v>15</v>
      </c>
      <c r="N153" s="131" t="n">
        <f aca="false">'[2]Sep 01'!AL92</f>
        <v>19</v>
      </c>
      <c r="O153" s="131" t="n">
        <f aca="false">'[2]Sep 01'!AO92</f>
        <v>20</v>
      </c>
      <c r="P153" s="131" t="n">
        <f aca="false">'[2]Sep 01'!AR92</f>
        <v>13</v>
      </c>
      <c r="Q153" s="131" t="n">
        <f aca="false">'[2]Sep 01'!AU92</f>
        <v>14</v>
      </c>
      <c r="R153" s="131" t="n">
        <f aca="false">'[2]Sep 01'!AX92</f>
        <v>20</v>
      </c>
      <c r="S153" s="131" t="n">
        <f aca="false">'[2]Sep 01'!BA92</f>
        <v>19</v>
      </c>
      <c r="T153" s="131" t="n">
        <f aca="false">'[2]Sep 01'!BD92</f>
        <v>24</v>
      </c>
      <c r="U153" s="131" t="n">
        <f aca="false">'[2]Sep 01'!BG92</f>
        <v>21</v>
      </c>
      <c r="V153" s="131" t="n">
        <f aca="false">'[2]Sep 01'!BJ92</f>
        <v>19</v>
      </c>
      <c r="W153" s="131" t="n">
        <f aca="false">'[2]Sep 01'!BM92</f>
        <v>15</v>
      </c>
      <c r="X153" s="131" t="n">
        <f aca="false">'[2]Sep 01'!BP92</f>
        <v>17</v>
      </c>
      <c r="Y153" s="131" t="n">
        <f aca="false">'[2]Sep 01'!BS92</f>
        <v>19</v>
      </c>
      <c r="Z153" s="131" t="n">
        <f aca="false">'[2]Sep 01'!BV92</f>
        <v>20</v>
      </c>
      <c r="AA153" s="131" t="n">
        <f aca="false">'[2]Sep 01'!BY92</f>
        <v>21</v>
      </c>
      <c r="AB153" s="131" t="n">
        <f aca="false">'[2]Sep 01'!CB92</f>
        <v>11</v>
      </c>
      <c r="AC153" s="131" t="n">
        <f aca="false">'[2]Sep 01'!CE92</f>
        <v>21</v>
      </c>
      <c r="AD153" s="131" t="n">
        <f aca="false">'[2]Sep 01'!CH92</f>
        <v>21</v>
      </c>
      <c r="AE153" s="131" t="n">
        <f aca="false">'[2]Sep 01'!CK92</f>
        <v>21</v>
      </c>
      <c r="AF153" s="131" t="n">
        <f aca="false">'[2]Sep 01'!CN92</f>
        <v>16</v>
      </c>
      <c r="AG153" s="131" t="n">
        <f aca="false">'[2]Sep 01'!CQ92</f>
        <v>0</v>
      </c>
      <c r="AH153" s="135" t="n">
        <f aca="false">SUM(C153:AF153)</f>
        <v>552</v>
      </c>
    </row>
    <row r="154" customFormat="false" ht="12.75" hidden="false" customHeight="false" outlineLevel="0" collapsed="false">
      <c r="B154" s="131" t="s">
        <v>150</v>
      </c>
      <c r="C154" s="131" t="n">
        <f aca="false">'[2]Sep 01'!E93</f>
        <v>32</v>
      </c>
      <c r="D154" s="131" t="n">
        <f aca="false">'[2]Sep 01'!H93</f>
        <v>33</v>
      </c>
      <c r="E154" s="131" t="n">
        <f aca="false">'[2]Sep 01'!K93</f>
        <v>32</v>
      </c>
      <c r="F154" s="131" t="n">
        <f aca="false">'[2]Sep 01'!N93</f>
        <v>31</v>
      </c>
      <c r="G154" s="131" t="n">
        <f aca="false">'[2]Sep 01'!Q93</f>
        <v>31</v>
      </c>
      <c r="H154" s="131" t="n">
        <f aca="false">'[2]Sep 01'!T93</f>
        <v>34</v>
      </c>
      <c r="I154" s="131" t="n">
        <f aca="false">'[2]Sep 01'!W93</f>
        <v>14</v>
      </c>
      <c r="J154" s="131" t="n">
        <f aca="false">'[2]Sep 01'!Z93</f>
        <v>36</v>
      </c>
      <c r="K154" s="131" t="n">
        <f aca="false">'[2]Sep 01'!AC93</f>
        <v>35</v>
      </c>
      <c r="L154" s="131" t="n">
        <f aca="false">'[2]Sep 01'!AF93</f>
        <v>32</v>
      </c>
      <c r="M154" s="131" t="n">
        <f aca="false">'[2]Sep 01'!AI93</f>
        <v>28</v>
      </c>
      <c r="N154" s="131" t="n">
        <f aca="false">'[2]Sep 01'!AL93</f>
        <v>34</v>
      </c>
      <c r="O154" s="131" t="n">
        <f aca="false">'[2]Sep 01'!AO93</f>
        <v>29</v>
      </c>
      <c r="P154" s="131" t="n">
        <f aca="false">'[2]Sep 01'!AR93</f>
        <v>19</v>
      </c>
      <c r="Q154" s="131" t="n">
        <f aca="false">'[2]Sep 01'!AU93</f>
        <v>19</v>
      </c>
      <c r="R154" s="131" t="n">
        <f aca="false">'[2]Sep 01'!AX93</f>
        <v>32</v>
      </c>
      <c r="S154" s="131" t="n">
        <f aca="false">'[2]Sep 01'!BA93</f>
        <v>30</v>
      </c>
      <c r="T154" s="131" t="n">
        <f aca="false">'[2]Sep 01'!BD93</f>
        <v>32</v>
      </c>
      <c r="U154" s="131" t="n">
        <f aca="false">'[2]Sep 01'!BG93</f>
        <v>30</v>
      </c>
      <c r="V154" s="131" t="n">
        <f aca="false">'[2]Sep 01'!BJ93</f>
        <v>38</v>
      </c>
      <c r="W154" s="131" t="n">
        <f aca="false">'[2]Sep 01'!BM93</f>
        <v>27</v>
      </c>
      <c r="X154" s="131" t="n">
        <f aca="false">'[2]Sep 01'!BP93</f>
        <v>34</v>
      </c>
      <c r="Y154" s="131" t="n">
        <f aca="false">'[2]Sep 01'!BS93</f>
        <v>34</v>
      </c>
      <c r="Z154" s="131" t="n">
        <f aca="false">'[2]Sep 01'!BV93</f>
        <v>34</v>
      </c>
      <c r="AA154" s="131" t="n">
        <f aca="false">'[2]Sep 01'!BY93</f>
        <v>31</v>
      </c>
      <c r="AB154" s="131" t="n">
        <f aca="false">'[2]Sep 01'!CB93</f>
        <v>24</v>
      </c>
      <c r="AC154" s="131" t="n">
        <f aca="false">'[2]Sep 01'!CE93</f>
        <v>33</v>
      </c>
      <c r="AD154" s="131" t="n">
        <f aca="false">'[2]Sep 01'!CH93</f>
        <v>33</v>
      </c>
      <c r="AE154" s="131" t="n">
        <f aca="false">'[2]Sep 01'!CK93</f>
        <v>34</v>
      </c>
      <c r="AF154" s="131" t="n">
        <f aca="false">'[2]Sep 01'!CN93</f>
        <v>31</v>
      </c>
      <c r="AG154" s="131" t="n">
        <f aca="false">'[2]Sep 01'!CQ93</f>
        <v>0</v>
      </c>
      <c r="AH154" s="135" t="n">
        <f aca="false">SUM(C154:AF154)</f>
        <v>916</v>
      </c>
    </row>
    <row r="155" customFormat="false" ht="12.75" hidden="false" customHeight="false" outlineLevel="0" collapsed="false">
      <c r="B155" s="131" t="s">
        <v>151</v>
      </c>
      <c r="C155" s="131" t="n">
        <f aca="false">'[2]Sep 01'!E94</f>
        <v>-1</v>
      </c>
      <c r="D155" s="131" t="n">
        <f aca="false">'[2]Sep 01'!H94</f>
        <v>6</v>
      </c>
      <c r="E155" s="131" t="n">
        <f aca="false">'[2]Sep 01'!K94</f>
        <v>6</v>
      </c>
      <c r="F155" s="131" t="n">
        <f aca="false">'[2]Sep 01'!N94</f>
        <v>5</v>
      </c>
      <c r="G155" s="131" t="n">
        <f aca="false">'[2]Sep 01'!Q94</f>
        <v>-1</v>
      </c>
      <c r="H155" s="131" t="n">
        <f aca="false">'[2]Sep 01'!T94</f>
        <v>22</v>
      </c>
      <c r="I155" s="131" t="n">
        <f aca="false">'[2]Sep 01'!W94</f>
        <v>3</v>
      </c>
      <c r="J155" s="131" t="n">
        <f aca="false">'[2]Sep 01'!Z94</f>
        <v>5</v>
      </c>
      <c r="K155" s="131" t="n">
        <f aca="false">'[2]Sep 01'!AC94</f>
        <v>7</v>
      </c>
      <c r="L155" s="131" t="n">
        <f aca="false">'[2]Sep 01'!AF94</f>
        <v>8</v>
      </c>
      <c r="M155" s="131" t="n">
        <f aca="false">'[2]Sep 01'!AI94</f>
        <v>14</v>
      </c>
      <c r="N155" s="131" t="n">
        <f aca="false">'[2]Sep 01'!AL94</f>
        <v>9</v>
      </c>
      <c r="O155" s="131" t="n">
        <f aca="false">'[2]Sep 01'!AO94</f>
        <v>2</v>
      </c>
      <c r="P155" s="131" t="n">
        <f aca="false">'[2]Sep 01'!AR94</f>
        <v>0</v>
      </c>
      <c r="Q155" s="131" t="n">
        <f aca="false">'[2]Sep 01'!AU94</f>
        <v>2</v>
      </c>
      <c r="R155" s="131" t="n">
        <f aca="false">'[2]Sep 01'!AX94</f>
        <v>0</v>
      </c>
      <c r="S155" s="131" t="n">
        <f aca="false">'[2]Sep 01'!BA94</f>
        <v>-24</v>
      </c>
      <c r="T155" s="131" t="n">
        <f aca="false">'[2]Sep 01'!BD94</f>
        <v>-16</v>
      </c>
      <c r="U155" s="131" t="n">
        <f aca="false">'[2]Sep 01'!BG94</f>
        <v>3</v>
      </c>
      <c r="V155" s="131" t="n">
        <f aca="false">'[2]Sep 01'!BJ94</f>
        <v>0</v>
      </c>
      <c r="W155" s="131" t="n">
        <f aca="false">'[2]Sep 01'!BM94</f>
        <v>8</v>
      </c>
      <c r="X155" s="131" t="n">
        <f aca="false">'[2]Sep 01'!BP94</f>
        <v>6</v>
      </c>
      <c r="Y155" s="131" t="n">
        <f aca="false">'[2]Sep 01'!BS94</f>
        <v>9</v>
      </c>
      <c r="Z155" s="131" t="n">
        <f aca="false">'[2]Sep 01'!BV94</f>
        <v>-2</v>
      </c>
      <c r="AA155" s="131" t="n">
        <f aca="false">'[2]Sep 01'!BY94</f>
        <v>11</v>
      </c>
      <c r="AB155" s="131" t="n">
        <f aca="false">'[2]Sep 01'!CB94</f>
        <v>17</v>
      </c>
      <c r="AC155" s="131" t="n">
        <f aca="false">'[2]Sep 01'!CE94</f>
        <v>2</v>
      </c>
      <c r="AD155" s="131" t="n">
        <f aca="false">'[2]Sep 01'!CH94</f>
        <v>3</v>
      </c>
      <c r="AE155" s="131" t="n">
        <f aca="false">'[2]Sep 01'!CK94</f>
        <v>2</v>
      </c>
      <c r="AF155" s="131" t="n">
        <f aca="false">'[2]Sep 01'!CN94</f>
        <v>-4</v>
      </c>
      <c r="AG155" s="131" t="n">
        <f aca="false">'[2]Sep 01'!CQ94</f>
        <v>0</v>
      </c>
      <c r="AH155" s="135" t="n">
        <f aca="false">SUM(C155:AF155)</f>
        <v>102</v>
      </c>
    </row>
    <row r="156" customFormat="false" ht="12.75" hidden="false" customHeight="false" outlineLevel="0" collapsed="false">
      <c r="B156" s="131" t="s">
        <v>152</v>
      </c>
      <c r="C156" s="131" t="n">
        <f aca="false">'[2]Sep 01'!E95</f>
        <v>658</v>
      </c>
      <c r="D156" s="131" t="n">
        <f aca="false">'[2]Sep 01'!H95</f>
        <v>649</v>
      </c>
      <c r="E156" s="131" t="n">
        <f aca="false">'[2]Sep 01'!K95</f>
        <v>647</v>
      </c>
      <c r="F156" s="131" t="n">
        <f aca="false">'[2]Sep 01'!N95</f>
        <v>645</v>
      </c>
      <c r="G156" s="131" t="n">
        <f aca="false">'[2]Sep 01'!Q95</f>
        <v>654</v>
      </c>
      <c r="H156" s="131" t="n">
        <f aca="false">'[2]Sep 01'!T95</f>
        <v>630</v>
      </c>
      <c r="I156" s="131" t="n">
        <f aca="false">'[2]Sep 01'!W95</f>
        <v>240</v>
      </c>
      <c r="J156" s="131" t="n">
        <f aca="false">'[2]Sep 01'!Z95</f>
        <v>640</v>
      </c>
      <c r="K156" s="131" t="n">
        <f aca="false">'[2]Sep 01'!AC95</f>
        <v>634</v>
      </c>
      <c r="L156" s="131" t="n">
        <f aca="false">'[2]Sep 01'!AF95</f>
        <v>596</v>
      </c>
      <c r="M156" s="131" t="n">
        <f aca="false">'[2]Sep 01'!AI95</f>
        <v>514</v>
      </c>
      <c r="N156" s="131" t="n">
        <f aca="false">'[2]Sep 01'!AL95</f>
        <v>647</v>
      </c>
      <c r="O156" s="131" t="n">
        <f aca="false">'[2]Sep 01'!AO95</f>
        <v>583</v>
      </c>
      <c r="P156" s="131" t="n">
        <f aca="false">'[2]Sep 01'!AR95</f>
        <v>419</v>
      </c>
      <c r="Q156" s="131" t="n">
        <f aca="false">'[2]Sep 01'!AU95</f>
        <v>427</v>
      </c>
      <c r="R156" s="131" t="n">
        <f aca="false">'[2]Sep 01'!AX95</f>
        <v>670</v>
      </c>
      <c r="S156" s="131" t="n">
        <f aca="false">'[2]Sep 01'!BA95</f>
        <v>637</v>
      </c>
      <c r="T156" s="131" t="n">
        <f aca="false">'[2]Sep 01'!BD95</f>
        <v>642</v>
      </c>
      <c r="U156" s="131" t="n">
        <f aca="false">'[2]Sep 01'!BG95</f>
        <v>600</v>
      </c>
      <c r="V156" s="131" t="n">
        <f aca="false">'[2]Sep 01'!BJ95</f>
        <v>653</v>
      </c>
      <c r="W156" s="131" t="n">
        <f aca="false">'[2]Sep 01'!BM95</f>
        <v>508</v>
      </c>
      <c r="X156" s="131" t="n">
        <f aca="false">'[2]Sep 01'!BP95</f>
        <v>601</v>
      </c>
      <c r="Y156" s="131" t="n">
        <f aca="false">'[2]Sep 01'!BS95</f>
        <v>605</v>
      </c>
      <c r="Z156" s="131" t="n">
        <f aca="false">'[2]Sep 01'!BV95</f>
        <v>641</v>
      </c>
      <c r="AA156" s="131" t="n">
        <f aca="false">'[2]Sep 01'!BY95</f>
        <v>622</v>
      </c>
      <c r="AB156" s="131" t="n">
        <f aca="false">'[2]Sep 01'!CB95</f>
        <v>467</v>
      </c>
      <c r="AC156" s="131" t="n">
        <f aca="false">'[2]Sep 01'!CE95</f>
        <v>634</v>
      </c>
      <c r="AD156" s="131" t="n">
        <f aca="false">'[2]Sep 01'!CH95</f>
        <v>642</v>
      </c>
      <c r="AE156" s="131" t="n">
        <f aca="false">'[2]Sep 01'!CK95</f>
        <v>630</v>
      </c>
      <c r="AF156" s="131" t="n">
        <f aca="false">'[2]Sep 01'!CN95</f>
        <v>503</v>
      </c>
      <c r="AG156" s="131" t="n">
        <f aca="false">'[2]Sep 01'!CQ95</f>
        <v>0</v>
      </c>
      <c r="AH156" s="135" t="n">
        <f aca="false">SUM(C156:AF156)</f>
        <v>17638</v>
      </c>
    </row>
    <row r="157" customFormat="false" ht="12.75" hidden="true" customHeight="false" outlineLevel="0" collapsed="false">
      <c r="AH157" s="135"/>
    </row>
    <row r="158" customFormat="false" ht="12.75" hidden="true" customHeight="false" outlineLevel="0" collapsed="false">
      <c r="A158" s="131" t="s">
        <v>173</v>
      </c>
      <c r="B158" s="131" t="s">
        <v>148</v>
      </c>
      <c r="C158" s="131" t="n">
        <f aca="false">+[1]Citation!E158</f>
        <v>0</v>
      </c>
      <c r="D158" s="131" t="n">
        <f aca="false">+[1]Citation!H158</f>
        <v>0</v>
      </c>
      <c r="E158" s="131" t="n">
        <f aca="false">+[1]Citation!K158</f>
        <v>0</v>
      </c>
      <c r="F158" s="131" t="n">
        <f aca="false">+[1]Citation!N158</f>
        <v>0</v>
      </c>
      <c r="G158" s="131" t="n">
        <f aca="false">+[1]Citation!Q158</f>
        <v>0</v>
      </c>
      <c r="H158" s="131" t="n">
        <f aca="false">+[1]Citation!T158</f>
        <v>0</v>
      </c>
      <c r="I158" s="131" t="n">
        <f aca="false">+[1]Citation!W158</f>
        <v>0</v>
      </c>
      <c r="J158" s="131" t="n">
        <f aca="false">+[1]Citation!Z158</f>
        <v>0</v>
      </c>
      <c r="K158" s="131" t="n">
        <f aca="false">+[1]Citation!AC158</f>
        <v>0</v>
      </c>
      <c r="L158" s="131" t="n">
        <f aca="false">+[1]Citation!AF158</f>
        <v>0</v>
      </c>
      <c r="M158" s="131" t="n">
        <f aca="false">+[1]Citation!AI158</f>
        <v>0</v>
      </c>
      <c r="N158" s="131" t="n">
        <f aca="false">+[1]Citation!AL158</f>
        <v>0</v>
      </c>
      <c r="O158" s="131" t="n">
        <f aca="false">+[1]Citation!AO158</f>
        <v>0</v>
      </c>
      <c r="P158" s="131" t="n">
        <f aca="false">+[1]Citation!AR158</f>
        <v>0</v>
      </c>
      <c r="Q158" s="131" t="n">
        <f aca="false">+[1]Citation!AU158</f>
        <v>0</v>
      </c>
      <c r="R158" s="131" t="n">
        <f aca="false">+[1]Citation!AX158</f>
        <v>0</v>
      </c>
      <c r="S158" s="131" t="n">
        <f aca="false">+[1]Citation!BA158</f>
        <v>0</v>
      </c>
      <c r="T158" s="131" t="n">
        <f aca="false">+[1]Citation!BD158</f>
        <v>0</v>
      </c>
      <c r="U158" s="131" t="n">
        <f aca="false">+[1]Citation!BG158</f>
        <v>0</v>
      </c>
      <c r="V158" s="131" t="n">
        <f aca="false">+[1]Citation!BJ158</f>
        <v>0</v>
      </c>
      <c r="W158" s="131" t="n">
        <f aca="false">+[1]Citation!BM158</f>
        <v>0</v>
      </c>
      <c r="X158" s="131" t="n">
        <f aca="false">+[1]Citation!BP158</f>
        <v>0</v>
      </c>
      <c r="Y158" s="131" t="n">
        <f aca="false">+[1]Citation!BS158</f>
        <v>0</v>
      </c>
      <c r="Z158" s="131" t="n">
        <f aca="false">+[1]Citation!BV158</f>
        <v>0</v>
      </c>
      <c r="AA158" s="131" t="n">
        <f aca="false">+[1]Citation!BY158</f>
        <v>0</v>
      </c>
      <c r="AB158" s="131" t="n">
        <f aca="false">+[1]Citation!CB158</f>
        <v>0</v>
      </c>
      <c r="AC158" s="131" t="n">
        <f aca="false">+[1]Citation!CE158</f>
        <v>0</v>
      </c>
      <c r="AD158" s="131" t="n">
        <f aca="false">+[1]Citation!CH158</f>
        <v>0</v>
      </c>
      <c r="AE158" s="131" t="n">
        <f aca="false">+[1]Citation!CK158</f>
        <v>0</v>
      </c>
      <c r="AF158" s="131" t="n">
        <f aca="false">+[1]Citation!CN158</f>
        <v>0</v>
      </c>
      <c r="AH158" s="135"/>
    </row>
    <row r="159" customFormat="false" ht="12.75" hidden="true" customHeight="false" outlineLevel="0" collapsed="false">
      <c r="B159" s="131" t="s">
        <v>149</v>
      </c>
      <c r="C159" s="131" t="n">
        <f aca="false">+[1]Citation!E159</f>
        <v>0</v>
      </c>
      <c r="D159" s="131" t="n">
        <f aca="false">+[1]Citation!H159</f>
        <v>0</v>
      </c>
      <c r="E159" s="131" t="n">
        <f aca="false">+[1]Citation!K159</f>
        <v>0</v>
      </c>
      <c r="F159" s="131" t="n">
        <f aca="false">+[1]Citation!N159</f>
        <v>0</v>
      </c>
      <c r="G159" s="131" t="n">
        <f aca="false">+[1]Citation!Q159</f>
        <v>0</v>
      </c>
      <c r="H159" s="131" t="n">
        <f aca="false">+[1]Citation!T159</f>
        <v>0</v>
      </c>
      <c r="I159" s="131" t="n">
        <f aca="false">+[1]Citation!W159</f>
        <v>0</v>
      </c>
      <c r="J159" s="131" t="n">
        <f aca="false">+[1]Citation!Z159</f>
        <v>0</v>
      </c>
      <c r="K159" s="131" t="n">
        <f aca="false">+[1]Citation!AC159</f>
        <v>0</v>
      </c>
      <c r="L159" s="131" t="n">
        <f aca="false">+[1]Citation!AF159</f>
        <v>0</v>
      </c>
      <c r="M159" s="131" t="n">
        <f aca="false">+[1]Citation!AI159</f>
        <v>0</v>
      </c>
      <c r="N159" s="131" t="n">
        <f aca="false">+[1]Citation!AL159</f>
        <v>0</v>
      </c>
      <c r="O159" s="131" t="n">
        <f aca="false">+[1]Citation!AO159</f>
        <v>0</v>
      </c>
      <c r="P159" s="131" t="n">
        <f aca="false">+[1]Citation!AR159</f>
        <v>0</v>
      </c>
      <c r="Q159" s="131" t="n">
        <f aca="false">+[1]Citation!AU159</f>
        <v>0</v>
      </c>
      <c r="R159" s="131" t="n">
        <f aca="false">+[1]Citation!AX159</f>
        <v>0</v>
      </c>
      <c r="S159" s="131" t="n">
        <f aca="false">+[1]Citation!BA159</f>
        <v>0</v>
      </c>
      <c r="T159" s="131" t="n">
        <f aca="false">+[1]Citation!BD159</f>
        <v>0</v>
      </c>
      <c r="U159" s="131" t="n">
        <f aca="false">+[1]Citation!BG159</f>
        <v>0</v>
      </c>
      <c r="V159" s="131" t="n">
        <f aca="false">+[1]Citation!BJ159</f>
        <v>0</v>
      </c>
      <c r="W159" s="131" t="n">
        <f aca="false">+[1]Citation!BM159</f>
        <v>0</v>
      </c>
      <c r="X159" s="131" t="n">
        <f aca="false">+[1]Citation!BP159</f>
        <v>0</v>
      </c>
      <c r="Y159" s="131" t="n">
        <f aca="false">+[1]Citation!BS159</f>
        <v>0</v>
      </c>
      <c r="Z159" s="131" t="n">
        <f aca="false">+[1]Citation!BV159</f>
        <v>0</v>
      </c>
      <c r="AA159" s="131" t="n">
        <f aca="false">+[1]Citation!BY159</f>
        <v>0</v>
      </c>
      <c r="AB159" s="131" t="n">
        <f aca="false">+[1]Citation!CB159</f>
        <v>0</v>
      </c>
      <c r="AC159" s="131" t="n">
        <f aca="false">+[1]Citation!CE159</f>
        <v>0</v>
      </c>
      <c r="AD159" s="131" t="n">
        <f aca="false">+[1]Citation!CH159</f>
        <v>0</v>
      </c>
      <c r="AE159" s="131" t="n">
        <f aca="false">+[1]Citation!CK159</f>
        <v>0</v>
      </c>
      <c r="AF159" s="131" t="n">
        <f aca="false">+[1]Citation!CN159</f>
        <v>0</v>
      </c>
      <c r="AH159" s="135"/>
    </row>
    <row r="160" customFormat="false" ht="12.75" hidden="true" customHeight="false" outlineLevel="0" collapsed="false">
      <c r="B160" s="131" t="s">
        <v>150</v>
      </c>
      <c r="C160" s="131" t="n">
        <f aca="false">+[1]Citation!E160</f>
        <v>0</v>
      </c>
      <c r="D160" s="131" t="n">
        <f aca="false">+[1]Citation!H160</f>
        <v>0</v>
      </c>
      <c r="E160" s="131" t="n">
        <f aca="false">+[1]Citation!K160</f>
        <v>0</v>
      </c>
      <c r="F160" s="131" t="n">
        <f aca="false">+[1]Citation!N160</f>
        <v>0</v>
      </c>
      <c r="G160" s="131" t="n">
        <f aca="false">+[1]Citation!Q160</f>
        <v>0</v>
      </c>
      <c r="H160" s="131" t="n">
        <f aca="false">+[1]Citation!T160</f>
        <v>0</v>
      </c>
      <c r="I160" s="131" t="n">
        <f aca="false">+[1]Citation!W160</f>
        <v>0</v>
      </c>
      <c r="J160" s="131" t="n">
        <f aca="false">+[1]Citation!Z160</f>
        <v>0</v>
      </c>
      <c r="K160" s="131" t="n">
        <f aca="false">+[1]Citation!AC160</f>
        <v>0</v>
      </c>
      <c r="L160" s="131" t="n">
        <f aca="false">+[1]Citation!AF160</f>
        <v>0</v>
      </c>
      <c r="M160" s="131" t="n">
        <f aca="false">+[1]Citation!AI160</f>
        <v>0</v>
      </c>
      <c r="N160" s="131" t="n">
        <f aca="false">+[1]Citation!AL160</f>
        <v>0</v>
      </c>
      <c r="O160" s="131" t="n">
        <f aca="false">+[1]Citation!AO160</f>
        <v>0</v>
      </c>
      <c r="P160" s="131" t="n">
        <f aca="false">+[1]Citation!AR160</f>
        <v>0</v>
      </c>
      <c r="Q160" s="131" t="n">
        <f aca="false">+[1]Citation!AU160</f>
        <v>0</v>
      </c>
      <c r="R160" s="131" t="n">
        <f aca="false">+[1]Citation!AX160</f>
        <v>0</v>
      </c>
      <c r="S160" s="131" t="n">
        <f aca="false">+[1]Citation!BA160</f>
        <v>0</v>
      </c>
      <c r="T160" s="131" t="n">
        <f aca="false">+[1]Citation!BD160</f>
        <v>0</v>
      </c>
      <c r="U160" s="131" t="n">
        <f aca="false">+[1]Citation!BG160</f>
        <v>0</v>
      </c>
      <c r="V160" s="131" t="n">
        <f aca="false">+[1]Citation!BJ160</f>
        <v>0</v>
      </c>
      <c r="W160" s="131" t="n">
        <f aca="false">+[1]Citation!BM160</f>
        <v>0</v>
      </c>
      <c r="X160" s="131" t="n">
        <f aca="false">+[1]Citation!BP160</f>
        <v>0</v>
      </c>
      <c r="Y160" s="131" t="n">
        <f aca="false">+[1]Citation!BS160</f>
        <v>0</v>
      </c>
      <c r="Z160" s="131" t="n">
        <f aca="false">+[1]Citation!BV160</f>
        <v>0</v>
      </c>
      <c r="AA160" s="131" t="n">
        <f aca="false">+[1]Citation!BY160</f>
        <v>0</v>
      </c>
      <c r="AB160" s="131" t="n">
        <f aca="false">+[1]Citation!CB160</f>
        <v>0</v>
      </c>
      <c r="AC160" s="131" t="n">
        <f aca="false">+[1]Citation!CE160</f>
        <v>0</v>
      </c>
      <c r="AD160" s="131" t="n">
        <f aca="false">+[1]Citation!CH160</f>
        <v>0</v>
      </c>
      <c r="AE160" s="131" t="n">
        <f aca="false">+[1]Citation!CK160</f>
        <v>0</v>
      </c>
      <c r="AF160" s="131" t="n">
        <f aca="false">+[1]Citation!CN160</f>
        <v>0</v>
      </c>
      <c r="AH160" s="135"/>
    </row>
    <row r="161" customFormat="false" ht="12.75" hidden="true" customHeight="false" outlineLevel="0" collapsed="false">
      <c r="B161" s="131" t="s">
        <v>151</v>
      </c>
      <c r="C161" s="131" t="n">
        <f aca="false">+[1]Citation!E161</f>
        <v>0</v>
      </c>
      <c r="D161" s="131" t="n">
        <f aca="false">+[1]Citation!H161</f>
        <v>0</v>
      </c>
      <c r="E161" s="131" t="n">
        <f aca="false">+[1]Citation!K161</f>
        <v>0</v>
      </c>
      <c r="F161" s="131" t="n">
        <f aca="false">+[1]Citation!N161</f>
        <v>0</v>
      </c>
      <c r="G161" s="131" t="n">
        <f aca="false">+[1]Citation!Q161</f>
        <v>0</v>
      </c>
      <c r="H161" s="131" t="n">
        <f aca="false">+[1]Citation!T161</f>
        <v>0</v>
      </c>
      <c r="I161" s="131" t="n">
        <f aca="false">+[1]Citation!W161</f>
        <v>0</v>
      </c>
      <c r="J161" s="131" t="n">
        <f aca="false">+[1]Citation!Z161</f>
        <v>0</v>
      </c>
      <c r="K161" s="131" t="n">
        <f aca="false">+[1]Citation!AC161</f>
        <v>0</v>
      </c>
      <c r="L161" s="131" t="n">
        <f aca="false">+[1]Citation!AF161</f>
        <v>0</v>
      </c>
      <c r="M161" s="131" t="n">
        <f aca="false">+[1]Citation!AI161</f>
        <v>0</v>
      </c>
      <c r="N161" s="131" t="n">
        <f aca="false">+[1]Citation!AL161</f>
        <v>0</v>
      </c>
      <c r="O161" s="131" t="n">
        <f aca="false">+[1]Citation!AO161</f>
        <v>0</v>
      </c>
      <c r="P161" s="131" t="n">
        <f aca="false">+[1]Citation!AR161</f>
        <v>0</v>
      </c>
      <c r="Q161" s="131" t="n">
        <f aca="false">+[1]Citation!AU161</f>
        <v>0</v>
      </c>
      <c r="R161" s="131" t="n">
        <f aca="false">+[1]Citation!AX161</f>
        <v>0</v>
      </c>
      <c r="S161" s="131" t="n">
        <f aca="false">+[1]Citation!BA161</f>
        <v>0</v>
      </c>
      <c r="T161" s="131" t="n">
        <f aca="false">+[1]Citation!BD161</f>
        <v>0</v>
      </c>
      <c r="U161" s="131" t="n">
        <f aca="false">+[1]Citation!BG161</f>
        <v>0</v>
      </c>
      <c r="V161" s="131" t="n">
        <f aca="false">+[1]Citation!BJ161</f>
        <v>0</v>
      </c>
      <c r="W161" s="131" t="n">
        <f aca="false">+[1]Citation!BM161</f>
        <v>0</v>
      </c>
      <c r="X161" s="131" t="n">
        <f aca="false">+[1]Citation!BP161</f>
        <v>0</v>
      </c>
      <c r="Y161" s="131" t="n">
        <f aca="false">+[1]Citation!BS161</f>
        <v>0</v>
      </c>
      <c r="Z161" s="131" t="n">
        <f aca="false">+[1]Citation!BV161</f>
        <v>0</v>
      </c>
      <c r="AA161" s="131" t="n">
        <f aca="false">+[1]Citation!BY161</f>
        <v>0</v>
      </c>
      <c r="AB161" s="131" t="n">
        <f aca="false">+[1]Citation!CB161</f>
        <v>0</v>
      </c>
      <c r="AC161" s="131" t="n">
        <f aca="false">+[1]Citation!CE161</f>
        <v>0</v>
      </c>
      <c r="AD161" s="131" t="n">
        <f aca="false">+[1]Citation!CH161</f>
        <v>0</v>
      </c>
      <c r="AE161" s="131" t="n">
        <f aca="false">+[1]Citation!CK161</f>
        <v>0</v>
      </c>
      <c r="AF161" s="131" t="n">
        <f aca="false">+[1]Citation!CN161</f>
        <v>0</v>
      </c>
      <c r="AH161" s="135"/>
    </row>
    <row r="162" customFormat="false" ht="12.75" hidden="true" customHeight="false" outlineLevel="0" collapsed="false">
      <c r="B162" s="131" t="s">
        <v>152</v>
      </c>
      <c r="C162" s="131" t="n">
        <f aca="false">+[1]Citation!E162</f>
        <v>0</v>
      </c>
      <c r="D162" s="131" t="n">
        <f aca="false">+[1]Citation!H162</f>
        <v>0</v>
      </c>
      <c r="E162" s="131" t="n">
        <f aca="false">+[1]Citation!K162</f>
        <v>0</v>
      </c>
      <c r="F162" s="131" t="n">
        <f aca="false">+[1]Citation!N162</f>
        <v>0</v>
      </c>
      <c r="G162" s="131" t="n">
        <f aca="false">+[1]Citation!Q162</f>
        <v>0</v>
      </c>
      <c r="H162" s="131" t="n">
        <f aca="false">+[1]Citation!T162</f>
        <v>0</v>
      </c>
      <c r="I162" s="131" t="n">
        <f aca="false">+[1]Citation!W162</f>
        <v>0</v>
      </c>
      <c r="J162" s="131" t="n">
        <f aca="false">+[1]Citation!Z162</f>
        <v>0</v>
      </c>
      <c r="K162" s="131" t="n">
        <f aca="false">+[1]Citation!AC162</f>
        <v>0</v>
      </c>
      <c r="L162" s="131" t="n">
        <f aca="false">+[1]Citation!AF162</f>
        <v>0</v>
      </c>
      <c r="M162" s="131" t="n">
        <f aca="false">+[1]Citation!AI162</f>
        <v>0</v>
      </c>
      <c r="N162" s="131" t="n">
        <f aca="false">+[1]Citation!AL162</f>
        <v>0</v>
      </c>
      <c r="O162" s="131" t="n">
        <f aca="false">+[1]Citation!AO162</f>
        <v>0</v>
      </c>
      <c r="P162" s="131" t="n">
        <f aca="false">+[1]Citation!AR162</f>
        <v>0</v>
      </c>
      <c r="Q162" s="131" t="n">
        <f aca="false">+[1]Citation!AU162</f>
        <v>0</v>
      </c>
      <c r="R162" s="131" t="n">
        <f aca="false">+[1]Citation!AX162</f>
        <v>0</v>
      </c>
      <c r="S162" s="131" t="n">
        <f aca="false">+[1]Citation!BA162</f>
        <v>0</v>
      </c>
      <c r="T162" s="131" t="n">
        <f aca="false">+[1]Citation!BD162</f>
        <v>0</v>
      </c>
      <c r="U162" s="131" t="n">
        <f aca="false">+[1]Citation!BG162</f>
        <v>0</v>
      </c>
      <c r="V162" s="131" t="n">
        <f aca="false">+[1]Citation!BJ162</f>
        <v>0</v>
      </c>
      <c r="W162" s="131" t="n">
        <f aca="false">+[1]Citation!BM162</f>
        <v>0</v>
      </c>
      <c r="X162" s="131" t="n">
        <f aca="false">+[1]Citation!BP162</f>
        <v>0</v>
      </c>
      <c r="Y162" s="131" t="n">
        <f aca="false">+[1]Citation!BS162</f>
        <v>0</v>
      </c>
      <c r="Z162" s="131" t="n">
        <f aca="false">+[1]Citation!BV162</f>
        <v>0</v>
      </c>
      <c r="AA162" s="131" t="n">
        <f aca="false">+[1]Citation!BY162</f>
        <v>0</v>
      </c>
      <c r="AB162" s="131" t="n">
        <f aca="false">+[1]Citation!CB162</f>
        <v>0</v>
      </c>
      <c r="AC162" s="131" t="n">
        <f aca="false">+[1]Citation!CE162</f>
        <v>0</v>
      </c>
      <c r="AD162" s="131" t="n">
        <f aca="false">+[1]Citation!CH162</f>
        <v>0</v>
      </c>
      <c r="AE162" s="131" t="n">
        <f aca="false">+[1]Citation!CK162</f>
        <v>0</v>
      </c>
      <c r="AF162" s="131" t="n">
        <f aca="false">+[1]Citation!CN162</f>
        <v>0</v>
      </c>
      <c r="AH162" s="135"/>
    </row>
    <row r="163" customFormat="false" ht="12.75" hidden="true" customHeight="false" outlineLevel="0" collapsed="false">
      <c r="AH163" s="135"/>
    </row>
    <row r="164" customFormat="false" ht="12.75" hidden="true" customHeight="false" outlineLevel="0" collapsed="false">
      <c r="AH164" s="135"/>
    </row>
    <row r="165" customFormat="false" ht="12.75" hidden="true" customHeight="false" outlineLevel="0" collapsed="false">
      <c r="AH165" s="135"/>
    </row>
    <row r="166" customFormat="false" ht="12.75" hidden="false" customHeight="false" outlineLevel="0" collapsed="false">
      <c r="AH166" s="135"/>
    </row>
    <row r="167" customFormat="false" ht="12.75" hidden="false" customHeight="false" outlineLevel="0" collapsed="false">
      <c r="AH167" s="135"/>
    </row>
    <row r="168" customFormat="false" ht="12.75" hidden="false" customHeight="false" outlineLevel="0" collapsed="false">
      <c r="B168" s="131" t="s">
        <v>174</v>
      </c>
      <c r="C168" s="131" t="n">
        <f aca="false">C152</f>
        <v>710</v>
      </c>
      <c r="D168" s="131" t="n">
        <f aca="false">D152</f>
        <v>708</v>
      </c>
      <c r="E168" s="131" t="n">
        <f aca="false">E152</f>
        <v>705</v>
      </c>
      <c r="F168" s="131" t="n">
        <f aca="false">F152</f>
        <v>701</v>
      </c>
      <c r="G168" s="131" t="n">
        <f aca="false">G152</f>
        <v>704</v>
      </c>
      <c r="H168" s="131" t="n">
        <f aca="false">H152</f>
        <v>706</v>
      </c>
      <c r="I168" s="131" t="n">
        <f aca="false">I152</f>
        <v>264</v>
      </c>
      <c r="J168" s="131" t="n">
        <f aca="false">J152</f>
        <v>700</v>
      </c>
      <c r="K168" s="131" t="n">
        <f aca="false">K152</f>
        <v>695</v>
      </c>
      <c r="L168" s="131" t="n">
        <f aca="false">L152</f>
        <v>656</v>
      </c>
      <c r="M168" s="131" t="n">
        <f aca="false">M152</f>
        <v>571</v>
      </c>
      <c r="N168" s="131" t="n">
        <f aca="false">N152</f>
        <v>709</v>
      </c>
      <c r="O168" s="131" t="n">
        <f aca="false">O152</f>
        <v>634</v>
      </c>
      <c r="P168" s="131" t="n">
        <f aca="false">P152</f>
        <v>451</v>
      </c>
      <c r="Q168" s="131" t="n">
        <f aca="false">Q152</f>
        <v>462</v>
      </c>
      <c r="R168" s="131" t="n">
        <f aca="false">R152</f>
        <v>722</v>
      </c>
      <c r="S168" s="131" t="n">
        <f aca="false">S152</f>
        <v>662</v>
      </c>
      <c r="T168" s="131" t="n">
        <f aca="false">T152</f>
        <v>682</v>
      </c>
      <c r="U168" s="131" t="n">
        <f aca="false">U152</f>
        <v>654</v>
      </c>
      <c r="V168" s="131" t="n">
        <f aca="false">V152</f>
        <v>710</v>
      </c>
      <c r="W168" s="131" t="n">
        <f aca="false">W152</f>
        <v>558</v>
      </c>
      <c r="X168" s="131" t="n">
        <f aca="false">X152</f>
        <v>658</v>
      </c>
      <c r="Y168" s="131" t="n">
        <f aca="false">Y152</f>
        <v>667</v>
      </c>
      <c r="Z168" s="131" t="n">
        <f aca="false">Z152</f>
        <v>693</v>
      </c>
      <c r="AA168" s="131" t="n">
        <f aca="false">AA152</f>
        <v>685</v>
      </c>
      <c r="AB168" s="131" t="n">
        <f aca="false">AB152</f>
        <v>519</v>
      </c>
      <c r="AC168" s="131" t="n">
        <f aca="false">AC152</f>
        <v>690</v>
      </c>
      <c r="AD168" s="131" t="n">
        <f aca="false">AD152</f>
        <v>699</v>
      </c>
      <c r="AE168" s="131" t="n">
        <f aca="false">AE152</f>
        <v>687</v>
      </c>
      <c r="AF168" s="131" t="n">
        <f aca="false">AF152</f>
        <v>546</v>
      </c>
      <c r="AG168" s="131" t="n">
        <f aca="false">AG152</f>
        <v>0</v>
      </c>
      <c r="AH168" s="135" t="n">
        <f aca="false">SUM(C168:AG168)</f>
        <v>19208</v>
      </c>
    </row>
    <row r="169" customFormat="false" ht="12.75" hidden="false" customHeight="false" outlineLevel="0" collapsed="false">
      <c r="B169" s="131" t="s">
        <v>175</v>
      </c>
      <c r="C169" s="137" t="n">
        <f aca="false">-C153-C154-C155</f>
        <v>-52</v>
      </c>
      <c r="D169" s="137" t="n">
        <f aca="false">-D153-D154-D155</f>
        <v>-59</v>
      </c>
      <c r="E169" s="137" t="n">
        <f aca="false">-E153-E154-E155</f>
        <v>-58</v>
      </c>
      <c r="F169" s="137" t="n">
        <f aca="false">-F153-F154-F155</f>
        <v>-56</v>
      </c>
      <c r="G169" s="137" t="n">
        <f aca="false">-G153-G154-G155</f>
        <v>-50</v>
      </c>
      <c r="H169" s="137" t="n">
        <f aca="false">-H153-H154-H155</f>
        <v>-76</v>
      </c>
      <c r="I169" s="137" t="n">
        <f aca="false">-I153-I154-I155</f>
        <v>-24</v>
      </c>
      <c r="J169" s="137" t="n">
        <f aca="false">-J153-J154-J155</f>
        <v>-60</v>
      </c>
      <c r="K169" s="137" t="n">
        <f aca="false">-K153-K154-K155</f>
        <v>-61</v>
      </c>
      <c r="L169" s="137" t="n">
        <f aca="false">-L153-L154-L155</f>
        <v>-60</v>
      </c>
      <c r="M169" s="137" t="n">
        <f aca="false">-M153-M154-M155</f>
        <v>-57</v>
      </c>
      <c r="N169" s="137" t="n">
        <f aca="false">-N153-N154-N155</f>
        <v>-62</v>
      </c>
      <c r="O169" s="137" t="n">
        <f aca="false">-O153-O154-O155</f>
        <v>-51</v>
      </c>
      <c r="P169" s="137" t="n">
        <f aca="false">-P153-P154-P155</f>
        <v>-32</v>
      </c>
      <c r="Q169" s="137" t="n">
        <f aca="false">-Q153-Q154-Q155</f>
        <v>-35</v>
      </c>
      <c r="R169" s="137" t="n">
        <f aca="false">-R153-R154-R155</f>
        <v>-52</v>
      </c>
      <c r="S169" s="137" t="n">
        <f aca="false">-S153-S154-S155</f>
        <v>-25</v>
      </c>
      <c r="T169" s="137" t="n">
        <f aca="false">-T153-T154-T155</f>
        <v>-40</v>
      </c>
      <c r="U169" s="137" t="n">
        <f aca="false">-U153-U154-U155</f>
        <v>-54</v>
      </c>
      <c r="V169" s="137" t="n">
        <f aca="false">-V153-V154-V155</f>
        <v>-57</v>
      </c>
      <c r="W169" s="137" t="n">
        <f aca="false">-W153-W154-W155</f>
        <v>-50</v>
      </c>
      <c r="X169" s="137" t="n">
        <f aca="false">-X153-X154-X155</f>
        <v>-57</v>
      </c>
      <c r="Y169" s="137" t="n">
        <f aca="false">-Y153-Y154-Y155</f>
        <v>-62</v>
      </c>
      <c r="Z169" s="137" t="n">
        <f aca="false">-Z153-Z154-Z155</f>
        <v>-52</v>
      </c>
      <c r="AA169" s="137" t="n">
        <f aca="false">-AA153-AA154-AA155</f>
        <v>-63</v>
      </c>
      <c r="AB169" s="137" t="n">
        <f aca="false">-AB153-AB154-AB155</f>
        <v>-52</v>
      </c>
      <c r="AC169" s="137" t="n">
        <f aca="false">-AC153-AC154-AC155</f>
        <v>-56</v>
      </c>
      <c r="AD169" s="137" t="n">
        <f aca="false">-AD153-AD154-AD155</f>
        <v>-57</v>
      </c>
      <c r="AE169" s="137" t="n">
        <f aca="false">-AE153-AE154-AE155</f>
        <v>-57</v>
      </c>
      <c r="AF169" s="137" t="n">
        <f aca="false">-AF153-AF154-AF155</f>
        <v>-43</v>
      </c>
      <c r="AG169" s="137" t="n">
        <f aca="false">-AG153-AG154-AG155</f>
        <v>-0</v>
      </c>
      <c r="AH169" s="138" t="n">
        <f aca="false">SUM(C169:AG169)</f>
        <v>-1570</v>
      </c>
    </row>
    <row r="170" customFormat="false" ht="12.75" hidden="false" customHeight="false" outlineLevel="0" collapsed="false">
      <c r="C170" s="131" t="n">
        <f aca="false">SUM(C168:C169)</f>
        <v>658</v>
      </c>
      <c r="D170" s="131" t="n">
        <f aca="false">SUM(D168:D169)</f>
        <v>649</v>
      </c>
      <c r="E170" s="131" t="n">
        <f aca="false">SUM(E168:E169)</f>
        <v>647</v>
      </c>
      <c r="F170" s="131" t="n">
        <f aca="false">SUM(F168:F169)</f>
        <v>645</v>
      </c>
      <c r="G170" s="131" t="n">
        <f aca="false">SUM(G168:G169)</f>
        <v>654</v>
      </c>
      <c r="H170" s="131" t="n">
        <f aca="false">SUM(H168:H169)</f>
        <v>630</v>
      </c>
      <c r="I170" s="131" t="n">
        <f aca="false">SUM(I168:I169)</f>
        <v>240</v>
      </c>
      <c r="J170" s="131" t="n">
        <f aca="false">SUM(J168:J169)</f>
        <v>640</v>
      </c>
      <c r="K170" s="131" t="n">
        <f aca="false">SUM(K168:K169)</f>
        <v>634</v>
      </c>
      <c r="L170" s="131" t="n">
        <f aca="false">SUM(L168:L169)</f>
        <v>596</v>
      </c>
      <c r="M170" s="131" t="n">
        <f aca="false">SUM(M168:M169)</f>
        <v>514</v>
      </c>
      <c r="N170" s="131" t="n">
        <f aca="false">SUM(N168:N169)</f>
        <v>647</v>
      </c>
      <c r="O170" s="131" t="n">
        <f aca="false">SUM(O168:O169)</f>
        <v>583</v>
      </c>
      <c r="P170" s="131" t="n">
        <f aca="false">SUM(P168:P169)</f>
        <v>419</v>
      </c>
      <c r="Q170" s="131" t="n">
        <f aca="false">SUM(Q168:Q169)</f>
        <v>427</v>
      </c>
      <c r="R170" s="131" t="n">
        <f aca="false">SUM(R168:R169)</f>
        <v>670</v>
      </c>
      <c r="S170" s="131" t="n">
        <f aca="false">SUM(S168:S169)</f>
        <v>637</v>
      </c>
      <c r="T170" s="131" t="n">
        <f aca="false">SUM(T168:T169)</f>
        <v>642</v>
      </c>
      <c r="U170" s="131" t="n">
        <f aca="false">SUM(U168:U169)</f>
        <v>600</v>
      </c>
      <c r="V170" s="131" t="n">
        <f aca="false">SUM(V168:V169)</f>
        <v>653</v>
      </c>
      <c r="W170" s="131" t="n">
        <f aca="false">SUM(W168:W169)</f>
        <v>508</v>
      </c>
      <c r="X170" s="131" t="n">
        <f aca="false">SUM(X168:X169)</f>
        <v>601</v>
      </c>
      <c r="Y170" s="131" t="n">
        <f aca="false">SUM(Y168:Y169)</f>
        <v>605</v>
      </c>
      <c r="Z170" s="131" t="n">
        <f aca="false">SUM(Z168:Z169)</f>
        <v>641</v>
      </c>
      <c r="AA170" s="131" t="n">
        <f aca="false">SUM(AA168:AA169)</f>
        <v>622</v>
      </c>
      <c r="AB170" s="131" t="n">
        <f aca="false">SUM(AB168:AB169)</f>
        <v>467</v>
      </c>
      <c r="AC170" s="131" t="n">
        <f aca="false">SUM(AC168:AC169)</f>
        <v>634</v>
      </c>
      <c r="AD170" s="131" t="n">
        <f aca="false">SUM(AD168:AD169)</f>
        <v>642</v>
      </c>
      <c r="AE170" s="131" t="n">
        <f aca="false">SUM(AE168:AE169)</f>
        <v>630</v>
      </c>
      <c r="AF170" s="131" t="n">
        <f aca="false">SUM(AF168:AF169)</f>
        <v>503</v>
      </c>
      <c r="AG170" s="131" t="n">
        <f aca="false">SUM(AG168:AG169)</f>
        <v>0</v>
      </c>
      <c r="AH170" s="135" t="n">
        <f aca="false">SUM(C170:AG170)</f>
        <v>17638</v>
      </c>
    </row>
    <row r="171" customFormat="false" ht="12.75" hidden="false" customHeight="false" outlineLevel="0" collapsed="false">
      <c r="AH171" s="135"/>
    </row>
    <row r="172" customFormat="false" ht="12.75" hidden="false" customHeight="false" outlineLevel="0" collapsed="false">
      <c r="AH172" s="135"/>
    </row>
    <row r="173" customFormat="false" ht="22.5" hidden="false" customHeight="false" outlineLevel="0" collapsed="false">
      <c r="A173" s="139"/>
      <c r="B173" s="139" t="s">
        <v>176</v>
      </c>
      <c r="C173" s="140" t="n">
        <f aca="false">ROUND(C168*$AH178/$AH168,0)</f>
        <v>738</v>
      </c>
      <c r="D173" s="140" t="n">
        <f aca="false">ROUND(D168*$AH178/$AH168,0)</f>
        <v>736</v>
      </c>
      <c r="E173" s="140" t="n">
        <f aca="false">ROUND(E168*$AH178/$AH168,0)</f>
        <v>733</v>
      </c>
      <c r="F173" s="140" t="n">
        <f aca="false">ROUND(F168*$AH178/$AH168,0)</f>
        <v>729</v>
      </c>
      <c r="G173" s="140" t="n">
        <f aca="false">ROUND(G168*$AH178/$AH168,0)</f>
        <v>732</v>
      </c>
      <c r="H173" s="140" t="n">
        <f aca="false">ROUND(H168*$AH178/$AH168,0)</f>
        <v>734</v>
      </c>
      <c r="I173" s="140" t="n">
        <f aca="false">ROUND(I168*$AH178/$AH168,0)</f>
        <v>274</v>
      </c>
      <c r="J173" s="140" t="n">
        <f aca="false">ROUND(J168*$AH178/$AH168,0)</f>
        <v>728</v>
      </c>
      <c r="K173" s="140" t="n">
        <f aca="false">ROUND(K168*$AH178/$AH168,0)</f>
        <v>722</v>
      </c>
      <c r="L173" s="140" t="n">
        <f aca="false">ROUND(L168*$AH178/$AH168,0)</f>
        <v>682</v>
      </c>
      <c r="M173" s="140" t="n">
        <f aca="false">ROUND(M168*$AH178/$AH168,0)</f>
        <v>594</v>
      </c>
      <c r="N173" s="140" t="n">
        <f aca="false">ROUND(N168*$AH178/$AH168,0)</f>
        <v>737</v>
      </c>
      <c r="O173" s="140" t="n">
        <f aca="false">ROUND(O168*$AH178/$AH168,0)</f>
        <v>659</v>
      </c>
      <c r="P173" s="140" t="n">
        <f aca="false">ROUND(P168*$AH178/$AH168,0)</f>
        <v>469</v>
      </c>
      <c r="Q173" s="140" t="n">
        <f aca="false">ROUND(Q168*$AH178/$AH168,0)</f>
        <v>480</v>
      </c>
      <c r="R173" s="140" t="n">
        <f aca="false">ROUND(R168*$AH178/$AH168,0)</f>
        <v>751</v>
      </c>
      <c r="S173" s="140" t="n">
        <f aca="false">ROUND(S168*$AH178/$AH168,0)</f>
        <v>688</v>
      </c>
      <c r="T173" s="140" t="n">
        <f aca="false">ROUND(T168*$AH178/$AH168,0)</f>
        <v>709</v>
      </c>
      <c r="U173" s="140" t="n">
        <f aca="false">ROUND(U168*$AH178/$AH168,0)</f>
        <v>680</v>
      </c>
      <c r="V173" s="140" t="n">
        <f aca="false">ROUND(V168*$AH178/$AH168,0)</f>
        <v>738</v>
      </c>
      <c r="W173" s="140" t="n">
        <f aca="false">ROUND(W168*$AH178/$AH168,0)</f>
        <v>580</v>
      </c>
      <c r="X173" s="140" t="n">
        <f aca="false">ROUND(X168*$AH178/$AH168,0)</f>
        <v>684</v>
      </c>
      <c r="Y173" s="140" t="n">
        <f aca="false">ROUND(Y168*$AH178/$AH168,0)</f>
        <v>693</v>
      </c>
      <c r="Z173" s="140" t="n">
        <f aca="false">ROUND(Z168*$AH178/$AH168,0)</f>
        <v>720</v>
      </c>
      <c r="AA173" s="140" t="n">
        <f aca="false">ROUND(AA168*$AH178/$AH168,0)</f>
        <v>712</v>
      </c>
      <c r="AB173" s="140" t="n">
        <f aca="false">ROUND(AB168*$AH178/$AH168,0)</f>
        <v>540</v>
      </c>
      <c r="AC173" s="140" t="n">
        <f aca="false">ROUND(AC168*$AH178/$AH168,0)</f>
        <v>717</v>
      </c>
      <c r="AD173" s="140" t="n">
        <f aca="false">ROUND(AD168*$AH178/$AH168,0)</f>
        <v>727</v>
      </c>
      <c r="AE173" s="140" t="n">
        <f aca="false">ROUND(AE168*$AH178/$AH168,0)</f>
        <v>714</v>
      </c>
      <c r="AF173" s="140" t="n">
        <f aca="false">ROUND(AF168*$AH178/$AH168,0)</f>
        <v>568</v>
      </c>
      <c r="AG173" s="140" t="n">
        <f aca="false">ROUND(AG168*$AH178/$AH168,0)</f>
        <v>0</v>
      </c>
      <c r="AH173" s="141" t="n">
        <f aca="false">SUM(C173:AG173)</f>
        <v>19968</v>
      </c>
      <c r="AI173" s="139"/>
      <c r="AJ173" s="139"/>
      <c r="AK173" s="139"/>
      <c r="AL173" s="139"/>
      <c r="AM173" s="139"/>
      <c r="AN173" s="139"/>
      <c r="AO173" s="139"/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139"/>
      <c r="BA173" s="139"/>
      <c r="BB173" s="139"/>
      <c r="BC173" s="139"/>
      <c r="BD173" s="139"/>
      <c r="BE173" s="139"/>
      <c r="BF173" s="139"/>
      <c r="BG173" s="139"/>
      <c r="BH173" s="139"/>
      <c r="BI173" s="139"/>
      <c r="BJ173" s="139"/>
      <c r="BK173" s="139"/>
      <c r="BL173" s="139"/>
      <c r="BM173" s="139"/>
      <c r="BN173" s="139"/>
      <c r="BO173" s="139"/>
      <c r="BP173" s="139"/>
      <c r="BQ173" s="139"/>
      <c r="BR173" s="139"/>
      <c r="BS173" s="139"/>
      <c r="BT173" s="139"/>
      <c r="BU173" s="139"/>
      <c r="BV173" s="139"/>
      <c r="BW173" s="139"/>
      <c r="BX173" s="139"/>
      <c r="BY173" s="139"/>
      <c r="BZ173" s="139"/>
      <c r="CA173" s="139"/>
      <c r="CB173" s="139"/>
      <c r="CC173" s="139"/>
      <c r="CD173" s="139"/>
      <c r="CE173" s="139"/>
      <c r="CF173" s="139"/>
      <c r="CG173" s="139"/>
      <c r="CH173" s="139"/>
      <c r="CI173" s="139"/>
      <c r="CJ173" s="139"/>
      <c r="CK173" s="139"/>
      <c r="CL173" s="139"/>
      <c r="CM173" s="139"/>
      <c r="CN173" s="139"/>
      <c r="CO173" s="139"/>
      <c r="CP173" s="139"/>
      <c r="CQ173" s="139"/>
      <c r="CR173" s="139"/>
      <c r="CS173" s="139"/>
      <c r="CT173" s="139"/>
      <c r="CU173" s="139"/>
      <c r="CV173" s="139"/>
      <c r="CW173" s="139"/>
      <c r="CX173" s="139"/>
      <c r="CY173" s="139"/>
      <c r="CZ173" s="139"/>
      <c r="DA173" s="139"/>
      <c r="DB173" s="139"/>
      <c r="DC173" s="139"/>
      <c r="DD173" s="139"/>
      <c r="DE173" s="139"/>
      <c r="DF173" s="139"/>
      <c r="DG173" s="139"/>
      <c r="DH173" s="139"/>
      <c r="DI173" s="139"/>
      <c r="DJ173" s="139"/>
      <c r="DK173" s="139"/>
      <c r="DL173" s="139"/>
      <c r="DM173" s="139"/>
      <c r="DN173" s="139"/>
      <c r="DO173" s="139"/>
      <c r="DP173" s="139"/>
      <c r="DQ173" s="139"/>
      <c r="DR173" s="139"/>
      <c r="DS173" s="139"/>
      <c r="DT173" s="139"/>
      <c r="DU173" s="139"/>
      <c r="DV173" s="139"/>
      <c r="DW173" s="139"/>
      <c r="DX173" s="139"/>
      <c r="DY173" s="139"/>
      <c r="DZ173" s="139"/>
      <c r="EA173" s="139"/>
      <c r="EB173" s="139"/>
      <c r="EC173" s="139"/>
      <c r="ED173" s="139"/>
      <c r="EE173" s="139"/>
      <c r="EF173" s="139"/>
      <c r="EG173" s="139"/>
      <c r="EH173" s="139"/>
      <c r="EI173" s="139"/>
      <c r="EJ173" s="139"/>
      <c r="EK173" s="139"/>
      <c r="EL173" s="139"/>
      <c r="EM173" s="139"/>
      <c r="EN173" s="139"/>
      <c r="EO173" s="139"/>
      <c r="EP173" s="139"/>
      <c r="EQ173" s="139"/>
      <c r="ER173" s="139"/>
      <c r="ES173" s="139"/>
      <c r="ET173" s="139"/>
      <c r="EU173" s="139"/>
      <c r="EV173" s="139"/>
      <c r="EW173" s="139"/>
      <c r="EX173" s="139"/>
      <c r="EY173" s="139"/>
      <c r="EZ173" s="139"/>
      <c r="FA173" s="139"/>
      <c r="FB173" s="139"/>
      <c r="FC173" s="139"/>
      <c r="FD173" s="139"/>
      <c r="FE173" s="139"/>
      <c r="FF173" s="139"/>
      <c r="FG173" s="139"/>
      <c r="FH173" s="139"/>
      <c r="FI173" s="139"/>
      <c r="FJ173" s="139"/>
      <c r="FK173" s="139"/>
      <c r="FL173" s="139"/>
      <c r="FM173" s="139"/>
      <c r="FN173" s="139"/>
      <c r="FO173" s="139"/>
      <c r="FP173" s="139"/>
      <c r="FQ173" s="139"/>
      <c r="FR173" s="139"/>
      <c r="FS173" s="139"/>
      <c r="FT173" s="139"/>
      <c r="FU173" s="139"/>
      <c r="FV173" s="139"/>
      <c r="FW173" s="139"/>
      <c r="FX173" s="139"/>
      <c r="FY173" s="139"/>
      <c r="FZ173" s="139"/>
      <c r="GA173" s="139"/>
      <c r="GB173" s="139"/>
      <c r="GC173" s="139"/>
      <c r="GD173" s="139"/>
      <c r="GE173" s="139"/>
      <c r="GF173" s="139"/>
      <c r="GG173" s="139"/>
      <c r="GH173" s="139"/>
      <c r="GI173" s="139"/>
      <c r="GJ173" s="139"/>
      <c r="GK173" s="139"/>
      <c r="GL173" s="139"/>
      <c r="GM173" s="139"/>
      <c r="GN173" s="139"/>
      <c r="GO173" s="139"/>
      <c r="GP173" s="139"/>
      <c r="GQ173" s="139"/>
      <c r="GR173" s="139"/>
      <c r="GS173" s="139"/>
      <c r="GT173" s="139"/>
      <c r="GU173" s="139"/>
      <c r="GV173" s="139"/>
      <c r="GW173" s="139"/>
      <c r="GX173" s="139"/>
      <c r="GY173" s="139"/>
      <c r="GZ173" s="139"/>
      <c r="HA173" s="139"/>
      <c r="HB173" s="139"/>
      <c r="HC173" s="139"/>
      <c r="HD173" s="139"/>
      <c r="HE173" s="139"/>
      <c r="HF173" s="139"/>
      <c r="HG173" s="139"/>
      <c r="HH173" s="139"/>
      <c r="HI173" s="139"/>
      <c r="HJ173" s="139"/>
      <c r="HK173" s="139"/>
      <c r="HL173" s="139"/>
      <c r="HM173" s="139"/>
      <c r="HN173" s="139"/>
      <c r="HO173" s="139"/>
      <c r="HP173" s="139"/>
      <c r="HQ173" s="139"/>
      <c r="HR173" s="139"/>
      <c r="HS173" s="139"/>
      <c r="HT173" s="139"/>
      <c r="HU173" s="139"/>
      <c r="HV173" s="139"/>
      <c r="HW173" s="139"/>
      <c r="HX173" s="139"/>
      <c r="HY173" s="139"/>
      <c r="HZ173" s="139"/>
      <c r="IA173" s="139"/>
      <c r="IB173" s="139"/>
      <c r="IC173" s="139"/>
      <c r="ID173" s="139"/>
      <c r="IE173" s="139"/>
      <c r="IF173" s="139"/>
      <c r="IG173" s="139"/>
      <c r="IH173" s="139"/>
      <c r="II173" s="139"/>
      <c r="IJ173" s="139"/>
      <c r="IK173" s="139"/>
      <c r="IL173" s="139"/>
      <c r="IM173" s="139"/>
      <c r="IN173" s="139"/>
      <c r="IO173" s="139"/>
      <c r="IP173" s="139"/>
      <c r="IQ173" s="139"/>
      <c r="IR173" s="139"/>
      <c r="IS173" s="139"/>
      <c r="IT173" s="139"/>
      <c r="IU173" s="139"/>
      <c r="IV173" s="139"/>
      <c r="IW173" s="139"/>
    </row>
    <row r="174" customFormat="false" ht="22.5" hidden="false" customHeight="false" outlineLevel="0" collapsed="false">
      <c r="A174" s="139"/>
      <c r="B174" s="139" t="s">
        <v>177</v>
      </c>
      <c r="C174" s="142" t="n">
        <f aca="false">ROUND(C169*$AH179/$AH169,0)</f>
        <v>-56</v>
      </c>
      <c r="D174" s="142" t="n">
        <f aca="false">ROUND(D169*$AH179/$AH169,0)</f>
        <v>-63</v>
      </c>
      <c r="E174" s="142" t="n">
        <f aca="false">ROUND(E169*$AH179/$AH169,0)</f>
        <v>-62</v>
      </c>
      <c r="F174" s="142" t="n">
        <f aca="false">ROUND(F169*$AH179/$AH169,0)</f>
        <v>-60</v>
      </c>
      <c r="G174" s="142" t="n">
        <f aca="false">ROUND(G169*$AH179/$AH169,0)</f>
        <v>-54</v>
      </c>
      <c r="H174" s="142" t="n">
        <f aca="false">ROUND(H169*$AH179/$AH169,0)</f>
        <v>-82</v>
      </c>
      <c r="I174" s="142" t="n">
        <f aca="false">ROUND(I169*$AH179/$AH169,0)</f>
        <v>-26</v>
      </c>
      <c r="J174" s="142" t="n">
        <f aca="false">ROUND(J169*$AH179/$AH169,0)</f>
        <v>-64</v>
      </c>
      <c r="K174" s="142" t="n">
        <f aca="false">ROUND(K169*$AH179/$AH169,0)</f>
        <v>-66</v>
      </c>
      <c r="L174" s="142" t="n">
        <f aca="false">ROUND(L169*$AH179/$AH169,0)</f>
        <v>-64</v>
      </c>
      <c r="M174" s="142" t="n">
        <f aca="false">ROUND(M169*$AH179/$AH169,0)</f>
        <v>-61</v>
      </c>
      <c r="N174" s="142" t="n">
        <f aca="false">ROUND(N169*$AH179/$AH169,0)</f>
        <v>-67</v>
      </c>
      <c r="O174" s="142" t="n">
        <f aca="false">ROUND(O169*$AH179/$AH169,0)</f>
        <v>-55</v>
      </c>
      <c r="P174" s="142" t="n">
        <f aca="false">ROUND(P169*$AH179/$AH169,0)</f>
        <v>-34</v>
      </c>
      <c r="Q174" s="142" t="n">
        <f aca="false">ROUND(Q169*$AH179/$AH169,0)</f>
        <v>-38</v>
      </c>
      <c r="R174" s="142" t="n">
        <f aca="false">ROUND(R169*$AH179/$AH169,0)</f>
        <v>-56</v>
      </c>
      <c r="S174" s="142" t="n">
        <f aca="false">ROUND(S169*$AH179/$AH169,0)</f>
        <v>-27</v>
      </c>
      <c r="T174" s="142" t="n">
        <f aca="false">ROUND(T169*$AH179/$AH169,0)</f>
        <v>-43</v>
      </c>
      <c r="U174" s="142" t="n">
        <f aca="false">ROUND(U169*$AH179/$AH169,0)</f>
        <v>-58</v>
      </c>
      <c r="V174" s="142" t="n">
        <f aca="false">ROUND(V169*$AH179/$AH169,0)</f>
        <v>-61</v>
      </c>
      <c r="W174" s="142" t="n">
        <f aca="false">ROUND(W169*$AH179/$AH169,0)</f>
        <v>-54</v>
      </c>
      <c r="X174" s="142" t="n">
        <f aca="false">ROUND(X169*$AH179/$AH169,0)</f>
        <v>-61</v>
      </c>
      <c r="Y174" s="142" t="n">
        <f aca="false">ROUND(Y169*$AH179/$AH169,0)</f>
        <v>-67</v>
      </c>
      <c r="Z174" s="142" t="n">
        <f aca="false">ROUND(Z169*$AH179/$AH169,0)</f>
        <v>-56</v>
      </c>
      <c r="AA174" s="142" t="n">
        <f aca="false">ROUND(AA169*$AH179/$AH169,0)</f>
        <v>-68</v>
      </c>
      <c r="AB174" s="142" t="n">
        <f aca="false">ROUND(AB169*$AH179/$AH169,0)</f>
        <v>-56</v>
      </c>
      <c r="AC174" s="142" t="n">
        <f aca="false">ROUND(AC169*$AH179/$AH169,0)</f>
        <v>-60</v>
      </c>
      <c r="AD174" s="142" t="n">
        <f aca="false">ROUND(AD169*$AH179/$AH169,0)</f>
        <v>-61</v>
      </c>
      <c r="AE174" s="142" t="n">
        <f aca="false">ROUND(AE169*$AH179/$AH169,0)</f>
        <v>-61</v>
      </c>
      <c r="AF174" s="142" t="n">
        <f aca="false">ROUND(AF169*$AH179/$AH169,0)</f>
        <v>-46</v>
      </c>
      <c r="AG174" s="142" t="n">
        <f aca="false">ROUND(AG169*$AH179/$AH169,0)</f>
        <v>-0</v>
      </c>
      <c r="AH174" s="143" t="n">
        <f aca="false">SUM(C174:AG174)</f>
        <v>-1687</v>
      </c>
      <c r="AI174" s="139"/>
      <c r="AJ174" s="139"/>
      <c r="AK174" s="139"/>
      <c r="AL174" s="139"/>
      <c r="AM174" s="139"/>
      <c r="AN174" s="139"/>
      <c r="AO174" s="139"/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139"/>
      <c r="BA174" s="139"/>
      <c r="BB174" s="139"/>
      <c r="BC174" s="139"/>
      <c r="BD174" s="139"/>
      <c r="BE174" s="139"/>
      <c r="BF174" s="139"/>
      <c r="BG174" s="139"/>
      <c r="BH174" s="139"/>
      <c r="BI174" s="139"/>
      <c r="BJ174" s="139"/>
      <c r="BK174" s="139"/>
      <c r="BL174" s="139"/>
      <c r="BM174" s="139"/>
      <c r="BN174" s="139"/>
      <c r="BO174" s="139"/>
      <c r="BP174" s="139"/>
      <c r="BQ174" s="139"/>
      <c r="BR174" s="139"/>
      <c r="BS174" s="139"/>
      <c r="BT174" s="139"/>
      <c r="BU174" s="139"/>
      <c r="BV174" s="139"/>
      <c r="BW174" s="139"/>
      <c r="BX174" s="139"/>
      <c r="BY174" s="139"/>
      <c r="BZ174" s="139"/>
      <c r="CA174" s="139"/>
      <c r="CB174" s="139"/>
      <c r="CC174" s="139"/>
      <c r="CD174" s="139"/>
      <c r="CE174" s="139"/>
      <c r="CF174" s="139"/>
      <c r="CG174" s="139"/>
      <c r="CH174" s="139"/>
      <c r="CI174" s="139"/>
      <c r="CJ174" s="139"/>
      <c r="CK174" s="139"/>
      <c r="CL174" s="139"/>
      <c r="CM174" s="139"/>
      <c r="CN174" s="139"/>
      <c r="CO174" s="139"/>
      <c r="CP174" s="139"/>
      <c r="CQ174" s="139"/>
      <c r="CR174" s="139"/>
      <c r="CS174" s="139"/>
      <c r="CT174" s="139"/>
      <c r="CU174" s="139"/>
      <c r="CV174" s="139"/>
      <c r="CW174" s="139"/>
      <c r="CX174" s="139"/>
      <c r="CY174" s="139"/>
      <c r="CZ174" s="139"/>
      <c r="DA174" s="139"/>
      <c r="DB174" s="139"/>
      <c r="DC174" s="139"/>
      <c r="DD174" s="139"/>
      <c r="DE174" s="139"/>
      <c r="DF174" s="139"/>
      <c r="DG174" s="139"/>
      <c r="DH174" s="139"/>
      <c r="DI174" s="139"/>
      <c r="DJ174" s="139"/>
      <c r="DK174" s="139"/>
      <c r="DL174" s="139"/>
      <c r="DM174" s="139"/>
      <c r="DN174" s="139"/>
      <c r="DO174" s="139"/>
      <c r="DP174" s="139"/>
      <c r="DQ174" s="139"/>
      <c r="DR174" s="139"/>
      <c r="DS174" s="139"/>
      <c r="DT174" s="139"/>
      <c r="DU174" s="139"/>
      <c r="DV174" s="139"/>
      <c r="DW174" s="139"/>
      <c r="DX174" s="139"/>
      <c r="DY174" s="139"/>
      <c r="DZ174" s="139"/>
      <c r="EA174" s="139"/>
      <c r="EB174" s="139"/>
      <c r="EC174" s="139"/>
      <c r="ED174" s="139"/>
      <c r="EE174" s="139"/>
      <c r="EF174" s="139"/>
      <c r="EG174" s="139"/>
      <c r="EH174" s="139"/>
      <c r="EI174" s="139"/>
      <c r="EJ174" s="139"/>
      <c r="EK174" s="139"/>
      <c r="EL174" s="139"/>
      <c r="EM174" s="139"/>
      <c r="EN174" s="139"/>
      <c r="EO174" s="139"/>
      <c r="EP174" s="139"/>
      <c r="EQ174" s="139"/>
      <c r="ER174" s="139"/>
      <c r="ES174" s="139"/>
      <c r="ET174" s="139"/>
      <c r="EU174" s="139"/>
      <c r="EV174" s="139"/>
      <c r="EW174" s="139"/>
      <c r="EX174" s="139"/>
      <c r="EY174" s="139"/>
      <c r="EZ174" s="139"/>
      <c r="FA174" s="139"/>
      <c r="FB174" s="139"/>
      <c r="FC174" s="139"/>
      <c r="FD174" s="139"/>
      <c r="FE174" s="139"/>
      <c r="FF174" s="139"/>
      <c r="FG174" s="139"/>
      <c r="FH174" s="139"/>
      <c r="FI174" s="139"/>
      <c r="FJ174" s="139"/>
      <c r="FK174" s="139"/>
      <c r="FL174" s="139"/>
      <c r="FM174" s="139"/>
      <c r="FN174" s="139"/>
      <c r="FO174" s="139"/>
      <c r="FP174" s="139"/>
      <c r="FQ174" s="139"/>
      <c r="FR174" s="139"/>
      <c r="FS174" s="139"/>
      <c r="FT174" s="139"/>
      <c r="FU174" s="139"/>
      <c r="FV174" s="139"/>
      <c r="FW174" s="139"/>
      <c r="FX174" s="139"/>
      <c r="FY174" s="139"/>
      <c r="FZ174" s="139"/>
      <c r="GA174" s="139"/>
      <c r="GB174" s="139"/>
      <c r="GC174" s="139"/>
      <c r="GD174" s="139"/>
      <c r="GE174" s="139"/>
      <c r="GF174" s="139"/>
      <c r="GG174" s="139"/>
      <c r="GH174" s="139"/>
      <c r="GI174" s="139"/>
      <c r="GJ174" s="139"/>
      <c r="GK174" s="139"/>
      <c r="GL174" s="139"/>
      <c r="GM174" s="139"/>
      <c r="GN174" s="139"/>
      <c r="GO174" s="139"/>
      <c r="GP174" s="139"/>
      <c r="GQ174" s="139"/>
      <c r="GR174" s="139"/>
      <c r="GS174" s="139"/>
      <c r="GT174" s="139"/>
      <c r="GU174" s="139"/>
      <c r="GV174" s="139"/>
      <c r="GW174" s="139"/>
      <c r="GX174" s="139"/>
      <c r="GY174" s="139"/>
      <c r="GZ174" s="139"/>
      <c r="HA174" s="139"/>
      <c r="HB174" s="139"/>
      <c r="HC174" s="139"/>
      <c r="HD174" s="139"/>
      <c r="HE174" s="139"/>
      <c r="HF174" s="139"/>
      <c r="HG174" s="139"/>
      <c r="HH174" s="139"/>
      <c r="HI174" s="139"/>
      <c r="HJ174" s="139"/>
      <c r="HK174" s="139"/>
      <c r="HL174" s="139"/>
      <c r="HM174" s="139"/>
      <c r="HN174" s="139"/>
      <c r="HO174" s="139"/>
      <c r="HP174" s="139"/>
      <c r="HQ174" s="139"/>
      <c r="HR174" s="139"/>
      <c r="HS174" s="139"/>
      <c r="HT174" s="139"/>
      <c r="HU174" s="139"/>
      <c r="HV174" s="139"/>
      <c r="HW174" s="139"/>
      <c r="HX174" s="139"/>
      <c r="HY174" s="139"/>
      <c r="HZ174" s="139"/>
      <c r="IA174" s="139"/>
      <c r="IB174" s="139"/>
      <c r="IC174" s="139"/>
      <c r="ID174" s="139"/>
      <c r="IE174" s="139"/>
      <c r="IF174" s="139"/>
      <c r="IG174" s="139"/>
      <c r="IH174" s="139"/>
      <c r="II174" s="139"/>
      <c r="IJ174" s="139"/>
      <c r="IK174" s="139"/>
      <c r="IL174" s="139"/>
      <c r="IM174" s="139"/>
      <c r="IN174" s="139"/>
      <c r="IO174" s="139"/>
      <c r="IP174" s="139"/>
      <c r="IQ174" s="139"/>
      <c r="IR174" s="139"/>
      <c r="IS174" s="139"/>
      <c r="IT174" s="139"/>
      <c r="IU174" s="139"/>
      <c r="IV174" s="139"/>
      <c r="IW174" s="139"/>
    </row>
    <row r="175" customFormat="false" ht="22.5" hidden="false" customHeight="false" outlineLevel="0" collapsed="false">
      <c r="A175" s="139"/>
      <c r="B175" s="139"/>
      <c r="C175" s="139" t="n">
        <f aca="false">SUM(C173:C174)</f>
        <v>682</v>
      </c>
      <c r="D175" s="139" t="n">
        <f aca="false">SUM(D173:D174)</f>
        <v>673</v>
      </c>
      <c r="E175" s="139" t="n">
        <f aca="false">SUM(E173:E174)</f>
        <v>671</v>
      </c>
      <c r="F175" s="139" t="n">
        <f aca="false">SUM(F173:F174)</f>
        <v>669</v>
      </c>
      <c r="G175" s="139" t="n">
        <f aca="false">SUM(G173:G174)</f>
        <v>678</v>
      </c>
      <c r="H175" s="139" t="n">
        <f aca="false">SUM(H173:H174)</f>
        <v>652</v>
      </c>
      <c r="I175" s="139" t="n">
        <f aca="false">SUM(I173:I174)</f>
        <v>248</v>
      </c>
      <c r="J175" s="139" t="n">
        <f aca="false">SUM(J173:J174)</f>
        <v>664</v>
      </c>
      <c r="K175" s="139" t="n">
        <f aca="false">SUM(K173:K174)</f>
        <v>656</v>
      </c>
      <c r="L175" s="139" t="n">
        <f aca="false">SUM(L173:L174)</f>
        <v>618</v>
      </c>
      <c r="M175" s="139" t="n">
        <f aca="false">SUM(M173:M174)</f>
        <v>533</v>
      </c>
      <c r="N175" s="139" t="n">
        <f aca="false">SUM(N173:N174)</f>
        <v>670</v>
      </c>
      <c r="O175" s="139" t="n">
        <f aca="false">SUM(O173:O174)</f>
        <v>604</v>
      </c>
      <c r="P175" s="139" t="n">
        <f aca="false">SUM(P173:P174)</f>
        <v>435</v>
      </c>
      <c r="Q175" s="139" t="n">
        <f aca="false">SUM(Q173:Q174)</f>
        <v>442</v>
      </c>
      <c r="R175" s="139" t="n">
        <f aca="false">SUM(R173:R174)</f>
        <v>695</v>
      </c>
      <c r="S175" s="139" t="n">
        <f aca="false">SUM(S173:S174)</f>
        <v>661</v>
      </c>
      <c r="T175" s="139" t="n">
        <f aca="false">SUM(T173:T174)</f>
        <v>666</v>
      </c>
      <c r="U175" s="139" t="n">
        <f aca="false">SUM(U173:U174)</f>
        <v>622</v>
      </c>
      <c r="V175" s="139" t="n">
        <f aca="false">SUM(V173:V174)</f>
        <v>677</v>
      </c>
      <c r="W175" s="139" t="n">
        <f aca="false">SUM(W173:W174)</f>
        <v>526</v>
      </c>
      <c r="X175" s="139" t="n">
        <f aca="false">SUM(X173:X174)</f>
        <v>623</v>
      </c>
      <c r="Y175" s="139" t="n">
        <f aca="false">SUM(Y173:Y174)</f>
        <v>626</v>
      </c>
      <c r="Z175" s="139" t="n">
        <f aca="false">SUM(Z173:Z174)</f>
        <v>664</v>
      </c>
      <c r="AA175" s="139" t="n">
        <f aca="false">SUM(AA173:AA174)</f>
        <v>644</v>
      </c>
      <c r="AB175" s="139" t="n">
        <f aca="false">SUM(AB173:AB174)</f>
        <v>484</v>
      </c>
      <c r="AC175" s="139" t="n">
        <f aca="false">SUM(AC173:AC174)</f>
        <v>657</v>
      </c>
      <c r="AD175" s="139" t="n">
        <f aca="false">SUM(AD173:AD174)</f>
        <v>666</v>
      </c>
      <c r="AE175" s="139" t="n">
        <f aca="false">SUM(AE173:AE174)</f>
        <v>653</v>
      </c>
      <c r="AF175" s="139" t="n">
        <f aca="false">SUM(AF173:AF174)</f>
        <v>522</v>
      </c>
      <c r="AG175" s="139" t="n">
        <f aca="false">SUM(AG173:AG174)</f>
        <v>0</v>
      </c>
      <c r="AH175" s="144" t="n">
        <f aca="false">SUM(AH178:AH179)</f>
        <v>18281</v>
      </c>
      <c r="AI175" s="139"/>
      <c r="AJ175" s="139"/>
      <c r="AK175" s="139"/>
      <c r="AL175" s="139"/>
      <c r="AM175" s="139"/>
      <c r="AN175" s="139"/>
      <c r="AO175" s="139"/>
      <c r="AP175" s="139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139"/>
      <c r="BA175" s="139"/>
      <c r="BB175" s="139"/>
      <c r="BC175" s="139"/>
      <c r="BD175" s="139"/>
      <c r="BE175" s="139"/>
      <c r="BF175" s="139"/>
      <c r="BG175" s="139"/>
      <c r="BH175" s="139"/>
      <c r="BI175" s="139"/>
      <c r="BJ175" s="139"/>
      <c r="BK175" s="139"/>
      <c r="BL175" s="139"/>
      <c r="BM175" s="139"/>
      <c r="BN175" s="139"/>
      <c r="BO175" s="139"/>
      <c r="BP175" s="139"/>
      <c r="BQ175" s="139"/>
      <c r="BR175" s="139"/>
      <c r="BS175" s="139"/>
      <c r="BT175" s="139"/>
      <c r="BU175" s="139"/>
      <c r="BV175" s="139"/>
      <c r="BW175" s="139"/>
      <c r="BX175" s="139"/>
      <c r="BY175" s="139"/>
      <c r="BZ175" s="139"/>
      <c r="CA175" s="139"/>
      <c r="CB175" s="139"/>
      <c r="CC175" s="139"/>
      <c r="CD175" s="139"/>
      <c r="CE175" s="139"/>
      <c r="CF175" s="139"/>
      <c r="CG175" s="139"/>
      <c r="CH175" s="139"/>
      <c r="CI175" s="139"/>
      <c r="CJ175" s="139"/>
      <c r="CK175" s="139"/>
      <c r="CL175" s="139"/>
      <c r="CM175" s="139"/>
      <c r="CN175" s="139"/>
      <c r="CO175" s="139"/>
      <c r="CP175" s="139"/>
      <c r="CQ175" s="139"/>
      <c r="CR175" s="139"/>
      <c r="CS175" s="139"/>
      <c r="CT175" s="139"/>
      <c r="CU175" s="139"/>
      <c r="CV175" s="139"/>
      <c r="CW175" s="139"/>
      <c r="CX175" s="139"/>
      <c r="CY175" s="139"/>
      <c r="CZ175" s="139"/>
      <c r="DA175" s="139"/>
      <c r="DB175" s="139"/>
      <c r="DC175" s="139"/>
      <c r="DD175" s="139"/>
      <c r="DE175" s="139"/>
      <c r="DF175" s="139"/>
      <c r="DG175" s="139"/>
      <c r="DH175" s="139"/>
      <c r="DI175" s="139"/>
      <c r="DJ175" s="139"/>
      <c r="DK175" s="139"/>
      <c r="DL175" s="139"/>
      <c r="DM175" s="139"/>
      <c r="DN175" s="139"/>
      <c r="DO175" s="139"/>
      <c r="DP175" s="139"/>
      <c r="DQ175" s="139"/>
      <c r="DR175" s="139"/>
      <c r="DS175" s="139"/>
      <c r="DT175" s="139"/>
      <c r="DU175" s="139"/>
      <c r="DV175" s="139"/>
      <c r="DW175" s="139"/>
      <c r="DX175" s="139"/>
      <c r="DY175" s="139"/>
      <c r="DZ175" s="139"/>
      <c r="EA175" s="139"/>
      <c r="EB175" s="139"/>
      <c r="EC175" s="139"/>
      <c r="ED175" s="139"/>
      <c r="EE175" s="139"/>
      <c r="EF175" s="139"/>
      <c r="EG175" s="139"/>
      <c r="EH175" s="139"/>
      <c r="EI175" s="139"/>
      <c r="EJ175" s="139"/>
      <c r="EK175" s="139"/>
      <c r="EL175" s="139"/>
      <c r="EM175" s="139"/>
      <c r="EN175" s="139"/>
      <c r="EO175" s="139"/>
      <c r="EP175" s="139"/>
      <c r="EQ175" s="139"/>
      <c r="ER175" s="139"/>
      <c r="ES175" s="139"/>
      <c r="ET175" s="139"/>
      <c r="EU175" s="139"/>
      <c r="EV175" s="139"/>
      <c r="EW175" s="139"/>
      <c r="EX175" s="139"/>
      <c r="EY175" s="139"/>
      <c r="EZ175" s="139"/>
      <c r="FA175" s="139"/>
      <c r="FB175" s="139"/>
      <c r="FC175" s="139"/>
      <c r="FD175" s="139"/>
      <c r="FE175" s="139"/>
      <c r="FF175" s="139"/>
      <c r="FG175" s="139"/>
      <c r="FH175" s="139"/>
      <c r="FI175" s="139"/>
      <c r="FJ175" s="139"/>
      <c r="FK175" s="139"/>
      <c r="FL175" s="139"/>
      <c r="FM175" s="139"/>
      <c r="FN175" s="139"/>
      <c r="FO175" s="139"/>
      <c r="FP175" s="139"/>
      <c r="FQ175" s="139"/>
      <c r="FR175" s="139"/>
      <c r="FS175" s="139"/>
      <c r="FT175" s="139"/>
      <c r="FU175" s="139"/>
      <c r="FV175" s="139"/>
      <c r="FW175" s="139"/>
      <c r="FX175" s="139"/>
      <c r="FY175" s="139"/>
      <c r="FZ175" s="139"/>
      <c r="GA175" s="139"/>
      <c r="GB175" s="139"/>
      <c r="GC175" s="139"/>
      <c r="GD175" s="139"/>
      <c r="GE175" s="139"/>
      <c r="GF175" s="139"/>
      <c r="GG175" s="139"/>
      <c r="GH175" s="139"/>
      <c r="GI175" s="139"/>
      <c r="GJ175" s="139"/>
      <c r="GK175" s="139"/>
      <c r="GL175" s="139"/>
      <c r="GM175" s="139"/>
      <c r="GN175" s="139"/>
      <c r="GO175" s="139"/>
      <c r="GP175" s="139"/>
      <c r="GQ175" s="139"/>
      <c r="GR175" s="139"/>
      <c r="GS175" s="139"/>
      <c r="GT175" s="139"/>
      <c r="GU175" s="139"/>
      <c r="GV175" s="139"/>
      <c r="GW175" s="139"/>
      <c r="GX175" s="139"/>
      <c r="GY175" s="139"/>
      <c r="GZ175" s="139"/>
      <c r="HA175" s="139"/>
      <c r="HB175" s="139"/>
      <c r="HC175" s="139"/>
      <c r="HD175" s="139"/>
      <c r="HE175" s="139"/>
      <c r="HF175" s="139"/>
      <c r="HG175" s="139"/>
      <c r="HH175" s="139"/>
      <c r="HI175" s="139"/>
      <c r="HJ175" s="139"/>
      <c r="HK175" s="139"/>
      <c r="HL175" s="139"/>
      <c r="HM175" s="139"/>
      <c r="HN175" s="139"/>
      <c r="HO175" s="139"/>
      <c r="HP175" s="139"/>
      <c r="HQ175" s="139"/>
      <c r="HR175" s="139"/>
      <c r="HS175" s="139"/>
      <c r="HT175" s="139"/>
      <c r="HU175" s="139"/>
      <c r="HV175" s="139"/>
      <c r="HW175" s="139"/>
      <c r="HX175" s="139"/>
      <c r="HY175" s="139"/>
      <c r="HZ175" s="139"/>
      <c r="IA175" s="139"/>
      <c r="IB175" s="139"/>
      <c r="IC175" s="139"/>
      <c r="ID175" s="139"/>
      <c r="IE175" s="139"/>
      <c r="IF175" s="139"/>
      <c r="IG175" s="139"/>
      <c r="IH175" s="139"/>
      <c r="II175" s="139"/>
      <c r="IJ175" s="139"/>
      <c r="IK175" s="139"/>
      <c r="IL175" s="139"/>
      <c r="IM175" s="139"/>
      <c r="IN175" s="139"/>
      <c r="IO175" s="139"/>
      <c r="IP175" s="139"/>
      <c r="IQ175" s="139"/>
      <c r="IR175" s="139"/>
      <c r="IS175" s="139"/>
      <c r="IT175" s="139"/>
      <c r="IU175" s="139"/>
      <c r="IV175" s="139"/>
      <c r="IW175" s="139"/>
    </row>
    <row r="178" customFormat="false" ht="16.5" hidden="false" customHeight="false" outlineLevel="0" collapsed="false">
      <c r="AG178" s="145" t="s">
        <v>178</v>
      </c>
      <c r="AH178" s="146" t="n">
        <v>19968</v>
      </c>
    </row>
    <row r="179" customFormat="false" ht="16.5" hidden="false" customHeight="false" outlineLevel="0" collapsed="false">
      <c r="AG179" s="145"/>
      <c r="AH179" s="147" t="n">
        <f aca="false">AH180-AH178</f>
        <v>-1687</v>
      </c>
    </row>
    <row r="180" customFormat="false" ht="16.5" hidden="false" customHeight="false" outlineLevel="0" collapsed="false">
      <c r="AG180" s="145" t="s">
        <v>179</v>
      </c>
      <c r="AH180" s="146" t="n">
        <v>18281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2001-05-04T12:26:46Z</dcterms:created>
  <dc:creator>ssitter</dc:creator>
  <dc:description/>
  <dc:language>en-US</dc:language>
  <cp:lastModifiedBy>tstaab</cp:lastModifiedBy>
  <cp:lastPrinted>2001-10-19T16:59:35Z</cp:lastPrinted>
  <dcterms:modified xsi:type="dcterms:W3CDTF">2001-10-23T18:41:32Z</dcterms:modified>
  <cp:revision>0</cp:revision>
  <dc:subject/>
  <dc:title/>
</cp:coreProperties>
</file>