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(NC) Imbalance" sheetId="1" state="visible" r:id="rId3"/>
    <sheet name="Enron(NC) Settlement" sheetId="2" state="visible" r:id="rId4"/>
    <sheet name="Enron(Howell)Imbalance" sheetId="3" state="visible" r:id="rId5"/>
    <sheet name="Enron (Howell) Statement" sheetId="4" state="visible" r:id="rId6"/>
    <sheet name="Enron IT Settlement" sheetId="5" state="visible" r:id="rId7"/>
    <sheet name="Enron (IT) Imbalance" sheetId="6" state="visible" r:id="rId8"/>
    <sheet name="Enron (Devon) Imbalance" sheetId="7" state="visible" r:id="rId9"/>
    <sheet name="Enron (Devon) Settlement" sheetId="8" state="visible" r:id="rId10"/>
  </sheets>
  <externalReferences>
    <externalReference r:id="rId11"/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<sst xmlns="http://schemas.openxmlformats.org/spreadsheetml/2006/main" count="367" uniqueCount="113">
  <si>
    <t xml:space="preserve">         Imbalance Statement</t>
  </si>
  <si>
    <t xml:space="preserve">To:</t>
  </si>
  <si>
    <t xml:space="preserve">Lost Creek Gathering Company, L.L.C.</t>
  </si>
  <si>
    <t xml:space="preserve">Enron North America</t>
  </si>
  <si>
    <t xml:space="preserve">1400 16th Street</t>
  </si>
  <si>
    <t xml:space="preserve">1200 17th Street, Suite 2750</t>
  </si>
  <si>
    <t xml:space="preserve">Suite 310</t>
  </si>
  <si>
    <t xml:space="preserve">Denver, CO  80202</t>
  </si>
  <si>
    <t xml:space="preserve">Contact:  Scott Sitter</t>
  </si>
  <si>
    <t xml:space="preserve">Contact:  Theresa Staab</t>
  </si>
  <si>
    <t xml:space="preserve">Tel:  (720) 946-3692</t>
  </si>
  <si>
    <t xml:space="preserve">Tel:  (303) 575-6485</t>
  </si>
  <si>
    <t xml:space="preserve">Fax: (720) 946-3640 </t>
  </si>
  <si>
    <t xml:space="preserve">Fax: (303) 534-0552</t>
  </si>
  <si>
    <t xml:space="preserve">Contract #</t>
  </si>
  <si>
    <t xml:space="preserve">LC-F-003</t>
  </si>
  <si>
    <t xml:space="preserve">Delivery</t>
  </si>
  <si>
    <t xml:space="preserve">Net Receipts-Allocated UA4</t>
  </si>
  <si>
    <t xml:space="preserve">Deliveries</t>
  </si>
  <si>
    <t xml:space="preserve">Prior Month</t>
  </si>
  <si>
    <t xml:space="preserve">Current Month </t>
  </si>
  <si>
    <t xml:space="preserve">Cumulative</t>
  </si>
  <si>
    <t xml:space="preserve">Month</t>
  </si>
  <si>
    <t xml:space="preserve">MMBtu</t>
  </si>
  <si>
    <t xml:space="preserve">Adjustments</t>
  </si>
  <si>
    <t xml:space="preserve">Imbalance</t>
  </si>
  <si>
    <t xml:space="preserve">*</t>
  </si>
  <si>
    <t xml:space="preserve">* positive balance =  gas due Lost Creek Gathering Company, L.L.C.</t>
  </si>
  <si>
    <t xml:space="preserve">* negative balance = gas owed by Lost Creek Gathering Company, L.L.C.</t>
  </si>
  <si>
    <t xml:space="preserve">________________</t>
  </si>
  <si>
    <t xml:space="preserve">Agree</t>
  </si>
  <si>
    <t xml:space="preserve">Disagree, we show _________________________________ imbalance (MMBtu)</t>
  </si>
  <si>
    <t xml:space="preserve">Signed</t>
  </si>
  <si>
    <t xml:space="preserve">Title</t>
  </si>
  <si>
    <t xml:space="preserve">Phone</t>
  </si>
  <si>
    <t xml:space="preserve">Date</t>
  </si>
  <si>
    <t xml:space="preserve">Service Invoice</t>
  </si>
  <si>
    <t xml:space="preserve">Bill To:  </t>
  </si>
  <si>
    <t xml:space="preserve">Remit To:</t>
  </si>
  <si>
    <t xml:space="preserve">Invoice #:</t>
  </si>
  <si>
    <t xml:space="preserve">LC-F-003  37104</t>
  </si>
  <si>
    <t xml:space="preserve">Verification Date: </t>
  </si>
  <si>
    <t xml:space="preserve">ABA Routing Number:  026 002 574</t>
  </si>
  <si>
    <t xml:space="preserve">Bank Name:  Barclays Bank PLC</t>
  </si>
  <si>
    <t xml:space="preserve">City, State:  New York, NY</t>
  </si>
  <si>
    <t xml:space="preserve">Due Date:</t>
  </si>
  <si>
    <t xml:space="preserve">Account Number:  050 795 392</t>
  </si>
  <si>
    <t xml:space="preserve">Contact:  Kevin Bennett</t>
  </si>
  <si>
    <t xml:space="preserve">Payment Method: </t>
  </si>
  <si>
    <t xml:space="preserve">Tel:  (713) 624-9133</t>
  </si>
  <si>
    <t xml:space="preserve">Wire Transfer</t>
  </si>
  <si>
    <t xml:space="preserve">Fax: (713) 624 - 9616</t>
  </si>
  <si>
    <t xml:space="preserve">Terms:</t>
  </si>
  <si>
    <t xml:space="preserve">Last day of Month received</t>
  </si>
  <si>
    <t xml:space="preserve">Delivery Period: </t>
  </si>
  <si>
    <t xml:space="preserve">Meter # / Meter Name</t>
  </si>
  <si>
    <t xml:space="preserve">BTU factor</t>
  </si>
  <si>
    <t xml:space="preserve">Monthly Activity</t>
  </si>
  <si>
    <t xml:space="preserve">Nominated</t>
  </si>
  <si>
    <t xml:space="preserve">Receipt</t>
  </si>
  <si>
    <t xml:space="preserve">Delivered</t>
  </si>
  <si>
    <t xml:space="preserve">Actual</t>
  </si>
  <si>
    <t xml:space="preserve">Net Receipt</t>
  </si>
  <si>
    <t xml:space="preserve">Receipt Net of Fuel</t>
  </si>
  <si>
    <t xml:space="preserve">FT Capacity</t>
  </si>
  <si>
    <t xml:space="preserve">IT Usage</t>
  </si>
  <si>
    <t xml:space="preserve">Fuel (1%)</t>
  </si>
  <si>
    <t xml:space="preserve">Mcf</t>
  </si>
  <si>
    <t xml:space="preserve">Mmbtu</t>
  </si>
  <si>
    <t xml:space="preserve">Total</t>
  </si>
  <si>
    <t xml:space="preserve">Volume (Mmbtu)</t>
  </si>
  <si>
    <t xml:space="preserve">$/Mmbtu</t>
  </si>
  <si>
    <t xml:space="preserve">Amount Due</t>
  </si>
  <si>
    <t xml:space="preserve">Demand Fee</t>
  </si>
  <si>
    <t xml:space="preserve">Interruptible Fee</t>
  </si>
  <si>
    <t xml:space="preserve">Total Volume:</t>
  </si>
  <si>
    <t xml:space="preserve">Total Due</t>
  </si>
  <si>
    <t xml:space="preserve">(Agent for Howell Petroleum)</t>
  </si>
  <si>
    <t xml:space="preserve">LC-F-004</t>
  </si>
  <si>
    <t xml:space="preserve">Fuel (2%)</t>
  </si>
  <si>
    <t xml:space="preserve">LC-IT-002  37104</t>
  </si>
  <si>
    <t xml:space="preserve">LC-IT-002</t>
  </si>
  <si>
    <t xml:space="preserve">IT Capacity</t>
  </si>
  <si>
    <t xml:space="preserve">LUAF</t>
  </si>
  <si>
    <t xml:space="preserve">BOM</t>
  </si>
  <si>
    <t xml:space="preserve">Lost Creek Facilities Report</t>
  </si>
  <si>
    <t xml:space="preserve">Shipper Summary</t>
  </si>
  <si>
    <t xml:space="preserve">Enron (IT)</t>
  </si>
  <si>
    <t xml:space="preserve">Rec. Noms.</t>
  </si>
  <si>
    <t xml:space="preserve">Del. Noms.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</si>
  <si>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</si>
  <si>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</si>
  <si>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</si>
  <si>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</si>
  <si>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</si>
  <si>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Keith Baker</t>
  </si>
  <si>
    <t xml:space="preserve">Madden West</t>
  </si>
  <si>
    <t xml:space="preserve">Fred Novotny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</si>
  <si>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</si>
  <si>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</si>
  <si>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</si>
  <si>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</si>
  <si>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</t>
  </si>
  <si>
    <t xml:space="preserve">Total Net</t>
  </si>
  <si>
    <t xml:space="preserve">Allocated </t>
  </si>
  <si>
    <t xml:space="preserve">Meter Number</t>
  </si>
  <si>
    <t xml:space="preserve">Receipts</t>
  </si>
  <si>
    <t xml:space="preserve">UA4</t>
  </si>
  <si>
    <t xml:space="preserve">TOTAL</t>
  </si>
  <si>
    <t xml:space="preserve">(Agent for Devon Energy)</t>
  </si>
  <si>
    <t xml:space="preserve">LC-F-005  37104</t>
  </si>
  <si>
    <t xml:space="preserve">LC-F-005</t>
  </si>
  <si>
    <t xml:space="preserve">Fuel (0%)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</si>
</sst>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mmmm\-yy"/>
    <numFmt numFmtId="166" formatCode="_(* #,##0.00_);_(* \(#,##0.00\);_(* \-??_);_(@_)"/>
    <numFmt numFmtId="167" formatCode="_(* #,##0_);_(* \(#,##0\);_(* \-??_);_(@_)"/>
    <numFmt numFmtId="168" formatCode="mmmm\ d&quot;, &quot;yyyy"/>
    <numFmt numFmtId="169" formatCode="_(\$* #,##0.00_);_(\$* \(#,##0.00\);_(\$* \-??_);_(@_)"/>
    <numFmt numFmtId="170" formatCode="mm/dd/yy"/>
    <numFmt numFmtId="171" formatCode="[$-409]mmm\-yy"/>
    <numFmt numFmtId="172" formatCode="[$-409]d\-mmm"/>
    <numFmt numFmtId="173" formatCode="_(\$* #,##0.0000_);_(\$* \(#,##0.0000\);_(\$* \-??_);_(@_)"/>
    <numFmt numFmtId="174" formatCode="_(\$* #,##0.00000_);_(\$* \(#,##0.00000\);_(\$* \-??_);_(@_)"/>
    <numFmt numFmtId="175" formatCode="_(* #,##0_);_(* \(#,##0\);_(* \-_);_(@_)"/>
    <numFmt numFmtId="176" formatCode="\$#,##0.000"/>
    <numFmt numFmtId="177" formatCode="\$#,##0.00"/>
    <numFmt numFmtId="178" formatCode="0%"/>
    <numFmt numFmtId="179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56880</xdr:rowOff>
    </xdr:from>
    <xdr:to>
      <xdr:col>1</xdr:col>
      <xdr:colOff>1012320</xdr:colOff>
      <xdr:row>9</xdr:row>
      <xdr:rowOff>75960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0480" y="56880"/>
          <a:ext cx="2240280" cy="1514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50760</xdr:colOff>
      <xdr:row>0</xdr:row>
      <xdr:rowOff>47160</xdr:rowOff>
    </xdr:from>
    <xdr:to>
      <xdr:col>1</xdr:col>
      <xdr:colOff>20880</xdr:colOff>
      <xdr:row>9</xdr:row>
      <xdr:rowOff>28440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50760" y="47160"/>
          <a:ext cx="2225160" cy="1505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50400</xdr:colOff>
      <xdr:row>0</xdr:row>
      <xdr:rowOff>47520</xdr:rowOff>
    </xdr:from>
    <xdr:to>
      <xdr:col>1</xdr:col>
      <xdr:colOff>989280</xdr:colOff>
      <xdr:row>9</xdr:row>
      <xdr:rowOff>56880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50400" y="47520"/>
          <a:ext cx="2227320" cy="150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50400</xdr:colOff>
      <xdr:row>0</xdr:row>
      <xdr:rowOff>47520</xdr:rowOff>
    </xdr:from>
    <xdr:to>
      <xdr:col>1</xdr:col>
      <xdr:colOff>989280</xdr:colOff>
      <xdr:row>9</xdr:row>
      <xdr:rowOff>56880</xdr:rowOff>
    </xdr:to>
    <xdr:pic>
      <xdr:nvPicPr>
        <xdr:cNvPr id="3" name="Picture 2" descr=""/>
        <xdr:cNvPicPr/>
      </xdr:nvPicPr>
      <xdr:blipFill>
        <a:blip r:embed="rId2"/>
        <a:stretch/>
      </xdr:blipFill>
      <xdr:spPr>
        <a:xfrm>
          <a:off x="50400" y="47520"/>
          <a:ext cx="2227320" cy="1504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252000</xdr:colOff>
      <xdr:row>8</xdr:row>
      <xdr:rowOff>18720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0" y="0"/>
          <a:ext cx="2507040" cy="138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241920</xdr:colOff>
      <xdr:row>8</xdr:row>
      <xdr:rowOff>18720</xdr:rowOff>
    </xdr:to>
    <xdr:pic>
      <xdr:nvPicPr>
        <xdr:cNvPr id="5" name="Picture 1" descr=""/>
        <xdr:cNvPicPr/>
      </xdr:nvPicPr>
      <xdr:blipFill>
        <a:blip r:embed="rId1"/>
        <a:stretch/>
      </xdr:blipFill>
      <xdr:spPr>
        <a:xfrm>
          <a:off x="0" y="0"/>
          <a:ext cx="2507040" cy="138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695160</xdr:colOff>
      <xdr:row>7</xdr:row>
      <xdr:rowOff>114480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0" y="0"/>
          <a:ext cx="2506680" cy="1381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9360</xdr:rowOff>
    </xdr:from>
    <xdr:to>
      <xdr:col>1</xdr:col>
      <xdr:colOff>1224000</xdr:colOff>
      <xdr:row>8</xdr:row>
      <xdr:rowOff>56880</xdr:rowOff>
    </xdr:to>
    <xdr:pic>
      <xdr:nvPicPr>
        <xdr:cNvPr id="7" name="Picture 1" descr=""/>
        <xdr:cNvPicPr/>
      </xdr:nvPicPr>
      <xdr:blipFill>
        <a:blip r:embed="rId1"/>
        <a:stretch/>
      </xdr:blipFill>
      <xdr:spPr>
        <a:xfrm>
          <a:off x="0" y="9360"/>
          <a:ext cx="2512440" cy="138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252000</xdr:colOff>
      <xdr:row>8</xdr:row>
      <xdr:rowOff>18720</xdr:rowOff>
    </xdr:to>
    <xdr:pic>
      <xdr:nvPicPr>
        <xdr:cNvPr id="8" name="Picture 1" descr=""/>
        <xdr:cNvPicPr/>
      </xdr:nvPicPr>
      <xdr:blipFill>
        <a:blip r:embed="rId1"/>
        <a:stretch/>
      </xdr:blipFill>
      <xdr:spPr>
        <a:xfrm>
          <a:off x="0" y="0"/>
          <a:ext cx="2507040" cy="138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Lost%20Creek%20Settlement%202001%20-%200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Lost%20Creek%20allocation%20model%202001%20-%200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rlington Imbalance"/>
      <sheetName val="Burlington Settlement"/>
      <sheetName val="Burlington Demand"/>
      <sheetName val="Enron(NC) Imbalance"/>
      <sheetName val="Enron(NC) Settlement"/>
      <sheetName val="Enron(Howell) Imbalance"/>
      <sheetName val="Enron(Howell) Settlement"/>
      <sheetName val="Enron (Devon) Imbalance"/>
      <sheetName val="Enron (Devon) Settlement"/>
      <sheetName val="Enron IT Settlement"/>
      <sheetName val="Moncrief IT Settlement"/>
      <sheetName val="Crestone(LLC) Demand"/>
      <sheetName val="Fuel Liquidation"/>
      <sheetName val="Liquids Sales"/>
      <sheetName val="Revenue Summary"/>
      <sheetName val="Revenue Distribution"/>
    </sheetNames>
    <sheetDataSet>
      <sheetData sheetId="0"/>
      <sheetData sheetId="1">
        <row r="13">
          <cell r="A13">
            <v>37104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ter Mcf"/>
      <sheetName val="Flow Data"/>
      <sheetName val="UA4 ALLOCATION"/>
      <sheetName val="Capacity Rpt."/>
      <sheetName val="Burlington"/>
      <sheetName val="Enron(NC)"/>
      <sheetName val="Enron(Howell)"/>
      <sheetName val="ENRON IT"/>
      <sheetName val="Enron (Devon)"/>
      <sheetName val="Moncrief IT"/>
      <sheetName val="Keith Baker"/>
      <sheetName val="Madden West"/>
      <sheetName val="Fred Novotny"/>
      <sheetName val="Sand Draw"/>
      <sheetName val="Beaver Creek"/>
      <sheetName val="Fuel Liquidation"/>
      <sheetName val="WIC"/>
      <sheetName val="CIG"/>
      <sheetName val="Flow Order"/>
      <sheetName val="Imbalance Summary"/>
      <sheetName val="password"/>
    </sheetNames>
    <sheetDataSet>
      <sheetData sheetId="0">
        <row r="11">
          <cell r="F11">
            <v>1.08962</v>
          </cell>
        </row>
      </sheetData>
      <sheetData sheetId="1"/>
      <sheetData sheetId="2"/>
      <sheetData sheetId="3"/>
      <sheetData sheetId="4"/>
      <sheetData sheetId="5"/>
      <sheetData sheetId="6">
        <row r="14">
          <cell r="E14">
            <v>-1936</v>
          </cell>
          <cell r="F14">
            <v>1636.60924</v>
          </cell>
          <cell r="G14">
            <v>-32.7321848</v>
          </cell>
        </row>
        <row r="15">
          <cell r="E15">
            <v>-1936</v>
          </cell>
          <cell r="F15">
            <v>1866.51906</v>
          </cell>
          <cell r="G15">
            <v>-37.3303812</v>
          </cell>
        </row>
        <row r="16">
          <cell r="E16">
            <v>-1936</v>
          </cell>
          <cell r="F16">
            <v>1847.99552</v>
          </cell>
          <cell r="G16">
            <v>-36.9599104</v>
          </cell>
        </row>
        <row r="17">
          <cell r="E17">
            <v>-1936</v>
          </cell>
          <cell r="F17">
            <v>1845.81628</v>
          </cell>
          <cell r="G17">
            <v>-36.9163256</v>
          </cell>
        </row>
        <row r="18">
          <cell r="E18">
            <v>-1936</v>
          </cell>
          <cell r="F18">
            <v>1846.9059</v>
          </cell>
          <cell r="G18">
            <v>-36.938118</v>
          </cell>
        </row>
        <row r="19">
          <cell r="E19">
            <v>-1936</v>
          </cell>
          <cell r="F19">
            <v>1840.36818</v>
          </cell>
          <cell r="G19">
            <v>-36.8073636</v>
          </cell>
        </row>
        <row r="20">
          <cell r="E20">
            <v>-1936</v>
          </cell>
          <cell r="F20">
            <v>1832.74084</v>
          </cell>
          <cell r="G20">
            <v>-36.6548168</v>
          </cell>
        </row>
        <row r="21">
          <cell r="E21">
            <v>-1936</v>
          </cell>
          <cell r="F21">
            <v>1829.47198</v>
          </cell>
          <cell r="G21">
            <v>-36.5894396</v>
          </cell>
        </row>
        <row r="22">
          <cell r="E22">
            <v>-1936</v>
          </cell>
          <cell r="F22">
            <v>1992.91498</v>
          </cell>
          <cell r="G22">
            <v>-39.8582996</v>
          </cell>
        </row>
        <row r="23">
          <cell r="E23">
            <v>-1936</v>
          </cell>
          <cell r="F23">
            <v>1810.94844</v>
          </cell>
          <cell r="G23">
            <v>-36.2189688</v>
          </cell>
        </row>
        <row r="24">
          <cell r="E24">
            <v>-1936</v>
          </cell>
          <cell r="F24">
            <v>2020.15548</v>
          </cell>
          <cell r="G24">
            <v>-40.4031096</v>
          </cell>
        </row>
        <row r="25">
          <cell r="E25">
            <v>-1936</v>
          </cell>
          <cell r="F25">
            <v>1955.8679</v>
          </cell>
          <cell r="G25">
            <v>-39.117358</v>
          </cell>
        </row>
        <row r="26">
          <cell r="E26">
            <v>-1936</v>
          </cell>
          <cell r="F26">
            <v>2002.72156</v>
          </cell>
          <cell r="G26">
            <v>-40.0544312</v>
          </cell>
        </row>
        <row r="27">
          <cell r="E27">
            <v>-1936</v>
          </cell>
          <cell r="F27">
            <v>1985.28764</v>
          </cell>
          <cell r="G27">
            <v>-39.7057528</v>
          </cell>
        </row>
        <row r="28">
          <cell r="E28">
            <v>-1936</v>
          </cell>
          <cell r="F28">
            <v>1976.57068</v>
          </cell>
          <cell r="G28">
            <v>-39.5314136</v>
          </cell>
        </row>
        <row r="29">
          <cell r="E29">
            <v>-1936</v>
          </cell>
          <cell r="F29">
            <v>1960.22638</v>
          </cell>
          <cell r="G29">
            <v>-39.2045276</v>
          </cell>
        </row>
        <row r="30">
          <cell r="E30">
            <v>-1936</v>
          </cell>
          <cell r="F30">
            <v>1857.8021</v>
          </cell>
          <cell r="G30">
            <v>-37.156042</v>
          </cell>
        </row>
        <row r="31">
          <cell r="E31">
            <v>-1936</v>
          </cell>
          <cell r="F31">
            <v>1991.82536</v>
          </cell>
          <cell r="G31">
            <v>-39.8365072</v>
          </cell>
        </row>
        <row r="32">
          <cell r="E32">
            <v>-1936</v>
          </cell>
          <cell r="F32">
            <v>1977.6603</v>
          </cell>
          <cell r="G32">
            <v>-39.553206</v>
          </cell>
        </row>
        <row r="33">
          <cell r="E33">
            <v>-1936</v>
          </cell>
          <cell r="F33">
            <v>1861.07096</v>
          </cell>
          <cell r="G33">
            <v>-37.2214192</v>
          </cell>
        </row>
        <row r="34">
          <cell r="E34">
            <v>-1936</v>
          </cell>
          <cell r="F34">
            <v>1771.72212</v>
          </cell>
          <cell r="G34">
            <v>-35.4344424</v>
          </cell>
        </row>
        <row r="35">
          <cell r="E35">
            <v>-1936</v>
          </cell>
          <cell r="F35">
            <v>1406.69942</v>
          </cell>
          <cell r="G35">
            <v>-28.1339884</v>
          </cell>
        </row>
        <row r="36">
          <cell r="E36">
            <v>-1936</v>
          </cell>
          <cell r="F36">
            <v>2024.51396</v>
          </cell>
          <cell r="G36">
            <v>-40.4902792</v>
          </cell>
        </row>
        <row r="37">
          <cell r="E37">
            <v>-1936</v>
          </cell>
          <cell r="F37">
            <v>1977.6603</v>
          </cell>
          <cell r="G37">
            <v>-39.553206</v>
          </cell>
        </row>
        <row r="38">
          <cell r="E38">
            <v>-1936</v>
          </cell>
          <cell r="F38">
            <v>1950.4198</v>
          </cell>
          <cell r="G38">
            <v>-39.008396</v>
          </cell>
        </row>
        <row r="39">
          <cell r="E39">
            <v>-1936</v>
          </cell>
          <cell r="F39">
            <v>1893.75956</v>
          </cell>
          <cell r="G39">
            <v>-37.8751912</v>
          </cell>
        </row>
        <row r="40">
          <cell r="E40">
            <v>-1936</v>
          </cell>
          <cell r="F40">
            <v>1874.1464</v>
          </cell>
          <cell r="G40">
            <v>-37.482928</v>
          </cell>
        </row>
        <row r="41">
          <cell r="E41">
            <v>-1936</v>
          </cell>
          <cell r="F41">
            <v>1954.77828</v>
          </cell>
          <cell r="G41">
            <v>-39.0955656</v>
          </cell>
        </row>
        <row r="42">
          <cell r="E42">
            <v>-1936</v>
          </cell>
          <cell r="F42">
            <v>1938.43398</v>
          </cell>
          <cell r="G42">
            <v>-38.7686796</v>
          </cell>
        </row>
        <row r="43">
          <cell r="E43">
            <v>-1936</v>
          </cell>
          <cell r="F43">
            <v>1924.26892</v>
          </cell>
          <cell r="G43">
            <v>-38.4853784</v>
          </cell>
        </row>
        <row r="44">
          <cell r="E44">
            <v>-1936</v>
          </cell>
          <cell r="F44">
            <v>1919.91044</v>
          </cell>
          <cell r="G44">
            <v>-38.3982088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66.85"/>
    <col collapsed="false" customWidth="true" hidden="false" outlineLevel="0" max="3" min="3" style="0" width="10.85"/>
    <col collapsed="false" customWidth="true" hidden="false" outlineLevel="0" max="4" min="4" style="0" width="11.42"/>
    <col collapsed="false" customWidth="true" hidden="false" outlineLevel="0" max="5" min="5" style="0" width="33.14"/>
    <col collapsed="false" customWidth="true" hidden="false" outlineLevel="0" max="6" min="6" style="0" width="31.56"/>
  </cols>
  <sheetData>
    <row r="1" customFormat="false" ht="15.75" hidden="false" customHeight="false" outlineLevel="0" collapsed="false">
      <c r="A1" s="1"/>
      <c r="B1" s="2" t="s">
        <v>0</v>
      </c>
      <c r="C1" s="1"/>
      <c r="D1" s="3"/>
      <c r="E1" s="4"/>
      <c r="F1" s="5" t="s">
        <v>1</v>
      </c>
    </row>
    <row r="2" customFormat="false" ht="12.75" hidden="false" customHeight="false" outlineLevel="0" collapsed="false">
      <c r="A2" s="1"/>
      <c r="B2" s="1"/>
      <c r="C2" s="1"/>
      <c r="D2" s="1"/>
      <c r="E2" s="6"/>
      <c r="F2" s="7"/>
    </row>
    <row r="3" customFormat="false" ht="12.75" hidden="false" customHeight="false" outlineLevel="0" collapsed="false">
      <c r="A3" s="1"/>
      <c r="B3" s="1"/>
      <c r="C3" s="8"/>
      <c r="D3" s="1"/>
      <c r="E3" s="6" t="s">
        <v>2</v>
      </c>
      <c r="F3" s="7" t="s">
        <v>3</v>
      </c>
    </row>
    <row r="4" customFormat="false" ht="12.75" hidden="false" customHeight="false" outlineLevel="0" collapsed="false">
      <c r="A4" s="1"/>
      <c r="B4" s="1"/>
      <c r="C4" s="1"/>
      <c r="D4" s="1"/>
      <c r="E4" s="6" t="s">
        <v>4</v>
      </c>
      <c r="F4" s="6" t="s">
        <v>5</v>
      </c>
    </row>
    <row r="5" customFormat="false" ht="12.75" hidden="false" customHeight="false" outlineLevel="0" collapsed="false">
      <c r="A5" s="1"/>
      <c r="B5" s="1"/>
      <c r="C5" s="1"/>
      <c r="D5" s="1"/>
      <c r="E5" s="6" t="s">
        <v>6</v>
      </c>
      <c r="F5" s="6" t="s">
        <v>7</v>
      </c>
    </row>
    <row r="6" customFormat="false" ht="12.75" hidden="false" customHeight="false" outlineLevel="0" collapsed="false">
      <c r="A6" s="1"/>
      <c r="B6" s="1"/>
      <c r="C6" s="1"/>
      <c r="D6" s="1"/>
      <c r="E6" s="6" t="s">
        <v>7</v>
      </c>
      <c r="F6" s="6"/>
    </row>
    <row r="7" customFormat="false" ht="12.75" hidden="false" customHeight="false" outlineLevel="0" collapsed="false">
      <c r="A7" s="1"/>
      <c r="B7" s="1"/>
      <c r="C7" s="1"/>
      <c r="D7" s="1"/>
      <c r="E7" s="6" t="s">
        <v>8</v>
      </c>
      <c r="F7" s="6" t="s">
        <v>9</v>
      </c>
    </row>
    <row r="8" customFormat="false" ht="12.75" hidden="false" customHeight="false" outlineLevel="0" collapsed="false">
      <c r="A8" s="1"/>
      <c r="B8" s="1"/>
      <c r="C8" s="1"/>
      <c r="D8" s="1"/>
      <c r="E8" s="6" t="s">
        <v>10</v>
      </c>
      <c r="F8" s="6" t="s">
        <v>11</v>
      </c>
    </row>
    <row r="9" customFormat="false" ht="12.75" hidden="false" customHeight="false" outlineLevel="0" collapsed="false">
      <c r="A9" s="1"/>
      <c r="B9" s="1"/>
      <c r="C9" s="1"/>
      <c r="D9" s="1"/>
      <c r="E9" s="6" t="s">
        <v>12</v>
      </c>
      <c r="F9" s="6" t="s">
        <v>13</v>
      </c>
    </row>
    <row r="10" customFormat="false" ht="12.75" hidden="false" customHeight="false" outlineLevel="0" collapsed="false">
      <c r="A10" s="8"/>
      <c r="B10" s="9"/>
      <c r="C10" s="1"/>
      <c r="D10" s="1"/>
      <c r="E10" s="10"/>
      <c r="F10" s="11"/>
    </row>
    <row r="11" customFormat="false" ht="13.5" hidden="false" customHeight="false" outlineLevel="0" collapsed="false">
      <c r="A11" s="12"/>
      <c r="B11" s="12"/>
      <c r="C11" s="12"/>
      <c r="D11" s="12"/>
      <c r="E11" s="12"/>
      <c r="F11" s="12"/>
    </row>
    <row r="12" customFormat="false" ht="12.75" hidden="false" customHeight="false" outlineLevel="0" collapsed="false">
      <c r="A12" s="13" t="s">
        <v>14</v>
      </c>
    </row>
    <row r="13" customFormat="false" ht="12.75" hidden="false" customHeight="false" outlineLevel="0" collapsed="false">
      <c r="A13" s="14" t="s">
        <v>15</v>
      </c>
    </row>
    <row r="14" customFormat="false" ht="12.75" hidden="false" customHeight="false" outlineLevel="0" collapsed="false">
      <c r="A14" s="15" t="s">
        <v>16</v>
      </c>
      <c r="B14" s="16" t="s">
        <v>17</v>
      </c>
      <c r="C14" s="16" t="s">
        <v>18</v>
      </c>
      <c r="D14" s="16" t="s">
        <v>19</v>
      </c>
      <c r="E14" s="16" t="s">
        <v>20</v>
      </c>
      <c r="F14" s="17" t="s">
        <v>21</v>
      </c>
    </row>
    <row r="15" customFormat="false" ht="12.75" hidden="false" customHeight="false" outlineLevel="0" collapsed="false">
      <c r="A15" s="18" t="s">
        <v>22</v>
      </c>
      <c r="B15" s="19" t="s">
        <v>23</v>
      </c>
      <c r="C15" s="19" t="s">
        <v>23</v>
      </c>
      <c r="D15" s="19" t="s">
        <v>24</v>
      </c>
      <c r="E15" s="19" t="s">
        <v>25</v>
      </c>
      <c r="F15" s="11" t="s">
        <v>25</v>
      </c>
    </row>
    <row r="16" customFormat="false" ht="12.75" hidden="false" customHeight="false" outlineLevel="0" collapsed="false">
      <c r="A16" s="20"/>
      <c r="B16" s="21"/>
      <c r="C16" s="21"/>
      <c r="D16" s="21"/>
      <c r="E16" s="21"/>
      <c r="F16" s="22" t="n">
        <v>0</v>
      </c>
    </row>
    <row r="17" customFormat="false" ht="12.75" hidden="false" customHeight="false" outlineLevel="0" collapsed="false">
      <c r="A17" s="23" t="n">
        <v>36739</v>
      </c>
      <c r="B17" s="24" t="n">
        <v>0</v>
      </c>
      <c r="C17" s="24" t="n">
        <v>0</v>
      </c>
      <c r="D17" s="24" t="n">
        <v>0</v>
      </c>
      <c r="E17" s="24" t="n">
        <v>0</v>
      </c>
      <c r="F17" s="25" t="n">
        <v>0</v>
      </c>
      <c r="G17" s="0" t="s">
        <v>26</v>
      </c>
    </row>
    <row r="18" customFormat="false" ht="12.75" hidden="false" customHeight="false" outlineLevel="0" collapsed="false">
      <c r="A18" s="26"/>
      <c r="B18" s="1"/>
      <c r="C18" s="1"/>
      <c r="D18" s="1"/>
      <c r="E18" s="1"/>
      <c r="F18" s="7"/>
    </row>
    <row r="19" customFormat="false" ht="12.75" hidden="false" customHeight="false" outlineLevel="0" collapsed="false">
      <c r="A19" s="23" t="n">
        <v>36770</v>
      </c>
      <c r="B19" s="24" t="n">
        <v>662924</v>
      </c>
      <c r="C19" s="24" t="n">
        <v>-655013</v>
      </c>
      <c r="D19" s="24" t="n">
        <v>0</v>
      </c>
      <c r="E19" s="24" t="n">
        <v>-7911</v>
      </c>
      <c r="F19" s="25" t="n">
        <v>-7911</v>
      </c>
      <c r="G19" s="0" t="s">
        <v>26</v>
      </c>
    </row>
    <row r="20" customFormat="false" ht="12.75" hidden="false" customHeight="false" outlineLevel="0" collapsed="false">
      <c r="A20" s="26"/>
      <c r="B20" s="24"/>
      <c r="C20" s="24"/>
      <c r="D20" s="24"/>
      <c r="E20" s="24"/>
      <c r="F20" s="25"/>
    </row>
    <row r="21" customFormat="false" ht="12.75" hidden="false" customHeight="false" outlineLevel="0" collapsed="false">
      <c r="A21" s="23" t="n">
        <v>36800</v>
      </c>
      <c r="B21" s="24" t="n">
        <v>781456</v>
      </c>
      <c r="C21" s="24" t="n">
        <v>-816246</v>
      </c>
      <c r="D21" s="24" t="n">
        <v>0</v>
      </c>
      <c r="E21" s="24" t="n">
        <v>34790</v>
      </c>
      <c r="F21" s="25" t="n">
        <v>26879</v>
      </c>
      <c r="G21" s="0" t="s">
        <v>26</v>
      </c>
    </row>
    <row r="22" customFormat="false" ht="12.75" hidden="false" customHeight="false" outlineLevel="0" collapsed="false">
      <c r="A22" s="26"/>
      <c r="B22" s="24"/>
      <c r="C22" s="24"/>
      <c r="D22" s="24"/>
      <c r="E22" s="24"/>
      <c r="F22" s="25"/>
    </row>
    <row r="23" customFormat="false" ht="12.75" hidden="false" customHeight="false" outlineLevel="0" collapsed="false">
      <c r="A23" s="23" t="n">
        <v>36831</v>
      </c>
      <c r="B23" s="24" t="n">
        <v>749493</v>
      </c>
      <c r="C23" s="24" t="n">
        <v>-745203</v>
      </c>
      <c r="D23" s="24" t="n">
        <v>0</v>
      </c>
      <c r="E23" s="24" t="n">
        <v>-4290</v>
      </c>
      <c r="F23" s="25" t="n">
        <v>22589</v>
      </c>
      <c r="G23" s="0" t="s">
        <v>26</v>
      </c>
    </row>
    <row r="24" customFormat="false" ht="12.75" hidden="false" customHeight="false" outlineLevel="0" collapsed="false">
      <c r="A24" s="26"/>
      <c r="B24" s="24"/>
      <c r="C24" s="24"/>
      <c r="D24" s="24"/>
      <c r="E24" s="24"/>
      <c r="F24" s="25"/>
    </row>
    <row r="25" customFormat="false" ht="12.75" hidden="false" customHeight="false" outlineLevel="0" collapsed="false">
      <c r="A25" s="23" t="n">
        <v>36861</v>
      </c>
      <c r="B25" s="24" t="n">
        <v>752578</v>
      </c>
      <c r="C25" s="24" t="n">
        <v>-714370</v>
      </c>
      <c r="D25" s="24" t="n">
        <v>0</v>
      </c>
      <c r="E25" s="24" t="n">
        <v>-38208</v>
      </c>
      <c r="F25" s="25" t="n">
        <v>-15619</v>
      </c>
      <c r="G25" s="0" t="s">
        <v>26</v>
      </c>
    </row>
    <row r="26" customFormat="false" ht="12.75" hidden="false" customHeight="false" outlineLevel="0" collapsed="false">
      <c r="A26" s="23"/>
      <c r="B26" s="24"/>
      <c r="C26" s="24"/>
      <c r="D26" s="24"/>
      <c r="E26" s="24"/>
      <c r="F26" s="25"/>
    </row>
    <row r="27" customFormat="false" ht="12.75" hidden="false" customHeight="false" outlineLevel="0" collapsed="false">
      <c r="A27" s="23" t="n">
        <v>36892</v>
      </c>
      <c r="B27" s="24" t="n">
        <v>803069</v>
      </c>
      <c r="C27" s="24" t="n">
        <v>-797094</v>
      </c>
      <c r="D27" s="24" t="n">
        <v>0</v>
      </c>
      <c r="E27" s="24" t="n">
        <v>-5975</v>
      </c>
      <c r="F27" s="25" t="n">
        <v>-21594</v>
      </c>
      <c r="G27" s="0" t="s">
        <v>26</v>
      </c>
    </row>
    <row r="28" customFormat="false" ht="12.75" hidden="false" customHeight="false" outlineLevel="0" collapsed="false">
      <c r="A28" s="23"/>
      <c r="B28" s="24"/>
      <c r="C28" s="24"/>
      <c r="D28" s="24"/>
      <c r="E28" s="24"/>
      <c r="F28" s="25"/>
    </row>
    <row r="29" customFormat="false" ht="12.75" hidden="false" customHeight="false" outlineLevel="0" collapsed="false">
      <c r="A29" s="23" t="n">
        <v>36923</v>
      </c>
      <c r="B29" s="24" t="n">
        <v>747204</v>
      </c>
      <c r="C29" s="24" t="n">
        <v>-758595</v>
      </c>
      <c r="D29" s="24" t="n">
        <v>0</v>
      </c>
      <c r="E29" s="24" t="n">
        <v>11391</v>
      </c>
      <c r="F29" s="25" t="n">
        <v>-10203</v>
      </c>
      <c r="G29" s="0" t="s">
        <v>26</v>
      </c>
    </row>
    <row r="30" customFormat="false" ht="12.75" hidden="false" customHeight="false" outlineLevel="0" collapsed="false">
      <c r="A30" s="23"/>
      <c r="B30" s="24"/>
      <c r="C30" s="24"/>
      <c r="D30" s="24"/>
      <c r="E30" s="24"/>
      <c r="F30" s="25"/>
    </row>
    <row r="31" customFormat="false" ht="12.75" hidden="false" customHeight="false" outlineLevel="0" collapsed="false">
      <c r="A31" s="23" t="n">
        <v>36951</v>
      </c>
      <c r="B31" s="24" t="n">
        <v>827950</v>
      </c>
      <c r="C31" s="24" t="n">
        <v>-830262</v>
      </c>
      <c r="D31" s="24" t="n">
        <v>0</v>
      </c>
      <c r="E31" s="24" t="n">
        <v>2312</v>
      </c>
      <c r="F31" s="25" t="n">
        <v>-7891</v>
      </c>
      <c r="G31" s="0" t="s">
        <v>26</v>
      </c>
    </row>
    <row r="32" customFormat="false" ht="12.75" hidden="false" customHeight="false" outlineLevel="0" collapsed="false">
      <c r="A32" s="23"/>
      <c r="B32" s="24"/>
      <c r="C32" s="24"/>
      <c r="D32" s="24"/>
      <c r="E32" s="24"/>
      <c r="F32" s="25"/>
    </row>
    <row r="33" customFormat="false" ht="12.75" hidden="false" customHeight="false" outlineLevel="0" collapsed="false">
      <c r="A33" s="23" t="n">
        <v>36982</v>
      </c>
      <c r="B33" s="24" t="n">
        <v>732952</v>
      </c>
      <c r="C33" s="24" t="n">
        <v>-738765</v>
      </c>
      <c r="D33" s="24" t="n">
        <v>0</v>
      </c>
      <c r="E33" s="24" t="n">
        <v>5813</v>
      </c>
      <c r="F33" s="25" t="n">
        <v>-2078</v>
      </c>
      <c r="G33" s="0" t="s">
        <v>26</v>
      </c>
    </row>
    <row r="34" customFormat="false" ht="12.75" hidden="false" customHeight="false" outlineLevel="0" collapsed="false">
      <c r="A34" s="23"/>
      <c r="B34" s="24"/>
      <c r="C34" s="24"/>
      <c r="D34" s="24"/>
      <c r="E34" s="24"/>
      <c r="F34" s="25"/>
    </row>
    <row r="35" customFormat="false" ht="12.75" hidden="false" customHeight="false" outlineLevel="0" collapsed="false">
      <c r="A35" s="23" t="n">
        <v>37012</v>
      </c>
      <c r="B35" s="24" t="n">
        <v>837898</v>
      </c>
      <c r="C35" s="24" t="n">
        <v>-845842</v>
      </c>
      <c r="D35" s="24" t="n">
        <v>0</v>
      </c>
      <c r="E35" s="24" t="n">
        <v>7944</v>
      </c>
      <c r="F35" s="25" t="n">
        <v>5866</v>
      </c>
      <c r="G35" s="0" t="s">
        <v>26</v>
      </c>
    </row>
    <row r="36" customFormat="false" ht="12.75" hidden="false" customHeight="false" outlineLevel="0" collapsed="false">
      <c r="A36" s="23"/>
      <c r="B36" s="24"/>
      <c r="C36" s="24"/>
      <c r="D36" s="24"/>
      <c r="E36" s="24"/>
      <c r="F36" s="25"/>
    </row>
    <row r="37" customFormat="false" ht="12.75" hidden="false" customHeight="false" outlineLevel="0" collapsed="false">
      <c r="A37" s="23" t="n">
        <v>37043</v>
      </c>
      <c r="B37" s="24" t="n">
        <v>756750</v>
      </c>
      <c r="C37" s="24" t="n">
        <v>-758750</v>
      </c>
      <c r="D37" s="24" t="n">
        <v>0</v>
      </c>
      <c r="E37" s="24" t="n">
        <v>2000</v>
      </c>
      <c r="F37" s="25" t="n">
        <v>7866</v>
      </c>
      <c r="G37" s="0" t="s">
        <v>26</v>
      </c>
    </row>
    <row r="38" customFormat="false" ht="12.75" hidden="false" customHeight="false" outlineLevel="0" collapsed="false">
      <c r="A38" s="23"/>
      <c r="B38" s="24"/>
      <c r="C38" s="24"/>
      <c r="D38" s="24"/>
      <c r="E38" s="24"/>
      <c r="F38" s="25"/>
    </row>
    <row r="39" customFormat="false" ht="12.75" hidden="false" customHeight="false" outlineLevel="0" collapsed="false">
      <c r="A39" s="23" t="n">
        <v>37073</v>
      </c>
      <c r="B39" s="24" t="n">
        <v>742980</v>
      </c>
      <c r="C39" s="24" t="n">
        <v>-768046</v>
      </c>
      <c r="D39" s="24" t="n">
        <v>0</v>
      </c>
      <c r="E39" s="24" t="n">
        <v>25066</v>
      </c>
      <c r="F39" s="25" t="n">
        <v>32932</v>
      </c>
      <c r="G39" s="0" t="s">
        <v>26</v>
      </c>
    </row>
    <row r="40" customFormat="false" ht="12.75" hidden="false" customHeight="false" outlineLevel="0" collapsed="false">
      <c r="A40" s="23"/>
      <c r="B40" s="24"/>
      <c r="C40" s="24"/>
      <c r="D40" s="24"/>
      <c r="E40" s="24"/>
      <c r="F40" s="25"/>
    </row>
    <row r="41" customFormat="false" ht="12.75" hidden="false" customHeight="false" outlineLevel="0" collapsed="false">
      <c r="A41" s="23" t="n">
        <v>37104</v>
      </c>
      <c r="B41" s="24" t="n">
        <v>714489.93</v>
      </c>
      <c r="C41" s="24" t="n">
        <v>-681155</v>
      </c>
      <c r="D41" s="24" t="n">
        <v>0</v>
      </c>
      <c r="E41" s="24" t="n">
        <v>-33334.9299999997</v>
      </c>
      <c r="F41" s="25" t="n">
        <v>-402.929999999702</v>
      </c>
      <c r="G41" s="0" t="s">
        <v>26</v>
      </c>
    </row>
    <row r="42" customFormat="false" ht="12.75" hidden="false" customHeight="false" outlineLevel="0" collapsed="false">
      <c r="A42" s="27"/>
      <c r="B42" s="28"/>
      <c r="C42" s="28"/>
      <c r="D42" s="28"/>
      <c r="E42" s="28"/>
      <c r="F42" s="29"/>
    </row>
    <row r="43" customFormat="false" ht="12.75" hidden="false" customHeight="false" outlineLevel="0" collapsed="false">
      <c r="A43" s="0" t="s">
        <v>27</v>
      </c>
    </row>
    <row r="44" customFormat="false" ht="12.75" hidden="false" customHeight="false" outlineLevel="0" collapsed="false">
      <c r="A44" s="0" t="s">
        <v>28</v>
      </c>
    </row>
    <row r="46" customFormat="false" ht="12.75" hidden="false" customHeight="false" outlineLevel="0" collapsed="false">
      <c r="A46" s="0" t="s">
        <v>29</v>
      </c>
      <c r="B46" s="0" t="s">
        <v>30</v>
      </c>
    </row>
    <row r="47" customFormat="false" ht="12.75" hidden="false" customHeight="false" outlineLevel="0" collapsed="false">
      <c r="A47" s="0" t="s">
        <v>29</v>
      </c>
      <c r="B47" s="0" t="s">
        <v>31</v>
      </c>
    </row>
    <row r="49" customFormat="false" ht="12.75" hidden="false" customHeight="false" outlineLevel="0" collapsed="false">
      <c r="A49" s="30" t="s">
        <v>32</v>
      </c>
      <c r="B49" s="31"/>
      <c r="C49" s="31"/>
      <c r="D49" s="31"/>
    </row>
    <row r="50" customFormat="false" ht="12.75" hidden="false" customHeight="false" outlineLevel="0" collapsed="false">
      <c r="A50" s="30" t="s">
        <v>33</v>
      </c>
      <c r="B50" s="31"/>
      <c r="C50" s="31"/>
      <c r="D50" s="31"/>
    </row>
    <row r="51" customFormat="false" ht="12.75" hidden="false" customHeight="false" outlineLevel="0" collapsed="false">
      <c r="A51" s="30" t="s">
        <v>34</v>
      </c>
      <c r="B51" s="31"/>
      <c r="C51" s="31"/>
      <c r="D51" s="31"/>
    </row>
    <row r="52" customFormat="false" ht="12.75" hidden="false" customHeight="false" outlineLevel="0" collapsed="false">
      <c r="A52" s="30" t="s">
        <v>35</v>
      </c>
      <c r="B52" s="31"/>
      <c r="C52" s="31"/>
      <c r="D52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0" width="10.85"/>
    <col collapsed="false" customWidth="true" hidden="false" outlineLevel="0" max="3" min="3" style="0" width="14.99"/>
    <col collapsed="false" customWidth="true" hidden="false" outlineLevel="0" max="5" min="5" style="0" width="21.56"/>
    <col collapsed="false" customWidth="true" hidden="false" outlineLevel="0" max="6" min="6" style="0" width="18.56"/>
    <col collapsed="false" customWidth="true" hidden="false" outlineLevel="0" max="7" min="7" style="0" width="18.28"/>
    <col collapsed="false" customWidth="true" hidden="false" outlineLevel="0" max="8" min="8" style="0" width="14.41"/>
    <col collapsed="false" customWidth="true" hidden="false" outlineLevel="0" max="9" min="9" style="0" width="28.41"/>
    <col collapsed="false" customWidth="true" hidden="false" outlineLevel="0" max="10" min="10" style="0" width="33.14"/>
    <col collapsed="false" customWidth="true" hidden="false" outlineLevel="0" max="11" min="11" style="0" width="26.84"/>
    <col collapsed="false" customWidth="true" hidden="false" outlineLevel="0" max="12" min="12" style="0" width="15.41"/>
  </cols>
  <sheetData>
    <row r="1" customFormat="false" ht="18" hidden="false" customHeight="false" outlineLevel="0" collapsed="false">
      <c r="E1" s="32" t="s">
        <v>36</v>
      </c>
      <c r="I1" s="4" t="s">
        <v>37</v>
      </c>
      <c r="J1" s="4" t="s">
        <v>38</v>
      </c>
      <c r="K1" s="22"/>
    </row>
    <row r="2" customFormat="false" ht="12.75" hidden="false" customHeight="false" outlineLevel="0" collapsed="false">
      <c r="D2" s="0" t="s">
        <v>39</v>
      </c>
      <c r="E2" s="33" t="s">
        <v>40</v>
      </c>
      <c r="I2" s="6"/>
      <c r="J2" s="6"/>
      <c r="K2" s="34" t="s">
        <v>41</v>
      </c>
    </row>
    <row r="3" customFormat="false" ht="12.75" hidden="false" customHeight="false" outlineLevel="0" collapsed="false">
      <c r="I3" s="6" t="s">
        <v>3</v>
      </c>
      <c r="J3" s="6" t="s">
        <v>42</v>
      </c>
      <c r="K3" s="35" t="n">
        <v>37148</v>
      </c>
    </row>
    <row r="4" customFormat="false" ht="12.75" hidden="false" customHeight="false" outlineLevel="0" collapsed="false">
      <c r="I4" s="6" t="s">
        <v>5</v>
      </c>
      <c r="J4" s="6" t="s">
        <v>43</v>
      </c>
      <c r="K4" s="7"/>
    </row>
    <row r="5" customFormat="false" ht="12.75" hidden="false" customHeight="false" outlineLevel="0" collapsed="false">
      <c r="I5" s="6" t="s">
        <v>7</v>
      </c>
      <c r="J5" s="6" t="s">
        <v>44</v>
      </c>
      <c r="K5" s="34" t="s">
        <v>45</v>
      </c>
    </row>
    <row r="6" customFormat="false" ht="12.75" hidden="false" customHeight="false" outlineLevel="0" collapsed="false">
      <c r="I6" s="6"/>
      <c r="J6" s="6" t="s">
        <v>46</v>
      </c>
      <c r="K6" s="35" t="n">
        <v>37162</v>
      </c>
    </row>
    <row r="7" customFormat="false" ht="12.75" hidden="false" customHeight="false" outlineLevel="0" collapsed="false">
      <c r="I7" s="6" t="s">
        <v>9</v>
      </c>
      <c r="J7" s="6" t="s">
        <v>47</v>
      </c>
      <c r="K7" s="34" t="s">
        <v>48</v>
      </c>
    </row>
    <row r="8" customFormat="false" ht="12.75" hidden="false" customHeight="false" outlineLevel="0" collapsed="false">
      <c r="I8" s="6" t="s">
        <v>11</v>
      </c>
      <c r="J8" s="36" t="s">
        <v>49</v>
      </c>
      <c r="K8" s="37" t="s">
        <v>50</v>
      </c>
    </row>
    <row r="9" customFormat="false" ht="12.75" hidden="false" customHeight="false" outlineLevel="0" collapsed="false">
      <c r="I9" s="6" t="s">
        <v>13</v>
      </c>
      <c r="J9" s="6" t="s">
        <v>51</v>
      </c>
      <c r="K9" s="34" t="s">
        <v>52</v>
      </c>
    </row>
    <row r="10" customFormat="false" ht="12.75" hidden="false" customHeight="false" outlineLevel="0" collapsed="false">
      <c r="A10" s="38"/>
      <c r="B10" s="33"/>
      <c r="I10" s="10"/>
      <c r="J10" s="10"/>
      <c r="K10" s="11" t="s">
        <v>53</v>
      </c>
    </row>
    <row r="11" customFormat="false" ht="13.5" hidden="false" customHeight="false" outlineLevel="0" collapsed="false">
      <c r="A11" s="39"/>
      <c r="B11" s="12"/>
      <c r="C11" s="12"/>
      <c r="D11" s="12"/>
      <c r="E11" s="12"/>
      <c r="F11" s="12"/>
      <c r="G11" s="12"/>
      <c r="H11" s="12"/>
      <c r="I11" s="40"/>
      <c r="J11" s="40"/>
      <c r="K11" s="40"/>
    </row>
    <row r="12" customFormat="false" ht="12.75" hidden="false" customHeight="false" outlineLevel="0" collapsed="false">
      <c r="A12" s="13" t="s">
        <v>54</v>
      </c>
      <c r="B12" s="13" t="s">
        <v>14</v>
      </c>
      <c r="C12" s="13" t="s">
        <v>55</v>
      </c>
      <c r="D12" s="13"/>
      <c r="E12" s="13"/>
      <c r="F12" s="13"/>
    </row>
    <row r="13" customFormat="false" ht="12.75" hidden="false" customHeight="false" outlineLevel="0" collapsed="false">
      <c r="A13" s="41" t="n">
        <v>37104</v>
      </c>
      <c r="B13" s="13" t="s">
        <v>15</v>
      </c>
    </row>
    <row r="14" customFormat="false" ht="12.75" hidden="false" customHeight="false" outlineLevel="0" collapsed="false">
      <c r="A14" s="41" t="s">
        <v>56</v>
      </c>
      <c r="B14" s="42" t="n">
        <v>1.01339902274729</v>
      </c>
    </row>
    <row r="15" customFormat="false" ht="13.5" hidden="false" customHeight="false" outlineLevel="0" collapsed="false">
      <c r="A15" s="41"/>
      <c r="B15" s="43"/>
      <c r="C15" s="43"/>
      <c r="D15" s="43"/>
    </row>
    <row r="16" customFormat="false" ht="12.75" hidden="false" customHeight="false" outlineLevel="0" collapsed="false">
      <c r="A16" s="44" t="s">
        <v>57</v>
      </c>
      <c r="B16" s="45"/>
      <c r="C16" s="46" t="s">
        <v>58</v>
      </c>
      <c r="D16" s="47"/>
      <c r="E16" s="48"/>
      <c r="F16" s="48"/>
      <c r="G16" s="48"/>
      <c r="H16" s="49"/>
      <c r="I16" s="1"/>
    </row>
    <row r="17" customFormat="false" ht="12.75" hidden="false" customHeight="false" outlineLevel="0" collapsed="false">
      <c r="A17" s="50"/>
      <c r="B17" s="51" t="s">
        <v>59</v>
      </c>
      <c r="C17" s="51" t="s">
        <v>60</v>
      </c>
      <c r="D17" s="51" t="s">
        <v>61</v>
      </c>
      <c r="E17" s="51" t="s">
        <v>62</v>
      </c>
      <c r="F17" s="51" t="s">
        <v>63</v>
      </c>
      <c r="G17" s="51" t="s">
        <v>64</v>
      </c>
      <c r="H17" s="52" t="s">
        <v>65</v>
      </c>
    </row>
    <row r="18" customFormat="false" ht="12.75" hidden="false" customHeight="false" outlineLevel="0" collapsed="false">
      <c r="A18" s="50"/>
      <c r="B18" s="53" t="s">
        <v>23</v>
      </c>
      <c r="C18" s="53" t="s">
        <v>23</v>
      </c>
      <c r="D18" s="53" t="s">
        <v>66</v>
      </c>
      <c r="E18" s="53" t="s">
        <v>23</v>
      </c>
      <c r="F18" s="53" t="s">
        <v>67</v>
      </c>
      <c r="G18" s="53" t="s">
        <v>68</v>
      </c>
      <c r="H18" s="54" t="s">
        <v>68</v>
      </c>
    </row>
    <row r="19" customFormat="false" ht="12.75" hidden="false" customHeight="false" outlineLevel="0" collapsed="false">
      <c r="A19" s="55" t="n">
        <v>37104</v>
      </c>
      <c r="B19" s="24" t="n">
        <v>24354</v>
      </c>
      <c r="C19" s="24" t="n">
        <v>-24329</v>
      </c>
      <c r="D19" s="24" t="n">
        <v>-243.54</v>
      </c>
      <c r="E19" s="24" t="n">
        <v>24110.46</v>
      </c>
      <c r="F19" s="24" t="n">
        <v>23791.6748080508</v>
      </c>
      <c r="G19" s="24" t="n">
        <v>25000</v>
      </c>
      <c r="H19" s="56" t="n">
        <v>-646</v>
      </c>
    </row>
    <row r="20" customFormat="false" ht="12.75" hidden="false" customHeight="false" outlineLevel="0" collapsed="false">
      <c r="A20" s="55" t="n">
        <v>37105</v>
      </c>
      <c r="B20" s="24" t="n">
        <v>24445</v>
      </c>
      <c r="C20" s="24" t="n">
        <v>-27722</v>
      </c>
      <c r="D20" s="24" t="n">
        <v>-244.45</v>
      </c>
      <c r="E20" s="24" t="n">
        <v>24200.55</v>
      </c>
      <c r="F20" s="24" t="n">
        <v>23880.5736504395</v>
      </c>
      <c r="G20" s="24" t="n">
        <v>25000</v>
      </c>
      <c r="H20" s="56" t="n">
        <v>-555</v>
      </c>
    </row>
    <row r="21" customFormat="false" ht="12.75" hidden="false" customHeight="false" outlineLevel="0" collapsed="false">
      <c r="A21" s="55" t="n">
        <v>37106</v>
      </c>
      <c r="B21" s="24" t="n">
        <v>24445</v>
      </c>
      <c r="C21" s="24" t="n">
        <v>-24241</v>
      </c>
      <c r="D21" s="24" t="n">
        <v>-244.45</v>
      </c>
      <c r="E21" s="24" t="n">
        <v>24200.55</v>
      </c>
      <c r="F21" s="24" t="n">
        <v>23880.5736504395</v>
      </c>
      <c r="G21" s="24" t="n">
        <v>25000</v>
      </c>
      <c r="H21" s="56" t="n">
        <v>-555</v>
      </c>
    </row>
    <row r="22" customFormat="false" ht="12.75" hidden="false" customHeight="false" outlineLevel="0" collapsed="false">
      <c r="A22" s="55" t="n">
        <v>37107</v>
      </c>
      <c r="B22" s="24" t="n">
        <v>24445</v>
      </c>
      <c r="C22" s="24" t="n">
        <v>-28349</v>
      </c>
      <c r="D22" s="24" t="n">
        <v>-244.45</v>
      </c>
      <c r="E22" s="24" t="n">
        <v>24200.55</v>
      </c>
      <c r="F22" s="24" t="n">
        <v>23880.5736504395</v>
      </c>
      <c r="G22" s="24" t="n">
        <v>25000</v>
      </c>
      <c r="H22" s="56" t="n">
        <v>-555</v>
      </c>
    </row>
    <row r="23" customFormat="false" ht="12.75" hidden="false" customHeight="false" outlineLevel="0" collapsed="false">
      <c r="A23" s="55" t="n">
        <v>37108</v>
      </c>
      <c r="B23" s="24" t="n">
        <v>24445</v>
      </c>
      <c r="C23" s="24" t="n">
        <v>-28349</v>
      </c>
      <c r="D23" s="24" t="n">
        <v>-244.45</v>
      </c>
      <c r="E23" s="24" t="n">
        <v>24200.55</v>
      </c>
      <c r="F23" s="24" t="n">
        <v>23880.5736504395</v>
      </c>
      <c r="G23" s="24" t="n">
        <v>25000</v>
      </c>
      <c r="H23" s="56" t="n">
        <v>-555</v>
      </c>
    </row>
    <row r="24" customFormat="false" ht="12.75" hidden="false" customHeight="false" outlineLevel="0" collapsed="false">
      <c r="A24" s="55" t="n">
        <v>37109</v>
      </c>
      <c r="B24" s="24" t="n">
        <v>24445</v>
      </c>
      <c r="C24" s="24" t="n">
        <v>-20593</v>
      </c>
      <c r="D24" s="24" t="n">
        <v>-244.45</v>
      </c>
      <c r="E24" s="24" t="n">
        <v>24200.55</v>
      </c>
      <c r="F24" s="24" t="n">
        <v>23880.5736504395</v>
      </c>
      <c r="G24" s="24" t="n">
        <v>25000</v>
      </c>
      <c r="H24" s="56" t="n">
        <v>-555</v>
      </c>
    </row>
    <row r="25" customFormat="false" ht="12.75" hidden="false" customHeight="false" outlineLevel="0" collapsed="false">
      <c r="A25" s="55" t="n">
        <v>37110</v>
      </c>
      <c r="B25" s="24" t="n">
        <v>23452</v>
      </c>
      <c r="C25" s="24" t="n">
        <v>-24267</v>
      </c>
      <c r="D25" s="24" t="n">
        <v>-234.52</v>
      </c>
      <c r="E25" s="24" t="n">
        <v>23217.48</v>
      </c>
      <c r="F25" s="24" t="n">
        <v>22910.5016670119</v>
      </c>
      <c r="G25" s="24" t="n">
        <v>25000</v>
      </c>
      <c r="H25" s="56" t="n">
        <v>-1548</v>
      </c>
    </row>
    <row r="26" customFormat="false" ht="12.75" hidden="false" customHeight="false" outlineLevel="0" collapsed="false">
      <c r="A26" s="55" t="n">
        <v>37111</v>
      </c>
      <c r="B26" s="24" t="n">
        <v>23452</v>
      </c>
      <c r="C26" s="24" t="n">
        <v>-24323</v>
      </c>
      <c r="D26" s="24" t="n">
        <v>-234.52</v>
      </c>
      <c r="E26" s="24" t="n">
        <v>23217.48</v>
      </c>
      <c r="F26" s="24" t="n">
        <v>22910.5016670119</v>
      </c>
      <c r="G26" s="24" t="n">
        <v>25000</v>
      </c>
      <c r="H26" s="56" t="n">
        <v>-1548</v>
      </c>
    </row>
    <row r="27" customFormat="false" ht="12.75" hidden="false" customHeight="false" outlineLevel="0" collapsed="false">
      <c r="A27" s="55" t="n">
        <v>37112</v>
      </c>
      <c r="B27" s="24" t="n">
        <v>22957</v>
      </c>
      <c r="C27" s="24" t="n">
        <v>-23746</v>
      </c>
      <c r="D27" s="24" t="n">
        <v>-229.57</v>
      </c>
      <c r="E27" s="24" t="n">
        <v>22727.43</v>
      </c>
      <c r="F27" s="24" t="n">
        <v>22426.931040832</v>
      </c>
      <c r="G27" s="24" t="n">
        <v>25000</v>
      </c>
      <c r="H27" s="56" t="n">
        <v>-2043</v>
      </c>
    </row>
    <row r="28" customFormat="false" ht="12.75" hidden="false" customHeight="false" outlineLevel="0" collapsed="false">
      <c r="A28" s="55" t="n">
        <v>37113</v>
      </c>
      <c r="B28" s="24" t="n">
        <v>22957</v>
      </c>
      <c r="C28" s="24" t="n">
        <v>-24127</v>
      </c>
      <c r="D28" s="24" t="n">
        <v>-229.57</v>
      </c>
      <c r="E28" s="24" t="n">
        <v>22727.43</v>
      </c>
      <c r="F28" s="24" t="n">
        <v>22426.931040832</v>
      </c>
      <c r="G28" s="24" t="n">
        <v>25000</v>
      </c>
      <c r="H28" s="56" t="n">
        <v>-2043</v>
      </c>
    </row>
    <row r="29" customFormat="false" ht="12.75" hidden="false" customHeight="false" outlineLevel="0" collapsed="false">
      <c r="A29" s="55" t="n">
        <v>37114</v>
      </c>
      <c r="B29" s="24" t="n">
        <v>22957</v>
      </c>
      <c r="C29" s="24" t="n">
        <v>-8999</v>
      </c>
      <c r="D29" s="24" t="n">
        <v>-229.57</v>
      </c>
      <c r="E29" s="24" t="n">
        <v>22727.43</v>
      </c>
      <c r="F29" s="24" t="n">
        <v>22426.931040832</v>
      </c>
      <c r="G29" s="24" t="n">
        <v>25000</v>
      </c>
      <c r="H29" s="56" t="n">
        <v>-2043</v>
      </c>
    </row>
    <row r="30" customFormat="false" ht="12.75" hidden="false" customHeight="false" outlineLevel="0" collapsed="false">
      <c r="A30" s="55" t="n">
        <v>37115</v>
      </c>
      <c r="B30" s="24" t="n">
        <v>22957</v>
      </c>
      <c r="C30" s="24" t="n">
        <v>-21436</v>
      </c>
      <c r="D30" s="24" t="n">
        <v>-229.57</v>
      </c>
      <c r="E30" s="24" t="n">
        <v>22727.43</v>
      </c>
      <c r="F30" s="24" t="n">
        <v>22426.931040832</v>
      </c>
      <c r="G30" s="24" t="n">
        <v>25000</v>
      </c>
      <c r="H30" s="56" t="n">
        <v>-2043</v>
      </c>
    </row>
    <row r="31" customFormat="false" ht="12.75" hidden="false" customHeight="false" outlineLevel="0" collapsed="false">
      <c r="A31" s="55" t="n">
        <v>37116</v>
      </c>
      <c r="B31" s="24" t="n">
        <v>22957</v>
      </c>
      <c r="C31" s="24" t="n">
        <v>-21436</v>
      </c>
      <c r="D31" s="24" t="n">
        <v>-229.57</v>
      </c>
      <c r="E31" s="24" t="n">
        <v>22727.43</v>
      </c>
      <c r="F31" s="24" t="n">
        <v>22426.931040832</v>
      </c>
      <c r="G31" s="24" t="n">
        <v>25000</v>
      </c>
      <c r="H31" s="56" t="n">
        <v>-2043</v>
      </c>
    </row>
    <row r="32" customFormat="false" ht="12.75" hidden="false" customHeight="false" outlineLevel="0" collapsed="false">
      <c r="A32" s="55" t="n">
        <v>37117</v>
      </c>
      <c r="B32" s="24" t="n">
        <v>25125</v>
      </c>
      <c r="C32" s="24" t="n">
        <v>-23727</v>
      </c>
      <c r="D32" s="24" t="n">
        <v>-251.25</v>
      </c>
      <c r="E32" s="24" t="n">
        <v>24873.75</v>
      </c>
      <c r="F32" s="24" t="n">
        <v>24544.8726924644</v>
      </c>
      <c r="G32" s="24" t="n">
        <v>25000</v>
      </c>
      <c r="H32" s="56" t="n">
        <v>125</v>
      </c>
    </row>
    <row r="33" customFormat="false" ht="12.75" hidden="false" customHeight="false" outlineLevel="0" collapsed="false">
      <c r="A33" s="55" t="n">
        <v>37118</v>
      </c>
      <c r="B33" s="24" t="n">
        <v>25125</v>
      </c>
      <c r="C33" s="24" t="n">
        <v>-24733</v>
      </c>
      <c r="D33" s="24" t="n">
        <v>-251.25</v>
      </c>
      <c r="E33" s="24" t="n">
        <v>24873.75</v>
      </c>
      <c r="F33" s="24" t="n">
        <v>24544.8726924644</v>
      </c>
      <c r="G33" s="24" t="n">
        <v>25000</v>
      </c>
      <c r="H33" s="56" t="n">
        <v>125</v>
      </c>
    </row>
    <row r="34" customFormat="false" ht="12.75" hidden="false" customHeight="false" outlineLevel="0" collapsed="false">
      <c r="A34" s="55" t="n">
        <v>37119</v>
      </c>
      <c r="B34" s="24" t="n">
        <v>25125</v>
      </c>
      <c r="C34" s="24" t="n">
        <v>-24230</v>
      </c>
      <c r="D34" s="24" t="n">
        <v>-251.25</v>
      </c>
      <c r="E34" s="24" t="n">
        <v>24873.75</v>
      </c>
      <c r="F34" s="24" t="n">
        <v>24544.8726924644</v>
      </c>
      <c r="G34" s="24" t="n">
        <v>25000</v>
      </c>
      <c r="H34" s="56" t="n">
        <v>125</v>
      </c>
    </row>
    <row r="35" customFormat="false" ht="12.75" hidden="false" customHeight="false" outlineLevel="0" collapsed="false">
      <c r="A35" s="55" t="n">
        <v>37120</v>
      </c>
      <c r="B35" s="24" t="n">
        <v>24320</v>
      </c>
      <c r="C35" s="24" t="n">
        <v>-21745</v>
      </c>
      <c r="D35" s="24" t="n">
        <v>-243.2</v>
      </c>
      <c r="E35" s="24" t="n">
        <v>24076.8</v>
      </c>
      <c r="F35" s="24" t="n">
        <v>23758.4598559496</v>
      </c>
      <c r="G35" s="24" t="n">
        <v>25000</v>
      </c>
      <c r="H35" s="56" t="n">
        <v>-680</v>
      </c>
    </row>
    <row r="36" customFormat="false" ht="12.75" hidden="false" customHeight="false" outlineLevel="0" collapsed="false">
      <c r="A36" s="55" t="n">
        <v>37121</v>
      </c>
      <c r="B36" s="24" t="n">
        <v>24320</v>
      </c>
      <c r="C36" s="24" t="n">
        <v>-24329</v>
      </c>
      <c r="D36" s="24" t="n">
        <v>-243.2</v>
      </c>
      <c r="E36" s="24" t="n">
        <v>24076.8</v>
      </c>
      <c r="F36" s="24" t="n">
        <v>23758.4598559496</v>
      </c>
      <c r="G36" s="24" t="n">
        <v>25000</v>
      </c>
      <c r="H36" s="56" t="n">
        <v>-680</v>
      </c>
    </row>
    <row r="37" customFormat="false" ht="12.75" hidden="false" customHeight="false" outlineLevel="0" collapsed="false">
      <c r="A37" s="55" t="n">
        <v>37122</v>
      </c>
      <c r="B37" s="24" t="n">
        <v>24320</v>
      </c>
      <c r="C37" s="24" t="n">
        <v>-24329</v>
      </c>
      <c r="D37" s="24" t="n">
        <v>-243.2</v>
      </c>
      <c r="E37" s="24" t="n">
        <v>24076.8</v>
      </c>
      <c r="F37" s="24" t="n">
        <v>23758.4598559496</v>
      </c>
      <c r="G37" s="24" t="n">
        <v>25000</v>
      </c>
      <c r="H37" s="56" t="n">
        <v>-680</v>
      </c>
    </row>
    <row r="38" customFormat="false" ht="12.75" hidden="false" customHeight="false" outlineLevel="0" collapsed="false">
      <c r="A38" s="55" t="n">
        <v>37123</v>
      </c>
      <c r="B38" s="24" t="n">
        <v>24320</v>
      </c>
      <c r="C38" s="24" t="n">
        <v>-24329</v>
      </c>
      <c r="D38" s="24" t="n">
        <v>-243.2</v>
      </c>
      <c r="E38" s="24" t="n">
        <v>24076.8</v>
      </c>
      <c r="F38" s="24" t="n">
        <v>23758.4598559496</v>
      </c>
      <c r="G38" s="24" t="n">
        <v>25000</v>
      </c>
      <c r="H38" s="56" t="n">
        <v>-680</v>
      </c>
    </row>
    <row r="39" customFormat="false" ht="12.75" hidden="false" customHeight="false" outlineLevel="0" collapsed="false">
      <c r="A39" s="55" t="n">
        <v>37124</v>
      </c>
      <c r="B39" s="24" t="n">
        <v>24320</v>
      </c>
      <c r="C39" s="24" t="n">
        <v>-22971</v>
      </c>
      <c r="D39" s="24" t="n">
        <v>-243.2</v>
      </c>
      <c r="E39" s="24" t="n">
        <v>24076.8</v>
      </c>
      <c r="F39" s="24" t="n">
        <v>23758.4598559496</v>
      </c>
      <c r="G39" s="24" t="n">
        <v>25000</v>
      </c>
      <c r="H39" s="56" t="n">
        <v>-680</v>
      </c>
    </row>
    <row r="40" customFormat="false" ht="12.75" hidden="false" customHeight="false" outlineLevel="0" collapsed="false">
      <c r="A40" s="55" t="n">
        <v>37125</v>
      </c>
      <c r="B40" s="24" t="n">
        <v>24320</v>
      </c>
      <c r="C40" s="24" t="n">
        <v>-24200</v>
      </c>
      <c r="D40" s="24" t="n">
        <v>-243.2</v>
      </c>
      <c r="E40" s="24" t="n">
        <v>24076.8</v>
      </c>
      <c r="F40" s="24" t="n">
        <v>23758.4598559496</v>
      </c>
      <c r="G40" s="24" t="n">
        <v>25000</v>
      </c>
      <c r="H40" s="56" t="n">
        <v>-680</v>
      </c>
    </row>
    <row r="41" customFormat="false" ht="12.75" hidden="false" customHeight="false" outlineLevel="0" collapsed="false">
      <c r="A41" s="55" t="n">
        <v>37126</v>
      </c>
      <c r="B41" s="24" t="n">
        <v>23824</v>
      </c>
      <c r="C41" s="24" t="n">
        <v>-24146</v>
      </c>
      <c r="D41" s="24" t="n">
        <v>-238.24</v>
      </c>
      <c r="E41" s="24" t="n">
        <v>23585.76</v>
      </c>
      <c r="F41" s="24" t="n">
        <v>23273.9123194138</v>
      </c>
      <c r="G41" s="24" t="n">
        <v>25000</v>
      </c>
      <c r="H41" s="56" t="n">
        <v>-1176</v>
      </c>
    </row>
    <row r="42" customFormat="false" ht="12.75" hidden="false" customHeight="false" outlineLevel="0" collapsed="false">
      <c r="A42" s="55" t="n">
        <v>37127</v>
      </c>
      <c r="B42" s="24" t="n">
        <v>23824</v>
      </c>
      <c r="C42" s="24" t="n">
        <v>-24133</v>
      </c>
      <c r="D42" s="24" t="n">
        <v>-238.24</v>
      </c>
      <c r="E42" s="24" t="n">
        <v>23585.76</v>
      </c>
      <c r="F42" s="24" t="n">
        <v>23273.9123194138</v>
      </c>
      <c r="G42" s="24" t="n">
        <v>25000</v>
      </c>
      <c r="H42" s="56" t="n">
        <v>-1176</v>
      </c>
    </row>
    <row r="43" customFormat="false" ht="12.75" hidden="false" customHeight="false" outlineLevel="0" collapsed="false">
      <c r="A43" s="55" t="n">
        <v>37128</v>
      </c>
      <c r="B43" s="24" t="n">
        <v>23824</v>
      </c>
      <c r="C43" s="24" t="n">
        <v>-24051</v>
      </c>
      <c r="D43" s="24" t="n">
        <v>-238.24</v>
      </c>
      <c r="E43" s="24" t="n">
        <v>23585.76</v>
      </c>
      <c r="F43" s="24" t="n">
        <v>23273.9123194138</v>
      </c>
      <c r="G43" s="24" t="n">
        <v>25000</v>
      </c>
      <c r="H43" s="56" t="n">
        <v>-1176</v>
      </c>
    </row>
    <row r="44" customFormat="false" ht="12.75" hidden="false" customHeight="false" outlineLevel="0" collapsed="false">
      <c r="A44" s="55" t="n">
        <v>37129</v>
      </c>
      <c r="B44" s="24" t="n">
        <v>23824</v>
      </c>
      <c r="C44" s="24" t="n">
        <v>-24051</v>
      </c>
      <c r="D44" s="24" t="n">
        <v>-238.24</v>
      </c>
      <c r="E44" s="24" t="n">
        <v>23585.76</v>
      </c>
      <c r="F44" s="24" t="n">
        <v>23273.9123194138</v>
      </c>
      <c r="G44" s="24" t="n">
        <v>25000</v>
      </c>
      <c r="H44" s="56" t="n">
        <v>-1176</v>
      </c>
    </row>
    <row r="45" customFormat="false" ht="12.75" hidden="false" customHeight="false" outlineLevel="0" collapsed="false">
      <c r="A45" s="55" t="n">
        <v>37130</v>
      </c>
      <c r="B45" s="24" t="n">
        <v>23824</v>
      </c>
      <c r="C45" s="24" t="n">
        <v>-24051</v>
      </c>
      <c r="D45" s="24" t="n">
        <v>-238.24</v>
      </c>
      <c r="E45" s="24" t="n">
        <v>23585.76</v>
      </c>
      <c r="F45" s="24" t="n">
        <v>23273.9123194138</v>
      </c>
      <c r="G45" s="24" t="n">
        <v>25000</v>
      </c>
      <c r="H45" s="56" t="n">
        <v>-1176</v>
      </c>
    </row>
    <row r="46" customFormat="false" ht="12.75" hidden="false" customHeight="false" outlineLevel="0" collapsed="false">
      <c r="A46" s="55" t="n">
        <v>37131</v>
      </c>
      <c r="B46" s="24" t="n">
        <v>18256</v>
      </c>
      <c r="C46" s="24" t="n">
        <v>-25305</v>
      </c>
      <c r="D46" s="24" t="n">
        <v>-182.56</v>
      </c>
      <c r="E46" s="24" t="n">
        <v>18073.44</v>
      </c>
      <c r="F46" s="24" t="n">
        <v>17834.4754576569</v>
      </c>
      <c r="G46" s="24" t="n">
        <v>25000</v>
      </c>
      <c r="H46" s="56" t="n">
        <v>-6744</v>
      </c>
    </row>
    <row r="47" customFormat="false" ht="12.75" hidden="false" customHeight="false" outlineLevel="0" collapsed="false">
      <c r="A47" s="55" t="n">
        <v>37132</v>
      </c>
      <c r="B47" s="24" t="n">
        <v>18256</v>
      </c>
      <c r="C47" s="24" t="n">
        <v>-3429</v>
      </c>
      <c r="D47" s="24" t="n">
        <v>-182.56</v>
      </c>
      <c r="E47" s="24" t="n">
        <v>18073.44</v>
      </c>
      <c r="F47" s="24" t="n">
        <v>17834.4754576569</v>
      </c>
      <c r="G47" s="24" t="n">
        <v>25000</v>
      </c>
      <c r="H47" s="56" t="n">
        <v>-6744</v>
      </c>
    </row>
    <row r="48" customFormat="false" ht="12.75" hidden="false" customHeight="false" outlineLevel="0" collapsed="false">
      <c r="A48" s="55" t="n">
        <v>37133</v>
      </c>
      <c r="B48" s="24" t="n">
        <v>18256</v>
      </c>
      <c r="C48" s="24" t="n">
        <v>-1100</v>
      </c>
      <c r="D48" s="24" t="n">
        <v>-182.56</v>
      </c>
      <c r="E48" s="24" t="n">
        <v>18073.44</v>
      </c>
      <c r="F48" s="24" t="n">
        <v>17834.4754576569</v>
      </c>
      <c r="G48" s="24" t="n">
        <v>25000</v>
      </c>
      <c r="H48" s="56" t="n">
        <v>-6744</v>
      </c>
    </row>
    <row r="49" customFormat="false" ht="12.75" hidden="false" customHeight="false" outlineLevel="0" collapsed="false">
      <c r="A49" s="55" t="n">
        <v>37134</v>
      </c>
      <c r="B49" s="24" t="n">
        <v>18256</v>
      </c>
      <c r="C49" s="24" t="n">
        <v>-14379</v>
      </c>
      <c r="D49" s="24" t="n">
        <v>-182.56</v>
      </c>
      <c r="E49" s="24" t="n">
        <v>18073.44</v>
      </c>
      <c r="F49" s="24" t="n">
        <v>17834.4754576569</v>
      </c>
      <c r="G49" s="24" t="n">
        <v>25001</v>
      </c>
      <c r="H49" s="56" t="n">
        <v>-6745</v>
      </c>
    </row>
    <row r="50" customFormat="false" ht="12.75" hidden="false" customHeight="false" outlineLevel="0" collapsed="false">
      <c r="A50" s="55" t="s">
        <v>69</v>
      </c>
      <c r="B50" s="24" t="n">
        <v>721707</v>
      </c>
      <c r="C50" s="24" t="n">
        <v>-681155</v>
      </c>
      <c r="D50" s="24" t="n">
        <v>-7217.07</v>
      </c>
      <c r="E50" s="24" t="n">
        <v>714489.93</v>
      </c>
      <c r="F50" s="24" t="n">
        <v>705043.042239219</v>
      </c>
      <c r="G50" s="24" t="n">
        <v>775001</v>
      </c>
      <c r="H50" s="56" t="n">
        <v>-53294</v>
      </c>
    </row>
    <row r="51" customFormat="false" ht="13.5" hidden="false" customHeight="false" outlineLevel="0" collapsed="false">
      <c r="A51" s="57"/>
      <c r="B51" s="12"/>
      <c r="C51" s="58"/>
      <c r="D51" s="58"/>
      <c r="E51" s="12"/>
      <c r="F51" s="59"/>
      <c r="G51" s="59"/>
      <c r="H51" s="60"/>
      <c r="I51" s="1"/>
    </row>
    <row r="52" customFormat="false" ht="12.75" hidden="false" customHeight="false" outlineLevel="0" collapsed="false">
      <c r="A52" s="61"/>
      <c r="F52" s="62"/>
      <c r="G52" s="62"/>
      <c r="J52" s="24"/>
      <c r="K52" s="63"/>
    </row>
    <row r="53" customFormat="false" ht="12.75" hidden="false" customHeight="false" outlineLevel="0" collapsed="false">
      <c r="A53" s="61"/>
      <c r="F53" s="62"/>
      <c r="G53" s="62"/>
      <c r="J53" s="24"/>
      <c r="K53" s="63"/>
    </row>
    <row r="54" customFormat="false" ht="12.75" hidden="false" customHeight="false" outlineLevel="0" collapsed="false">
      <c r="A54" s="61"/>
      <c r="I54" s="0" t="s">
        <v>70</v>
      </c>
      <c r="J54" s="33" t="s">
        <v>71</v>
      </c>
      <c r="K54" s="0" t="s">
        <v>72</v>
      </c>
    </row>
    <row r="55" customFormat="false" ht="12.75" hidden="false" customHeight="false" outlineLevel="0" collapsed="false">
      <c r="A55" s="64"/>
      <c r="H55" s="0" t="s">
        <v>73</v>
      </c>
      <c r="I55" s="65" t="n">
        <v>775001</v>
      </c>
      <c r="J55" s="63" t="n">
        <v>0.14</v>
      </c>
      <c r="K55" s="66" t="n">
        <v>108500.14</v>
      </c>
    </row>
    <row r="56" customFormat="false" ht="12.75" hidden="false" customHeight="false" outlineLevel="0" collapsed="false">
      <c r="A56" s="14"/>
      <c r="H56" s="0" t="s">
        <v>74</v>
      </c>
      <c r="I56" s="24" t="n">
        <v>0</v>
      </c>
      <c r="J56" s="63" t="n">
        <v>0.14</v>
      </c>
      <c r="K56" s="66" t="n">
        <v>0</v>
      </c>
    </row>
    <row r="58" customFormat="false" ht="15.75" hidden="false" customHeight="false" outlineLevel="0" collapsed="false">
      <c r="H58" s="0" t="s">
        <v>75</v>
      </c>
      <c r="I58" s="67" t="n">
        <v>775001</v>
      </c>
      <c r="K58" s="68" t="s">
        <v>76</v>
      </c>
      <c r="L58" s="69" t="n">
        <v>108500.14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66.85"/>
    <col collapsed="false" customWidth="true" hidden="false" outlineLevel="0" max="3" min="3" style="0" width="10.85"/>
    <col collapsed="false" customWidth="true" hidden="false" outlineLevel="0" max="4" min="4" style="0" width="11.42"/>
    <col collapsed="false" customWidth="true" hidden="false" outlineLevel="0" max="5" min="5" style="0" width="33.14"/>
    <col collapsed="false" customWidth="true" hidden="false" outlineLevel="0" max="6" min="6" style="0" width="31.56"/>
  </cols>
  <sheetData>
    <row r="1" customFormat="false" ht="15.75" hidden="false" customHeight="false" outlineLevel="0" collapsed="false">
      <c r="A1" s="1"/>
      <c r="B1" s="2" t="s">
        <v>0</v>
      </c>
      <c r="C1" s="1"/>
      <c r="D1" s="3"/>
      <c r="E1" s="4"/>
      <c r="F1" s="5" t="s">
        <v>1</v>
      </c>
    </row>
    <row r="2" customFormat="false" ht="12.75" hidden="false" customHeight="false" outlineLevel="0" collapsed="false">
      <c r="A2" s="1"/>
      <c r="B2" s="1"/>
      <c r="C2" s="1"/>
      <c r="D2" s="1"/>
      <c r="E2" s="6"/>
      <c r="F2" s="7" t="s">
        <v>3</v>
      </c>
    </row>
    <row r="3" customFormat="false" ht="12.75" hidden="false" customHeight="false" outlineLevel="0" collapsed="false">
      <c r="A3" s="1"/>
      <c r="B3" s="1"/>
      <c r="C3" s="8"/>
      <c r="D3" s="1"/>
      <c r="E3" s="6" t="s">
        <v>2</v>
      </c>
      <c r="F3" s="7" t="s">
        <v>77</v>
      </c>
    </row>
    <row r="4" customFormat="false" ht="12.75" hidden="false" customHeight="false" outlineLevel="0" collapsed="false">
      <c r="A4" s="1"/>
      <c r="B4" s="1"/>
      <c r="C4" s="1"/>
      <c r="D4" s="1"/>
      <c r="E4" s="6" t="s">
        <v>4</v>
      </c>
      <c r="F4" s="6" t="s">
        <v>5</v>
      </c>
    </row>
    <row r="5" customFormat="false" ht="12.75" hidden="false" customHeight="false" outlineLevel="0" collapsed="false">
      <c r="A5" s="1"/>
      <c r="B5" s="1"/>
      <c r="C5" s="1"/>
      <c r="D5" s="1"/>
      <c r="E5" s="6" t="s">
        <v>6</v>
      </c>
      <c r="F5" s="6" t="s">
        <v>7</v>
      </c>
    </row>
    <row r="6" customFormat="false" ht="12.75" hidden="false" customHeight="false" outlineLevel="0" collapsed="false">
      <c r="A6" s="1"/>
      <c r="B6" s="1"/>
      <c r="C6" s="1"/>
      <c r="D6" s="1"/>
      <c r="E6" s="6" t="s">
        <v>7</v>
      </c>
      <c r="F6" s="6"/>
    </row>
    <row r="7" customFormat="false" ht="12.75" hidden="false" customHeight="false" outlineLevel="0" collapsed="false">
      <c r="A7" s="1"/>
      <c r="B7" s="1"/>
      <c r="C7" s="1"/>
      <c r="D7" s="1"/>
      <c r="E7" s="6" t="s">
        <v>8</v>
      </c>
      <c r="F7" s="6" t="s">
        <v>9</v>
      </c>
    </row>
    <row r="8" customFormat="false" ht="12.75" hidden="false" customHeight="false" outlineLevel="0" collapsed="false">
      <c r="A8" s="1"/>
      <c r="B8" s="1"/>
      <c r="C8" s="1"/>
      <c r="D8" s="1"/>
      <c r="E8" s="6" t="s">
        <v>10</v>
      </c>
      <c r="F8" s="6" t="s">
        <v>11</v>
      </c>
    </row>
    <row r="9" customFormat="false" ht="12.75" hidden="false" customHeight="false" outlineLevel="0" collapsed="false">
      <c r="A9" s="1"/>
      <c r="B9" s="1"/>
      <c r="C9" s="1"/>
      <c r="D9" s="1"/>
      <c r="E9" s="6" t="s">
        <v>12</v>
      </c>
      <c r="F9" s="6" t="s">
        <v>13</v>
      </c>
    </row>
    <row r="10" customFormat="false" ht="12.75" hidden="false" customHeight="false" outlineLevel="0" collapsed="false">
      <c r="A10" s="8"/>
      <c r="B10" s="9"/>
      <c r="C10" s="1"/>
      <c r="D10" s="1"/>
      <c r="E10" s="10"/>
      <c r="F10" s="11"/>
    </row>
    <row r="11" customFormat="false" ht="13.5" hidden="false" customHeight="false" outlineLevel="0" collapsed="false">
      <c r="A11" s="12"/>
      <c r="B11" s="12"/>
      <c r="C11" s="12"/>
      <c r="D11" s="12"/>
      <c r="E11" s="12"/>
      <c r="F11" s="12"/>
    </row>
    <row r="12" customFormat="false" ht="12.75" hidden="false" customHeight="false" outlineLevel="0" collapsed="false">
      <c r="A12" s="13" t="s">
        <v>14</v>
      </c>
    </row>
    <row r="13" customFormat="false" ht="12.75" hidden="false" customHeight="false" outlineLevel="0" collapsed="false">
      <c r="A13" s="38" t="s">
        <v>78</v>
      </c>
    </row>
    <row r="14" customFormat="false" ht="12.75" hidden="false" customHeight="false" outlineLevel="0" collapsed="false">
      <c r="A14" s="15" t="s">
        <v>16</v>
      </c>
      <c r="B14" s="16" t="s">
        <v>17</v>
      </c>
      <c r="C14" s="16" t="s">
        <v>18</v>
      </c>
      <c r="D14" s="16" t="s">
        <v>19</v>
      </c>
      <c r="E14" s="16" t="s">
        <v>20</v>
      </c>
      <c r="F14" s="17" t="s">
        <v>21</v>
      </c>
    </row>
    <row r="15" customFormat="false" ht="12.75" hidden="false" customHeight="false" outlineLevel="0" collapsed="false">
      <c r="A15" s="18" t="s">
        <v>22</v>
      </c>
      <c r="B15" s="19" t="s">
        <v>23</v>
      </c>
      <c r="C15" s="19" t="s">
        <v>23</v>
      </c>
      <c r="D15" s="19" t="s">
        <v>24</v>
      </c>
      <c r="E15" s="19" t="s">
        <v>25</v>
      </c>
      <c r="F15" s="11" t="s">
        <v>25</v>
      </c>
    </row>
    <row r="16" customFormat="false" ht="12.75" hidden="false" customHeight="false" outlineLevel="0" collapsed="false">
      <c r="A16" s="20"/>
      <c r="B16" s="21"/>
      <c r="C16" s="21"/>
      <c r="D16" s="21"/>
      <c r="E16" s="21"/>
      <c r="F16" s="22" t="n">
        <v>0</v>
      </c>
    </row>
    <row r="17" customFormat="false" ht="12.75" hidden="false" customHeight="false" outlineLevel="0" collapsed="false">
      <c r="A17" s="23"/>
      <c r="B17" s="24"/>
      <c r="C17" s="24"/>
      <c r="D17" s="24"/>
      <c r="E17" s="24"/>
      <c r="F17" s="25"/>
    </row>
    <row r="18" customFormat="false" ht="12.75" hidden="false" customHeight="false" outlineLevel="0" collapsed="false">
      <c r="A18" s="23" t="n">
        <v>36951</v>
      </c>
      <c r="B18" s="24" t="n">
        <v>66422</v>
      </c>
      <c r="C18" s="24" t="n">
        <v>65873</v>
      </c>
      <c r="D18" s="24" t="n">
        <v>0</v>
      </c>
      <c r="E18" s="24" t="n">
        <v>-549</v>
      </c>
      <c r="F18" s="25" t="n">
        <v>-549</v>
      </c>
      <c r="G18" s="0" t="s">
        <v>26</v>
      </c>
    </row>
    <row r="19" customFormat="false" ht="12.75" hidden="false" customHeight="false" outlineLevel="0" collapsed="false">
      <c r="A19" s="23"/>
      <c r="B19" s="24"/>
      <c r="C19" s="24"/>
      <c r="D19" s="24"/>
      <c r="E19" s="24"/>
      <c r="F19" s="25"/>
    </row>
    <row r="20" customFormat="false" ht="12.75" hidden="false" customHeight="false" outlineLevel="0" collapsed="false">
      <c r="A20" s="23" t="n">
        <v>36982</v>
      </c>
      <c r="B20" s="24" t="n">
        <v>62877</v>
      </c>
      <c r="C20" s="24" t="n">
        <v>66000</v>
      </c>
      <c r="D20" s="24" t="n">
        <v>0</v>
      </c>
      <c r="E20" s="24" t="n">
        <v>3123</v>
      </c>
      <c r="F20" s="25" t="n">
        <v>2574</v>
      </c>
      <c r="G20" s="0" t="s">
        <v>26</v>
      </c>
    </row>
    <row r="21" customFormat="false" ht="12.75" hidden="false" customHeight="false" outlineLevel="0" collapsed="false">
      <c r="A21" s="23"/>
      <c r="B21" s="24"/>
      <c r="C21" s="24"/>
      <c r="D21" s="24"/>
      <c r="E21" s="24"/>
      <c r="F21" s="25"/>
    </row>
    <row r="22" customFormat="false" ht="12.75" hidden="false" customHeight="false" outlineLevel="0" collapsed="false">
      <c r="A22" s="23" t="n">
        <v>37012</v>
      </c>
      <c r="B22" s="24" t="n">
        <v>62204</v>
      </c>
      <c r="C22" s="24" t="n">
        <v>60670</v>
      </c>
      <c r="D22" s="24" t="n">
        <v>0</v>
      </c>
      <c r="E22" s="24" t="n">
        <v>-1534</v>
      </c>
      <c r="F22" s="25" t="n">
        <v>1040</v>
      </c>
      <c r="G22" s="0" t="s">
        <v>26</v>
      </c>
    </row>
    <row r="23" customFormat="false" ht="12.75" hidden="false" customHeight="false" outlineLevel="0" collapsed="false">
      <c r="A23" s="23"/>
      <c r="B23" s="24"/>
      <c r="C23" s="24"/>
      <c r="D23" s="24"/>
      <c r="E23" s="24"/>
      <c r="F23" s="25"/>
    </row>
    <row r="24" customFormat="false" ht="12.75" hidden="false" customHeight="false" outlineLevel="0" collapsed="false">
      <c r="A24" s="23" t="n">
        <v>37043</v>
      </c>
      <c r="B24" s="24" t="n">
        <v>56802</v>
      </c>
      <c r="C24" s="24" t="n">
        <v>54758</v>
      </c>
      <c r="D24" s="24" t="n">
        <v>0</v>
      </c>
      <c r="E24" s="24" t="n">
        <v>-2044</v>
      </c>
      <c r="F24" s="25" t="n">
        <v>-1004</v>
      </c>
      <c r="G24" s="0" t="s">
        <v>26</v>
      </c>
    </row>
    <row r="25" customFormat="false" ht="12.75" hidden="false" customHeight="false" outlineLevel="0" collapsed="false">
      <c r="A25" s="23"/>
      <c r="B25" s="24"/>
      <c r="C25" s="24"/>
      <c r="D25" s="24"/>
      <c r="E25" s="24"/>
      <c r="F25" s="25"/>
    </row>
    <row r="26" customFormat="false" ht="12.75" hidden="false" customHeight="false" outlineLevel="0" collapsed="false">
      <c r="A26" s="23" t="n">
        <v>37073</v>
      </c>
      <c r="B26" s="24" t="n">
        <v>58886</v>
      </c>
      <c r="C26" s="24" t="n">
        <v>60016</v>
      </c>
      <c r="D26" s="24" t="n">
        <v>0</v>
      </c>
      <c r="E26" s="24" t="n">
        <v>1130</v>
      </c>
      <c r="F26" s="25" t="n">
        <v>126</v>
      </c>
      <c r="G26" s="0" t="s">
        <v>26</v>
      </c>
    </row>
    <row r="27" customFormat="false" ht="12.75" hidden="false" customHeight="false" outlineLevel="0" collapsed="false">
      <c r="A27" s="23"/>
      <c r="B27" s="24"/>
      <c r="C27" s="24"/>
      <c r="D27" s="24"/>
      <c r="E27" s="24"/>
      <c r="F27" s="25"/>
    </row>
    <row r="28" customFormat="false" ht="12.75" hidden="false" customHeight="false" outlineLevel="0" collapsed="false">
      <c r="A28" s="23" t="n">
        <v>37104</v>
      </c>
      <c r="B28" s="24" t="n">
        <v>57404.2761208</v>
      </c>
      <c r="C28" s="24" t="n">
        <v>60016</v>
      </c>
      <c r="D28" s="24" t="n">
        <v>0</v>
      </c>
      <c r="E28" s="24" t="n">
        <v>2611.72387920001</v>
      </c>
      <c r="F28" s="25" t="n">
        <v>2737.72387920001</v>
      </c>
      <c r="G28" s="0" t="s">
        <v>26</v>
      </c>
    </row>
    <row r="29" customFormat="false" ht="12.75" hidden="false" customHeight="false" outlineLevel="0" collapsed="false">
      <c r="A29" s="27"/>
      <c r="B29" s="28"/>
      <c r="C29" s="28"/>
      <c r="D29" s="28"/>
      <c r="E29" s="28"/>
      <c r="F29" s="29"/>
    </row>
    <row r="30" customFormat="false" ht="12.75" hidden="false" customHeight="false" outlineLevel="0" collapsed="false">
      <c r="A30" s="0" t="s">
        <v>27</v>
      </c>
    </row>
    <row r="31" customFormat="false" ht="12.75" hidden="false" customHeight="false" outlineLevel="0" collapsed="false">
      <c r="A31" s="0" t="s">
        <v>28</v>
      </c>
    </row>
    <row r="33" customFormat="false" ht="12.75" hidden="false" customHeight="false" outlineLevel="0" collapsed="false">
      <c r="A33" s="0" t="s">
        <v>29</v>
      </c>
      <c r="B33" s="0" t="s">
        <v>30</v>
      </c>
    </row>
    <row r="34" customFormat="false" ht="12.75" hidden="false" customHeight="false" outlineLevel="0" collapsed="false">
      <c r="A34" s="0" t="s">
        <v>29</v>
      </c>
      <c r="B34" s="0" t="s">
        <v>31</v>
      </c>
    </row>
    <row r="36" customFormat="false" ht="12.75" hidden="false" customHeight="false" outlineLevel="0" collapsed="false">
      <c r="A36" s="30" t="s">
        <v>32</v>
      </c>
      <c r="B36" s="31"/>
      <c r="C36" s="31"/>
      <c r="D36" s="31"/>
    </row>
    <row r="37" customFormat="false" ht="12.75" hidden="false" customHeight="false" outlineLevel="0" collapsed="false">
      <c r="A37" s="30" t="s">
        <v>33</v>
      </c>
      <c r="B37" s="31"/>
      <c r="C37" s="31"/>
      <c r="D37" s="31"/>
    </row>
    <row r="38" customFormat="false" ht="12.75" hidden="false" customHeight="false" outlineLevel="0" collapsed="false">
      <c r="A38" s="30" t="s">
        <v>34</v>
      </c>
      <c r="B38" s="31"/>
      <c r="C38" s="31"/>
      <c r="D38" s="31"/>
    </row>
    <row r="39" customFormat="false" ht="12.75" hidden="false" customHeight="false" outlineLevel="0" collapsed="false">
      <c r="A39" s="30" t="s">
        <v>35</v>
      </c>
      <c r="B39" s="31"/>
      <c r="C39" s="31"/>
      <c r="D39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4" activeCellId="0" sqref="A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0" width="14.41"/>
    <col collapsed="false" customWidth="true" hidden="false" outlineLevel="0" max="3" min="3" style="0" width="14.99"/>
    <col collapsed="false" customWidth="true" hidden="false" outlineLevel="0" max="4" min="4" style="0" width="21.99"/>
    <col collapsed="false" customWidth="true" hidden="false" outlineLevel="0" max="5" min="5" style="0" width="21.56"/>
    <col collapsed="false" customWidth="true" hidden="false" outlineLevel="0" max="6" min="6" style="0" width="25.13"/>
    <col collapsed="false" customWidth="true" hidden="false" outlineLevel="0" max="7" min="7" style="0" width="31.28"/>
    <col collapsed="false" customWidth="true" hidden="false" outlineLevel="0" max="8" min="8" style="0" width="23.56"/>
    <col collapsed="false" customWidth="true" hidden="false" outlineLevel="0" max="9" min="9" style="0" width="28.41"/>
    <col collapsed="false" customWidth="true" hidden="false" outlineLevel="0" max="10" min="10" style="0" width="33.14"/>
    <col collapsed="false" customWidth="true" hidden="false" outlineLevel="0" max="11" min="11" style="0" width="26.84"/>
    <col collapsed="false" customWidth="true" hidden="false" outlineLevel="0" max="12" min="12" style="0" width="15.41"/>
  </cols>
  <sheetData>
    <row r="1" customFormat="false" ht="18" hidden="false" customHeight="false" outlineLevel="0" collapsed="false">
      <c r="D1" s="32" t="s">
        <v>36</v>
      </c>
      <c r="F1" s="4" t="s">
        <v>37</v>
      </c>
      <c r="G1" s="4" t="s">
        <v>38</v>
      </c>
      <c r="H1" s="22"/>
    </row>
    <row r="2" customFormat="false" ht="12.75" hidden="false" customHeight="false" outlineLevel="0" collapsed="false">
      <c r="C2" s="0" t="s">
        <v>39</v>
      </c>
      <c r="D2" s="33" t="str">
        <f aca="false">CONCATENATE(B13,"  ",A13)</f>
        <v>LC-F-004  37104</v>
      </c>
      <c r="F2" s="6"/>
      <c r="G2" s="6"/>
      <c r="H2" s="34" t="s">
        <v>41</v>
      </c>
    </row>
    <row r="3" customFormat="false" ht="12.75" hidden="false" customHeight="false" outlineLevel="0" collapsed="false">
      <c r="F3" s="6" t="s">
        <v>3</v>
      </c>
      <c r="G3" s="6" t="s">
        <v>42</v>
      </c>
      <c r="H3" s="35" t="n">
        <f aca="true">TODAY()</f>
        <v>45926</v>
      </c>
    </row>
    <row r="4" customFormat="false" ht="12.75" hidden="false" customHeight="false" outlineLevel="0" collapsed="false">
      <c r="F4" s="6" t="s">
        <v>5</v>
      </c>
      <c r="G4" s="6" t="s">
        <v>43</v>
      </c>
      <c r="H4" s="7"/>
    </row>
    <row r="5" customFormat="false" ht="12.75" hidden="false" customHeight="false" outlineLevel="0" collapsed="false">
      <c r="F5" s="6" t="s">
        <v>7</v>
      </c>
      <c r="G5" s="6" t="s">
        <v>44</v>
      </c>
      <c r="H5" s="34" t="s">
        <v>45</v>
      </c>
    </row>
    <row r="6" customFormat="false" ht="12.75" hidden="false" customHeight="false" outlineLevel="0" collapsed="false">
      <c r="F6" s="6"/>
      <c r="G6" s="6" t="s">
        <v>46</v>
      </c>
      <c r="H6" s="35" t="n">
        <v>37163</v>
      </c>
    </row>
    <row r="7" customFormat="false" ht="12.75" hidden="false" customHeight="false" outlineLevel="0" collapsed="false">
      <c r="F7" s="6" t="s">
        <v>9</v>
      </c>
      <c r="G7" s="6" t="s">
        <v>47</v>
      </c>
      <c r="H7" s="34" t="s">
        <v>48</v>
      </c>
    </row>
    <row r="8" customFormat="false" ht="12.75" hidden="false" customHeight="false" outlineLevel="0" collapsed="false">
      <c r="F8" s="6" t="s">
        <v>11</v>
      </c>
      <c r="G8" s="36" t="s">
        <v>49</v>
      </c>
      <c r="H8" s="37" t="s">
        <v>50</v>
      </c>
    </row>
    <row r="9" customFormat="false" ht="12.75" hidden="false" customHeight="false" outlineLevel="0" collapsed="false">
      <c r="F9" s="6" t="s">
        <v>13</v>
      </c>
      <c r="G9" s="6" t="s">
        <v>51</v>
      </c>
      <c r="H9" s="34" t="s">
        <v>52</v>
      </c>
    </row>
    <row r="10" customFormat="false" ht="12.75" hidden="false" customHeight="false" outlineLevel="0" collapsed="false">
      <c r="A10" s="38"/>
      <c r="B10" s="33"/>
      <c r="F10" s="10"/>
      <c r="G10" s="10"/>
      <c r="H10" s="11" t="s">
        <v>53</v>
      </c>
    </row>
    <row r="11" customFormat="false" ht="13.5" hidden="false" customHeight="false" outlineLevel="0" collapsed="false">
      <c r="A11" s="39"/>
      <c r="B11" s="12"/>
      <c r="C11" s="12"/>
      <c r="D11" s="12"/>
      <c r="E11" s="12"/>
      <c r="F11" s="40"/>
      <c r="G11" s="40"/>
      <c r="H11" s="40"/>
    </row>
    <row r="12" customFormat="false" ht="12.75" hidden="false" customHeight="false" outlineLevel="0" collapsed="false">
      <c r="A12" s="13" t="s">
        <v>54</v>
      </c>
      <c r="B12" s="13" t="s">
        <v>14</v>
      </c>
      <c r="C12" s="13" t="s">
        <v>55</v>
      </c>
      <c r="D12" s="13"/>
      <c r="E12" s="13"/>
      <c r="F12" s="13"/>
    </row>
    <row r="13" customFormat="false" ht="12.75" hidden="false" customHeight="false" outlineLevel="0" collapsed="false">
      <c r="A13" s="41" t="n">
        <f aca="false">+'[1]Burlington Settlement'!A13</f>
        <v>37104</v>
      </c>
      <c r="B13" s="0" t="s">
        <v>78</v>
      </c>
    </row>
    <row r="14" customFormat="false" ht="12.75" hidden="false" customHeight="false" outlineLevel="0" collapsed="false">
      <c r="A14" s="41" t="s">
        <v>56</v>
      </c>
      <c r="B14" s="42" t="n">
        <f aca="false">'[2]Enter Mcf'!$F$11</f>
        <v>1.08962</v>
      </c>
    </row>
    <row r="15" customFormat="false" ht="13.5" hidden="false" customHeight="false" outlineLevel="0" collapsed="false">
      <c r="A15" s="41"/>
      <c r="B15" s="43"/>
      <c r="C15" s="43"/>
      <c r="D15" s="43"/>
    </row>
    <row r="16" customFormat="false" ht="12.75" hidden="false" customHeight="false" outlineLevel="0" collapsed="false">
      <c r="A16" s="44" t="s">
        <v>57</v>
      </c>
      <c r="B16" s="45"/>
      <c r="C16" s="46" t="s">
        <v>58</v>
      </c>
      <c r="D16" s="47"/>
      <c r="E16" s="48"/>
      <c r="F16" s="49"/>
      <c r="I16" s="1"/>
    </row>
    <row r="17" customFormat="false" ht="12.75" hidden="false" customHeight="false" outlineLevel="0" collapsed="false">
      <c r="A17" s="50"/>
      <c r="B17" s="51" t="s">
        <v>59</v>
      </c>
      <c r="C17" s="51" t="s">
        <v>60</v>
      </c>
      <c r="D17" s="51" t="s">
        <v>61</v>
      </c>
      <c r="E17" s="51" t="s">
        <v>62</v>
      </c>
      <c r="F17" s="52" t="s">
        <v>63</v>
      </c>
    </row>
    <row r="18" customFormat="false" ht="12.75" hidden="false" customHeight="false" outlineLevel="0" collapsed="false">
      <c r="A18" s="50"/>
      <c r="B18" s="53" t="s">
        <v>23</v>
      </c>
      <c r="C18" s="53" t="s">
        <v>23</v>
      </c>
      <c r="D18" s="53" t="s">
        <v>79</v>
      </c>
      <c r="E18" s="53" t="s">
        <v>23</v>
      </c>
      <c r="F18" s="54" t="s">
        <v>67</v>
      </c>
    </row>
    <row r="19" customFormat="false" ht="12.75" hidden="false" customHeight="false" outlineLevel="0" collapsed="false">
      <c r="A19" s="55" t="n">
        <f aca="false">+A13</f>
        <v>37104</v>
      </c>
      <c r="B19" s="24" t="n">
        <f aca="false">+'[2]Enron(Howell)'!$F14</f>
        <v>1636.60924</v>
      </c>
      <c r="C19" s="24" t="n">
        <f aca="false">+'[2]Enron(Howell)'!$E14</f>
        <v>-1936</v>
      </c>
      <c r="D19" s="24" t="n">
        <f aca="false">+'[2]Enron(Howell)'!$G14</f>
        <v>-32.7321848</v>
      </c>
      <c r="E19" s="24" t="n">
        <f aca="false">+B19+D19</f>
        <v>1603.8770552</v>
      </c>
      <c r="F19" s="56" t="n">
        <f aca="false">+E19/$B$14</f>
        <v>1471.96</v>
      </c>
    </row>
    <row r="20" customFormat="false" ht="12.75" hidden="false" customHeight="false" outlineLevel="0" collapsed="false">
      <c r="A20" s="55" t="n">
        <f aca="false">+A19+1</f>
        <v>37105</v>
      </c>
      <c r="B20" s="24" t="n">
        <f aca="false">+'[2]Enron(Howell)'!$F15</f>
        <v>1866.51906</v>
      </c>
      <c r="C20" s="24" t="n">
        <f aca="false">+'[2]Enron(Howell)'!$E15</f>
        <v>-1936</v>
      </c>
      <c r="D20" s="24" t="n">
        <f aca="false">+'[2]Enron(Howell)'!$G15</f>
        <v>-37.3303812</v>
      </c>
      <c r="E20" s="24" t="n">
        <f aca="false">+B20+D20</f>
        <v>1829.1886788</v>
      </c>
      <c r="F20" s="56" t="n">
        <f aca="false">+E20/$B$14</f>
        <v>1678.74</v>
      </c>
    </row>
    <row r="21" customFormat="false" ht="12.75" hidden="false" customHeight="false" outlineLevel="0" collapsed="false">
      <c r="A21" s="55" t="n">
        <f aca="false">+A20+1</f>
        <v>37106</v>
      </c>
      <c r="B21" s="24" t="n">
        <f aca="false">+'[2]Enron(Howell)'!$F16</f>
        <v>1847.99552</v>
      </c>
      <c r="C21" s="24" t="n">
        <f aca="false">+'[2]Enron(Howell)'!$E16</f>
        <v>-1936</v>
      </c>
      <c r="D21" s="24" t="n">
        <f aca="false">+'[2]Enron(Howell)'!$G16</f>
        <v>-36.9599104</v>
      </c>
      <c r="E21" s="24" t="n">
        <f aca="false">+B21+D21</f>
        <v>1811.0356096</v>
      </c>
      <c r="F21" s="56" t="n">
        <f aca="false">+E21/$B$14</f>
        <v>1662.08</v>
      </c>
    </row>
    <row r="22" customFormat="false" ht="12.75" hidden="false" customHeight="false" outlineLevel="0" collapsed="false">
      <c r="A22" s="55" t="n">
        <f aca="false">+A21+1</f>
        <v>37107</v>
      </c>
      <c r="B22" s="24" t="n">
        <f aca="false">+'[2]Enron(Howell)'!$F17</f>
        <v>1845.81628</v>
      </c>
      <c r="C22" s="24" t="n">
        <f aca="false">+'[2]Enron(Howell)'!$E17</f>
        <v>-1936</v>
      </c>
      <c r="D22" s="24" t="n">
        <f aca="false">+'[2]Enron(Howell)'!$G17</f>
        <v>-36.9163256</v>
      </c>
      <c r="E22" s="24" t="n">
        <f aca="false">+B22+D22</f>
        <v>1808.8999544</v>
      </c>
      <c r="F22" s="56" t="n">
        <f aca="false">+E22/$B$14</f>
        <v>1660.12</v>
      </c>
    </row>
    <row r="23" customFormat="false" ht="12.75" hidden="false" customHeight="false" outlineLevel="0" collapsed="false">
      <c r="A23" s="55" t="n">
        <f aca="false">+A22+1</f>
        <v>37108</v>
      </c>
      <c r="B23" s="24" t="n">
        <f aca="false">+'[2]Enron(Howell)'!$F18</f>
        <v>1846.9059</v>
      </c>
      <c r="C23" s="24" t="n">
        <f aca="false">+'[2]Enron(Howell)'!$E18</f>
        <v>-1936</v>
      </c>
      <c r="D23" s="24" t="n">
        <f aca="false">+'[2]Enron(Howell)'!$G18</f>
        <v>-36.938118</v>
      </c>
      <c r="E23" s="24" t="n">
        <f aca="false">+B23+D23</f>
        <v>1809.967782</v>
      </c>
      <c r="F23" s="56" t="n">
        <f aca="false">+E23/$B$14</f>
        <v>1661.1</v>
      </c>
    </row>
    <row r="24" customFormat="false" ht="12.75" hidden="false" customHeight="false" outlineLevel="0" collapsed="false">
      <c r="A24" s="55" t="n">
        <f aca="false">+A23+1</f>
        <v>37109</v>
      </c>
      <c r="B24" s="24" t="n">
        <f aca="false">+'[2]Enron(Howell)'!$F19</f>
        <v>1840.36818</v>
      </c>
      <c r="C24" s="24" t="n">
        <f aca="false">+'[2]Enron(Howell)'!$E19</f>
        <v>-1936</v>
      </c>
      <c r="D24" s="24" t="n">
        <f aca="false">+'[2]Enron(Howell)'!$G19</f>
        <v>-36.8073636</v>
      </c>
      <c r="E24" s="24" t="n">
        <f aca="false">+B24+D24</f>
        <v>1803.5608164</v>
      </c>
      <c r="F24" s="56" t="n">
        <f aca="false">+E24/$B$14</f>
        <v>1655.22</v>
      </c>
    </row>
    <row r="25" customFormat="false" ht="12.75" hidden="false" customHeight="false" outlineLevel="0" collapsed="false">
      <c r="A25" s="55" t="n">
        <f aca="false">+A24+1</f>
        <v>37110</v>
      </c>
      <c r="B25" s="24" t="n">
        <f aca="false">+'[2]Enron(Howell)'!$F20</f>
        <v>1832.74084</v>
      </c>
      <c r="C25" s="24" t="n">
        <f aca="false">+'[2]Enron(Howell)'!$E20</f>
        <v>-1936</v>
      </c>
      <c r="D25" s="24" t="n">
        <f aca="false">+'[2]Enron(Howell)'!$G20</f>
        <v>-36.6548168</v>
      </c>
      <c r="E25" s="24" t="n">
        <f aca="false">+B25+D25</f>
        <v>1796.0860232</v>
      </c>
      <c r="F25" s="56" t="n">
        <f aca="false">+E25/$B$14</f>
        <v>1648.36</v>
      </c>
    </row>
    <row r="26" customFormat="false" ht="12.75" hidden="false" customHeight="false" outlineLevel="0" collapsed="false">
      <c r="A26" s="55" t="n">
        <f aca="false">+A25+1</f>
        <v>37111</v>
      </c>
      <c r="B26" s="24" t="n">
        <f aca="false">+'[2]Enron(Howell)'!$F21</f>
        <v>1829.47198</v>
      </c>
      <c r="C26" s="24" t="n">
        <f aca="false">+'[2]Enron(Howell)'!$E21</f>
        <v>-1936</v>
      </c>
      <c r="D26" s="24" t="n">
        <f aca="false">+'[2]Enron(Howell)'!$G21</f>
        <v>-36.5894396</v>
      </c>
      <c r="E26" s="24" t="n">
        <f aca="false">+B26+D26</f>
        <v>1792.8825404</v>
      </c>
      <c r="F26" s="56" t="n">
        <f aca="false">+E26/$B$14</f>
        <v>1645.42</v>
      </c>
    </row>
    <row r="27" customFormat="false" ht="12.75" hidden="false" customHeight="false" outlineLevel="0" collapsed="false">
      <c r="A27" s="55" t="n">
        <f aca="false">+A26+1</f>
        <v>37112</v>
      </c>
      <c r="B27" s="24" t="n">
        <f aca="false">+'[2]Enron(Howell)'!$F22</f>
        <v>1992.91498</v>
      </c>
      <c r="C27" s="24" t="n">
        <f aca="false">+'[2]Enron(Howell)'!$E22</f>
        <v>-1936</v>
      </c>
      <c r="D27" s="24" t="n">
        <f aca="false">+'[2]Enron(Howell)'!$G22</f>
        <v>-39.8582996</v>
      </c>
      <c r="E27" s="24" t="n">
        <f aca="false">+B27+D27</f>
        <v>1953.0566804</v>
      </c>
      <c r="F27" s="56" t="n">
        <f aca="false">+E27/$B$14</f>
        <v>1792.42</v>
      </c>
    </row>
    <row r="28" customFormat="false" ht="12.75" hidden="false" customHeight="false" outlineLevel="0" collapsed="false">
      <c r="A28" s="55" t="n">
        <f aca="false">+A27+1</f>
        <v>37113</v>
      </c>
      <c r="B28" s="24" t="n">
        <f aca="false">+'[2]Enron(Howell)'!$F23</f>
        <v>1810.94844</v>
      </c>
      <c r="C28" s="24" t="n">
        <f aca="false">+'[2]Enron(Howell)'!$E23</f>
        <v>-1936</v>
      </c>
      <c r="D28" s="24" t="n">
        <f aca="false">+'[2]Enron(Howell)'!$G23</f>
        <v>-36.2189688</v>
      </c>
      <c r="E28" s="24" t="n">
        <f aca="false">+B28+D28</f>
        <v>1774.7294712</v>
      </c>
      <c r="F28" s="56" t="n">
        <f aca="false">+E28/$B$14</f>
        <v>1628.76</v>
      </c>
    </row>
    <row r="29" customFormat="false" ht="12.75" hidden="false" customHeight="false" outlineLevel="0" collapsed="false">
      <c r="A29" s="55" t="n">
        <f aca="false">+A28+1</f>
        <v>37114</v>
      </c>
      <c r="B29" s="24" t="n">
        <f aca="false">+'[2]Enron(Howell)'!$F24</f>
        <v>2020.15548</v>
      </c>
      <c r="C29" s="24" t="n">
        <f aca="false">+'[2]Enron(Howell)'!$E24</f>
        <v>-1936</v>
      </c>
      <c r="D29" s="24" t="n">
        <f aca="false">+'[2]Enron(Howell)'!$G24</f>
        <v>-40.4031096</v>
      </c>
      <c r="E29" s="24" t="n">
        <f aca="false">+B29+D29</f>
        <v>1979.7523704</v>
      </c>
      <c r="F29" s="56" t="n">
        <f aca="false">+E29/$B$14</f>
        <v>1816.92</v>
      </c>
    </row>
    <row r="30" customFormat="false" ht="12.75" hidden="false" customHeight="false" outlineLevel="0" collapsed="false">
      <c r="A30" s="55" t="n">
        <f aca="false">+A29+1</f>
        <v>37115</v>
      </c>
      <c r="B30" s="24" t="n">
        <f aca="false">+'[2]Enron(Howell)'!$F25</f>
        <v>1955.8679</v>
      </c>
      <c r="C30" s="24" t="n">
        <f aca="false">+'[2]Enron(Howell)'!$E25</f>
        <v>-1936</v>
      </c>
      <c r="D30" s="24" t="n">
        <f aca="false">+'[2]Enron(Howell)'!$G25</f>
        <v>-39.117358</v>
      </c>
      <c r="E30" s="24" t="n">
        <f aca="false">+B30+D30</f>
        <v>1916.750542</v>
      </c>
      <c r="F30" s="56" t="n">
        <f aca="false">+E30/$B$14</f>
        <v>1759.1</v>
      </c>
    </row>
    <row r="31" customFormat="false" ht="12.75" hidden="false" customHeight="false" outlineLevel="0" collapsed="false">
      <c r="A31" s="55" t="n">
        <f aca="false">+A30+1</f>
        <v>37116</v>
      </c>
      <c r="B31" s="24" t="n">
        <f aca="false">+'[2]Enron(Howell)'!$F26</f>
        <v>2002.72156</v>
      </c>
      <c r="C31" s="24" t="n">
        <f aca="false">+'[2]Enron(Howell)'!$E26</f>
        <v>-1936</v>
      </c>
      <c r="D31" s="24" t="n">
        <f aca="false">+'[2]Enron(Howell)'!$G26</f>
        <v>-40.0544312</v>
      </c>
      <c r="E31" s="24" t="n">
        <f aca="false">+B31+D31</f>
        <v>1962.6671288</v>
      </c>
      <c r="F31" s="56" t="n">
        <f aca="false">+E31/$B$14</f>
        <v>1801.24</v>
      </c>
    </row>
    <row r="32" customFormat="false" ht="12.75" hidden="false" customHeight="false" outlineLevel="0" collapsed="false">
      <c r="A32" s="55" t="n">
        <f aca="false">+A31+1</f>
        <v>37117</v>
      </c>
      <c r="B32" s="24" t="n">
        <f aca="false">+'[2]Enron(Howell)'!$F27</f>
        <v>1985.28764</v>
      </c>
      <c r="C32" s="24" t="n">
        <f aca="false">+'[2]Enron(Howell)'!$E27</f>
        <v>-1936</v>
      </c>
      <c r="D32" s="24" t="n">
        <f aca="false">+'[2]Enron(Howell)'!$G27</f>
        <v>-39.7057528</v>
      </c>
      <c r="E32" s="24" t="n">
        <f aca="false">+B32+D32</f>
        <v>1945.5818872</v>
      </c>
      <c r="F32" s="56" t="n">
        <f aca="false">+E32/$B$14</f>
        <v>1785.56</v>
      </c>
    </row>
    <row r="33" customFormat="false" ht="12.75" hidden="false" customHeight="false" outlineLevel="0" collapsed="false">
      <c r="A33" s="55" t="n">
        <f aca="false">+A32+1</f>
        <v>37118</v>
      </c>
      <c r="B33" s="24" t="n">
        <f aca="false">+'[2]Enron(Howell)'!$F28</f>
        <v>1976.57068</v>
      </c>
      <c r="C33" s="24" t="n">
        <f aca="false">+'[2]Enron(Howell)'!$E28</f>
        <v>-1936</v>
      </c>
      <c r="D33" s="24" t="n">
        <f aca="false">+'[2]Enron(Howell)'!$G28</f>
        <v>-39.5314136</v>
      </c>
      <c r="E33" s="24" t="n">
        <f aca="false">+B33+D33</f>
        <v>1937.0392664</v>
      </c>
      <c r="F33" s="56" t="n">
        <f aca="false">+E33/$B$14</f>
        <v>1777.72</v>
      </c>
    </row>
    <row r="34" customFormat="false" ht="12.75" hidden="false" customHeight="false" outlineLevel="0" collapsed="false">
      <c r="A34" s="55" t="n">
        <f aca="false">+A33+1</f>
        <v>37119</v>
      </c>
      <c r="B34" s="24" t="n">
        <f aca="false">+'[2]Enron(Howell)'!$F29</f>
        <v>1960.22638</v>
      </c>
      <c r="C34" s="24" t="n">
        <f aca="false">+'[2]Enron(Howell)'!$E29</f>
        <v>-1936</v>
      </c>
      <c r="D34" s="24" t="n">
        <f aca="false">+'[2]Enron(Howell)'!$G29</f>
        <v>-39.2045276</v>
      </c>
      <c r="E34" s="24" t="n">
        <f aca="false">+B34+D34</f>
        <v>1921.0218524</v>
      </c>
      <c r="F34" s="56" t="n">
        <f aca="false">+E34/$B$14</f>
        <v>1763.02</v>
      </c>
    </row>
    <row r="35" customFormat="false" ht="12.75" hidden="false" customHeight="false" outlineLevel="0" collapsed="false">
      <c r="A35" s="55" t="n">
        <f aca="false">+A34+1</f>
        <v>37120</v>
      </c>
      <c r="B35" s="24" t="n">
        <f aca="false">+'[2]Enron(Howell)'!$F30</f>
        <v>1857.8021</v>
      </c>
      <c r="C35" s="24" t="n">
        <f aca="false">+'[2]Enron(Howell)'!$E30</f>
        <v>-1936</v>
      </c>
      <c r="D35" s="24" t="n">
        <f aca="false">+'[2]Enron(Howell)'!$G30</f>
        <v>-37.156042</v>
      </c>
      <c r="E35" s="24" t="n">
        <f aca="false">+B35+D35</f>
        <v>1820.646058</v>
      </c>
      <c r="F35" s="56" t="n">
        <f aca="false">+E35/$B$14</f>
        <v>1670.9</v>
      </c>
    </row>
    <row r="36" customFormat="false" ht="12.75" hidden="false" customHeight="false" outlineLevel="0" collapsed="false">
      <c r="A36" s="55" t="n">
        <f aca="false">+A35+1</f>
        <v>37121</v>
      </c>
      <c r="B36" s="24" t="n">
        <f aca="false">+'[2]Enron(Howell)'!$F31</f>
        <v>1991.82536</v>
      </c>
      <c r="C36" s="24" t="n">
        <f aca="false">+'[2]Enron(Howell)'!$E31</f>
        <v>-1936</v>
      </c>
      <c r="D36" s="24" t="n">
        <f aca="false">+'[2]Enron(Howell)'!$G31</f>
        <v>-39.8365072</v>
      </c>
      <c r="E36" s="24" t="n">
        <f aca="false">+B36+D36</f>
        <v>1951.9888528</v>
      </c>
      <c r="F36" s="56" t="n">
        <f aca="false">+E36/$B$14</f>
        <v>1791.44</v>
      </c>
    </row>
    <row r="37" customFormat="false" ht="12.75" hidden="false" customHeight="false" outlineLevel="0" collapsed="false">
      <c r="A37" s="55" t="n">
        <f aca="false">+A36+1</f>
        <v>37122</v>
      </c>
      <c r="B37" s="24" t="n">
        <f aca="false">+'[2]Enron(Howell)'!$F32</f>
        <v>1977.6603</v>
      </c>
      <c r="C37" s="24" t="n">
        <f aca="false">+'[2]Enron(Howell)'!$E32</f>
        <v>-1936</v>
      </c>
      <c r="D37" s="24" t="n">
        <f aca="false">+'[2]Enron(Howell)'!$G32</f>
        <v>-39.553206</v>
      </c>
      <c r="E37" s="24" t="n">
        <f aca="false">+B37+D37</f>
        <v>1938.107094</v>
      </c>
      <c r="F37" s="56" t="n">
        <f aca="false">+E37/$B$14</f>
        <v>1778.7</v>
      </c>
    </row>
    <row r="38" customFormat="false" ht="12.75" hidden="false" customHeight="false" outlineLevel="0" collapsed="false">
      <c r="A38" s="55" t="n">
        <f aca="false">+A37+1</f>
        <v>37123</v>
      </c>
      <c r="B38" s="24" t="n">
        <f aca="false">+'[2]Enron(Howell)'!$F33</f>
        <v>1861.07096</v>
      </c>
      <c r="C38" s="24" t="n">
        <f aca="false">+'[2]Enron(Howell)'!$E33</f>
        <v>-1936</v>
      </c>
      <c r="D38" s="24" t="n">
        <f aca="false">+'[2]Enron(Howell)'!$G33</f>
        <v>-37.2214192</v>
      </c>
      <c r="E38" s="24" t="n">
        <f aca="false">+B38+D38</f>
        <v>1823.8495408</v>
      </c>
      <c r="F38" s="56" t="n">
        <f aca="false">+E38/$B$14</f>
        <v>1673.84</v>
      </c>
    </row>
    <row r="39" customFormat="false" ht="12.75" hidden="false" customHeight="false" outlineLevel="0" collapsed="false">
      <c r="A39" s="55" t="n">
        <f aca="false">+A38+1</f>
        <v>37124</v>
      </c>
      <c r="B39" s="24" t="n">
        <f aca="false">+'[2]Enron(Howell)'!$F34</f>
        <v>1771.72212</v>
      </c>
      <c r="C39" s="24" t="n">
        <f aca="false">+'[2]Enron(Howell)'!$E34</f>
        <v>-1936</v>
      </c>
      <c r="D39" s="24" t="n">
        <f aca="false">+'[2]Enron(Howell)'!$G34</f>
        <v>-35.4344424</v>
      </c>
      <c r="E39" s="24" t="n">
        <f aca="false">+B39+D39</f>
        <v>1736.2876776</v>
      </c>
      <c r="F39" s="56" t="n">
        <f aca="false">+E39/$B$14</f>
        <v>1593.48</v>
      </c>
    </row>
    <row r="40" customFormat="false" ht="12.75" hidden="false" customHeight="false" outlineLevel="0" collapsed="false">
      <c r="A40" s="55" t="n">
        <f aca="false">+A39+1</f>
        <v>37125</v>
      </c>
      <c r="B40" s="24" t="n">
        <f aca="false">+'[2]Enron(Howell)'!$F35</f>
        <v>1406.69942</v>
      </c>
      <c r="C40" s="24" t="n">
        <f aca="false">+'[2]Enron(Howell)'!$E35</f>
        <v>-1936</v>
      </c>
      <c r="D40" s="24" t="n">
        <f aca="false">+'[2]Enron(Howell)'!$G35</f>
        <v>-28.1339884</v>
      </c>
      <c r="E40" s="24" t="n">
        <f aca="false">+B40+D40</f>
        <v>1378.5654316</v>
      </c>
      <c r="F40" s="56" t="n">
        <f aca="false">+E40/$B$14</f>
        <v>1265.18</v>
      </c>
    </row>
    <row r="41" customFormat="false" ht="12.75" hidden="false" customHeight="false" outlineLevel="0" collapsed="false">
      <c r="A41" s="55" t="n">
        <f aca="false">+A40+1</f>
        <v>37126</v>
      </c>
      <c r="B41" s="24" t="n">
        <f aca="false">+'[2]Enron(Howell)'!$F36</f>
        <v>2024.51396</v>
      </c>
      <c r="C41" s="24" t="n">
        <f aca="false">+'[2]Enron(Howell)'!$E36</f>
        <v>-1936</v>
      </c>
      <c r="D41" s="24" t="n">
        <f aca="false">+'[2]Enron(Howell)'!$G36</f>
        <v>-40.4902792</v>
      </c>
      <c r="E41" s="24" t="n">
        <f aca="false">+B41+D41</f>
        <v>1984.0236808</v>
      </c>
      <c r="F41" s="56" t="n">
        <f aca="false">+E41/$B$14</f>
        <v>1820.84</v>
      </c>
    </row>
    <row r="42" customFormat="false" ht="12.75" hidden="false" customHeight="false" outlineLevel="0" collapsed="false">
      <c r="A42" s="55" t="n">
        <f aca="false">+A41+1</f>
        <v>37127</v>
      </c>
      <c r="B42" s="24" t="n">
        <f aca="false">+'[2]Enron(Howell)'!$F37</f>
        <v>1977.6603</v>
      </c>
      <c r="C42" s="24" t="n">
        <f aca="false">+'[2]Enron(Howell)'!$E37</f>
        <v>-1936</v>
      </c>
      <c r="D42" s="24" t="n">
        <f aca="false">+'[2]Enron(Howell)'!$G37</f>
        <v>-39.553206</v>
      </c>
      <c r="E42" s="24" t="n">
        <f aca="false">+B42+D42</f>
        <v>1938.107094</v>
      </c>
      <c r="F42" s="56" t="n">
        <f aca="false">+E42/$B$14</f>
        <v>1778.7</v>
      </c>
    </row>
    <row r="43" customFormat="false" ht="12.75" hidden="false" customHeight="false" outlineLevel="0" collapsed="false">
      <c r="A43" s="55" t="n">
        <f aca="false">+A42+1</f>
        <v>37128</v>
      </c>
      <c r="B43" s="24" t="n">
        <f aca="false">+'[2]Enron(Howell)'!$F38</f>
        <v>1950.4198</v>
      </c>
      <c r="C43" s="24" t="n">
        <f aca="false">+'[2]Enron(Howell)'!$E38</f>
        <v>-1936</v>
      </c>
      <c r="D43" s="24" t="n">
        <f aca="false">+'[2]Enron(Howell)'!$G38</f>
        <v>-39.008396</v>
      </c>
      <c r="E43" s="24" t="n">
        <f aca="false">+B43+D43</f>
        <v>1911.411404</v>
      </c>
      <c r="F43" s="56" t="n">
        <f aca="false">+E43/$B$14</f>
        <v>1754.2</v>
      </c>
    </row>
    <row r="44" customFormat="false" ht="12.75" hidden="false" customHeight="false" outlineLevel="0" collapsed="false">
      <c r="A44" s="55" t="n">
        <f aca="false">+A43+1</f>
        <v>37129</v>
      </c>
      <c r="B44" s="24" t="n">
        <f aca="false">+'[2]Enron(Howell)'!$F39</f>
        <v>1893.75956</v>
      </c>
      <c r="C44" s="24" t="n">
        <f aca="false">+'[2]Enron(Howell)'!$E39</f>
        <v>-1936</v>
      </c>
      <c r="D44" s="24" t="n">
        <f aca="false">+'[2]Enron(Howell)'!$G39</f>
        <v>-37.8751912</v>
      </c>
      <c r="E44" s="24" t="n">
        <f aca="false">+B44+D44</f>
        <v>1855.8843688</v>
      </c>
      <c r="F44" s="56" t="n">
        <f aca="false">+E44/$B$14</f>
        <v>1703.24</v>
      </c>
    </row>
    <row r="45" customFormat="false" ht="12.75" hidden="false" customHeight="false" outlineLevel="0" collapsed="false">
      <c r="A45" s="55" t="n">
        <f aca="false">+A44+1</f>
        <v>37130</v>
      </c>
      <c r="B45" s="24" t="n">
        <f aca="false">+'[2]Enron(Howell)'!$F40</f>
        <v>1874.1464</v>
      </c>
      <c r="C45" s="24" t="n">
        <f aca="false">+'[2]Enron(Howell)'!$E40</f>
        <v>-1936</v>
      </c>
      <c r="D45" s="24" t="n">
        <f aca="false">+'[2]Enron(Howell)'!$G40</f>
        <v>-37.482928</v>
      </c>
      <c r="E45" s="24" t="n">
        <f aca="false">+B45+D45</f>
        <v>1836.663472</v>
      </c>
      <c r="F45" s="56" t="n">
        <f aca="false">+E45/$B$14</f>
        <v>1685.6</v>
      </c>
    </row>
    <row r="46" customFormat="false" ht="12.75" hidden="false" customHeight="false" outlineLevel="0" collapsed="false">
      <c r="A46" s="55" t="n">
        <f aca="false">+A45+1</f>
        <v>37131</v>
      </c>
      <c r="B46" s="24" t="n">
        <f aca="false">+'[2]Enron(Howell)'!$F41</f>
        <v>1954.77828</v>
      </c>
      <c r="C46" s="24" t="n">
        <f aca="false">+'[2]Enron(Howell)'!$E41</f>
        <v>-1936</v>
      </c>
      <c r="D46" s="24" t="n">
        <f aca="false">+'[2]Enron(Howell)'!$G41</f>
        <v>-39.0955656</v>
      </c>
      <c r="E46" s="24" t="n">
        <f aca="false">+B46+D46</f>
        <v>1915.6827144</v>
      </c>
      <c r="F46" s="56" t="n">
        <f aca="false">+E46/$B$14</f>
        <v>1758.12</v>
      </c>
    </row>
    <row r="47" customFormat="false" ht="12.75" hidden="false" customHeight="false" outlineLevel="0" collapsed="false">
      <c r="A47" s="55" t="n">
        <f aca="false">+A46+1</f>
        <v>37132</v>
      </c>
      <c r="B47" s="24" t="n">
        <f aca="false">+'[2]Enron(Howell)'!$F42</f>
        <v>1938.43398</v>
      </c>
      <c r="C47" s="24" t="n">
        <f aca="false">+'[2]Enron(Howell)'!$E42</f>
        <v>-1936</v>
      </c>
      <c r="D47" s="24" t="n">
        <f aca="false">+'[2]Enron(Howell)'!$G42</f>
        <v>-38.7686796</v>
      </c>
      <c r="E47" s="24" t="n">
        <f aca="false">+B47+D47</f>
        <v>1899.6653004</v>
      </c>
      <c r="F47" s="56" t="n">
        <f aca="false">+E47/$B$14</f>
        <v>1743.42</v>
      </c>
    </row>
    <row r="48" customFormat="false" ht="12.75" hidden="false" customHeight="false" outlineLevel="0" collapsed="false">
      <c r="A48" s="55" t="n">
        <f aca="false">+A47+1</f>
        <v>37133</v>
      </c>
      <c r="B48" s="24" t="n">
        <f aca="false">+'[2]Enron(Howell)'!$F43</f>
        <v>1924.26892</v>
      </c>
      <c r="C48" s="24" t="n">
        <f aca="false">+'[2]Enron(Howell)'!$E43</f>
        <v>-1936</v>
      </c>
      <c r="D48" s="24" t="n">
        <f aca="false">+'[2]Enron(Howell)'!$G43</f>
        <v>-38.4853784</v>
      </c>
      <c r="E48" s="24" t="n">
        <f aca="false">+B48+D48</f>
        <v>1885.7835416</v>
      </c>
      <c r="F48" s="56" t="n">
        <f aca="false">+E48/$B$14</f>
        <v>1730.68</v>
      </c>
    </row>
    <row r="49" customFormat="false" ht="12.75" hidden="false" customHeight="false" outlineLevel="0" collapsed="false">
      <c r="A49" s="55" t="n">
        <f aca="false">+A48+1</f>
        <v>37134</v>
      </c>
      <c r="B49" s="24" t="n">
        <f aca="false">+'[2]Enron(Howell)'!$F44</f>
        <v>1919.91044</v>
      </c>
      <c r="C49" s="24" t="n">
        <f aca="false">+'[2]Enron(Howell)'!$E44</f>
        <v>-1936</v>
      </c>
      <c r="D49" s="24" t="n">
        <f aca="false">+'[2]Enron(Howell)'!$G44</f>
        <v>-38.3982088</v>
      </c>
      <c r="E49" s="24" t="n">
        <f aca="false">+B49+D49</f>
        <v>1881.5122312</v>
      </c>
      <c r="F49" s="56" t="n">
        <f aca="false">+E49/$B$14</f>
        <v>1726.76</v>
      </c>
    </row>
    <row r="50" customFormat="false" ht="12.75" hidden="false" customHeight="false" outlineLevel="0" collapsed="false">
      <c r="A50" s="55" t="s">
        <v>69</v>
      </c>
      <c r="B50" s="24" t="n">
        <f aca="false">SUM(B19:B49)</f>
        <v>58575.79196</v>
      </c>
      <c r="C50" s="24" t="n">
        <f aca="false">SUM(C19:C49)</f>
        <v>-60016</v>
      </c>
      <c r="D50" s="24" t="n">
        <f aca="false">SUM(D19:D49)</f>
        <v>-1171.5158392</v>
      </c>
      <c r="E50" s="24" t="n">
        <f aca="false">SUM(E19:E49)</f>
        <v>57404.2761208</v>
      </c>
      <c r="F50" s="56" t="n">
        <f aca="false">SUM(F19:F49)</f>
        <v>52682.84</v>
      </c>
    </row>
    <row r="51" customFormat="false" ht="13.5" hidden="false" customHeight="false" outlineLevel="0" collapsed="false">
      <c r="A51" s="57"/>
      <c r="B51" s="12"/>
      <c r="C51" s="58"/>
      <c r="D51" s="58"/>
      <c r="E51" s="12"/>
      <c r="F51" s="70"/>
      <c r="I51" s="1"/>
    </row>
    <row r="52" customFormat="false" ht="12.75" hidden="false" customHeight="false" outlineLevel="0" collapsed="false">
      <c r="A52" s="61"/>
      <c r="F52" s="62"/>
      <c r="G52" s="62"/>
      <c r="J52" s="24"/>
      <c r="K52" s="63"/>
    </row>
    <row r="53" customFormat="false" ht="12.75" hidden="false" customHeight="false" outlineLevel="0" collapsed="false">
      <c r="A53" s="61"/>
      <c r="F53" s="62"/>
      <c r="G53" s="62"/>
      <c r="J53" s="24"/>
      <c r="K53" s="63"/>
    </row>
    <row r="54" customFormat="false" ht="12.75" hidden="false" customHeight="false" outlineLevel="0" collapsed="false">
      <c r="A54" s="61"/>
      <c r="C54" s="0" t="s">
        <v>70</v>
      </c>
      <c r="D54" s="33" t="s">
        <v>71</v>
      </c>
      <c r="E54" s="0" t="s">
        <v>72</v>
      </c>
    </row>
    <row r="55" customFormat="false" ht="12.75" hidden="false" customHeight="false" outlineLevel="0" collapsed="false">
      <c r="A55" s="64"/>
      <c r="C55" s="65"/>
      <c r="D55" s="63"/>
      <c r="E55" s="66"/>
    </row>
    <row r="56" customFormat="false" ht="12.75" hidden="false" customHeight="false" outlineLevel="0" collapsed="false">
      <c r="A56" s="14"/>
      <c r="B56" s="0" t="s">
        <v>74</v>
      </c>
      <c r="C56" s="24" t="n">
        <f aca="false">+B50</f>
        <v>58575.79196</v>
      </c>
      <c r="D56" s="63" t="n">
        <v>0.16</v>
      </c>
      <c r="E56" s="66" t="n">
        <f aca="false">+D56*C56</f>
        <v>9372.1267136</v>
      </c>
    </row>
    <row r="58" customFormat="false" ht="15.75" hidden="false" customHeight="false" outlineLevel="0" collapsed="false">
      <c r="B58" s="0" t="s">
        <v>75</v>
      </c>
      <c r="C58" s="67" t="n">
        <f aca="false">SUM(C55:C57)</f>
        <v>58575.79196</v>
      </c>
      <c r="E58" s="68" t="s">
        <v>76</v>
      </c>
      <c r="F58" s="69" t="n">
        <f aca="false">SUM(E55:E57)</f>
        <v>9372.1267136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14"/>
    <col collapsed="false" customWidth="true" hidden="false" outlineLevel="0" max="2" min="2" style="0" width="10.85"/>
    <col collapsed="false" customWidth="true" hidden="false" outlineLevel="0" max="3" min="3" style="0" width="14.85"/>
    <col collapsed="false" customWidth="true" hidden="false" outlineLevel="0" max="4" min="4" style="0" width="21.56"/>
    <col collapsed="false" customWidth="true" hidden="false" outlineLevel="0" max="5" min="5" style="0" width="11.56"/>
    <col collapsed="false" customWidth="true" hidden="false" outlineLevel="0" max="6" min="6" style="0" width="14.41"/>
    <col collapsed="false" customWidth="true" hidden="false" outlineLevel="0" max="7" min="7" style="0" width="28.41"/>
    <col collapsed="false" customWidth="true" hidden="false" outlineLevel="0" max="8" min="8" style="0" width="33.14"/>
    <col collapsed="false" customWidth="true" hidden="false" outlineLevel="0" max="9" min="9" style="0" width="28.7"/>
    <col collapsed="false" customWidth="true" hidden="false" outlineLevel="0" max="10" min="10" style="0" width="15.41"/>
  </cols>
  <sheetData>
    <row r="1" customFormat="false" ht="18" hidden="false" customHeight="false" outlineLevel="0" collapsed="false">
      <c r="D1" s="32" t="s">
        <v>36</v>
      </c>
      <c r="G1" s="4" t="s">
        <v>37</v>
      </c>
      <c r="H1" s="4" t="s">
        <v>38</v>
      </c>
      <c r="I1" s="22"/>
    </row>
    <row r="2" customFormat="false" ht="12.75" hidden="false" customHeight="false" outlineLevel="0" collapsed="false">
      <c r="D2" s="33" t="s">
        <v>80</v>
      </c>
      <c r="G2" s="6"/>
      <c r="H2" s="6"/>
      <c r="I2" s="34" t="s">
        <v>41</v>
      </c>
    </row>
    <row r="3" customFormat="false" ht="12.75" hidden="false" customHeight="false" outlineLevel="0" collapsed="false">
      <c r="G3" s="6" t="s">
        <v>3</v>
      </c>
      <c r="H3" s="6" t="s">
        <v>42</v>
      </c>
      <c r="I3" s="71" t="n">
        <v>37148</v>
      </c>
    </row>
    <row r="4" customFormat="false" ht="12.75" hidden="false" customHeight="false" outlineLevel="0" collapsed="false">
      <c r="G4" s="6" t="s">
        <v>5</v>
      </c>
      <c r="H4" s="6" t="s">
        <v>43</v>
      </c>
      <c r="I4" s="7"/>
    </row>
    <row r="5" customFormat="false" ht="12.75" hidden="false" customHeight="false" outlineLevel="0" collapsed="false">
      <c r="G5" s="6" t="s">
        <v>7</v>
      </c>
      <c r="H5" s="6" t="s">
        <v>44</v>
      </c>
      <c r="I5" s="34" t="s">
        <v>45</v>
      </c>
    </row>
    <row r="6" customFormat="false" ht="12.75" hidden="false" customHeight="false" outlineLevel="0" collapsed="false">
      <c r="G6" s="6"/>
      <c r="H6" s="6" t="s">
        <v>46</v>
      </c>
      <c r="I6" s="35" t="n">
        <v>37162</v>
      </c>
    </row>
    <row r="7" customFormat="false" ht="12.75" hidden="false" customHeight="false" outlineLevel="0" collapsed="false">
      <c r="G7" s="6" t="s">
        <v>9</v>
      </c>
      <c r="H7" s="6" t="s">
        <v>47</v>
      </c>
      <c r="I7" s="34" t="s">
        <v>48</v>
      </c>
    </row>
    <row r="8" customFormat="false" ht="12.75" hidden="false" customHeight="false" outlineLevel="0" collapsed="false">
      <c r="G8" s="6" t="s">
        <v>11</v>
      </c>
      <c r="H8" s="36" t="s">
        <v>49</v>
      </c>
      <c r="I8" s="37" t="s">
        <v>50</v>
      </c>
    </row>
    <row r="9" customFormat="false" ht="12.75" hidden="false" customHeight="false" outlineLevel="0" collapsed="false">
      <c r="G9" s="6" t="s">
        <v>13</v>
      </c>
      <c r="H9" s="6" t="s">
        <v>51</v>
      </c>
      <c r="I9" s="34" t="s">
        <v>52</v>
      </c>
    </row>
    <row r="10" customFormat="false" ht="12.75" hidden="false" customHeight="false" outlineLevel="0" collapsed="false">
      <c r="G10" s="10"/>
      <c r="H10" s="10"/>
      <c r="I10" s="11" t="s">
        <v>53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72" t="s">
        <v>54</v>
      </c>
      <c r="B12" s="72" t="s">
        <v>14</v>
      </c>
      <c r="C12" s="72" t="s">
        <v>55</v>
      </c>
      <c r="D12" s="48"/>
      <c r="E12" s="48"/>
      <c r="F12" s="48"/>
      <c r="G12" s="48"/>
      <c r="H12" s="48"/>
      <c r="I12" s="48"/>
    </row>
    <row r="13" customFormat="false" ht="12.75" hidden="false" customHeight="false" outlineLevel="0" collapsed="false">
      <c r="A13" s="41" t="n">
        <v>37104</v>
      </c>
      <c r="B13" s="0" t="s">
        <v>81</v>
      </c>
    </row>
    <row r="14" customFormat="false" ht="12.75" hidden="false" customHeight="false" outlineLevel="0" collapsed="false">
      <c r="A14" s="41" t="s">
        <v>56</v>
      </c>
      <c r="B14" s="42" t="n">
        <v>1.01339902274729</v>
      </c>
    </row>
    <row r="15" customFormat="false" ht="13.5" hidden="false" customHeight="false" outlineLevel="0" collapsed="false"/>
    <row r="16" customFormat="false" ht="12.75" hidden="false" customHeight="false" outlineLevel="0" collapsed="false">
      <c r="A16" s="44" t="s">
        <v>57</v>
      </c>
      <c r="B16" s="45"/>
      <c r="C16" s="46" t="s">
        <v>58</v>
      </c>
      <c r="D16" s="48"/>
      <c r="E16" s="48"/>
      <c r="F16" s="48"/>
      <c r="G16" s="49"/>
    </row>
    <row r="17" customFormat="false" ht="12.75" hidden="false" customHeight="false" outlineLevel="0" collapsed="false">
      <c r="A17" s="50"/>
      <c r="B17" s="51" t="s">
        <v>59</v>
      </c>
      <c r="C17" s="51" t="s">
        <v>60</v>
      </c>
      <c r="D17" s="51" t="s">
        <v>61</v>
      </c>
      <c r="E17" s="51" t="s">
        <v>62</v>
      </c>
      <c r="F17" s="51" t="s">
        <v>82</v>
      </c>
      <c r="G17" s="52" t="s">
        <v>25</v>
      </c>
    </row>
    <row r="18" customFormat="false" ht="12.75" hidden="false" customHeight="false" outlineLevel="0" collapsed="false">
      <c r="A18" s="50"/>
      <c r="B18" s="53" t="s">
        <v>23</v>
      </c>
      <c r="C18" s="53" t="s">
        <v>23</v>
      </c>
      <c r="D18" s="53" t="s">
        <v>83</v>
      </c>
      <c r="E18" s="53" t="s">
        <v>23</v>
      </c>
      <c r="F18" s="53" t="s">
        <v>68</v>
      </c>
      <c r="G18" s="54" t="s">
        <v>68</v>
      </c>
    </row>
    <row r="19" customFormat="false" ht="12.75" hidden="false" customHeight="false" outlineLevel="0" collapsed="false">
      <c r="A19" s="50" t="s">
        <v>84</v>
      </c>
      <c r="B19" s="53"/>
      <c r="C19" s="53"/>
      <c r="D19" s="53"/>
      <c r="E19" s="53"/>
      <c r="F19" s="53"/>
      <c r="G19" s="73" t="n">
        <v>1391</v>
      </c>
    </row>
    <row r="20" customFormat="false" ht="12.75" hidden="false" customHeight="false" outlineLevel="0" collapsed="false">
      <c r="A20" s="55" t="n">
        <v>37104</v>
      </c>
      <c r="B20" s="24" t="n">
        <v>6386</v>
      </c>
      <c r="C20" s="24" t="n">
        <v>0</v>
      </c>
      <c r="E20" s="24" t="n">
        <v>6386</v>
      </c>
      <c r="F20" s="74" t="n">
        <v>0</v>
      </c>
      <c r="G20" s="75" t="n">
        <v>6386</v>
      </c>
    </row>
    <row r="21" customFormat="false" ht="12.75" hidden="false" customHeight="false" outlineLevel="0" collapsed="false">
      <c r="A21" s="55" t="n">
        <v>37105</v>
      </c>
      <c r="B21" s="24" t="n">
        <v>6204</v>
      </c>
      <c r="C21" s="24" t="n">
        <v>0</v>
      </c>
      <c r="E21" s="24" t="n">
        <v>6204</v>
      </c>
      <c r="F21" s="74" t="n">
        <v>0</v>
      </c>
      <c r="G21" s="75" t="n">
        <v>6204</v>
      </c>
    </row>
    <row r="22" customFormat="false" ht="12.75" hidden="false" customHeight="false" outlineLevel="0" collapsed="false">
      <c r="A22" s="55" t="n">
        <v>37106</v>
      </c>
      <c r="B22" s="24" t="n">
        <v>6204</v>
      </c>
      <c r="C22" s="24" t="n">
        <v>0</v>
      </c>
      <c r="E22" s="24" t="n">
        <v>6204</v>
      </c>
      <c r="F22" s="74" t="n">
        <v>0</v>
      </c>
      <c r="G22" s="75" t="n">
        <v>6204</v>
      </c>
    </row>
    <row r="23" customFormat="false" ht="12.75" hidden="false" customHeight="false" outlineLevel="0" collapsed="false">
      <c r="A23" s="55" t="n">
        <v>37107</v>
      </c>
      <c r="B23" s="24" t="n">
        <v>6204</v>
      </c>
      <c r="C23" s="24" t="n">
        <v>0</v>
      </c>
      <c r="E23" s="24" t="n">
        <v>6204</v>
      </c>
      <c r="F23" s="74" t="n">
        <v>0</v>
      </c>
      <c r="G23" s="75" t="n">
        <v>6204</v>
      </c>
    </row>
    <row r="24" customFormat="false" ht="12.75" hidden="false" customHeight="false" outlineLevel="0" collapsed="false">
      <c r="A24" s="55" t="n">
        <v>37108</v>
      </c>
      <c r="B24" s="24" t="n">
        <v>6204</v>
      </c>
      <c r="C24" s="24" t="n">
        <v>0</v>
      </c>
      <c r="E24" s="24" t="n">
        <v>6204</v>
      </c>
      <c r="F24" s="74" t="n">
        <v>0</v>
      </c>
      <c r="G24" s="75" t="n">
        <v>6204</v>
      </c>
    </row>
    <row r="25" customFormat="false" ht="12.75" hidden="false" customHeight="false" outlineLevel="0" collapsed="false">
      <c r="A25" s="55" t="n">
        <v>37109</v>
      </c>
      <c r="B25" s="24" t="n">
        <v>6204</v>
      </c>
      <c r="C25" s="24" t="n">
        <v>0</v>
      </c>
      <c r="E25" s="24" t="n">
        <v>6204</v>
      </c>
      <c r="F25" s="74" t="n">
        <v>0</v>
      </c>
      <c r="G25" s="75" t="n">
        <v>6204</v>
      </c>
    </row>
    <row r="26" customFormat="false" ht="12.75" hidden="false" customHeight="false" outlineLevel="0" collapsed="false">
      <c r="A26" s="55" t="n">
        <v>37110</v>
      </c>
      <c r="B26" s="24" t="n">
        <v>5718</v>
      </c>
      <c r="C26" s="24" t="n">
        <v>0</v>
      </c>
      <c r="E26" s="24" t="n">
        <v>5718</v>
      </c>
      <c r="F26" s="74" t="n">
        <v>0</v>
      </c>
      <c r="G26" s="75" t="n">
        <v>5718</v>
      </c>
    </row>
    <row r="27" customFormat="false" ht="12.75" hidden="false" customHeight="false" outlineLevel="0" collapsed="false">
      <c r="A27" s="55" t="n">
        <v>37111</v>
      </c>
      <c r="B27" s="24" t="n">
        <v>5718</v>
      </c>
      <c r="C27" s="24" t="n">
        <v>0</v>
      </c>
      <c r="E27" s="24" t="n">
        <v>5718</v>
      </c>
      <c r="F27" s="74" t="n">
        <v>0</v>
      </c>
      <c r="G27" s="75" t="n">
        <v>5718</v>
      </c>
    </row>
    <row r="28" customFormat="false" ht="12.75" hidden="false" customHeight="false" outlineLevel="0" collapsed="false">
      <c r="A28" s="55" t="n">
        <v>37112</v>
      </c>
      <c r="B28" s="24" t="n">
        <v>5718</v>
      </c>
      <c r="C28" s="24" t="n">
        <v>0</v>
      </c>
      <c r="E28" s="24" t="n">
        <v>5718</v>
      </c>
      <c r="F28" s="74" t="n">
        <v>0</v>
      </c>
      <c r="G28" s="75" t="n">
        <v>5718</v>
      </c>
    </row>
    <row r="29" customFormat="false" ht="12.75" hidden="false" customHeight="false" outlineLevel="0" collapsed="false">
      <c r="A29" s="55" t="n">
        <v>37113</v>
      </c>
      <c r="B29" s="24" t="n">
        <v>5718</v>
      </c>
      <c r="C29" s="24" t="n">
        <v>0</v>
      </c>
      <c r="E29" s="24" t="n">
        <v>5718</v>
      </c>
      <c r="F29" s="74" t="n">
        <v>0</v>
      </c>
      <c r="G29" s="75" t="n">
        <v>5718</v>
      </c>
    </row>
    <row r="30" customFormat="false" ht="12.75" hidden="false" customHeight="false" outlineLevel="0" collapsed="false">
      <c r="A30" s="55" t="n">
        <v>37114</v>
      </c>
      <c r="B30" s="24" t="n">
        <v>5718</v>
      </c>
      <c r="C30" s="24" t="n">
        <v>0</v>
      </c>
      <c r="E30" s="24" t="n">
        <v>5718</v>
      </c>
      <c r="F30" s="74" t="n">
        <v>0</v>
      </c>
      <c r="G30" s="75" t="n">
        <v>5718</v>
      </c>
    </row>
    <row r="31" customFormat="false" ht="12.75" hidden="false" customHeight="false" outlineLevel="0" collapsed="false">
      <c r="A31" s="55" t="n">
        <v>37115</v>
      </c>
      <c r="B31" s="24" t="n">
        <v>5718</v>
      </c>
      <c r="C31" s="24" t="n">
        <v>0</v>
      </c>
      <c r="E31" s="24" t="n">
        <v>5718</v>
      </c>
      <c r="F31" s="74" t="n">
        <v>0</v>
      </c>
      <c r="G31" s="75" t="n">
        <v>5718</v>
      </c>
    </row>
    <row r="32" customFormat="false" ht="12.75" hidden="false" customHeight="false" outlineLevel="0" collapsed="false">
      <c r="A32" s="55" t="n">
        <v>37116</v>
      </c>
      <c r="B32" s="24" t="n">
        <v>5718</v>
      </c>
      <c r="C32" s="24" t="n">
        <v>0</v>
      </c>
      <c r="E32" s="24" t="n">
        <v>5718</v>
      </c>
      <c r="F32" s="74" t="n">
        <v>0</v>
      </c>
      <c r="G32" s="75" t="n">
        <v>5718</v>
      </c>
    </row>
    <row r="33" customFormat="false" ht="12.75" hidden="false" customHeight="false" outlineLevel="0" collapsed="false">
      <c r="A33" s="55" t="n">
        <v>37117</v>
      </c>
      <c r="B33" s="24" t="n">
        <v>6203</v>
      </c>
      <c r="C33" s="24" t="n">
        <v>0</v>
      </c>
      <c r="E33" s="24" t="n">
        <v>6203</v>
      </c>
      <c r="F33" s="74" t="n">
        <v>0</v>
      </c>
      <c r="G33" s="75" t="n">
        <v>6203</v>
      </c>
    </row>
    <row r="34" customFormat="false" ht="12.75" hidden="false" customHeight="false" outlineLevel="0" collapsed="false">
      <c r="A34" s="55" t="n">
        <v>37118</v>
      </c>
      <c r="B34" s="24" t="n">
        <v>6204</v>
      </c>
      <c r="C34" s="24" t="n">
        <v>0</v>
      </c>
      <c r="E34" s="24" t="n">
        <v>6204</v>
      </c>
      <c r="F34" s="74" t="n">
        <v>0</v>
      </c>
      <c r="G34" s="75" t="n">
        <v>6204</v>
      </c>
    </row>
    <row r="35" customFormat="false" ht="12.75" hidden="false" customHeight="false" outlineLevel="0" collapsed="false">
      <c r="A35" s="55" t="n">
        <v>37119</v>
      </c>
      <c r="B35" s="24" t="n">
        <v>6204</v>
      </c>
      <c r="C35" s="24" t="n">
        <v>0</v>
      </c>
      <c r="E35" s="24" t="n">
        <v>6204</v>
      </c>
      <c r="F35" s="74" t="n">
        <v>0</v>
      </c>
      <c r="G35" s="75" t="n">
        <v>6204</v>
      </c>
    </row>
    <row r="36" customFormat="false" ht="12.75" hidden="false" customHeight="false" outlineLevel="0" collapsed="false">
      <c r="A36" s="55" t="n">
        <v>37120</v>
      </c>
      <c r="B36" s="24" t="n">
        <v>6022</v>
      </c>
      <c r="C36" s="24" t="n">
        <v>0</v>
      </c>
      <c r="E36" s="24" t="n">
        <v>6022</v>
      </c>
      <c r="F36" s="74" t="n">
        <v>0</v>
      </c>
      <c r="G36" s="75" t="n">
        <v>6022</v>
      </c>
    </row>
    <row r="37" customFormat="false" ht="12.75" hidden="false" customHeight="false" outlineLevel="0" collapsed="false">
      <c r="A37" s="55" t="n">
        <v>37121</v>
      </c>
      <c r="B37" s="24" t="n">
        <v>6022</v>
      </c>
      <c r="C37" s="24" t="n">
        <v>0</v>
      </c>
      <c r="E37" s="24" t="n">
        <v>6022</v>
      </c>
      <c r="F37" s="74" t="n">
        <v>0</v>
      </c>
      <c r="G37" s="75" t="n">
        <v>6022</v>
      </c>
    </row>
    <row r="38" customFormat="false" ht="12.75" hidden="false" customHeight="false" outlineLevel="0" collapsed="false">
      <c r="A38" s="55" t="n">
        <v>37122</v>
      </c>
      <c r="B38" s="24" t="n">
        <v>6022</v>
      </c>
      <c r="C38" s="24" t="n">
        <v>0</v>
      </c>
      <c r="E38" s="24" t="n">
        <v>6022</v>
      </c>
      <c r="F38" s="74" t="n">
        <v>0</v>
      </c>
      <c r="G38" s="75" t="n">
        <v>6022</v>
      </c>
    </row>
    <row r="39" customFormat="false" ht="12.75" hidden="false" customHeight="false" outlineLevel="0" collapsed="false">
      <c r="A39" s="55" t="n">
        <v>37123</v>
      </c>
      <c r="B39" s="24" t="n">
        <v>6022</v>
      </c>
      <c r="C39" s="24" t="n">
        <v>0</v>
      </c>
      <c r="E39" s="24" t="n">
        <v>6022</v>
      </c>
      <c r="F39" s="74" t="n">
        <v>0</v>
      </c>
      <c r="G39" s="75" t="n">
        <v>6022</v>
      </c>
    </row>
    <row r="40" customFormat="false" ht="12.75" hidden="false" customHeight="false" outlineLevel="0" collapsed="false">
      <c r="A40" s="55" t="n">
        <v>37124</v>
      </c>
      <c r="B40" s="24" t="n">
        <v>6022</v>
      </c>
      <c r="C40" s="24" t="n">
        <v>0</v>
      </c>
      <c r="E40" s="24" t="n">
        <v>6022</v>
      </c>
      <c r="F40" s="74" t="n">
        <v>0</v>
      </c>
      <c r="G40" s="75" t="n">
        <v>6022</v>
      </c>
    </row>
    <row r="41" customFormat="false" ht="12.75" hidden="false" customHeight="false" outlineLevel="0" collapsed="false">
      <c r="A41" s="55" t="n">
        <v>37125</v>
      </c>
      <c r="B41" s="24" t="n">
        <v>6022</v>
      </c>
      <c r="C41" s="24" t="n">
        <v>0</v>
      </c>
      <c r="E41" s="24" t="n">
        <v>6022</v>
      </c>
      <c r="F41" s="74" t="n">
        <v>0</v>
      </c>
      <c r="G41" s="75" t="n">
        <v>6022</v>
      </c>
    </row>
    <row r="42" customFormat="false" ht="12.75" hidden="false" customHeight="false" outlineLevel="0" collapsed="false">
      <c r="A42" s="55" t="n">
        <v>37126</v>
      </c>
      <c r="B42" s="24" t="n">
        <v>6022</v>
      </c>
      <c r="C42" s="24" t="n">
        <v>0</v>
      </c>
      <c r="E42" s="24" t="n">
        <v>6022</v>
      </c>
      <c r="F42" s="74" t="n">
        <v>0</v>
      </c>
      <c r="G42" s="75" t="n">
        <v>6022</v>
      </c>
    </row>
    <row r="43" customFormat="false" ht="12.75" hidden="false" customHeight="false" outlineLevel="0" collapsed="false">
      <c r="A43" s="55" t="n">
        <v>37127</v>
      </c>
      <c r="B43" s="24" t="n">
        <v>6022</v>
      </c>
      <c r="C43" s="24" t="n">
        <v>0</v>
      </c>
      <c r="E43" s="24" t="n">
        <v>6022</v>
      </c>
      <c r="F43" s="74" t="n">
        <v>0</v>
      </c>
      <c r="G43" s="75" t="n">
        <v>6022</v>
      </c>
    </row>
    <row r="44" customFormat="false" ht="12.75" hidden="false" customHeight="false" outlineLevel="0" collapsed="false">
      <c r="A44" s="55" t="n">
        <v>37128</v>
      </c>
      <c r="B44" s="24" t="n">
        <v>6022</v>
      </c>
      <c r="C44" s="24" t="n">
        <v>0</v>
      </c>
      <c r="E44" s="24" t="n">
        <v>6022</v>
      </c>
      <c r="F44" s="74" t="n">
        <v>0</v>
      </c>
      <c r="G44" s="75" t="n">
        <v>6022</v>
      </c>
    </row>
    <row r="45" customFormat="false" ht="12.75" hidden="false" customHeight="false" outlineLevel="0" collapsed="false">
      <c r="A45" s="55" t="n">
        <v>37129</v>
      </c>
      <c r="B45" s="24" t="n">
        <v>6022</v>
      </c>
      <c r="C45" s="24" t="n">
        <v>0</v>
      </c>
      <c r="E45" s="24" t="n">
        <v>6022</v>
      </c>
      <c r="F45" s="74" t="n">
        <v>0</v>
      </c>
      <c r="G45" s="75" t="n">
        <v>6022</v>
      </c>
    </row>
    <row r="46" customFormat="false" ht="12.75" hidden="false" customHeight="false" outlineLevel="0" collapsed="false">
      <c r="A46" s="55" t="n">
        <v>37130</v>
      </c>
      <c r="B46" s="24" t="n">
        <v>6022</v>
      </c>
      <c r="C46" s="24" t="n">
        <v>0</v>
      </c>
      <c r="E46" s="24" t="n">
        <v>6022</v>
      </c>
      <c r="F46" s="74" t="n">
        <v>0</v>
      </c>
      <c r="G46" s="75" t="n">
        <v>6022</v>
      </c>
    </row>
    <row r="47" customFormat="false" ht="12.75" hidden="false" customHeight="false" outlineLevel="0" collapsed="false">
      <c r="A47" s="55" t="n">
        <v>37131</v>
      </c>
      <c r="B47" s="24" t="n">
        <v>5657</v>
      </c>
      <c r="C47" s="24" t="n">
        <v>0</v>
      </c>
      <c r="E47" s="24" t="n">
        <v>5657</v>
      </c>
      <c r="F47" s="74" t="n">
        <v>0</v>
      </c>
      <c r="G47" s="75" t="n">
        <v>5657</v>
      </c>
    </row>
    <row r="48" customFormat="false" ht="12.75" hidden="false" customHeight="false" outlineLevel="0" collapsed="false">
      <c r="A48" s="55" t="n">
        <v>37132</v>
      </c>
      <c r="B48" s="24" t="n">
        <v>5657</v>
      </c>
      <c r="C48" s="24" t="n">
        <v>0</v>
      </c>
      <c r="E48" s="24" t="n">
        <v>5657</v>
      </c>
      <c r="F48" s="74" t="n">
        <v>0</v>
      </c>
      <c r="G48" s="75" t="n">
        <v>5657</v>
      </c>
    </row>
    <row r="49" customFormat="false" ht="12.75" hidden="false" customHeight="false" outlineLevel="0" collapsed="false">
      <c r="A49" s="55" t="n">
        <v>37133</v>
      </c>
      <c r="B49" s="24" t="n">
        <v>5657</v>
      </c>
      <c r="C49" s="24" t="n">
        <v>0</v>
      </c>
      <c r="E49" s="24" t="n">
        <v>5657</v>
      </c>
      <c r="F49" s="74" t="n">
        <v>0</v>
      </c>
      <c r="G49" s="75" t="n">
        <v>5657</v>
      </c>
    </row>
    <row r="50" customFormat="false" ht="12.75" hidden="false" customHeight="false" outlineLevel="0" collapsed="false">
      <c r="A50" s="55" t="n">
        <v>37134</v>
      </c>
      <c r="B50" s="24" t="n">
        <v>5657</v>
      </c>
      <c r="C50" s="24" t="n">
        <v>0</v>
      </c>
      <c r="E50" s="24" t="n">
        <v>5657</v>
      </c>
      <c r="F50" s="74" t="n">
        <v>0</v>
      </c>
      <c r="G50" s="75" t="n">
        <v>5657</v>
      </c>
    </row>
    <row r="51" customFormat="false" ht="12.75" hidden="false" customHeight="false" outlineLevel="0" collapsed="false">
      <c r="A51" s="55" t="s">
        <v>69</v>
      </c>
      <c r="B51" s="24" t="n">
        <v>184913</v>
      </c>
      <c r="C51" s="24" t="n">
        <v>0</v>
      </c>
      <c r="D51" s="24" t="n">
        <v>0</v>
      </c>
      <c r="E51" s="24" t="n">
        <v>184913</v>
      </c>
      <c r="F51" s="24" t="n">
        <v>0</v>
      </c>
      <c r="G51" s="56" t="n">
        <v>186304</v>
      </c>
    </row>
    <row r="52" customFormat="false" ht="13.5" hidden="false" customHeight="false" outlineLevel="0" collapsed="false">
      <c r="A52" s="76"/>
      <c r="B52" s="12"/>
      <c r="C52" s="12"/>
      <c r="D52" s="12"/>
      <c r="E52" s="12"/>
      <c r="F52" s="12"/>
      <c r="G52" s="60"/>
    </row>
    <row r="55" customFormat="false" ht="12.75" hidden="false" customHeight="false" outlineLevel="0" collapsed="false">
      <c r="G55" s="0" t="s">
        <v>70</v>
      </c>
      <c r="H55" s="33" t="s">
        <v>71</v>
      </c>
      <c r="I55" s="0" t="s">
        <v>72</v>
      </c>
    </row>
    <row r="56" customFormat="false" ht="12.75" hidden="false" customHeight="false" outlineLevel="0" collapsed="false">
      <c r="F56" s="0" t="s">
        <v>74</v>
      </c>
      <c r="G56" s="67" t="n">
        <v>184913</v>
      </c>
      <c r="H56" s="77" t="n">
        <v>0.085</v>
      </c>
      <c r="I56" s="78" t="n">
        <v>15717.605</v>
      </c>
    </row>
    <row r="59" customFormat="false" ht="15.75" hidden="false" customHeight="false" outlineLevel="0" collapsed="false">
      <c r="F59" s="0" t="s">
        <v>75</v>
      </c>
      <c r="G59" s="67" t="n">
        <v>184913</v>
      </c>
      <c r="H59" s="68" t="s">
        <v>76</v>
      </c>
      <c r="I59" s="79" t="n">
        <v>15717.605</v>
      </c>
      <c r="J59" s="69"/>
    </row>
    <row r="60" customFormat="false" ht="12.75" hidden="false" customHeight="false" outlineLevel="0" collapsed="false">
      <c r="I60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3" min="3" style="0" width="13.41"/>
    <col collapsed="false" customWidth="true" hidden="false" outlineLevel="0" max="4" min="4" style="0" width="12.56"/>
    <col collapsed="false" customWidth="true" hidden="false" outlineLevel="0" max="5" min="5" style="0" width="14.56"/>
    <col collapsed="false" customWidth="true" hidden="false" outlineLevel="0" max="6" min="6" style="80" width="13.41"/>
    <col collapsed="false" customWidth="true" hidden="false" outlineLevel="0" max="7" min="7" style="80" width="10.85"/>
    <col collapsed="false" customWidth="true" hidden="false" outlineLevel="0" max="8" min="8" style="80" width="13.56"/>
    <col collapsed="false" customWidth="true" hidden="false" outlineLevel="0" max="9" min="9" style="80" width="16.7"/>
    <col collapsed="false" customWidth="true" hidden="false" outlineLevel="0" max="10" min="10" style="80" width="13.28"/>
    <col collapsed="false" customWidth="true" hidden="false" outlineLevel="0" max="11" min="11" style="80" width="12.7"/>
    <col collapsed="false" customWidth="true" hidden="false" outlineLevel="0" max="12" min="12" style="80" width="14.41"/>
    <col collapsed="false" customWidth="true" hidden="false" outlineLevel="0" max="14" min="13" style="80" width="10.28"/>
    <col collapsed="false" customWidth="true" hidden="false" outlineLevel="0" max="15" min="15" style="80" width="9.28"/>
    <col collapsed="false" customWidth="true" hidden="false" outlineLevel="0" max="16" min="16" style="80" width="11.56"/>
    <col collapsed="false" customWidth="true" hidden="false" outlineLevel="0" max="17" min="17" style="80" width="9.14"/>
  </cols>
  <sheetData>
    <row r="1" customFormat="false" ht="18" hidden="false" customHeight="false" outlineLevel="0" collapsed="false">
      <c r="O1" s="81" t="s">
        <v>85</v>
      </c>
    </row>
    <row r="2" customFormat="false" ht="12.75" hidden="false" customHeight="false" outlineLevel="0" collapsed="false">
      <c r="O2" s="30" t="s">
        <v>86</v>
      </c>
    </row>
    <row r="3" customFormat="false" ht="18" hidden="false" customHeight="false" outlineLevel="0" collapsed="false">
      <c r="O3" s="82" t="s">
        <v>87</v>
      </c>
    </row>
    <row r="4" customFormat="false" ht="12.75" hidden="false" customHeight="false" outlineLevel="0" collapsed="false">
      <c r="O4" s="42" t="s">
        <v>81</v>
      </c>
    </row>
    <row r="11" customFormat="false" ht="13.5" hidden="false" customHeight="false" outlineLevel="0" collapsed="false"/>
    <row r="12" customFormat="false" ht="12.75" hidden="false" customHeight="false" outlineLevel="0" collapsed="false">
      <c r="B12" s="83" t="s">
        <v>88</v>
      </c>
      <c r="C12" s="48"/>
      <c r="D12" s="48"/>
      <c r="E12" s="48"/>
      <c r="F12" s="84" t="s">
        <v>89</v>
      </c>
      <c r="G12" s="85"/>
      <c r="H12" s="86" t="s">
        <v>90</v>
      </c>
      <c r="I12" s="87" t="s">
        <v>91</v>
      </c>
      <c r="J12" s="88"/>
      <c r="K12" s="88"/>
      <c r="L12" s="85"/>
      <c r="M12" s="89"/>
      <c r="N12" s="90"/>
      <c r="O12" s="91" t="s">
        <v>92</v>
      </c>
      <c r="P12" s="92" t="s">
        <v>93</v>
      </c>
      <c r="Q12" s="93"/>
    </row>
    <row r="13" customFormat="false" ht="12.75" hidden="false" customHeight="false" outlineLevel="0" collapsed="false">
      <c r="A13" s="30" t="s">
        <v>94</v>
      </c>
      <c r="B13" s="94" t="s">
        <v>95</v>
      </c>
      <c r="C13" s="3" t="s">
        <v>96</v>
      </c>
      <c r="D13" s="3" t="s">
        <v>97</v>
      </c>
      <c r="E13" s="3" t="s">
        <v>98</v>
      </c>
      <c r="F13" s="95" t="s">
        <v>99</v>
      </c>
      <c r="G13" s="96" t="s">
        <v>100</v>
      </c>
      <c r="H13" s="97" t="s">
        <v>101</v>
      </c>
      <c r="I13" s="98" t="s">
        <v>95</v>
      </c>
      <c r="J13" s="90" t="s">
        <v>96</v>
      </c>
      <c r="K13" s="90" t="s">
        <v>97</v>
      </c>
      <c r="L13" s="99" t="s">
        <v>102</v>
      </c>
      <c r="M13" s="100" t="s">
        <v>103</v>
      </c>
      <c r="N13" s="101" t="s">
        <v>104</v>
      </c>
      <c r="O13" s="92" t="s">
        <v>25</v>
      </c>
      <c r="P13" s="92" t="s">
        <v>25</v>
      </c>
      <c r="Q13" s="102"/>
    </row>
    <row r="14" customFormat="false" ht="12.75" hidden="false" customHeight="false" outlineLevel="0" collapsed="false">
      <c r="A14" s="30" t="s">
        <v>105</v>
      </c>
      <c r="B14" s="50"/>
      <c r="C14" s="1"/>
      <c r="D14" s="1"/>
      <c r="E14" s="1"/>
      <c r="F14" s="103"/>
      <c r="G14" s="104"/>
      <c r="H14" s="105"/>
      <c r="I14" s="103"/>
      <c r="J14" s="93"/>
      <c r="K14" s="93"/>
      <c r="L14" s="106" t="n">
        <v>0</v>
      </c>
      <c r="M14" s="100" t="s">
        <v>106</v>
      </c>
      <c r="N14" s="107" t="s">
        <v>107</v>
      </c>
      <c r="O14" s="108"/>
      <c r="P14" s="109" t="n">
        <v>1391</v>
      </c>
      <c r="Q14" s="93"/>
    </row>
    <row r="15" customFormat="false" ht="12.75" hidden="false" customHeight="false" outlineLevel="0" collapsed="false">
      <c r="A15" s="110" t="n">
        <v>37104</v>
      </c>
      <c r="B15" s="111" t="n">
        <v>0</v>
      </c>
      <c r="C15" s="112" t="n">
        <v>6386</v>
      </c>
      <c r="D15" s="112" t="n">
        <v>0</v>
      </c>
      <c r="E15" s="112" t="n">
        <v>0</v>
      </c>
      <c r="F15" s="113" t="n">
        <v>-6386</v>
      </c>
      <c r="G15" s="114" t="n">
        <v>0</v>
      </c>
      <c r="H15" s="115" t="n">
        <v>-6386</v>
      </c>
      <c r="I15" s="116" t="n">
        <v>0</v>
      </c>
      <c r="J15" s="117" t="n">
        <v>6386</v>
      </c>
      <c r="K15" s="117" t="n">
        <v>0</v>
      </c>
      <c r="L15" s="118" t="n">
        <v>0</v>
      </c>
      <c r="M15" s="119" t="n">
        <v>6386</v>
      </c>
      <c r="N15" s="120" t="n">
        <v>-0.00170516312992185</v>
      </c>
      <c r="O15" s="120" t="n">
        <v>-0.00170516313028202</v>
      </c>
      <c r="P15" s="24" t="n">
        <v>1390.99829483687</v>
      </c>
      <c r="Q15" s="93"/>
    </row>
    <row r="16" customFormat="false" ht="12.75" hidden="false" customHeight="false" outlineLevel="0" collapsed="false">
      <c r="A16" s="110" t="n">
        <v>37105</v>
      </c>
      <c r="B16" s="111" t="n">
        <v>0</v>
      </c>
      <c r="C16" s="112" t="n">
        <v>6204</v>
      </c>
      <c r="D16" s="112" t="n">
        <v>0</v>
      </c>
      <c r="E16" s="112" t="n">
        <v>0</v>
      </c>
      <c r="F16" s="113" t="n">
        <v>-6204</v>
      </c>
      <c r="G16" s="114" t="n">
        <v>0</v>
      </c>
      <c r="H16" s="115" t="n">
        <v>-6204</v>
      </c>
      <c r="I16" s="116" t="n">
        <v>0</v>
      </c>
      <c r="J16" s="117" t="n">
        <v>6204</v>
      </c>
      <c r="K16" s="117" t="n">
        <v>0</v>
      </c>
      <c r="L16" s="118" t="n">
        <v>0</v>
      </c>
      <c r="M16" s="119" t="n">
        <v>6204</v>
      </c>
      <c r="N16" s="120" t="n">
        <v>-0.00165656624773491</v>
      </c>
      <c r="O16" s="120" t="n">
        <v>-0.00165656624812982</v>
      </c>
      <c r="P16" s="24" t="n">
        <v>1390.99663827062</v>
      </c>
      <c r="Q16" s="93"/>
    </row>
    <row r="17" customFormat="false" ht="12.75" hidden="false" customHeight="false" outlineLevel="0" collapsed="false">
      <c r="A17" s="110" t="n">
        <v>37106</v>
      </c>
      <c r="B17" s="111" t="n">
        <v>0</v>
      </c>
      <c r="C17" s="112" t="n">
        <v>6204</v>
      </c>
      <c r="D17" s="112" t="n">
        <v>0</v>
      </c>
      <c r="E17" s="112" t="n">
        <v>0</v>
      </c>
      <c r="F17" s="113" t="n">
        <v>-6204</v>
      </c>
      <c r="G17" s="114" t="n">
        <v>0</v>
      </c>
      <c r="H17" s="115" t="n">
        <v>-6204</v>
      </c>
      <c r="I17" s="116" t="n">
        <v>0</v>
      </c>
      <c r="J17" s="117" t="n">
        <v>6204</v>
      </c>
      <c r="K17" s="117" t="n">
        <v>0</v>
      </c>
      <c r="L17" s="118" t="n">
        <v>0</v>
      </c>
      <c r="M17" s="119" t="n">
        <v>6204</v>
      </c>
      <c r="N17" s="120" t="n">
        <v>-0.00165656624773491</v>
      </c>
      <c r="O17" s="120" t="n">
        <v>-0.00165656624812982</v>
      </c>
      <c r="P17" s="24" t="n">
        <v>1390.99498170437</v>
      </c>
      <c r="Q17" s="93"/>
    </row>
    <row r="18" customFormat="false" ht="12.75" hidden="false" customHeight="false" outlineLevel="0" collapsed="false">
      <c r="A18" s="110" t="n">
        <v>37107</v>
      </c>
      <c r="B18" s="111" t="n">
        <v>0</v>
      </c>
      <c r="C18" s="112" t="n">
        <v>6204</v>
      </c>
      <c r="D18" s="112" t="n">
        <v>0</v>
      </c>
      <c r="E18" s="112" t="n">
        <v>0</v>
      </c>
      <c r="F18" s="113" t="n">
        <v>-6204</v>
      </c>
      <c r="G18" s="114" t="n">
        <v>0</v>
      </c>
      <c r="H18" s="115" t="n">
        <v>-6204</v>
      </c>
      <c r="I18" s="116" t="n">
        <v>0</v>
      </c>
      <c r="J18" s="117" t="n">
        <v>6204</v>
      </c>
      <c r="K18" s="117" t="n">
        <v>0</v>
      </c>
      <c r="L18" s="118" t="n">
        <v>0</v>
      </c>
      <c r="M18" s="119" t="n">
        <v>6204</v>
      </c>
      <c r="N18" s="120" t="n">
        <v>-0.00165656624773491</v>
      </c>
      <c r="O18" s="120" t="n">
        <v>-0.00165656624812982</v>
      </c>
      <c r="P18" s="24" t="n">
        <v>1390.99332513813</v>
      </c>
      <c r="Q18" s="93"/>
    </row>
    <row r="19" customFormat="false" ht="12.75" hidden="false" customHeight="false" outlineLevel="0" collapsed="false">
      <c r="A19" s="110" t="n">
        <v>37108</v>
      </c>
      <c r="B19" s="111" t="n">
        <v>0</v>
      </c>
      <c r="C19" s="112" t="n">
        <v>6204</v>
      </c>
      <c r="D19" s="112" t="n">
        <v>0</v>
      </c>
      <c r="E19" s="112" t="n">
        <v>0</v>
      </c>
      <c r="F19" s="113" t="n">
        <v>-6204</v>
      </c>
      <c r="G19" s="114" t="n">
        <v>0</v>
      </c>
      <c r="H19" s="115" t="n">
        <v>-6204</v>
      </c>
      <c r="I19" s="116" t="n">
        <v>0</v>
      </c>
      <c r="J19" s="117" t="n">
        <v>6204</v>
      </c>
      <c r="K19" s="117" t="n">
        <v>0</v>
      </c>
      <c r="L19" s="118" t="n">
        <v>0</v>
      </c>
      <c r="M19" s="119" t="n">
        <v>6204</v>
      </c>
      <c r="N19" s="120" t="n">
        <v>-0.00165656624773491</v>
      </c>
      <c r="O19" s="120" t="n">
        <v>-0.00165656624812982</v>
      </c>
      <c r="P19" s="24" t="n">
        <v>1390.99166857188</v>
      </c>
      <c r="Q19" s="93"/>
    </row>
    <row r="20" customFormat="false" ht="12.75" hidden="false" customHeight="false" outlineLevel="0" collapsed="false">
      <c r="A20" s="110" t="n">
        <v>37109</v>
      </c>
      <c r="B20" s="111" t="n">
        <v>0</v>
      </c>
      <c r="C20" s="112" t="n">
        <v>6204</v>
      </c>
      <c r="D20" s="112" t="n">
        <v>0</v>
      </c>
      <c r="E20" s="112" t="n">
        <v>0</v>
      </c>
      <c r="F20" s="113" t="n">
        <v>-6204</v>
      </c>
      <c r="G20" s="114" t="n">
        <v>0</v>
      </c>
      <c r="H20" s="115" t="n">
        <v>-6204</v>
      </c>
      <c r="I20" s="116" t="n">
        <v>0</v>
      </c>
      <c r="J20" s="117" t="n">
        <v>6204</v>
      </c>
      <c r="K20" s="117" t="n">
        <v>0</v>
      </c>
      <c r="L20" s="118" t="n">
        <v>0</v>
      </c>
      <c r="M20" s="119" t="n">
        <v>6204</v>
      </c>
      <c r="N20" s="120" t="n">
        <v>-0.00165656624773491</v>
      </c>
      <c r="O20" s="120" t="n">
        <v>-0.00165656624812982</v>
      </c>
      <c r="P20" s="24" t="n">
        <v>1390.99001200563</v>
      </c>
      <c r="Q20" s="93"/>
    </row>
    <row r="21" customFormat="false" ht="12.75" hidden="false" customHeight="false" outlineLevel="0" collapsed="false">
      <c r="A21" s="110" t="n">
        <v>37110</v>
      </c>
      <c r="B21" s="111" t="n">
        <v>0</v>
      </c>
      <c r="C21" s="112" t="n">
        <v>5718</v>
      </c>
      <c r="D21" s="112" t="n">
        <v>0</v>
      </c>
      <c r="E21" s="112" t="n">
        <v>0</v>
      </c>
      <c r="F21" s="113" t="n">
        <v>-5718</v>
      </c>
      <c r="G21" s="114" t="n">
        <v>0</v>
      </c>
      <c r="H21" s="115" t="n">
        <v>-5718</v>
      </c>
      <c r="I21" s="116" t="n">
        <v>0</v>
      </c>
      <c r="J21" s="117" t="n">
        <v>5718</v>
      </c>
      <c r="K21" s="117" t="n">
        <v>0</v>
      </c>
      <c r="L21" s="118" t="n">
        <v>0</v>
      </c>
      <c r="M21" s="119" t="n">
        <v>5718</v>
      </c>
      <c r="N21" s="120" t="n">
        <v>-0.00152679655134562</v>
      </c>
      <c r="O21" s="120" t="n">
        <v>-0.0015267965509338</v>
      </c>
      <c r="P21" s="24" t="n">
        <v>1390.98848520908</v>
      </c>
      <c r="Q21" s="93"/>
    </row>
    <row r="22" customFormat="false" ht="12.75" hidden="false" customHeight="false" outlineLevel="0" collapsed="false">
      <c r="A22" s="110" t="n">
        <v>37111</v>
      </c>
      <c r="B22" s="111" t="n">
        <v>0</v>
      </c>
      <c r="C22" s="112" t="n">
        <v>5718</v>
      </c>
      <c r="D22" s="112" t="n">
        <v>0</v>
      </c>
      <c r="E22" s="112" t="n">
        <v>0</v>
      </c>
      <c r="F22" s="113" t="n">
        <v>-5718</v>
      </c>
      <c r="G22" s="114" t="n">
        <v>0</v>
      </c>
      <c r="H22" s="115" t="n">
        <v>-5718</v>
      </c>
      <c r="I22" s="116" t="n">
        <v>0</v>
      </c>
      <c r="J22" s="117" t="n">
        <v>5718</v>
      </c>
      <c r="K22" s="117" t="n">
        <v>0</v>
      </c>
      <c r="L22" s="118" t="n">
        <v>0</v>
      </c>
      <c r="M22" s="119" t="n">
        <v>5718</v>
      </c>
      <c r="N22" s="120" t="n">
        <v>-0.00152679655134562</v>
      </c>
      <c r="O22" s="120" t="n">
        <v>-0.0015267965509338</v>
      </c>
      <c r="P22" s="24" t="n">
        <v>1390.98695841253</v>
      </c>
      <c r="Q22" s="93"/>
    </row>
    <row r="23" customFormat="false" ht="12.75" hidden="false" customHeight="false" outlineLevel="0" collapsed="false">
      <c r="A23" s="110" t="n">
        <v>37112</v>
      </c>
      <c r="B23" s="111" t="n">
        <v>0</v>
      </c>
      <c r="C23" s="112" t="n">
        <v>5718</v>
      </c>
      <c r="D23" s="112" t="n">
        <v>0</v>
      </c>
      <c r="E23" s="112" t="n">
        <v>0</v>
      </c>
      <c r="F23" s="113" t="n">
        <v>-5718</v>
      </c>
      <c r="G23" s="114" t="n">
        <v>0</v>
      </c>
      <c r="H23" s="115" t="n">
        <v>-5718</v>
      </c>
      <c r="I23" s="116" t="n">
        <v>0</v>
      </c>
      <c r="J23" s="117" t="n">
        <v>5718</v>
      </c>
      <c r="K23" s="117" t="n">
        <v>0</v>
      </c>
      <c r="L23" s="118" t="n">
        <v>0</v>
      </c>
      <c r="M23" s="119" t="n">
        <v>5718</v>
      </c>
      <c r="N23" s="120" t="n">
        <v>-0.00152679655134562</v>
      </c>
      <c r="O23" s="120" t="n">
        <v>-0.0015267965509338</v>
      </c>
      <c r="P23" s="24" t="n">
        <v>1390.98543161598</v>
      </c>
      <c r="Q23" s="93"/>
    </row>
    <row r="24" customFormat="false" ht="12.75" hidden="false" customHeight="false" outlineLevel="0" collapsed="false">
      <c r="A24" s="110" t="n">
        <v>37113</v>
      </c>
      <c r="B24" s="111" t="n">
        <v>0</v>
      </c>
      <c r="C24" s="112" t="n">
        <v>5718</v>
      </c>
      <c r="D24" s="112" t="n">
        <v>0</v>
      </c>
      <c r="E24" s="112" t="n">
        <v>0</v>
      </c>
      <c r="F24" s="113" t="n">
        <v>-5718</v>
      </c>
      <c r="G24" s="114" t="n">
        <v>0</v>
      </c>
      <c r="H24" s="115" t="n">
        <v>-5718</v>
      </c>
      <c r="I24" s="116" t="n">
        <v>0</v>
      </c>
      <c r="J24" s="117" t="n">
        <v>5718</v>
      </c>
      <c r="K24" s="117" t="n">
        <v>0</v>
      </c>
      <c r="L24" s="118" t="n">
        <v>0</v>
      </c>
      <c r="M24" s="119" t="n">
        <v>5718</v>
      </c>
      <c r="N24" s="120" t="n">
        <v>-0.00152679655134562</v>
      </c>
      <c r="O24" s="120" t="n">
        <v>-0.0015267965509338</v>
      </c>
      <c r="P24" s="24" t="n">
        <v>1390.98390481943</v>
      </c>
      <c r="Q24" s="93"/>
    </row>
    <row r="25" customFormat="false" ht="12.75" hidden="false" customHeight="false" outlineLevel="0" collapsed="false">
      <c r="A25" s="110" t="n">
        <v>37114</v>
      </c>
      <c r="B25" s="111" t="n">
        <v>0</v>
      </c>
      <c r="C25" s="112" t="n">
        <v>5718</v>
      </c>
      <c r="D25" s="112" t="n">
        <v>0</v>
      </c>
      <c r="E25" s="112" t="n">
        <v>0</v>
      </c>
      <c r="F25" s="113" t="n">
        <v>-5718</v>
      </c>
      <c r="G25" s="114" t="n">
        <v>0</v>
      </c>
      <c r="H25" s="115" t="n">
        <v>-5718</v>
      </c>
      <c r="I25" s="116" t="n">
        <v>0</v>
      </c>
      <c r="J25" s="117" t="n">
        <v>5718</v>
      </c>
      <c r="K25" s="117" t="n">
        <v>0</v>
      </c>
      <c r="L25" s="118" t="n">
        <v>0</v>
      </c>
      <c r="M25" s="119" t="n">
        <v>5718</v>
      </c>
      <c r="N25" s="120" t="n">
        <v>-0.00152679655134562</v>
      </c>
      <c r="O25" s="120" t="n">
        <v>-0.0015267965509338</v>
      </c>
      <c r="P25" s="24" t="n">
        <v>1390.98237802287</v>
      </c>
      <c r="Q25" s="93"/>
    </row>
    <row r="26" customFormat="false" ht="12.75" hidden="false" customHeight="false" outlineLevel="0" collapsed="false">
      <c r="A26" s="110" t="n">
        <v>37115</v>
      </c>
      <c r="B26" s="111" t="n">
        <v>0</v>
      </c>
      <c r="C26" s="112" t="n">
        <v>5718</v>
      </c>
      <c r="D26" s="112" t="n">
        <v>0</v>
      </c>
      <c r="E26" s="112" t="n">
        <v>0</v>
      </c>
      <c r="F26" s="113" t="n">
        <v>-5718</v>
      </c>
      <c r="G26" s="114" t="n">
        <v>0</v>
      </c>
      <c r="H26" s="115" t="n">
        <v>-5718</v>
      </c>
      <c r="I26" s="116" t="n">
        <v>0</v>
      </c>
      <c r="J26" s="117" t="n">
        <v>5718</v>
      </c>
      <c r="K26" s="117" t="n">
        <v>0</v>
      </c>
      <c r="L26" s="118" t="n">
        <v>0</v>
      </c>
      <c r="M26" s="119" t="n">
        <v>5718</v>
      </c>
      <c r="N26" s="120" t="n">
        <v>-0.00152679655134562</v>
      </c>
      <c r="O26" s="120" t="n">
        <v>-0.0015267965509338</v>
      </c>
      <c r="P26" s="24" t="n">
        <v>1390.98085122632</v>
      </c>
      <c r="Q26" s="93"/>
    </row>
    <row r="27" customFormat="false" ht="12.75" hidden="false" customHeight="false" outlineLevel="0" collapsed="false">
      <c r="A27" s="110" t="n">
        <v>37116</v>
      </c>
      <c r="B27" s="111" t="n">
        <v>0</v>
      </c>
      <c r="C27" s="112" t="n">
        <v>5718</v>
      </c>
      <c r="D27" s="112" t="n">
        <v>0</v>
      </c>
      <c r="E27" s="112" t="n">
        <v>0</v>
      </c>
      <c r="F27" s="113" t="n">
        <v>-5718</v>
      </c>
      <c r="G27" s="114" t="n">
        <v>0</v>
      </c>
      <c r="H27" s="115" t="n">
        <v>-5718</v>
      </c>
      <c r="I27" s="116" t="n">
        <v>0</v>
      </c>
      <c r="J27" s="117" t="n">
        <v>5718</v>
      </c>
      <c r="K27" s="117" t="n">
        <v>0</v>
      </c>
      <c r="L27" s="118" t="n">
        <v>0</v>
      </c>
      <c r="M27" s="119" t="n">
        <v>5718</v>
      </c>
      <c r="N27" s="120" t="n">
        <v>-0.00152679655134562</v>
      </c>
      <c r="O27" s="120" t="n">
        <v>-0.0015267965509338</v>
      </c>
      <c r="P27" s="24" t="n">
        <v>1390.97932442977</v>
      </c>
      <c r="Q27" s="93"/>
    </row>
    <row r="28" customFormat="false" ht="12.75" hidden="false" customHeight="false" outlineLevel="0" collapsed="false">
      <c r="A28" s="110" t="n">
        <v>37117</v>
      </c>
      <c r="B28" s="111" t="n">
        <v>0</v>
      </c>
      <c r="C28" s="112" t="n">
        <v>6203</v>
      </c>
      <c r="D28" s="112" t="n">
        <v>0</v>
      </c>
      <c r="E28" s="112" t="n">
        <v>0</v>
      </c>
      <c r="F28" s="113" t="n">
        <v>0</v>
      </c>
      <c r="G28" s="114" t="n">
        <v>-6203</v>
      </c>
      <c r="H28" s="115" t="n">
        <v>-6203</v>
      </c>
      <c r="I28" s="116" t="n">
        <v>0</v>
      </c>
      <c r="J28" s="117" t="n">
        <v>6203</v>
      </c>
      <c r="K28" s="117" t="n">
        <v>0</v>
      </c>
      <c r="L28" s="118" t="n">
        <v>0</v>
      </c>
      <c r="M28" s="119" t="n">
        <v>6203</v>
      </c>
      <c r="N28" s="120" t="n">
        <v>-0.00165629923189872</v>
      </c>
      <c r="O28" s="120" t="n">
        <v>-0.00165629923230881</v>
      </c>
      <c r="P28" s="24" t="n">
        <v>1390.97766813054</v>
      </c>
      <c r="Q28" s="93"/>
    </row>
    <row r="29" customFormat="false" ht="12.75" hidden="false" customHeight="false" outlineLevel="0" collapsed="false">
      <c r="A29" s="110" t="n">
        <v>37118</v>
      </c>
      <c r="B29" s="111" t="n">
        <v>0</v>
      </c>
      <c r="C29" s="112" t="n">
        <v>6204</v>
      </c>
      <c r="D29" s="112" t="n">
        <v>0</v>
      </c>
      <c r="E29" s="112" t="n">
        <v>0</v>
      </c>
      <c r="F29" s="113" t="n">
        <v>-6204</v>
      </c>
      <c r="G29" s="114" t="n">
        <v>0</v>
      </c>
      <c r="H29" s="115" t="n">
        <v>-6204</v>
      </c>
      <c r="I29" s="116" t="n">
        <v>0</v>
      </c>
      <c r="J29" s="117" t="n">
        <v>6204</v>
      </c>
      <c r="K29" s="117" t="n">
        <v>0</v>
      </c>
      <c r="L29" s="118" t="n">
        <v>0</v>
      </c>
      <c r="M29" s="119" t="n">
        <v>6204</v>
      </c>
      <c r="N29" s="120" t="n">
        <v>-0.00165656624773491</v>
      </c>
      <c r="O29" s="120" t="n">
        <v>-0.00165656624812982</v>
      </c>
      <c r="P29" s="24" t="n">
        <v>1390.97601156429</v>
      </c>
      <c r="Q29" s="93"/>
    </row>
    <row r="30" customFormat="false" ht="12.75" hidden="false" customHeight="false" outlineLevel="0" collapsed="false">
      <c r="A30" s="110" t="n">
        <v>37119</v>
      </c>
      <c r="B30" s="111" t="n">
        <v>0</v>
      </c>
      <c r="C30" s="112" t="n">
        <v>6204</v>
      </c>
      <c r="D30" s="112" t="n">
        <v>0</v>
      </c>
      <c r="E30" s="112" t="n">
        <v>0</v>
      </c>
      <c r="F30" s="113" t="n">
        <v>-6204</v>
      </c>
      <c r="G30" s="114" t="n">
        <v>0</v>
      </c>
      <c r="H30" s="115" t="n">
        <v>-6204</v>
      </c>
      <c r="I30" s="116" t="n">
        <v>0</v>
      </c>
      <c r="J30" s="117" t="n">
        <v>6204</v>
      </c>
      <c r="K30" s="117" t="n">
        <v>0</v>
      </c>
      <c r="L30" s="118" t="n">
        <v>0</v>
      </c>
      <c r="M30" s="119" t="n">
        <v>6204</v>
      </c>
      <c r="N30" s="120" t="n">
        <v>-0.00165656624773491</v>
      </c>
      <c r="O30" s="120" t="n">
        <v>-0.00165656624812982</v>
      </c>
      <c r="P30" s="24" t="n">
        <v>1390.97435499804</v>
      </c>
      <c r="Q30" s="93"/>
    </row>
    <row r="31" customFormat="false" ht="12.75" hidden="false" customHeight="false" outlineLevel="0" collapsed="false">
      <c r="A31" s="110" t="n">
        <v>37120</v>
      </c>
      <c r="B31" s="111" t="n">
        <v>0</v>
      </c>
      <c r="C31" s="112" t="n">
        <v>6022</v>
      </c>
      <c r="D31" s="112" t="n">
        <v>0</v>
      </c>
      <c r="E31" s="112" t="n">
        <v>0</v>
      </c>
      <c r="F31" s="113" t="n">
        <v>-6204</v>
      </c>
      <c r="G31" s="114" t="n">
        <v>0</v>
      </c>
      <c r="H31" s="115" t="n">
        <v>-6204</v>
      </c>
      <c r="I31" s="116" t="n">
        <v>0</v>
      </c>
      <c r="J31" s="117" t="n">
        <v>6022</v>
      </c>
      <c r="K31" s="117" t="n">
        <v>0</v>
      </c>
      <c r="L31" s="118" t="n">
        <v>0</v>
      </c>
      <c r="M31" s="119" t="n">
        <v>6022</v>
      </c>
      <c r="N31" s="120" t="n">
        <v>-0.00160796936554798</v>
      </c>
      <c r="O31" s="120" t="n">
        <v>-182.001607969366</v>
      </c>
      <c r="P31" s="24" t="n">
        <v>1208.97274702868</v>
      </c>
      <c r="Q31" s="93"/>
    </row>
    <row r="32" customFormat="false" ht="12.75" hidden="false" customHeight="false" outlineLevel="0" collapsed="false">
      <c r="A32" s="110" t="n">
        <v>37121</v>
      </c>
      <c r="B32" s="111" t="n">
        <v>0</v>
      </c>
      <c r="C32" s="112" t="n">
        <v>6022</v>
      </c>
      <c r="D32" s="112" t="n">
        <v>0</v>
      </c>
      <c r="E32" s="112" t="n">
        <v>0</v>
      </c>
      <c r="F32" s="113" t="n">
        <v>-6204</v>
      </c>
      <c r="G32" s="114" t="n">
        <v>0</v>
      </c>
      <c r="H32" s="115" t="n">
        <v>-6204</v>
      </c>
      <c r="I32" s="116" t="n">
        <v>0</v>
      </c>
      <c r="J32" s="117" t="n">
        <v>6022</v>
      </c>
      <c r="K32" s="117" t="n">
        <v>0</v>
      </c>
      <c r="L32" s="118" t="n">
        <v>0</v>
      </c>
      <c r="M32" s="119" t="n">
        <v>6022</v>
      </c>
      <c r="N32" s="120" t="n">
        <v>-0.00160796936554798</v>
      </c>
      <c r="O32" s="120" t="n">
        <v>-182.001607969366</v>
      </c>
      <c r="P32" s="24" t="n">
        <v>1026.97113905931</v>
      </c>
      <c r="Q32" s="93"/>
    </row>
    <row r="33" customFormat="false" ht="12.75" hidden="false" customHeight="false" outlineLevel="0" collapsed="false">
      <c r="A33" s="110" t="n">
        <v>37122</v>
      </c>
      <c r="B33" s="111" t="n">
        <v>0</v>
      </c>
      <c r="C33" s="112" t="n">
        <v>6022</v>
      </c>
      <c r="D33" s="112" t="n">
        <v>0</v>
      </c>
      <c r="E33" s="112" t="n">
        <v>0</v>
      </c>
      <c r="F33" s="113" t="n">
        <v>-6204</v>
      </c>
      <c r="G33" s="114" t="n">
        <v>0</v>
      </c>
      <c r="H33" s="115" t="n">
        <v>-6204</v>
      </c>
      <c r="I33" s="116" t="n">
        <v>0</v>
      </c>
      <c r="J33" s="117" t="n">
        <v>6022</v>
      </c>
      <c r="K33" s="117" t="n">
        <v>0</v>
      </c>
      <c r="L33" s="118" t="n">
        <v>0</v>
      </c>
      <c r="M33" s="119" t="n">
        <v>6022</v>
      </c>
      <c r="N33" s="120" t="n">
        <v>-0.00160796936554798</v>
      </c>
      <c r="O33" s="120" t="n">
        <v>-182.001607969366</v>
      </c>
      <c r="P33" s="24" t="n">
        <v>844.969531089946</v>
      </c>
      <c r="Q33" s="93"/>
    </row>
    <row r="34" customFormat="false" ht="12.75" hidden="false" customHeight="false" outlineLevel="0" collapsed="false">
      <c r="A34" s="110" t="n">
        <v>37123</v>
      </c>
      <c r="B34" s="111" t="n">
        <v>0</v>
      </c>
      <c r="C34" s="112" t="n">
        <v>6022</v>
      </c>
      <c r="D34" s="112" t="n">
        <v>0</v>
      </c>
      <c r="E34" s="112" t="n">
        <v>0</v>
      </c>
      <c r="F34" s="113" t="n">
        <v>-6204</v>
      </c>
      <c r="G34" s="114" t="n">
        <v>0</v>
      </c>
      <c r="H34" s="115" t="n">
        <v>-6204</v>
      </c>
      <c r="I34" s="116" t="n">
        <v>0</v>
      </c>
      <c r="J34" s="117" t="n">
        <v>6022</v>
      </c>
      <c r="K34" s="117" t="n">
        <v>0</v>
      </c>
      <c r="L34" s="118" t="n">
        <v>0</v>
      </c>
      <c r="M34" s="119" t="n">
        <v>6022</v>
      </c>
      <c r="N34" s="120" t="n">
        <v>-0.00160796936554798</v>
      </c>
      <c r="O34" s="120" t="n">
        <v>-182.001607969366</v>
      </c>
      <c r="P34" s="24" t="n">
        <v>662.96792312058</v>
      </c>
      <c r="Q34" s="93"/>
    </row>
    <row r="35" customFormat="false" ht="12.75" hidden="false" customHeight="false" outlineLevel="0" collapsed="false">
      <c r="A35" s="110" t="n">
        <v>37124</v>
      </c>
      <c r="B35" s="111" t="n">
        <v>0</v>
      </c>
      <c r="C35" s="112" t="n">
        <v>6022</v>
      </c>
      <c r="D35" s="112" t="n">
        <v>0</v>
      </c>
      <c r="E35" s="112" t="n">
        <v>0</v>
      </c>
      <c r="F35" s="113" t="n">
        <v>-6204</v>
      </c>
      <c r="G35" s="114" t="n">
        <v>0</v>
      </c>
      <c r="H35" s="115" t="n">
        <v>-6204</v>
      </c>
      <c r="I35" s="116" t="n">
        <v>0</v>
      </c>
      <c r="J35" s="117" t="n">
        <v>6022</v>
      </c>
      <c r="K35" s="117" t="n">
        <v>0</v>
      </c>
      <c r="L35" s="118" t="n">
        <v>0</v>
      </c>
      <c r="M35" s="119" t="n">
        <v>6022</v>
      </c>
      <c r="N35" s="120" t="n">
        <v>-0.00160796936554798</v>
      </c>
      <c r="O35" s="120" t="n">
        <v>-182.001607969366</v>
      </c>
      <c r="P35" s="24" t="n">
        <v>480.966315151214</v>
      </c>
      <c r="Q35" s="93"/>
    </row>
    <row r="36" customFormat="false" ht="12.75" hidden="false" customHeight="false" outlineLevel="0" collapsed="false">
      <c r="A36" s="110" t="n">
        <v>37125</v>
      </c>
      <c r="B36" s="111" t="n">
        <v>0</v>
      </c>
      <c r="C36" s="112" t="n">
        <v>6022</v>
      </c>
      <c r="D36" s="112" t="n">
        <v>0</v>
      </c>
      <c r="E36" s="112" t="n">
        <v>0</v>
      </c>
      <c r="F36" s="113" t="n">
        <v>-6204</v>
      </c>
      <c r="G36" s="114" t="n">
        <v>0</v>
      </c>
      <c r="H36" s="115" t="n">
        <v>-6204</v>
      </c>
      <c r="I36" s="116" t="n">
        <v>0</v>
      </c>
      <c r="J36" s="117" t="n">
        <v>6022</v>
      </c>
      <c r="K36" s="117" t="n">
        <v>0</v>
      </c>
      <c r="L36" s="118" t="n">
        <v>0</v>
      </c>
      <c r="M36" s="119" t="n">
        <v>6022</v>
      </c>
      <c r="N36" s="120" t="n">
        <v>-0.00160796936554798</v>
      </c>
      <c r="O36" s="120" t="n">
        <v>-182.001607969366</v>
      </c>
      <c r="P36" s="24" t="n">
        <v>298.964707181848</v>
      </c>
      <c r="Q36" s="93"/>
    </row>
    <row r="37" customFormat="false" ht="12.75" hidden="false" customHeight="false" outlineLevel="0" collapsed="false">
      <c r="A37" s="110" t="n">
        <v>37126</v>
      </c>
      <c r="B37" s="111" t="n">
        <v>0</v>
      </c>
      <c r="C37" s="112" t="n">
        <v>6022</v>
      </c>
      <c r="D37" s="112" t="n">
        <v>0</v>
      </c>
      <c r="E37" s="112" t="n">
        <v>0</v>
      </c>
      <c r="F37" s="113" t="n">
        <v>-6204</v>
      </c>
      <c r="G37" s="114" t="n">
        <v>0</v>
      </c>
      <c r="H37" s="115" t="n">
        <v>-6204</v>
      </c>
      <c r="I37" s="116" t="n">
        <v>0</v>
      </c>
      <c r="J37" s="117" t="n">
        <v>6022</v>
      </c>
      <c r="K37" s="117" t="n">
        <v>0</v>
      </c>
      <c r="L37" s="118" t="n">
        <v>0</v>
      </c>
      <c r="M37" s="119" t="n">
        <v>6022</v>
      </c>
      <c r="N37" s="120" t="n">
        <v>-0.00160796936554798</v>
      </c>
      <c r="O37" s="120" t="n">
        <v>-182.001607969366</v>
      </c>
      <c r="P37" s="24" t="n">
        <v>116.963099212482</v>
      </c>
      <c r="Q37" s="93"/>
    </row>
    <row r="38" customFormat="false" ht="12.75" hidden="false" customHeight="false" outlineLevel="0" collapsed="false">
      <c r="A38" s="110" t="n">
        <v>37127</v>
      </c>
      <c r="B38" s="111" t="n">
        <v>0</v>
      </c>
      <c r="C38" s="112" t="n">
        <v>6022</v>
      </c>
      <c r="D38" s="112" t="n">
        <v>0</v>
      </c>
      <c r="E38" s="112" t="n">
        <v>0</v>
      </c>
      <c r="F38" s="113" t="n">
        <v>-6022</v>
      </c>
      <c r="G38" s="114" t="n">
        <v>0</v>
      </c>
      <c r="H38" s="115" t="n">
        <v>-6022</v>
      </c>
      <c r="I38" s="116" t="n">
        <v>0</v>
      </c>
      <c r="J38" s="117" t="n">
        <v>6022</v>
      </c>
      <c r="K38" s="117" t="n">
        <v>0</v>
      </c>
      <c r="L38" s="118" t="n">
        <v>0</v>
      </c>
      <c r="M38" s="119" t="n">
        <v>6022</v>
      </c>
      <c r="N38" s="120" t="n">
        <v>-0.00160796936554798</v>
      </c>
      <c r="O38" s="120" t="n">
        <v>-0.00160796936597762</v>
      </c>
      <c r="P38" s="24" t="n">
        <v>116.961491243116</v>
      </c>
      <c r="Q38" s="93"/>
    </row>
    <row r="39" customFormat="false" ht="12.75" hidden="false" customHeight="false" outlineLevel="0" collapsed="false">
      <c r="A39" s="110" t="n">
        <v>37128</v>
      </c>
      <c r="B39" s="111" t="n">
        <v>0</v>
      </c>
      <c r="C39" s="112" t="n">
        <v>6022</v>
      </c>
      <c r="D39" s="112" t="n">
        <v>0</v>
      </c>
      <c r="E39" s="112" t="n">
        <v>0</v>
      </c>
      <c r="F39" s="113" t="n">
        <v>-6022</v>
      </c>
      <c r="G39" s="114" t="n">
        <v>0</v>
      </c>
      <c r="H39" s="115" t="n">
        <v>-6022</v>
      </c>
      <c r="I39" s="116" t="n">
        <v>0</v>
      </c>
      <c r="J39" s="117" t="n">
        <v>6022</v>
      </c>
      <c r="K39" s="117" t="n">
        <v>0</v>
      </c>
      <c r="L39" s="118" t="n">
        <v>0</v>
      </c>
      <c r="M39" s="119" t="n">
        <v>6022</v>
      </c>
      <c r="N39" s="120" t="n">
        <v>-0.00160796936554798</v>
      </c>
      <c r="O39" s="120" t="n">
        <v>-0.00160796936597762</v>
      </c>
      <c r="P39" s="24" t="n">
        <v>116.95988327375</v>
      </c>
      <c r="Q39" s="93"/>
    </row>
    <row r="40" customFormat="false" ht="12.75" hidden="false" customHeight="false" outlineLevel="0" collapsed="false">
      <c r="A40" s="110" t="n">
        <v>37129</v>
      </c>
      <c r="B40" s="111" t="n">
        <v>0</v>
      </c>
      <c r="C40" s="112" t="n">
        <v>6022</v>
      </c>
      <c r="D40" s="112" t="n">
        <v>0</v>
      </c>
      <c r="E40" s="112" t="n">
        <v>0</v>
      </c>
      <c r="F40" s="113" t="n">
        <v>-6022</v>
      </c>
      <c r="G40" s="114" t="n">
        <v>0</v>
      </c>
      <c r="H40" s="115" t="n">
        <v>-6022</v>
      </c>
      <c r="I40" s="116" t="n">
        <v>0</v>
      </c>
      <c r="J40" s="117" t="n">
        <v>6022</v>
      </c>
      <c r="K40" s="117" t="n">
        <v>0</v>
      </c>
      <c r="L40" s="118" t="n">
        <v>0</v>
      </c>
      <c r="M40" s="119" t="n">
        <v>6022</v>
      </c>
      <c r="N40" s="120" t="n">
        <v>-0.00160796936554798</v>
      </c>
      <c r="O40" s="120" t="n">
        <v>-0.00160796936597762</v>
      </c>
      <c r="P40" s="24" t="n">
        <v>116.958275304384</v>
      </c>
      <c r="Q40" s="93"/>
    </row>
    <row r="41" customFormat="false" ht="12.75" hidden="false" customHeight="false" outlineLevel="0" collapsed="false">
      <c r="A41" s="110" t="n">
        <v>37130</v>
      </c>
      <c r="B41" s="111" t="n">
        <v>0</v>
      </c>
      <c r="C41" s="112" t="n">
        <v>6022</v>
      </c>
      <c r="D41" s="112" t="n">
        <v>0</v>
      </c>
      <c r="E41" s="112" t="n">
        <v>0</v>
      </c>
      <c r="F41" s="113" t="n">
        <v>-6022</v>
      </c>
      <c r="G41" s="114" t="n">
        <v>0</v>
      </c>
      <c r="H41" s="115" t="n">
        <v>-6022</v>
      </c>
      <c r="I41" s="116" t="n">
        <v>0</v>
      </c>
      <c r="J41" s="117" t="n">
        <v>6022</v>
      </c>
      <c r="K41" s="117" t="n">
        <v>0</v>
      </c>
      <c r="L41" s="118" t="n">
        <v>0</v>
      </c>
      <c r="M41" s="119" t="n">
        <v>6022</v>
      </c>
      <c r="N41" s="120" t="n">
        <v>-0.00160796936554798</v>
      </c>
      <c r="O41" s="120" t="n">
        <v>-0.00160796936597762</v>
      </c>
      <c r="P41" s="24" t="n">
        <v>116.956667335018</v>
      </c>
      <c r="Q41" s="93"/>
    </row>
    <row r="42" customFormat="false" ht="12.75" hidden="false" customHeight="false" outlineLevel="0" collapsed="false">
      <c r="A42" s="110" t="n">
        <v>37131</v>
      </c>
      <c r="B42" s="111" t="n">
        <v>0</v>
      </c>
      <c r="C42" s="112" t="n">
        <v>5657</v>
      </c>
      <c r="D42" s="112" t="n">
        <v>0</v>
      </c>
      <c r="E42" s="112" t="n">
        <v>0</v>
      </c>
      <c r="F42" s="113" t="n">
        <v>-5657</v>
      </c>
      <c r="G42" s="114" t="n">
        <v>0</v>
      </c>
      <c r="H42" s="115" t="n">
        <v>-5657</v>
      </c>
      <c r="I42" s="116" t="n">
        <v>0</v>
      </c>
      <c r="J42" s="117" t="n">
        <v>5657</v>
      </c>
      <c r="K42" s="117" t="n">
        <v>0</v>
      </c>
      <c r="L42" s="118" t="n">
        <v>0</v>
      </c>
      <c r="M42" s="119" t="n">
        <v>5657</v>
      </c>
      <c r="N42" s="120" t="n">
        <v>-0.00151050858533791</v>
      </c>
      <c r="O42" s="120" t="n">
        <v>-0.00151050858494273</v>
      </c>
      <c r="P42" s="24" t="n">
        <v>116.955156826433</v>
      </c>
      <c r="Q42" s="93"/>
    </row>
    <row r="43" customFormat="false" ht="12.75" hidden="false" customHeight="false" outlineLevel="0" collapsed="false">
      <c r="A43" s="110" t="n">
        <v>37132</v>
      </c>
      <c r="B43" s="111" t="n">
        <v>0</v>
      </c>
      <c r="C43" s="112" t="n">
        <v>5657</v>
      </c>
      <c r="D43" s="112" t="n">
        <v>0</v>
      </c>
      <c r="E43" s="112" t="n">
        <v>0</v>
      </c>
      <c r="F43" s="113" t="n">
        <v>-5657</v>
      </c>
      <c r="G43" s="114" t="n">
        <v>0</v>
      </c>
      <c r="H43" s="115" t="n">
        <v>-5657</v>
      </c>
      <c r="I43" s="116" t="n">
        <v>0</v>
      </c>
      <c r="J43" s="117" t="n">
        <v>5657</v>
      </c>
      <c r="K43" s="117" t="n">
        <v>0</v>
      </c>
      <c r="L43" s="118" t="n">
        <v>0</v>
      </c>
      <c r="M43" s="119" t="n">
        <v>5657</v>
      </c>
      <c r="N43" s="120" t="n">
        <v>-0.00151050858533791</v>
      </c>
      <c r="O43" s="120" t="n">
        <v>-0.00151050858494273</v>
      </c>
      <c r="P43" s="24" t="n">
        <v>116.953646317848</v>
      </c>
      <c r="Q43" s="93"/>
    </row>
    <row r="44" customFormat="false" ht="12.75" hidden="false" customHeight="false" outlineLevel="0" collapsed="false">
      <c r="A44" s="110" t="n">
        <v>37133</v>
      </c>
      <c r="B44" s="111" t="n">
        <v>0</v>
      </c>
      <c r="C44" s="112" t="n">
        <v>5657</v>
      </c>
      <c r="D44" s="112" t="n">
        <v>0</v>
      </c>
      <c r="E44" s="112" t="n">
        <v>0</v>
      </c>
      <c r="F44" s="113" t="n">
        <v>-5657</v>
      </c>
      <c r="G44" s="114" t="n">
        <v>0</v>
      </c>
      <c r="H44" s="115" t="n">
        <v>-5657</v>
      </c>
      <c r="I44" s="116" t="n">
        <v>0</v>
      </c>
      <c r="J44" s="117" t="n">
        <v>5657</v>
      </c>
      <c r="K44" s="117" t="n">
        <v>0</v>
      </c>
      <c r="L44" s="118" t="n">
        <v>0</v>
      </c>
      <c r="M44" s="119" t="n">
        <v>5657</v>
      </c>
      <c r="N44" s="120" t="n">
        <v>-0.00151050858533791</v>
      </c>
      <c r="O44" s="120" t="n">
        <v>-0.00151050858494273</v>
      </c>
      <c r="P44" s="24" t="n">
        <v>116.952135809263</v>
      </c>
      <c r="Q44" s="93"/>
    </row>
    <row r="45" customFormat="false" ht="12.75" hidden="false" customHeight="false" outlineLevel="0" collapsed="false">
      <c r="A45" s="110" t="n">
        <v>37134</v>
      </c>
      <c r="B45" s="111" t="n">
        <v>0</v>
      </c>
      <c r="C45" s="112" t="n">
        <v>5657</v>
      </c>
      <c r="D45" s="112" t="n">
        <v>0</v>
      </c>
      <c r="E45" s="112" t="n">
        <v>0</v>
      </c>
      <c r="F45" s="113" t="n">
        <v>-5657</v>
      </c>
      <c r="G45" s="114" t="n">
        <v>0</v>
      </c>
      <c r="H45" s="115" t="n">
        <v>-5657</v>
      </c>
      <c r="I45" s="116" t="n">
        <v>0</v>
      </c>
      <c r="J45" s="117" t="n">
        <v>5657</v>
      </c>
      <c r="K45" s="117" t="n">
        <v>0</v>
      </c>
      <c r="L45" s="118" t="n">
        <v>0</v>
      </c>
      <c r="M45" s="119" t="n">
        <v>5657</v>
      </c>
      <c r="N45" s="120" t="n">
        <v>-0.00151050858533791</v>
      </c>
      <c r="O45" s="120" t="n">
        <v>-0.00151050858494273</v>
      </c>
      <c r="P45" s="24" t="n">
        <v>116.950625300678</v>
      </c>
      <c r="Q45" s="93"/>
    </row>
    <row r="46" customFormat="false" ht="12.75" hidden="false" customHeight="false" outlineLevel="0" collapsed="false">
      <c r="A46" s="110"/>
      <c r="B46" s="121"/>
      <c r="C46" s="24"/>
      <c r="D46" s="24"/>
      <c r="E46" s="24"/>
      <c r="F46" s="113"/>
      <c r="G46" s="114"/>
      <c r="H46" s="115"/>
      <c r="I46" s="116"/>
      <c r="J46" s="117"/>
      <c r="K46" s="117"/>
      <c r="L46" s="118"/>
      <c r="M46" s="119"/>
      <c r="N46" s="120"/>
      <c r="O46" s="120"/>
      <c r="P46" s="24"/>
      <c r="Q46" s="93"/>
    </row>
    <row r="47" customFormat="false" ht="13.5" hidden="false" customHeight="false" outlineLevel="0" collapsed="false">
      <c r="A47" s="110" t="s">
        <v>108</v>
      </c>
      <c r="B47" s="122" t="n">
        <v>0</v>
      </c>
      <c r="C47" s="123" t="n">
        <v>184913</v>
      </c>
      <c r="D47" s="123" t="n">
        <v>0</v>
      </c>
      <c r="E47" s="123" t="n">
        <v>0</v>
      </c>
      <c r="F47" s="124" t="n">
        <v>-179984</v>
      </c>
      <c r="G47" s="125" t="n">
        <v>-6203</v>
      </c>
      <c r="H47" s="126" t="n">
        <v>-186187</v>
      </c>
      <c r="I47" s="127" t="n">
        <v>0</v>
      </c>
      <c r="J47" s="128" t="n">
        <v>184913</v>
      </c>
      <c r="K47" s="128" t="n">
        <v>0</v>
      </c>
      <c r="L47" s="129" t="n">
        <v>0</v>
      </c>
      <c r="M47" s="130" t="n">
        <v>184913</v>
      </c>
      <c r="N47" s="120" t="n">
        <v>-0.0493746993177637</v>
      </c>
      <c r="O47" s="120"/>
      <c r="P47" s="131" t="n">
        <v>116.950625300678</v>
      </c>
      <c r="Q47" s="93"/>
    </row>
    <row r="48" customFormat="false" ht="12.75" hidden="false" customHeight="false" outlineLevel="0" collapsed="false">
      <c r="A48" s="132"/>
    </row>
    <row r="51" customFormat="false" ht="12.75" hidden="false" customHeight="false" outlineLevel="0" collapsed="false">
      <c r="I51" s="93"/>
      <c r="J51" s="93"/>
      <c r="K51" s="93"/>
    </row>
    <row r="52" customFormat="false" ht="12.75" hidden="false" customHeight="false" outlineLevel="0" collapsed="false">
      <c r="I52" s="93"/>
      <c r="J52" s="93"/>
      <c r="K52" s="93"/>
    </row>
    <row r="53" customFormat="false" ht="12.75" hidden="false" customHeight="false" outlineLevel="0" collapsed="false">
      <c r="I53" s="102"/>
      <c r="J53" s="102"/>
      <c r="K53" s="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66.85"/>
    <col collapsed="false" customWidth="true" hidden="false" outlineLevel="0" max="3" min="3" style="0" width="10.85"/>
    <col collapsed="false" customWidth="true" hidden="false" outlineLevel="0" max="4" min="4" style="0" width="11.42"/>
    <col collapsed="false" customWidth="true" hidden="false" outlineLevel="0" max="5" min="5" style="0" width="33.14"/>
    <col collapsed="false" customWidth="true" hidden="false" outlineLevel="0" max="6" min="6" style="0" width="31.56"/>
  </cols>
  <sheetData>
    <row r="1" customFormat="false" ht="15.75" hidden="false" customHeight="false" outlineLevel="0" collapsed="false">
      <c r="A1" s="1"/>
      <c r="B1" s="2" t="s">
        <v>0</v>
      </c>
      <c r="C1" s="1"/>
      <c r="D1" s="3"/>
      <c r="E1" s="4"/>
      <c r="F1" s="5" t="s">
        <v>1</v>
      </c>
    </row>
    <row r="2" customFormat="false" ht="12.75" hidden="false" customHeight="false" outlineLevel="0" collapsed="false">
      <c r="A2" s="1"/>
      <c r="B2" s="1"/>
      <c r="C2" s="1"/>
      <c r="D2" s="1"/>
      <c r="E2" s="6"/>
      <c r="F2" s="7" t="s">
        <v>3</v>
      </c>
    </row>
    <row r="3" customFormat="false" ht="12.75" hidden="false" customHeight="false" outlineLevel="0" collapsed="false">
      <c r="A3" s="1"/>
      <c r="B3" s="1"/>
      <c r="C3" s="8"/>
      <c r="D3" s="1"/>
      <c r="E3" s="6" t="s">
        <v>2</v>
      </c>
      <c r="F3" s="7" t="s">
        <v>109</v>
      </c>
    </row>
    <row r="4" customFormat="false" ht="12.75" hidden="false" customHeight="false" outlineLevel="0" collapsed="false">
      <c r="A4" s="1"/>
      <c r="B4" s="1"/>
      <c r="C4" s="1"/>
      <c r="D4" s="1"/>
      <c r="E4" s="6" t="s">
        <v>4</v>
      </c>
      <c r="F4" s="6" t="s">
        <v>5</v>
      </c>
    </row>
    <row r="5" customFormat="false" ht="12.75" hidden="false" customHeight="false" outlineLevel="0" collapsed="false">
      <c r="A5" s="1"/>
      <c r="B5" s="1"/>
      <c r="C5" s="1"/>
      <c r="D5" s="1"/>
      <c r="E5" s="6" t="s">
        <v>6</v>
      </c>
      <c r="F5" s="6" t="s">
        <v>7</v>
      </c>
    </row>
    <row r="6" customFormat="false" ht="12.75" hidden="false" customHeight="false" outlineLevel="0" collapsed="false">
      <c r="A6" s="1"/>
      <c r="B6" s="1"/>
      <c r="C6" s="1"/>
      <c r="D6" s="1"/>
      <c r="E6" s="6" t="s">
        <v>7</v>
      </c>
      <c r="F6" s="6"/>
    </row>
    <row r="7" customFormat="false" ht="12.75" hidden="false" customHeight="false" outlineLevel="0" collapsed="false">
      <c r="A7" s="1"/>
      <c r="B7" s="1"/>
      <c r="C7" s="1"/>
      <c r="D7" s="1"/>
      <c r="E7" s="6" t="s">
        <v>8</v>
      </c>
      <c r="F7" s="6" t="s">
        <v>9</v>
      </c>
    </row>
    <row r="8" customFormat="false" ht="12.75" hidden="false" customHeight="false" outlineLevel="0" collapsed="false">
      <c r="A8" s="1"/>
      <c r="B8" s="1"/>
      <c r="C8" s="1"/>
      <c r="D8" s="1"/>
      <c r="E8" s="6" t="s">
        <v>10</v>
      </c>
      <c r="F8" s="6" t="s">
        <v>11</v>
      </c>
    </row>
    <row r="9" customFormat="false" ht="12.75" hidden="false" customHeight="false" outlineLevel="0" collapsed="false">
      <c r="A9" s="1"/>
      <c r="B9" s="1"/>
      <c r="C9" s="1"/>
      <c r="D9" s="1"/>
      <c r="E9" s="6" t="s">
        <v>12</v>
      </c>
      <c r="F9" s="6" t="s">
        <v>13</v>
      </c>
    </row>
    <row r="10" customFormat="false" ht="12.75" hidden="false" customHeight="false" outlineLevel="0" collapsed="false">
      <c r="A10" s="8"/>
      <c r="B10" s="9"/>
      <c r="C10" s="1"/>
      <c r="D10" s="1"/>
      <c r="E10" s="10"/>
      <c r="F10" s="11"/>
    </row>
    <row r="11" customFormat="false" ht="13.5" hidden="false" customHeight="false" outlineLevel="0" collapsed="false">
      <c r="A11" s="12"/>
      <c r="B11" s="12"/>
      <c r="C11" s="12"/>
      <c r="D11" s="12"/>
      <c r="E11" s="12"/>
      <c r="F11" s="12"/>
    </row>
    <row r="12" customFormat="false" ht="12.75" hidden="false" customHeight="false" outlineLevel="0" collapsed="false">
      <c r="A12" s="13" t="s">
        <v>14</v>
      </c>
    </row>
    <row r="13" customFormat="false" ht="12.75" hidden="false" customHeight="false" outlineLevel="0" collapsed="false">
      <c r="A13" s="38" t="s">
        <v>78</v>
      </c>
    </row>
    <row r="14" customFormat="false" ht="12.75" hidden="false" customHeight="false" outlineLevel="0" collapsed="false">
      <c r="A14" s="15" t="s">
        <v>16</v>
      </c>
      <c r="B14" s="16" t="s">
        <v>17</v>
      </c>
      <c r="C14" s="16" t="s">
        <v>18</v>
      </c>
      <c r="D14" s="16" t="s">
        <v>19</v>
      </c>
      <c r="E14" s="16" t="s">
        <v>20</v>
      </c>
      <c r="F14" s="17" t="s">
        <v>21</v>
      </c>
    </row>
    <row r="15" customFormat="false" ht="12.75" hidden="false" customHeight="false" outlineLevel="0" collapsed="false">
      <c r="A15" s="18" t="s">
        <v>22</v>
      </c>
      <c r="B15" s="19" t="s">
        <v>23</v>
      </c>
      <c r="C15" s="19" t="s">
        <v>23</v>
      </c>
      <c r="D15" s="19" t="s">
        <v>24</v>
      </c>
      <c r="E15" s="19" t="s">
        <v>25</v>
      </c>
      <c r="F15" s="11" t="s">
        <v>25</v>
      </c>
    </row>
    <row r="16" customFormat="false" ht="12.75" hidden="false" customHeight="false" outlineLevel="0" collapsed="false">
      <c r="A16" s="20"/>
      <c r="B16" s="21"/>
      <c r="C16" s="21"/>
      <c r="D16" s="21"/>
      <c r="E16" s="21"/>
      <c r="F16" s="22" t="n">
        <v>0</v>
      </c>
    </row>
    <row r="17" customFormat="false" ht="12.75" hidden="false" customHeight="false" outlineLevel="0" collapsed="false">
      <c r="A17" s="23"/>
      <c r="B17" s="24"/>
      <c r="C17" s="24"/>
      <c r="D17" s="24"/>
      <c r="E17" s="24"/>
      <c r="F17" s="25"/>
    </row>
    <row r="18" customFormat="false" ht="12.75" hidden="false" customHeight="false" outlineLevel="0" collapsed="false">
      <c r="A18" s="23" t="n">
        <v>37104</v>
      </c>
      <c r="B18" s="24" t="n">
        <v>23424.83616</v>
      </c>
      <c r="C18" s="24" t="n">
        <v>28681</v>
      </c>
      <c r="D18" s="24" t="n">
        <v>0</v>
      </c>
      <c r="E18" s="24" t="n">
        <v>5256.16384</v>
      </c>
      <c r="F18" s="25" t="n">
        <v>5256.16384</v>
      </c>
      <c r="G18" s="0" t="s">
        <v>26</v>
      </c>
    </row>
    <row r="19" customFormat="false" ht="12.75" hidden="false" customHeight="false" outlineLevel="0" collapsed="false">
      <c r="A19" s="23"/>
      <c r="B19" s="24"/>
      <c r="C19" s="24"/>
      <c r="D19" s="24"/>
      <c r="E19" s="24"/>
      <c r="F19" s="25"/>
    </row>
    <row r="20" customFormat="false" ht="12.75" hidden="false" customHeight="false" outlineLevel="0" collapsed="false">
      <c r="A20" s="23"/>
      <c r="B20" s="24"/>
      <c r="C20" s="24"/>
      <c r="D20" s="24"/>
      <c r="E20" s="24"/>
      <c r="F20" s="25"/>
    </row>
    <row r="21" customFormat="false" ht="12.75" hidden="false" customHeight="false" outlineLevel="0" collapsed="false">
      <c r="A21" s="23"/>
      <c r="B21" s="24"/>
      <c r="C21" s="24"/>
      <c r="D21" s="24"/>
      <c r="E21" s="24"/>
      <c r="F21" s="25"/>
    </row>
    <row r="22" customFormat="false" ht="12.75" hidden="false" customHeight="false" outlineLevel="0" collapsed="false">
      <c r="A22" s="23"/>
      <c r="B22" s="24"/>
      <c r="C22" s="24"/>
      <c r="D22" s="24"/>
      <c r="E22" s="24"/>
      <c r="F22" s="25"/>
    </row>
    <row r="23" customFormat="false" ht="12.75" hidden="false" customHeight="false" outlineLevel="0" collapsed="false">
      <c r="A23" s="23"/>
      <c r="B23" s="24"/>
      <c r="C23" s="24"/>
      <c r="D23" s="24"/>
      <c r="E23" s="24"/>
      <c r="F23" s="25"/>
    </row>
    <row r="24" customFormat="false" ht="12.75" hidden="false" customHeight="false" outlineLevel="0" collapsed="false">
      <c r="A24" s="23"/>
      <c r="B24" s="24"/>
      <c r="C24" s="24"/>
      <c r="D24" s="24"/>
      <c r="E24" s="24"/>
      <c r="F24" s="25"/>
    </row>
    <row r="25" customFormat="false" ht="12.75" hidden="false" customHeight="false" outlineLevel="0" collapsed="false">
      <c r="A25" s="23"/>
      <c r="B25" s="24"/>
      <c r="C25" s="24"/>
      <c r="D25" s="24"/>
      <c r="E25" s="24"/>
      <c r="F25" s="25"/>
    </row>
    <row r="26" customFormat="false" ht="12.75" hidden="false" customHeight="false" outlineLevel="0" collapsed="false">
      <c r="A26" s="23"/>
      <c r="B26" s="24"/>
      <c r="C26" s="24"/>
      <c r="D26" s="24"/>
      <c r="E26" s="24"/>
      <c r="F26" s="25"/>
    </row>
    <row r="27" customFormat="false" ht="12.75" hidden="false" customHeight="false" outlineLevel="0" collapsed="false">
      <c r="A27" s="27"/>
      <c r="B27" s="28"/>
      <c r="C27" s="28"/>
      <c r="D27" s="28"/>
      <c r="E27" s="28"/>
      <c r="F27" s="29"/>
    </row>
    <row r="28" customFormat="false" ht="12.75" hidden="false" customHeight="false" outlineLevel="0" collapsed="false">
      <c r="A28" s="0" t="s">
        <v>27</v>
      </c>
    </row>
    <row r="29" customFormat="false" ht="12.75" hidden="false" customHeight="false" outlineLevel="0" collapsed="false">
      <c r="A29" s="0" t="s">
        <v>28</v>
      </c>
    </row>
    <row r="31" customFormat="false" ht="12.75" hidden="false" customHeight="false" outlineLevel="0" collapsed="false">
      <c r="A31" s="0" t="s">
        <v>29</v>
      </c>
      <c r="B31" s="0" t="s">
        <v>30</v>
      </c>
    </row>
    <row r="32" customFormat="false" ht="12.75" hidden="false" customHeight="false" outlineLevel="0" collapsed="false">
      <c r="A32" s="0" t="s">
        <v>29</v>
      </c>
      <c r="B32" s="0" t="s">
        <v>31</v>
      </c>
    </row>
    <row r="34" customFormat="false" ht="12.75" hidden="false" customHeight="false" outlineLevel="0" collapsed="false">
      <c r="A34" s="30" t="s">
        <v>32</v>
      </c>
      <c r="B34" s="31"/>
      <c r="C34" s="31"/>
      <c r="D34" s="31"/>
    </row>
    <row r="35" customFormat="false" ht="12.75" hidden="false" customHeight="false" outlineLevel="0" collapsed="false">
      <c r="A35" s="30" t="s">
        <v>33</v>
      </c>
      <c r="B35" s="31"/>
      <c r="C35" s="31"/>
      <c r="D35" s="31"/>
    </row>
    <row r="36" customFormat="false" ht="12.75" hidden="false" customHeight="false" outlineLevel="0" collapsed="false">
      <c r="A36" s="30" t="s">
        <v>34</v>
      </c>
      <c r="B36" s="31"/>
      <c r="C36" s="31"/>
      <c r="D36" s="31"/>
    </row>
    <row r="37" customFormat="false" ht="12.75" hidden="false" customHeight="false" outlineLevel="0" collapsed="false">
      <c r="A37" s="30" t="s">
        <v>35</v>
      </c>
      <c r="B37" s="31"/>
      <c r="C37" s="31"/>
      <c r="D37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0" width="14.41"/>
    <col collapsed="false" customWidth="true" hidden="false" outlineLevel="0" max="3" min="3" style="0" width="14.99"/>
    <col collapsed="false" customWidth="true" hidden="false" outlineLevel="0" max="4" min="4" style="0" width="21.99"/>
    <col collapsed="false" customWidth="true" hidden="false" outlineLevel="0" max="5" min="5" style="0" width="21.56"/>
    <col collapsed="false" customWidth="true" hidden="false" outlineLevel="0" max="6" min="6" style="0" width="25.13"/>
    <col collapsed="false" customWidth="true" hidden="false" outlineLevel="0" max="7" min="7" style="0" width="31.28"/>
    <col collapsed="false" customWidth="true" hidden="false" outlineLevel="0" max="8" min="8" style="0" width="23.56"/>
    <col collapsed="false" customWidth="true" hidden="false" outlineLevel="0" max="9" min="9" style="0" width="28.41"/>
    <col collapsed="false" customWidth="true" hidden="false" outlineLevel="0" max="10" min="10" style="0" width="33.14"/>
    <col collapsed="false" customWidth="true" hidden="false" outlineLevel="0" max="11" min="11" style="0" width="26.84"/>
    <col collapsed="false" customWidth="true" hidden="false" outlineLevel="0" max="12" min="12" style="0" width="15.41"/>
  </cols>
  <sheetData>
    <row r="1" customFormat="false" ht="18" hidden="false" customHeight="false" outlineLevel="0" collapsed="false">
      <c r="D1" s="32" t="s">
        <v>36</v>
      </c>
      <c r="F1" s="4" t="s">
        <v>37</v>
      </c>
      <c r="G1" s="4" t="s">
        <v>38</v>
      </c>
      <c r="H1" s="22"/>
    </row>
    <row r="2" customFormat="false" ht="12.75" hidden="false" customHeight="false" outlineLevel="0" collapsed="false">
      <c r="C2" s="0" t="s">
        <v>39</v>
      </c>
      <c r="D2" s="33" t="s">
        <v>110</v>
      </c>
      <c r="F2" s="6"/>
      <c r="G2" s="6"/>
      <c r="H2" s="34" t="s">
        <v>41</v>
      </c>
    </row>
    <row r="3" customFormat="false" ht="12.75" hidden="false" customHeight="false" outlineLevel="0" collapsed="false">
      <c r="F3" s="6" t="s">
        <v>3</v>
      </c>
      <c r="G3" s="6" t="s">
        <v>42</v>
      </c>
      <c r="H3" s="35" t="n">
        <v>37148</v>
      </c>
    </row>
    <row r="4" customFormat="false" ht="12.75" hidden="false" customHeight="false" outlineLevel="0" collapsed="false">
      <c r="F4" s="6" t="s">
        <v>5</v>
      </c>
      <c r="G4" s="6" t="s">
        <v>43</v>
      </c>
      <c r="H4" s="7"/>
    </row>
    <row r="5" customFormat="false" ht="12.75" hidden="false" customHeight="false" outlineLevel="0" collapsed="false">
      <c r="F5" s="6" t="s">
        <v>7</v>
      </c>
      <c r="G5" s="6" t="s">
        <v>44</v>
      </c>
      <c r="H5" s="34" t="s">
        <v>45</v>
      </c>
    </row>
    <row r="6" customFormat="false" ht="12.75" hidden="false" customHeight="false" outlineLevel="0" collapsed="false">
      <c r="F6" s="6"/>
      <c r="G6" s="6" t="s">
        <v>46</v>
      </c>
      <c r="H6" s="35" t="n">
        <v>37162</v>
      </c>
    </row>
    <row r="7" customFormat="false" ht="12.75" hidden="false" customHeight="false" outlineLevel="0" collapsed="false">
      <c r="F7" s="6" t="s">
        <v>9</v>
      </c>
      <c r="G7" s="6" t="s">
        <v>47</v>
      </c>
      <c r="H7" s="34" t="s">
        <v>48</v>
      </c>
    </row>
    <row r="8" customFormat="false" ht="12.75" hidden="false" customHeight="false" outlineLevel="0" collapsed="false">
      <c r="F8" s="6" t="s">
        <v>11</v>
      </c>
      <c r="G8" s="36" t="s">
        <v>49</v>
      </c>
      <c r="H8" s="37" t="s">
        <v>50</v>
      </c>
    </row>
    <row r="9" customFormat="false" ht="12.75" hidden="false" customHeight="false" outlineLevel="0" collapsed="false">
      <c r="F9" s="6" t="s">
        <v>13</v>
      </c>
      <c r="G9" s="6" t="s">
        <v>51</v>
      </c>
      <c r="H9" s="34" t="s">
        <v>52</v>
      </c>
    </row>
    <row r="10" customFormat="false" ht="12.75" hidden="false" customHeight="false" outlineLevel="0" collapsed="false">
      <c r="A10" s="38"/>
      <c r="B10" s="33"/>
      <c r="F10" s="10"/>
      <c r="G10" s="10"/>
      <c r="H10" s="11" t="s">
        <v>53</v>
      </c>
    </row>
    <row r="11" customFormat="false" ht="13.5" hidden="false" customHeight="false" outlineLevel="0" collapsed="false">
      <c r="A11" s="39"/>
      <c r="B11" s="12"/>
      <c r="C11" s="12"/>
      <c r="D11" s="12"/>
      <c r="E11" s="12"/>
      <c r="F11" s="40"/>
      <c r="G11" s="40"/>
      <c r="H11" s="40"/>
    </row>
    <row r="12" customFormat="false" ht="12.75" hidden="false" customHeight="false" outlineLevel="0" collapsed="false">
      <c r="A12" s="13" t="s">
        <v>54</v>
      </c>
      <c r="B12" s="13" t="s">
        <v>14</v>
      </c>
      <c r="C12" s="13" t="s">
        <v>55</v>
      </c>
      <c r="D12" s="13"/>
      <c r="E12" s="13"/>
      <c r="F12" s="13"/>
    </row>
    <row r="13" customFormat="false" ht="12.75" hidden="false" customHeight="false" outlineLevel="0" collapsed="false">
      <c r="A13" s="41" t="n">
        <v>37104</v>
      </c>
      <c r="B13" s="0" t="s">
        <v>111</v>
      </c>
    </row>
    <row r="14" customFormat="false" ht="12.75" hidden="false" customHeight="false" outlineLevel="0" collapsed="false">
      <c r="A14" s="41" t="s">
        <v>56</v>
      </c>
      <c r="B14" s="42" t="n">
        <v>1.08962</v>
      </c>
    </row>
    <row r="15" customFormat="false" ht="13.5" hidden="false" customHeight="false" outlineLevel="0" collapsed="false">
      <c r="A15" s="41"/>
      <c r="B15" s="43"/>
      <c r="C15" s="43"/>
      <c r="D15" s="43"/>
    </row>
    <row r="16" customFormat="false" ht="12.75" hidden="false" customHeight="false" outlineLevel="0" collapsed="false">
      <c r="A16" s="44" t="s">
        <v>57</v>
      </c>
      <c r="B16" s="45"/>
      <c r="C16" s="46" t="s">
        <v>58</v>
      </c>
      <c r="D16" s="47"/>
      <c r="E16" s="48"/>
      <c r="F16" s="49"/>
      <c r="I16" s="1"/>
    </row>
    <row r="17" customFormat="false" ht="12.75" hidden="false" customHeight="false" outlineLevel="0" collapsed="false">
      <c r="A17" s="50"/>
      <c r="B17" s="51" t="s">
        <v>59</v>
      </c>
      <c r="C17" s="51" t="s">
        <v>60</v>
      </c>
      <c r="D17" s="51" t="s">
        <v>61</v>
      </c>
      <c r="E17" s="51" t="s">
        <v>62</v>
      </c>
      <c r="F17" s="52" t="s">
        <v>63</v>
      </c>
    </row>
    <row r="18" customFormat="false" ht="12.75" hidden="false" customHeight="false" outlineLevel="0" collapsed="false">
      <c r="A18" s="50"/>
      <c r="B18" s="53" t="s">
        <v>23</v>
      </c>
      <c r="C18" s="53" t="s">
        <v>23</v>
      </c>
      <c r="D18" s="53" t="s">
        <v>112</v>
      </c>
      <c r="E18" s="53" t="s">
        <v>23</v>
      </c>
      <c r="F18" s="54" t="s">
        <v>67</v>
      </c>
    </row>
    <row r="19" customFormat="false" ht="12.75" hidden="false" customHeight="false" outlineLevel="0" collapsed="false">
      <c r="A19" s="55" t="n">
        <v>37104</v>
      </c>
      <c r="B19" s="24" t="n">
        <v>0</v>
      </c>
      <c r="C19" s="24" t="n">
        <v>0</v>
      </c>
      <c r="D19" s="24" t="n">
        <v>0</v>
      </c>
      <c r="E19" s="24" t="n">
        <v>0</v>
      </c>
      <c r="F19" s="56" t="n">
        <v>0</v>
      </c>
    </row>
    <row r="20" customFormat="false" ht="12.75" hidden="false" customHeight="false" outlineLevel="0" collapsed="false">
      <c r="A20" s="55" t="n">
        <v>37105</v>
      </c>
      <c r="B20" s="24" t="n">
        <v>0</v>
      </c>
      <c r="C20" s="24" t="n">
        <v>0</v>
      </c>
      <c r="D20" s="24" t="n">
        <v>0</v>
      </c>
      <c r="E20" s="24" t="n">
        <v>0</v>
      </c>
      <c r="F20" s="56" t="n">
        <v>0</v>
      </c>
    </row>
    <row r="21" customFormat="false" ht="12.75" hidden="false" customHeight="false" outlineLevel="0" collapsed="false">
      <c r="A21" s="55" t="n">
        <v>37106</v>
      </c>
      <c r="B21" s="24" t="n">
        <v>0</v>
      </c>
      <c r="C21" s="24" t="n">
        <v>0</v>
      </c>
      <c r="D21" s="24" t="n">
        <v>0</v>
      </c>
      <c r="E21" s="24" t="n">
        <v>0</v>
      </c>
      <c r="F21" s="56" t="n">
        <v>0</v>
      </c>
    </row>
    <row r="22" customFormat="false" ht="12.75" hidden="false" customHeight="false" outlineLevel="0" collapsed="false">
      <c r="A22" s="55" t="n">
        <v>37107</v>
      </c>
      <c r="B22" s="24" t="n">
        <v>0</v>
      </c>
      <c r="C22" s="24" t="n">
        <v>0</v>
      </c>
      <c r="D22" s="24" t="n">
        <v>0</v>
      </c>
      <c r="E22" s="24" t="n">
        <v>0</v>
      </c>
      <c r="F22" s="56" t="n">
        <v>0</v>
      </c>
    </row>
    <row r="23" customFormat="false" ht="12.75" hidden="false" customHeight="false" outlineLevel="0" collapsed="false">
      <c r="A23" s="55" t="n">
        <v>37108</v>
      </c>
      <c r="B23" s="24" t="n">
        <v>0</v>
      </c>
      <c r="C23" s="24" t="n">
        <v>0</v>
      </c>
      <c r="D23" s="24" t="n">
        <v>0</v>
      </c>
      <c r="E23" s="24" t="n">
        <v>0</v>
      </c>
      <c r="F23" s="56" t="n">
        <v>0</v>
      </c>
    </row>
    <row r="24" customFormat="false" ht="12.75" hidden="false" customHeight="false" outlineLevel="0" collapsed="false">
      <c r="A24" s="55" t="n">
        <v>37109</v>
      </c>
      <c r="B24" s="24" t="n">
        <v>0</v>
      </c>
      <c r="C24" s="24" t="n">
        <v>0</v>
      </c>
      <c r="D24" s="24" t="n">
        <v>0</v>
      </c>
      <c r="E24" s="24" t="n">
        <v>0</v>
      </c>
      <c r="F24" s="56" t="n">
        <v>0</v>
      </c>
    </row>
    <row r="25" customFormat="false" ht="12.75" hidden="false" customHeight="false" outlineLevel="0" collapsed="false">
      <c r="A25" s="55" t="n">
        <v>37110</v>
      </c>
      <c r="B25" s="24" t="n">
        <v>0</v>
      </c>
      <c r="C25" s="24" t="n">
        <v>0</v>
      </c>
      <c r="D25" s="24" t="n">
        <v>0</v>
      </c>
      <c r="E25" s="24" t="n">
        <v>0</v>
      </c>
      <c r="F25" s="56" t="n">
        <v>0</v>
      </c>
    </row>
    <row r="26" customFormat="false" ht="12.75" hidden="false" customHeight="false" outlineLevel="0" collapsed="false">
      <c r="A26" s="55" t="n">
        <v>37111</v>
      </c>
      <c r="B26" s="24" t="n">
        <v>0</v>
      </c>
      <c r="C26" s="24" t="n">
        <v>0</v>
      </c>
      <c r="D26" s="24" t="n">
        <v>0</v>
      </c>
      <c r="E26" s="24" t="n">
        <v>0</v>
      </c>
      <c r="F26" s="56" t="n">
        <v>0</v>
      </c>
    </row>
    <row r="27" customFormat="false" ht="12.75" hidden="false" customHeight="false" outlineLevel="0" collapsed="false">
      <c r="A27" s="55" t="n">
        <v>37112</v>
      </c>
      <c r="B27" s="24" t="n">
        <v>0</v>
      </c>
      <c r="C27" s="24" t="n">
        <v>0</v>
      </c>
      <c r="D27" s="24" t="n">
        <v>0</v>
      </c>
      <c r="E27" s="24" t="n">
        <v>0</v>
      </c>
      <c r="F27" s="56" t="n">
        <v>0</v>
      </c>
    </row>
    <row r="28" customFormat="false" ht="12.75" hidden="false" customHeight="false" outlineLevel="0" collapsed="false">
      <c r="A28" s="55" t="n">
        <v>37113</v>
      </c>
      <c r="B28" s="24" t="n">
        <v>0</v>
      </c>
      <c r="C28" s="24" t="n">
        <v>0</v>
      </c>
      <c r="D28" s="24" t="n">
        <v>0</v>
      </c>
      <c r="E28" s="24" t="n">
        <v>0</v>
      </c>
      <c r="F28" s="56" t="n">
        <v>0</v>
      </c>
    </row>
    <row r="29" customFormat="false" ht="12.75" hidden="false" customHeight="false" outlineLevel="0" collapsed="false">
      <c r="A29" s="55" t="n">
        <v>37114</v>
      </c>
      <c r="B29" s="24" t="n">
        <v>0</v>
      </c>
      <c r="C29" s="24" t="n">
        <v>0</v>
      </c>
      <c r="D29" s="24" t="n">
        <v>0</v>
      </c>
      <c r="E29" s="24" t="n">
        <v>0</v>
      </c>
      <c r="F29" s="56" t="n">
        <v>0</v>
      </c>
    </row>
    <row r="30" customFormat="false" ht="12.75" hidden="false" customHeight="false" outlineLevel="0" collapsed="false">
      <c r="A30" s="55" t="n">
        <v>37115</v>
      </c>
      <c r="B30" s="24" t="n">
        <v>0</v>
      </c>
      <c r="C30" s="24" t="n">
        <v>0</v>
      </c>
      <c r="D30" s="24" t="n">
        <v>0</v>
      </c>
      <c r="E30" s="24" t="n">
        <v>0</v>
      </c>
      <c r="F30" s="56" t="n">
        <v>0</v>
      </c>
    </row>
    <row r="31" customFormat="false" ht="12.75" hidden="false" customHeight="false" outlineLevel="0" collapsed="false">
      <c r="A31" s="55" t="n">
        <v>37116</v>
      </c>
      <c r="B31" s="24" t="n">
        <v>0</v>
      </c>
      <c r="C31" s="24" t="n">
        <v>0</v>
      </c>
      <c r="D31" s="24" t="n">
        <v>0</v>
      </c>
      <c r="E31" s="24" t="n">
        <v>0</v>
      </c>
      <c r="F31" s="56" t="n">
        <v>0</v>
      </c>
    </row>
    <row r="32" customFormat="false" ht="12.75" hidden="false" customHeight="false" outlineLevel="0" collapsed="false">
      <c r="A32" s="55" t="n">
        <v>37117</v>
      </c>
      <c r="B32" s="24" t="n">
        <v>0</v>
      </c>
      <c r="C32" s="24" t="n">
        <v>0</v>
      </c>
      <c r="D32" s="24" t="n">
        <v>0</v>
      </c>
      <c r="E32" s="24" t="n">
        <v>0</v>
      </c>
      <c r="F32" s="56" t="n">
        <v>0</v>
      </c>
    </row>
    <row r="33" customFormat="false" ht="12.75" hidden="false" customHeight="false" outlineLevel="0" collapsed="false">
      <c r="A33" s="55" t="n">
        <v>37118</v>
      </c>
      <c r="B33" s="24" t="n">
        <v>0</v>
      </c>
      <c r="C33" s="24" t="n">
        <v>0</v>
      </c>
      <c r="D33" s="24" t="n">
        <v>0</v>
      </c>
      <c r="E33" s="24" t="n">
        <v>0</v>
      </c>
      <c r="F33" s="56" t="n">
        <v>0</v>
      </c>
    </row>
    <row r="34" customFormat="false" ht="12.75" hidden="false" customHeight="false" outlineLevel="0" collapsed="false">
      <c r="A34" s="55" t="n">
        <v>37119</v>
      </c>
      <c r="B34" s="24" t="n">
        <v>0</v>
      </c>
      <c r="C34" s="24" t="n">
        <v>0</v>
      </c>
      <c r="D34" s="24" t="n">
        <v>0</v>
      </c>
      <c r="E34" s="24" t="n">
        <v>0</v>
      </c>
      <c r="F34" s="56" t="n">
        <v>0</v>
      </c>
    </row>
    <row r="35" customFormat="false" ht="12.75" hidden="false" customHeight="false" outlineLevel="0" collapsed="false">
      <c r="A35" s="55" t="n">
        <v>37120</v>
      </c>
      <c r="B35" s="24" t="n">
        <v>0</v>
      </c>
      <c r="C35" s="24" t="n">
        <v>0</v>
      </c>
      <c r="D35" s="24" t="n">
        <v>0</v>
      </c>
      <c r="E35" s="24" t="n">
        <v>0</v>
      </c>
      <c r="F35" s="56" t="n">
        <v>0</v>
      </c>
    </row>
    <row r="36" customFormat="false" ht="12.75" hidden="false" customHeight="false" outlineLevel="0" collapsed="false">
      <c r="A36" s="55" t="n">
        <v>37121</v>
      </c>
      <c r="B36" s="24" t="n">
        <v>0</v>
      </c>
      <c r="C36" s="24" t="n">
        <v>0</v>
      </c>
      <c r="D36" s="24" t="n">
        <v>0</v>
      </c>
      <c r="E36" s="24" t="n">
        <v>0</v>
      </c>
      <c r="F36" s="56" t="n">
        <v>0</v>
      </c>
    </row>
    <row r="37" customFormat="false" ht="12.75" hidden="false" customHeight="false" outlineLevel="0" collapsed="false">
      <c r="A37" s="55" t="n">
        <v>37122</v>
      </c>
      <c r="B37" s="24" t="n">
        <v>0</v>
      </c>
      <c r="C37" s="24" t="n">
        <v>0</v>
      </c>
      <c r="D37" s="24" t="n">
        <v>0</v>
      </c>
      <c r="E37" s="24" t="n">
        <v>0</v>
      </c>
      <c r="F37" s="56" t="n">
        <v>0</v>
      </c>
    </row>
    <row r="38" customFormat="false" ht="12.75" hidden="false" customHeight="false" outlineLevel="0" collapsed="false">
      <c r="A38" s="55" t="n">
        <v>37123</v>
      </c>
      <c r="B38" s="24" t="n">
        <v>0</v>
      </c>
      <c r="C38" s="24" t="n">
        <v>0</v>
      </c>
      <c r="D38" s="24" t="n">
        <v>0</v>
      </c>
      <c r="E38" s="24" t="n">
        <v>0</v>
      </c>
      <c r="F38" s="56" t="n">
        <v>0</v>
      </c>
    </row>
    <row r="39" customFormat="false" ht="12.75" hidden="false" customHeight="false" outlineLevel="0" collapsed="false">
      <c r="A39" s="55" t="n">
        <v>37124</v>
      </c>
      <c r="B39" s="24" t="n">
        <v>0</v>
      </c>
      <c r="C39" s="24" t="n">
        <v>0</v>
      </c>
      <c r="D39" s="24" t="n">
        <v>0</v>
      </c>
      <c r="E39" s="24" t="n">
        <v>0</v>
      </c>
      <c r="F39" s="56" t="n">
        <v>0</v>
      </c>
    </row>
    <row r="40" customFormat="false" ht="12.75" hidden="false" customHeight="false" outlineLevel="0" collapsed="false">
      <c r="A40" s="55" t="n">
        <v>37125</v>
      </c>
      <c r="B40" s="24" t="n">
        <v>0</v>
      </c>
      <c r="C40" s="24" t="n">
        <v>0</v>
      </c>
      <c r="D40" s="24" t="n">
        <v>0</v>
      </c>
      <c r="E40" s="24" t="n">
        <v>0</v>
      </c>
      <c r="F40" s="56" t="n">
        <v>0</v>
      </c>
    </row>
    <row r="41" customFormat="false" ht="12.75" hidden="false" customHeight="false" outlineLevel="0" collapsed="false">
      <c r="A41" s="55" t="n">
        <v>37126</v>
      </c>
      <c r="B41" s="24" t="n">
        <v>0</v>
      </c>
      <c r="C41" s="24" t="n">
        <v>0</v>
      </c>
      <c r="D41" s="24" t="n">
        <v>0</v>
      </c>
      <c r="E41" s="24" t="n">
        <v>0</v>
      </c>
      <c r="F41" s="56" t="n">
        <v>0</v>
      </c>
    </row>
    <row r="42" customFormat="false" ht="12.75" hidden="false" customHeight="false" outlineLevel="0" collapsed="false">
      <c r="A42" s="55" t="n">
        <v>37127</v>
      </c>
      <c r="B42" s="24" t="n">
        <v>0</v>
      </c>
      <c r="C42" s="24" t="n">
        <v>0</v>
      </c>
      <c r="D42" s="24" t="n">
        <v>0</v>
      </c>
      <c r="E42" s="24" t="n">
        <v>0</v>
      </c>
      <c r="F42" s="56" t="n">
        <v>0</v>
      </c>
    </row>
    <row r="43" customFormat="false" ht="12.75" hidden="false" customHeight="false" outlineLevel="0" collapsed="false">
      <c r="A43" s="55" t="n">
        <v>37128</v>
      </c>
      <c r="B43" s="24" t="n">
        <v>0</v>
      </c>
      <c r="C43" s="24" t="n">
        <v>0</v>
      </c>
      <c r="D43" s="24" t="n">
        <v>0</v>
      </c>
      <c r="E43" s="24" t="n">
        <v>0</v>
      </c>
      <c r="F43" s="56" t="n">
        <v>0</v>
      </c>
    </row>
    <row r="44" customFormat="false" ht="12.75" hidden="false" customHeight="false" outlineLevel="0" collapsed="false">
      <c r="A44" s="55" t="n">
        <v>37129</v>
      </c>
      <c r="B44" s="24" t="n">
        <v>0</v>
      </c>
      <c r="C44" s="24" t="n">
        <v>0</v>
      </c>
      <c r="D44" s="24" t="n">
        <v>0</v>
      </c>
      <c r="E44" s="24" t="n">
        <v>0</v>
      </c>
      <c r="F44" s="56" t="n">
        <v>0</v>
      </c>
    </row>
    <row r="45" customFormat="false" ht="12.75" hidden="false" customHeight="false" outlineLevel="0" collapsed="false">
      <c r="A45" s="55" t="n">
        <v>37130</v>
      </c>
      <c r="B45" s="24" t="n">
        <v>0</v>
      </c>
      <c r="C45" s="24" t="n">
        <v>0</v>
      </c>
      <c r="D45" s="24" t="n">
        <v>0</v>
      </c>
      <c r="E45" s="24" t="n">
        <v>0</v>
      </c>
      <c r="F45" s="56" t="n">
        <v>0</v>
      </c>
    </row>
    <row r="46" customFormat="false" ht="12.75" hidden="false" customHeight="false" outlineLevel="0" collapsed="false">
      <c r="A46" s="55" t="n">
        <v>37131</v>
      </c>
      <c r="B46" s="24" t="n">
        <v>0</v>
      </c>
      <c r="C46" s="24" t="n">
        <v>0</v>
      </c>
      <c r="D46" s="24" t="n">
        <v>0</v>
      </c>
      <c r="E46" s="24" t="n">
        <v>0</v>
      </c>
      <c r="F46" s="56" t="n">
        <v>0</v>
      </c>
    </row>
    <row r="47" customFormat="false" ht="12.75" hidden="false" customHeight="false" outlineLevel="0" collapsed="false">
      <c r="A47" s="55" t="n">
        <v>37132</v>
      </c>
      <c r="B47" s="24" t="n">
        <v>120.07832</v>
      </c>
      <c r="C47" s="24" t="n">
        <v>14333</v>
      </c>
      <c r="D47" s="24" t="n">
        <v>0</v>
      </c>
      <c r="E47" s="24" t="n">
        <v>120.07832</v>
      </c>
      <c r="F47" s="56" t="n">
        <v>110.202015381509</v>
      </c>
    </row>
    <row r="48" customFormat="false" ht="12.75" hidden="false" customHeight="false" outlineLevel="0" collapsed="false">
      <c r="A48" s="55" t="n">
        <v>37133</v>
      </c>
      <c r="B48" s="24" t="n">
        <v>10715.66176</v>
      </c>
      <c r="C48" s="24" t="n">
        <v>14348</v>
      </c>
      <c r="D48" s="24" t="n">
        <v>0</v>
      </c>
      <c r="E48" s="24" t="n">
        <v>10715.66176</v>
      </c>
      <c r="F48" s="56" t="n">
        <v>9834.31082395698</v>
      </c>
    </row>
    <row r="49" customFormat="false" ht="12.75" hidden="false" customHeight="false" outlineLevel="0" collapsed="false">
      <c r="A49" s="55" t="n">
        <v>37134</v>
      </c>
      <c r="B49" s="24" t="n">
        <v>12589.09608</v>
      </c>
      <c r="C49" s="24" t="n">
        <v>0</v>
      </c>
      <c r="D49" s="24" t="n">
        <v>0</v>
      </c>
      <c r="E49" s="24" t="n">
        <v>12589.09608</v>
      </c>
      <c r="F49" s="56" t="n">
        <v>11553.6573117234</v>
      </c>
    </row>
    <row r="50" customFormat="false" ht="12.75" hidden="false" customHeight="false" outlineLevel="0" collapsed="false">
      <c r="A50" s="55" t="s">
        <v>69</v>
      </c>
      <c r="B50" s="24" t="n">
        <v>23424.83616</v>
      </c>
      <c r="C50" s="24" t="n">
        <v>28681</v>
      </c>
      <c r="D50" s="24" t="n">
        <v>0</v>
      </c>
      <c r="E50" s="24" t="n">
        <v>23424.83616</v>
      </c>
      <c r="F50" s="56" t="n">
        <v>21498.1701510618</v>
      </c>
    </row>
    <row r="51" customFormat="false" ht="13.5" hidden="false" customHeight="false" outlineLevel="0" collapsed="false">
      <c r="A51" s="57"/>
      <c r="B51" s="12"/>
      <c r="C51" s="58"/>
      <c r="D51" s="58"/>
      <c r="E51" s="12"/>
      <c r="F51" s="70"/>
      <c r="I51" s="1"/>
    </row>
    <row r="52" customFormat="false" ht="12.75" hidden="false" customHeight="false" outlineLevel="0" collapsed="false">
      <c r="A52" s="61"/>
      <c r="F52" s="62"/>
      <c r="G52" s="62"/>
      <c r="J52" s="24"/>
      <c r="K52" s="63"/>
    </row>
    <row r="53" customFormat="false" ht="12.75" hidden="false" customHeight="false" outlineLevel="0" collapsed="false">
      <c r="A53" s="61"/>
      <c r="F53" s="62"/>
      <c r="G53" s="62"/>
      <c r="J53" s="24"/>
      <c r="K53" s="63"/>
    </row>
    <row r="54" customFormat="false" ht="12.75" hidden="false" customHeight="false" outlineLevel="0" collapsed="false">
      <c r="A54" s="61"/>
      <c r="C54" s="0" t="s">
        <v>70</v>
      </c>
      <c r="D54" s="33" t="s">
        <v>71</v>
      </c>
      <c r="E54" s="0" t="s">
        <v>72</v>
      </c>
    </row>
    <row r="55" customFormat="false" ht="12.75" hidden="false" customHeight="false" outlineLevel="0" collapsed="false">
      <c r="A55" s="64"/>
      <c r="C55" s="65"/>
      <c r="D55" s="63"/>
      <c r="E55" s="66"/>
    </row>
    <row r="56" customFormat="false" ht="12.75" hidden="false" customHeight="false" outlineLevel="0" collapsed="false">
      <c r="A56" s="14"/>
      <c r="B56" s="0" t="s">
        <v>74</v>
      </c>
      <c r="C56" s="24" t="n">
        <v>23424.83616</v>
      </c>
      <c r="D56" s="63" t="n">
        <v>0.48</v>
      </c>
      <c r="E56" s="66" t="n">
        <v>11243.9213568</v>
      </c>
    </row>
    <row r="58" customFormat="false" ht="15.75" hidden="false" customHeight="false" outlineLevel="0" collapsed="false">
      <c r="B58" s="0" t="s">
        <v>75</v>
      </c>
      <c r="C58" s="67" t="n">
        <v>23424.83616</v>
      </c>
      <c r="E58" s="68" t="s">
        <v>76</v>
      </c>
      <c r="F58" s="69" t="n">
        <v>11243.9213568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2001-07-16T16:00:17Z</dcterms:created>
  <dc:creator>Scott Sitter</dc:creator>
  <dc:description/>
  <dc:language>en-US</dc:language>
  <cp:lastModifiedBy>wserran</cp:lastModifiedBy>
  <dcterms:modified xsi:type="dcterms:W3CDTF">2001-09-14T12:32:09Z</dcterms:modified>
  <cp:revision>0</cp:revision>
  <dc:subject/>
  <dc:title/>
</cp:coreProperties>
</file>