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6.xml" ContentType="application/vnd.openxmlformats-officedocument.drawing+xml"/>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ntrol-M Order Form" sheetId="1" state="visible" r:id="rId3"/>
    <sheet name="Control-SA Order Form"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<sst xmlns="http://schemas.openxmlformats.org/spreadsheetml/2006/main" count="179" uniqueCount="75">
  <si>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</si>
  <si>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</si>
  <si>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</si>
  <si>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</si>
  <si>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</si>
  <si>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</si>
  <si>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</si>
  <si>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</si>
  <si>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</si>
  <si>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</si>
  <si>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</si>
  <si>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</si>
  <si>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</si>
  <si>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</si>
  <si>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</si>
  <si>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</si>
  <si>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</si>
  <si>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</si>
  <si>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</si>
  <si>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</si>
  <si>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</si>
  <si>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</si>
  <si>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Enterprise Control Station </t>
  </si>
  <si>
    <t xml:space="preserve">E</t>
  </si>
  <si>
    <t xml:space="preserve">Flat Rate</t>
  </si>
  <si>
    <t xml:space="preserve">ECS Additional Seat</t>
  </si>
  <si>
    <t xml:space="preserve">Seat</t>
  </si>
  <si>
    <t xml:space="preserve">Control-M/Agent for Windows NT/W2K</t>
  </si>
  <si>
    <t xml:space="preserve">Workgroup</t>
  </si>
  <si>
    <t xml:space="preserve">Control-M/Server for Solaris</t>
  </si>
  <si>
    <t xml:space="preserve">Control-M/Agent for Solaris</t>
  </si>
  <si>
    <t xml:space="preserve">Enterprise 1</t>
  </si>
  <si>
    <t xml:space="preserve">Department</t>
  </si>
  <si>
    <t xml:space="preserve">Patrol KM for Control-M for Windows </t>
  </si>
  <si>
    <t xml:space="preserve">Patrol KM for Control-M for Distributed Systems</t>
  </si>
  <si>
    <t xml:space="preserve">Control-M Option for SAP/R3 for Windows</t>
  </si>
  <si>
    <t xml:space="preserve">Control-M Option for SAP/R3 for Dist. Systems</t>
  </si>
  <si>
    <t xml:space="preserve">Control-M/Desktop (Seats)</t>
  </si>
  <si>
    <t xml:space="preserve">Control-M/Links for Distributed Systems</t>
  </si>
  <si>
    <t xml:space="preserve">Control-M/WebAccess</t>
  </si>
  <si>
    <t xml:space="preserve">Control-M/WebAccess Server</t>
  </si>
  <si>
    <t xml:space="preserve">Total</t>
  </si>
  <si>
    <t xml:space="preserve">Less Discount</t>
  </si>
  <si>
    <t xml:space="preserve">Maintenance</t>
  </si>
  <si>
    <t xml:space="preserve">Professional Services (Rate is Weighted Avg.)</t>
  </si>
  <si>
    <t xml:space="preserve">Estimate</t>
  </si>
  <si>
    <t xml:space="preserve"> This Product Order Form is valid through November 30, 2000.</t>
  </si>
  <si>
    <t xml:space="preserve">ACCEPTED BY LICENSOR: BMC Software Distribution, Inc.</t>
  </si>
  <si>
    <t xml:space="preserve">        ACCEPTED BY LICENSEE: Enron Corporation</t>
  </si>
  <si>
    <t xml:space="preserve">By:</t>
  </si>
  <si>
    <t xml:space="preserve">        By:</t>
  </si>
  <si>
    <t xml:space="preserve">Name:</t>
  </si>
  <si>
    <t xml:space="preserve">        Name:</t>
  </si>
  <si>
    <t xml:space="preserve">Title:</t>
  </si>
  <si>
    <t xml:space="preserve">        Title:</t>
  </si>
  <si>
    <t xml:space="preserve">Date:</t>
  </si>
  <si>
    <t xml:space="preserve">        Date:</t>
  </si>
  <si>
    <t xml:space="preserve">Open Systems Order Form:CNT-ZZ027BMC-POF:09</t>
  </si>
  <si>
    <t xml:space="preserve">Enterprise Security Station</t>
  </si>
  <si>
    <t xml:space="preserve">Control-SA/Passport Server</t>
  </si>
  <si>
    <t xml:space="preserve">Control-SA/Workflow Server</t>
  </si>
  <si>
    <t xml:space="preserve">Control-SA/Links Server</t>
  </si>
  <si>
    <t xml:space="preserve">Control-SA/Agent for W2K</t>
  </si>
  <si>
    <t xml:space="preserve">Control-SA/Agent for NT</t>
  </si>
  <si>
    <t xml:space="preserve">Control-SA/Agent for Sun Solaris</t>
  </si>
  <si>
    <t xml:space="preserve">Control-SA/Agent for HP Unix</t>
  </si>
  <si>
    <t xml:space="preserve">Control-SA/Agent for Open VMS</t>
  </si>
  <si>
    <t xml:space="preserve">Control-SA/Agent for SAP/R3</t>
  </si>
  <si>
    <t xml:space="preserve">Control-SA/Agent for Oracle</t>
  </si>
  <si>
    <t xml:space="preserve">Control-SA/Agent for Lotus Notes</t>
  </si>
  <si>
    <t xml:space="preserve">Control-SA/Agent for Novell</t>
  </si>
  <si>
    <t xml:space="preserve">Enterprise Security User</t>
  </si>
  <si>
    <t xml:space="preserve">Control-SA/Passport User</t>
  </si>
  <si>
    <t xml:space="preserve">Control-SA/Workflow User</t>
  </si>
  <si>
    <t xml:space="preserve">Control-SA/Links User</t>
  </si>
</sst>
</file>

<file path=xl/styles.xml><?xml version="1.0" encoding="utf-8"?>
<styleSheet xmlns="http://schemas.openxmlformats.org/spreadsheetml/2006/main">
  <numFmts count="7">
    <numFmt numFmtId="164" formatCode="General"/>
    <numFmt numFmtId="165" formatCode="#,##0"/>
    <numFmt numFmtId="166" formatCode="[$-409]m/d/yyyy"/>
    <numFmt numFmtId="167" formatCode="mm\-dd\-yy"/>
    <numFmt numFmtId="168" formatCode="\$#,##0_);[RED]&quot;($&quot;#,##0\)"/>
    <numFmt numFmtId="169" formatCode="\$#,##0.00"/>
    <numFmt numFmtId="170" formatCode="#,##0.00"/>
  </numFmts>
  <fonts count="25">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sz val="8"/>
      <name val="Times New Roman"/>
      <family val="1"/>
    </font>
    <font>
      <u val="single"/>
      <sz val="10"/>
      <name val="Times New Roman"/>
      <family val="1"/>
    </font>
    <font>
      <b val="tru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7"/>
      <name val="Times New Roman"/>
      <family val="1"/>
    </font>
    <font>
      <sz val="10"/>
      <name val="Times New Roman"/>
      <family val="0"/>
    </font>
  </fonts>
  <fills count="2">
    <fill>
      <patternFill patternType="none"/>
    </fill>
    <fill>
      <patternFill patternType="gray125"/>
    </fill>
  </fills>
  <borders count="12">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8" xfId="0" applyFont="true" applyBorder="true" applyAlignment="true" applyProtection="false">
      <alignment horizontal="center" vertical="bottom" textRotation="0" wrapText="false" indent="0" shrinkToFit="false"/>
      <protection locked="true" hidden="false"/>
    </xf>
    <xf numFmtId="165" fontId="13"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true" applyProtection="false">
      <alignment horizontal="center" vertical="bottom" textRotation="0" wrapText="false" indent="0" shrinkToFit="false"/>
      <protection locked="true" hidden="false"/>
    </xf>
    <xf numFmtId="166" fontId="13" fillId="0" borderId="1" xfId="0" applyFont="true" applyBorder="true" applyAlignment="true" applyProtection="false">
      <alignment horizontal="center" vertical="bottom" textRotation="0" wrapText="false" indent="0" shrinkToFit="false"/>
      <protection locked="true" hidden="false"/>
    </xf>
    <xf numFmtId="165" fontId="13" fillId="0" borderId="8" xfId="0" applyFont="true" applyBorder="true" applyAlignment="true" applyProtection="false">
      <alignment horizontal="center" vertical="bottom" textRotation="0" wrapText="false" indent="0" shrinkToFit="false"/>
      <protection locked="true" hidden="false"/>
    </xf>
    <xf numFmtId="165" fontId="13" fillId="0" borderId="1" xfId="0" applyFont="true" applyBorder="true" applyAlignment="true" applyProtection="false">
      <alignment horizontal="right" vertical="bottom" textRotation="0" wrapText="false" indent="0" shrinkToFit="false"/>
      <protection locked="true" hidden="false"/>
    </xf>
    <xf numFmtId="164" fontId="13" fillId="0" borderId="2" xfId="0" applyFont="true" applyBorder="true" applyAlignment="false" applyProtection="true">
      <alignment horizontal="general" vertical="bottom" textRotation="0" wrapText="false" indent="0" shrinkToFit="false"/>
      <protection locked="false" hidden="false"/>
    </xf>
    <xf numFmtId="164" fontId="13" fillId="0" borderId="9" xfId="0" applyFont="true" applyBorder="true" applyAlignment="true" applyProtection="false">
      <alignment horizontal="center" vertical="bottom" textRotation="0" wrapText="false" indent="0" shrinkToFit="false"/>
      <protection locked="true" hidden="false"/>
    </xf>
    <xf numFmtId="165" fontId="13" fillId="0" borderId="4" xfId="0" applyFont="true" applyBorder="true" applyAlignment="true" applyProtection="false">
      <alignment horizontal="center"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center"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6" fontId="13" fillId="0" borderId="4" xfId="0" applyFont="true" applyBorder="true" applyAlignment="true" applyProtection="false">
      <alignment horizontal="center" vertical="bottom" textRotation="0" wrapText="false" indent="0" shrinkToFit="false"/>
      <protection locked="true" hidden="false"/>
    </xf>
    <xf numFmtId="165" fontId="13" fillId="0" borderId="9" xfId="0" applyFont="true" applyBorder="true" applyAlignment="true" applyProtection="false">
      <alignment horizontal="center" vertical="bottom" textRotation="0" wrapText="false" indent="0" shrinkToFit="false"/>
      <protection locked="true" hidden="false"/>
    </xf>
    <xf numFmtId="165" fontId="13" fillId="0" borderId="4" xfId="0" applyFont="true" applyBorder="true" applyAlignment="true" applyProtection="false">
      <alignment horizontal="right" vertical="bottom" textRotation="0" wrapText="false" indent="0" shrinkToFit="false"/>
      <protection locked="true" hidden="false"/>
    </xf>
    <xf numFmtId="164" fontId="13" fillId="0" borderId="5" xfId="0" applyFont="true" applyBorder="true" applyAlignment="false" applyProtection="true">
      <alignment horizontal="general" vertical="bottom" textRotation="0" wrapText="false" indent="0" shrinkToFit="false"/>
      <protection locked="false" hidden="false"/>
    </xf>
    <xf numFmtId="165" fontId="15" fillId="0" borderId="4" xfId="0" applyFont="true" applyBorder="true" applyAlignment="true" applyProtection="false">
      <alignment horizontal="right" vertical="bottom" textRotation="0" wrapText="false" indent="0" shrinkToFit="false"/>
      <protection locked="true" hidden="false"/>
    </xf>
    <xf numFmtId="164" fontId="13" fillId="0" borderId="9"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bottom" textRotation="0" wrapText="false" indent="0" shrinkToFit="false"/>
      <protection locked="false" hidden="false"/>
    </xf>
    <xf numFmtId="167" fontId="13" fillId="0" borderId="4" xfId="0" applyFont="true" applyBorder="true" applyAlignment="true" applyProtection="true">
      <alignment horizontal="center" vertical="bottom" textRotation="0" wrapText="false" indent="0" shrinkToFit="false"/>
      <protection locked="false" hidden="false"/>
    </xf>
    <xf numFmtId="168" fontId="16" fillId="0" borderId="9" xfId="0" applyFont="true" applyBorder="true" applyAlignment="true" applyProtection="true">
      <alignment horizontal="center" vertical="bottom" textRotation="0" wrapText="false" indent="0" shrinkToFit="false"/>
      <protection locked="false" hidden="false"/>
    </xf>
    <xf numFmtId="168" fontId="13" fillId="0" borderId="4"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8" fontId="13" fillId="0" borderId="9" xfId="0" applyFont="true" applyBorder="true" applyAlignment="true" applyProtection="true">
      <alignment horizontal="center" vertical="bottom" textRotation="0" wrapText="false" indent="0" shrinkToFit="false"/>
      <protection locked="false" hidden="false"/>
    </xf>
    <xf numFmtId="168" fontId="15" fillId="0" borderId="4" xfId="0" applyFont="true" applyBorder="true" applyAlignment="true" applyProtection="true">
      <alignment horizontal="right" vertical="bottom" textRotation="0" wrapText="false" indent="0" shrinkToFit="false"/>
      <protection locked="false" hidden="false"/>
    </xf>
    <xf numFmtId="168" fontId="16" fillId="0" borderId="4" xfId="0" applyFont="true" applyBorder="true" applyAlignment="true" applyProtection="true">
      <alignment horizontal="right"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10"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true" applyProtection="true">
      <alignment horizontal="center" vertical="bottom" textRotation="0" wrapText="false" indent="0" shrinkToFit="false"/>
      <protection locked="fals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13" fillId="0" borderId="11"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7" fontId="13" fillId="0" borderId="7" xfId="0" applyFont="true" applyBorder="true" applyAlignment="true" applyProtection="true">
      <alignment horizontal="center" vertical="bottom" textRotation="0" wrapText="false" indent="0" shrinkToFit="false"/>
      <protection locked="false" hidden="false"/>
    </xf>
    <xf numFmtId="168" fontId="13" fillId="0" borderId="10" xfId="0" applyFont="true" applyBorder="true" applyAlignment="true" applyProtection="true">
      <alignment horizontal="center" vertical="bottom" textRotation="0" wrapText="false" indent="0" shrinkToFit="false"/>
      <protection locked="false" hidden="false"/>
    </xf>
    <xf numFmtId="168" fontId="13" fillId="0" borderId="7" xfId="0" applyFont="true" applyBorder="true" applyAlignment="true" applyProtection="true">
      <alignment horizontal="center"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7"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true" applyAlignment="true" applyProtection="true">
      <alignment horizontal="left" vertical="bottom" textRotation="0" wrapText="false" indent="0" shrinkToFit="false"/>
      <protection locked="true" hidden="false"/>
    </xf>
    <xf numFmtId="164" fontId="17"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right" vertical="bottom" textRotation="0" wrapText="false" indent="0" shrinkToFit="false"/>
      <protection locked="true" hidden="false"/>
    </xf>
    <xf numFmtId="164" fontId="24" fillId="0" borderId="1" xfId="0" applyFont="true" applyBorder="true" applyAlignment="true" applyProtection="false">
      <alignment horizontal="center" vertical="bottom" textRotation="0" wrapText="false" indent="0" shrinkToFit="false"/>
      <protection locked="true" hidden="false"/>
    </xf>
    <xf numFmtId="165" fontId="1"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8" fontId="13" fillId="0" borderId="1" xfId="0" applyFont="true" applyBorder="tru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8" fontId="13" fillId="0" borderId="1" xfId="0" applyFont="true" applyBorder="true" applyAlignment="true" applyProtection="false">
      <alignment horizontal="center" vertical="bottom" textRotation="0" wrapText="false" indent="0" shrinkToFit="false"/>
      <protection locked="true" hidden="false"/>
    </xf>
    <xf numFmtId="168" fontId="13" fillId="0" borderId="1" xfId="0" applyFont="true" applyBorder="true" applyAlignment="true" applyProtection="false">
      <alignment horizontal="right" vertical="bottom" textRotation="0" wrapText="false" indent="0" shrinkToFit="false"/>
      <protection locked="true" hidden="false"/>
    </xf>
    <xf numFmtId="164" fontId="24" fillId="0" borderId="4" xfId="0" applyFont="true" applyBorder="true" applyAlignment="true" applyProtection="false">
      <alignment horizontal="center" vertical="bottom" textRotation="0" wrapText="false" indent="0" shrinkToFit="false"/>
      <protection locked="true" hidden="false"/>
    </xf>
    <xf numFmtId="165" fontId="1" fillId="0" borderId="4" xfId="0" applyFont="true" applyBorder="true" applyAlignment="true" applyProtection="false">
      <alignment horizontal="center" vertical="bottom" textRotation="0" wrapText="false" indent="0" shrinkToFit="false"/>
      <protection locked="true" hidden="false"/>
    </xf>
    <xf numFmtId="165" fontId="13" fillId="0" borderId="4" xfId="0" applyFont="true" applyBorder="true" applyAlignment="false" applyProtection="false">
      <alignment horizontal="general" vertical="bottom" textRotation="0" wrapText="false" indent="0" shrinkToFit="false"/>
      <protection locked="true" hidden="false"/>
    </xf>
    <xf numFmtId="168" fontId="13" fillId="0" borderId="4" xfId="0" applyFont="true" applyBorder="true" applyAlignment="false" applyProtection="false">
      <alignment horizontal="general" vertical="bottom" textRotation="0" wrapText="false" indent="0" shrinkToFit="false"/>
      <protection locked="true" hidden="false"/>
    </xf>
    <xf numFmtId="165" fontId="24" fillId="0" borderId="4" xfId="0" applyFont="true" applyBorder="true" applyAlignment="true" applyProtection="false">
      <alignment horizontal="center" vertical="bottom" textRotation="0" wrapText="false" indent="0" shrinkToFit="false"/>
      <protection locked="true" hidden="false"/>
    </xf>
    <xf numFmtId="169" fontId="13" fillId="0" borderId="4" xfId="0" applyFont="true" applyBorder="true" applyAlignment="true" applyProtection="false">
      <alignment horizontal="center" vertical="bottom" textRotation="0" wrapText="false" indent="0" shrinkToFit="false"/>
      <protection locked="true" hidden="false"/>
    </xf>
    <xf numFmtId="170" fontId="13" fillId="0" borderId="4"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true">
      <alignment horizontal="left" vertical="bottom" textRotation="0" wrapText="false" indent="0" shrinkToFit="false"/>
      <protection locked="false" hidden="false"/>
    </xf>
    <xf numFmtId="168" fontId="16" fillId="0" borderId="4" xfId="0" applyFont="true" applyBorder="true" applyAlignment="true" applyProtection="true">
      <alignment horizontal="center" vertical="bottom" textRotation="0" wrapText="false" indent="0" shrinkToFit="false"/>
      <protection locked="false" hidden="false"/>
    </xf>
    <xf numFmtId="168" fontId="16" fillId="0" borderId="4" xfId="0" applyFont="true" applyBorder="true" applyAlignment="true" applyProtection="true">
      <alignment horizontal="general" vertical="bottom" textRotation="0" wrapText="false" indent="0" shrinkToFit="false"/>
      <protection locked="false" hidden="false"/>
    </xf>
    <xf numFmtId="168" fontId="13" fillId="0" borderId="4" xfId="0" applyFont="true" applyBorder="true" applyAlignment="true" applyProtection="true">
      <alignment horizontal="center" vertical="bottom" textRotation="0" wrapText="false" indent="0" shrinkToFit="false"/>
      <protection locked="false" hidden="false"/>
    </xf>
    <xf numFmtId="168" fontId="15" fillId="0" borderId="4" xfId="0" applyFont="true" applyBorder="true" applyAlignment="true" applyProtection="true">
      <alignment horizontal="general" vertical="bottom" textRotation="0" wrapText="false" indent="0" shrinkToFit="false"/>
      <protection locked="false" hidden="false"/>
    </xf>
    <xf numFmtId="168" fontId="13" fillId="0" borderId="4" xfId="0" applyFont="true" applyBorder="true" applyAlignment="true" applyProtection="true">
      <alignment horizontal="general" vertical="bottom" textRotation="0" wrapText="false" indent="0" shrinkToFit="false"/>
      <protection locked="fals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8" fontId="13" fillId="0" borderId="7" xfId="0" applyFont="true" applyBorder="true" applyAlignment="true" applyProtection="true">
      <alignment horizontal="general" vertical="bottom"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Order Worksheet 11-28-00"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48</xdr:row>
      <xdr:rowOff>9720</xdr:rowOff>
    </xdr:from>
    <xdr:to>
      <xdr:col>12</xdr:col>
      <xdr:colOff>1127520</xdr:colOff>
      <xdr:row>48</xdr:row>
      <xdr:rowOff>190440</xdr:rowOff>
    </xdr:to>
    <xdr:sp>
      <xdr:nvSpPr>
        <xdr:cNvPr id="0" name="Text 152"/>
        <xdr:cNvSpPr/>
      </xdr:nvSpPr>
      <xdr:spPr>
        <a:xfrm>
          <a:off x="9250920" y="8266680"/>
          <a:ext cx="142704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44</xdr:row>
      <xdr:rowOff>0</xdr:rowOff>
    </xdr:from>
    <xdr:to>
      <xdr:col>6</xdr:col>
      <xdr:colOff>10800</xdr:colOff>
      <xdr:row>44</xdr:row>
      <xdr:rowOff>0</xdr:rowOff>
    </xdr:to>
    <xdr:sp>
      <xdr:nvSpPr>
        <xdr:cNvPr id="1" name="Line 2"/>
        <xdr:cNvSpPr/>
      </xdr:nvSpPr>
      <xdr:spPr>
        <a:xfrm>
          <a:off x="895320" y="735408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45</xdr:row>
      <xdr:rowOff>0</xdr:rowOff>
    </xdr:from>
    <xdr:to>
      <xdr:col>6</xdr:col>
      <xdr:colOff>10800</xdr:colOff>
      <xdr:row>45</xdr:row>
      <xdr:rowOff>0</xdr:rowOff>
    </xdr:to>
    <xdr:sp>
      <xdr:nvSpPr>
        <xdr:cNvPr id="2" name="Line 3"/>
        <xdr:cNvSpPr/>
      </xdr:nvSpPr>
      <xdr:spPr>
        <a:xfrm>
          <a:off x="895320" y="763272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10800</xdr:colOff>
      <xdr:row>46</xdr:row>
      <xdr:rowOff>0</xdr:rowOff>
    </xdr:to>
    <xdr:sp>
      <xdr:nvSpPr>
        <xdr:cNvPr id="3" name="Line 4"/>
        <xdr:cNvSpPr/>
      </xdr:nvSpPr>
      <xdr:spPr>
        <a:xfrm>
          <a:off x="895320" y="7911360"/>
          <a:ext cx="3910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47</xdr:row>
      <xdr:rowOff>0</xdr:rowOff>
    </xdr:from>
    <xdr:to>
      <xdr:col>6</xdr:col>
      <xdr:colOff>20520</xdr:colOff>
      <xdr:row>47</xdr:row>
      <xdr:rowOff>0</xdr:rowOff>
    </xdr:to>
    <xdr:sp>
      <xdr:nvSpPr>
        <xdr:cNvPr id="4" name="Line 5"/>
        <xdr:cNvSpPr/>
      </xdr:nvSpPr>
      <xdr:spPr>
        <a:xfrm>
          <a:off x="895320" y="8190360"/>
          <a:ext cx="39200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659880</xdr:colOff>
      <xdr:row>44</xdr:row>
      <xdr:rowOff>0</xdr:rowOff>
    </xdr:to>
    <xdr:sp>
      <xdr:nvSpPr>
        <xdr:cNvPr id="5" name="Line 6"/>
        <xdr:cNvSpPr/>
      </xdr:nvSpPr>
      <xdr:spPr>
        <a:xfrm>
          <a:off x="6210360" y="7354080"/>
          <a:ext cx="399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659880</xdr:colOff>
      <xdr:row>45</xdr:row>
      <xdr:rowOff>0</xdr:rowOff>
    </xdr:to>
    <xdr:sp>
      <xdr:nvSpPr>
        <xdr:cNvPr id="6" name="Line 7"/>
        <xdr:cNvSpPr/>
      </xdr:nvSpPr>
      <xdr:spPr>
        <a:xfrm>
          <a:off x="6210360" y="7632720"/>
          <a:ext cx="399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659880</xdr:colOff>
      <xdr:row>46</xdr:row>
      <xdr:rowOff>0</xdr:rowOff>
    </xdr:to>
    <xdr:sp>
      <xdr:nvSpPr>
        <xdr:cNvPr id="7" name="Line 8"/>
        <xdr:cNvSpPr/>
      </xdr:nvSpPr>
      <xdr:spPr>
        <a:xfrm>
          <a:off x="6210360" y="7911360"/>
          <a:ext cx="399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47</xdr:row>
      <xdr:rowOff>0</xdr:rowOff>
    </xdr:from>
    <xdr:to>
      <xdr:col>12</xdr:col>
      <xdr:colOff>659880</xdr:colOff>
      <xdr:row>47</xdr:row>
      <xdr:rowOff>0</xdr:rowOff>
    </xdr:to>
    <xdr:sp>
      <xdr:nvSpPr>
        <xdr:cNvPr id="8" name="Line 9"/>
        <xdr:cNvSpPr/>
      </xdr:nvSpPr>
      <xdr:spPr>
        <a:xfrm>
          <a:off x="6210360" y="8190360"/>
          <a:ext cx="399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1206360</xdr:colOff>
      <xdr:row>2</xdr:row>
      <xdr:rowOff>133200</xdr:rowOff>
    </xdr:to>
    <xdr:sp>
      <xdr:nvSpPr>
        <xdr:cNvPr id="9" name="Text 12"/>
        <xdr:cNvSpPr/>
      </xdr:nvSpPr>
      <xdr:spPr>
        <a:xfrm>
          <a:off x="28800" y="316800"/>
          <a:ext cx="1072800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0"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44</xdr:row>
      <xdr:rowOff>37800</xdr:rowOff>
    </xdr:from>
    <xdr:to>
      <xdr:col>6</xdr:col>
      <xdr:colOff>720</xdr:colOff>
      <xdr:row>44</xdr:row>
      <xdr:rowOff>238320</xdr:rowOff>
    </xdr:to>
    <xdr:sp>
      <xdr:nvSpPr>
        <xdr:cNvPr id="11" name="Text 28"/>
        <xdr:cNvSpPr/>
      </xdr:nvSpPr>
      <xdr:spPr>
        <a:xfrm>
          <a:off x="895320" y="7391880"/>
          <a:ext cx="39002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45</xdr:row>
      <xdr:rowOff>38160</xdr:rowOff>
    </xdr:from>
    <xdr:to>
      <xdr:col>6</xdr:col>
      <xdr:colOff>720</xdr:colOff>
      <xdr:row>45</xdr:row>
      <xdr:rowOff>238320</xdr:rowOff>
    </xdr:to>
    <xdr:sp>
      <xdr:nvSpPr>
        <xdr:cNvPr id="12" name="Text 29"/>
        <xdr:cNvSpPr/>
      </xdr:nvSpPr>
      <xdr:spPr>
        <a:xfrm>
          <a:off x="895320" y="7670880"/>
          <a:ext cx="39002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46</xdr:row>
      <xdr:rowOff>38160</xdr:rowOff>
    </xdr:from>
    <xdr:to>
      <xdr:col>6</xdr:col>
      <xdr:colOff>720</xdr:colOff>
      <xdr:row>46</xdr:row>
      <xdr:rowOff>238680</xdr:rowOff>
    </xdr:to>
    <xdr:sp>
      <xdr:nvSpPr>
        <xdr:cNvPr id="13" name="Text 30"/>
        <xdr:cNvSpPr/>
      </xdr:nvSpPr>
      <xdr:spPr>
        <a:xfrm>
          <a:off x="895320" y="7949520"/>
          <a:ext cx="39002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817920</xdr:colOff>
      <xdr:row>44</xdr:row>
      <xdr:rowOff>37800</xdr:rowOff>
    </xdr:from>
    <xdr:to>
      <xdr:col>12</xdr:col>
      <xdr:colOff>639720</xdr:colOff>
      <xdr:row>44</xdr:row>
      <xdr:rowOff>238320</xdr:rowOff>
    </xdr:to>
    <xdr:sp>
      <xdr:nvSpPr>
        <xdr:cNvPr id="14" name="Text 32"/>
        <xdr:cNvSpPr/>
      </xdr:nvSpPr>
      <xdr:spPr>
        <a:xfrm>
          <a:off x="6230520" y="7391880"/>
          <a:ext cx="39596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45</xdr:row>
      <xdr:rowOff>28440</xdr:rowOff>
    </xdr:from>
    <xdr:to>
      <xdr:col>12</xdr:col>
      <xdr:colOff>629280</xdr:colOff>
      <xdr:row>45</xdr:row>
      <xdr:rowOff>228600</xdr:rowOff>
    </xdr:to>
    <xdr:sp>
      <xdr:nvSpPr>
        <xdr:cNvPr id="15" name="Text 33"/>
        <xdr:cNvSpPr/>
      </xdr:nvSpPr>
      <xdr:spPr>
        <a:xfrm>
          <a:off x="6220080" y="7661160"/>
          <a:ext cx="395964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46</xdr:row>
      <xdr:rowOff>38160</xdr:rowOff>
    </xdr:from>
    <xdr:to>
      <xdr:col>12</xdr:col>
      <xdr:colOff>629280</xdr:colOff>
      <xdr:row>46</xdr:row>
      <xdr:rowOff>238680</xdr:rowOff>
    </xdr:to>
    <xdr:sp>
      <xdr:nvSpPr>
        <xdr:cNvPr id="16" name="Text 34"/>
        <xdr:cNvSpPr/>
      </xdr:nvSpPr>
      <xdr:spPr>
        <a:xfrm>
          <a:off x="6220080" y="7949520"/>
          <a:ext cx="39596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32</xdr:row>
      <xdr:rowOff>38160</xdr:rowOff>
    </xdr:from>
    <xdr:to>
      <xdr:col>13</xdr:col>
      <xdr:colOff>10080</xdr:colOff>
      <xdr:row>41</xdr:row>
      <xdr:rowOff>152640</xdr:rowOff>
    </xdr:to>
    <xdr:sp>
      <xdr:nvSpPr>
        <xdr:cNvPr id="17" name="Text 37"/>
        <xdr:cNvSpPr/>
      </xdr:nvSpPr>
      <xdr:spPr>
        <a:xfrm>
          <a:off x="28800" y="5017680"/>
          <a:ext cx="1073808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38</xdr:row>
      <xdr:rowOff>114840</xdr:rowOff>
    </xdr:from>
    <xdr:to>
      <xdr:col>4</xdr:col>
      <xdr:colOff>1630080</xdr:colOff>
      <xdr:row>38</xdr:row>
      <xdr:rowOff>114840</xdr:rowOff>
    </xdr:to>
    <xdr:sp>
      <xdr:nvSpPr>
        <xdr:cNvPr id="18" name="Line 22"/>
        <xdr:cNvSpPr/>
      </xdr:nvSpPr>
      <xdr:spPr>
        <a:xfrm>
          <a:off x="934920" y="6237360"/>
          <a:ext cx="209844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1694880</xdr:colOff>
      <xdr:row>38</xdr:row>
      <xdr:rowOff>114840</xdr:rowOff>
    </xdr:from>
    <xdr:to>
      <xdr:col>7</xdr:col>
      <xdr:colOff>489240</xdr:colOff>
      <xdr:row>38</xdr:row>
      <xdr:rowOff>114840</xdr:rowOff>
    </xdr:to>
    <xdr:sp>
      <xdr:nvSpPr>
        <xdr:cNvPr id="19" name="Line 23"/>
        <xdr:cNvSpPr/>
      </xdr:nvSpPr>
      <xdr:spPr>
        <a:xfrm>
          <a:off x="3098160" y="6237360"/>
          <a:ext cx="2803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588600</xdr:colOff>
      <xdr:row>38</xdr:row>
      <xdr:rowOff>114840</xdr:rowOff>
    </xdr:from>
    <xdr:to>
      <xdr:col>10</xdr:col>
      <xdr:colOff>399600</xdr:colOff>
      <xdr:row>38</xdr:row>
      <xdr:rowOff>114840</xdr:rowOff>
    </xdr:to>
    <xdr:sp>
      <xdr:nvSpPr>
        <xdr:cNvPr id="20" name="Line 24"/>
        <xdr:cNvSpPr/>
      </xdr:nvSpPr>
      <xdr:spPr>
        <a:xfrm>
          <a:off x="6001200" y="6237360"/>
          <a:ext cx="2134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38</xdr:row>
      <xdr:rowOff>114840</xdr:rowOff>
    </xdr:from>
    <xdr:to>
      <xdr:col>12</xdr:col>
      <xdr:colOff>1137960</xdr:colOff>
      <xdr:row>38</xdr:row>
      <xdr:rowOff>114840</xdr:rowOff>
    </xdr:to>
    <xdr:sp>
      <xdr:nvSpPr>
        <xdr:cNvPr id="21" name="Line 25"/>
        <xdr:cNvSpPr/>
      </xdr:nvSpPr>
      <xdr:spPr>
        <a:xfrm>
          <a:off x="8263800" y="6237360"/>
          <a:ext cx="2424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38</xdr:row>
      <xdr:rowOff>123840</xdr:rowOff>
    </xdr:from>
    <xdr:to>
      <xdr:col>4</xdr:col>
      <xdr:colOff>1578960</xdr:colOff>
      <xdr:row>39</xdr:row>
      <xdr:rowOff>95040</xdr:rowOff>
    </xdr:to>
    <xdr:sp>
      <xdr:nvSpPr>
        <xdr:cNvPr id="22" name="Text 42"/>
        <xdr:cNvSpPr/>
      </xdr:nvSpPr>
      <xdr:spPr>
        <a:xfrm>
          <a:off x="945000" y="6246360"/>
          <a:ext cx="20372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1694880</xdr:colOff>
      <xdr:row>38</xdr:row>
      <xdr:rowOff>133200</xdr:rowOff>
    </xdr:from>
    <xdr:to>
      <xdr:col>7</xdr:col>
      <xdr:colOff>439560</xdr:colOff>
      <xdr:row>39</xdr:row>
      <xdr:rowOff>104760</xdr:rowOff>
    </xdr:to>
    <xdr:sp>
      <xdr:nvSpPr>
        <xdr:cNvPr id="23" name="Text 43"/>
        <xdr:cNvSpPr/>
      </xdr:nvSpPr>
      <xdr:spPr>
        <a:xfrm>
          <a:off x="3098160" y="6255720"/>
          <a:ext cx="275400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38</xdr:row>
      <xdr:rowOff>133200</xdr:rowOff>
    </xdr:from>
    <xdr:to>
      <xdr:col>12</xdr:col>
      <xdr:colOff>1087560</xdr:colOff>
      <xdr:row>39</xdr:row>
      <xdr:rowOff>104760</xdr:rowOff>
    </xdr:to>
    <xdr:sp>
      <xdr:nvSpPr>
        <xdr:cNvPr id="24" name="Text 48"/>
        <xdr:cNvSpPr/>
      </xdr:nvSpPr>
      <xdr:spPr>
        <a:xfrm>
          <a:off x="8244360" y="6255720"/>
          <a:ext cx="23936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598320</xdr:colOff>
      <xdr:row>38</xdr:row>
      <xdr:rowOff>133200</xdr:rowOff>
    </xdr:from>
    <xdr:to>
      <xdr:col>9</xdr:col>
      <xdr:colOff>100440</xdr:colOff>
      <xdr:row>39</xdr:row>
      <xdr:rowOff>104760</xdr:rowOff>
    </xdr:to>
    <xdr:sp>
      <xdr:nvSpPr>
        <xdr:cNvPr id="25" name="Text 49"/>
        <xdr:cNvSpPr/>
      </xdr:nvSpPr>
      <xdr:spPr>
        <a:xfrm>
          <a:off x="6010920" y="6255720"/>
          <a:ext cx="11570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38</xdr:row>
      <xdr:rowOff>133200</xdr:rowOff>
    </xdr:from>
    <xdr:to>
      <xdr:col>9</xdr:col>
      <xdr:colOff>608760</xdr:colOff>
      <xdr:row>39</xdr:row>
      <xdr:rowOff>104760</xdr:rowOff>
    </xdr:to>
    <xdr:sp>
      <xdr:nvSpPr>
        <xdr:cNvPr id="26" name="Text 50"/>
        <xdr:cNvSpPr/>
      </xdr:nvSpPr>
      <xdr:spPr>
        <a:xfrm>
          <a:off x="7207200" y="6255720"/>
          <a:ext cx="4690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38</xdr:row>
      <xdr:rowOff>133200</xdr:rowOff>
    </xdr:from>
    <xdr:to>
      <xdr:col>10</xdr:col>
      <xdr:colOff>340200</xdr:colOff>
      <xdr:row>39</xdr:row>
      <xdr:rowOff>104760</xdr:rowOff>
    </xdr:to>
    <xdr:sp>
      <xdr:nvSpPr>
        <xdr:cNvPr id="27" name="Text 52"/>
        <xdr:cNvSpPr/>
      </xdr:nvSpPr>
      <xdr:spPr>
        <a:xfrm>
          <a:off x="7715520" y="6255720"/>
          <a:ext cx="3603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37</xdr:row>
      <xdr:rowOff>123480</xdr:rowOff>
    </xdr:from>
    <xdr:to>
      <xdr:col>10</xdr:col>
      <xdr:colOff>340200</xdr:colOff>
      <xdr:row>38</xdr:row>
      <xdr:rowOff>95400</xdr:rowOff>
    </xdr:to>
    <xdr:sp>
      <xdr:nvSpPr>
        <xdr:cNvPr id="28" name="Text 58"/>
        <xdr:cNvSpPr/>
      </xdr:nvSpPr>
      <xdr:spPr>
        <a:xfrm>
          <a:off x="7715520" y="6055560"/>
          <a:ext cx="3603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29" name="Text 65"/>
        <xdr:cNvSpPr/>
      </xdr:nvSpPr>
      <xdr:spPr>
        <a:xfrm>
          <a:off x="95472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37</xdr:row>
      <xdr:rowOff>123480</xdr:rowOff>
    </xdr:from>
    <xdr:to>
      <xdr:col>7</xdr:col>
      <xdr:colOff>439560</xdr:colOff>
      <xdr:row>38</xdr:row>
      <xdr:rowOff>95400</xdr:rowOff>
    </xdr:to>
    <xdr:sp>
      <xdr:nvSpPr>
        <xdr:cNvPr id="30" name="Text 66"/>
        <xdr:cNvSpPr/>
      </xdr:nvSpPr>
      <xdr:spPr>
        <a:xfrm>
          <a:off x="3108960" y="6055560"/>
          <a:ext cx="274320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31" name="Text 87"/>
        <xdr:cNvSpPr/>
      </xdr:nvSpPr>
      <xdr:spPr>
        <a:xfrm>
          <a:off x="8223840" y="6055560"/>
          <a:ext cx="2395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32" name="Text 90"/>
        <xdr:cNvSpPr/>
      </xdr:nvSpPr>
      <xdr:spPr>
        <a:xfrm>
          <a:off x="720720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598320</xdr:colOff>
      <xdr:row>37</xdr:row>
      <xdr:rowOff>114840</xdr:rowOff>
    </xdr:from>
    <xdr:to>
      <xdr:col>9</xdr:col>
      <xdr:colOff>100440</xdr:colOff>
      <xdr:row>38</xdr:row>
      <xdr:rowOff>85680</xdr:rowOff>
    </xdr:to>
    <xdr:sp>
      <xdr:nvSpPr>
        <xdr:cNvPr id="33" name="Text 91"/>
        <xdr:cNvSpPr/>
      </xdr:nvSpPr>
      <xdr:spPr>
        <a:xfrm>
          <a:off x="6010920" y="6046920"/>
          <a:ext cx="115704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38</xdr:row>
      <xdr:rowOff>114840</xdr:rowOff>
    </xdr:from>
    <xdr:to>
      <xdr:col>12</xdr:col>
      <xdr:colOff>1137960</xdr:colOff>
      <xdr:row>41</xdr:row>
      <xdr:rowOff>45720</xdr:rowOff>
    </xdr:to>
    <xdr:grpSp>
      <xdr:nvGrpSpPr>
        <xdr:cNvPr id="34" name="Group 38"/>
        <xdr:cNvGrpSpPr/>
      </xdr:nvGrpSpPr>
      <xdr:grpSpPr>
        <a:xfrm>
          <a:off x="934920" y="6237360"/>
          <a:ext cx="9753480" cy="502560"/>
          <a:chOff x="934920" y="6237360"/>
          <a:chExt cx="9753480" cy="502560"/>
        </a:xfrm>
      </xdr:grpSpPr>
      <xdr:sp>
        <xdr:nvSpPr>
          <xdr:cNvPr id="35" name="Line 39"/>
          <xdr:cNvSpPr/>
        </xdr:nvSpPr>
        <xdr:spPr>
          <a:xfrm>
            <a:off x="934920" y="6237360"/>
            <a:ext cx="2283840" cy="0"/>
          </a:xfrm>
          <a:prstGeom prst="line">
            <a:avLst/>
          </a:prstGeom>
          <a:ln w="9360">
            <a:solidFill>
              <a:srgbClr val="000000"/>
            </a:solidFill>
            <a:miter/>
          </a:ln>
        </xdr:spPr>
        <xdr:style>
          <a:lnRef idx="0"/>
          <a:fillRef idx="0"/>
          <a:effectRef idx="0"/>
          <a:fontRef idx="minor"/>
        </xdr:style>
      </xdr:sp>
      <xdr:sp>
        <xdr:nvSpPr>
          <xdr:cNvPr id="36" name="Line 40"/>
          <xdr:cNvSpPr/>
        </xdr:nvSpPr>
        <xdr:spPr>
          <a:xfrm>
            <a:off x="3295800" y="6237360"/>
            <a:ext cx="2261880" cy="0"/>
          </a:xfrm>
          <a:prstGeom prst="line">
            <a:avLst/>
          </a:prstGeom>
          <a:ln w="9360">
            <a:solidFill>
              <a:srgbClr val="000000"/>
            </a:solidFill>
            <a:miter/>
          </a:ln>
        </xdr:spPr>
        <xdr:style>
          <a:lnRef idx="0"/>
          <a:fillRef idx="0"/>
          <a:effectRef idx="0"/>
          <a:fontRef idx="minor"/>
        </xdr:style>
      </xdr:sp>
      <xdr:sp>
        <xdr:nvSpPr>
          <xdr:cNvPr id="37" name="Line 41"/>
          <xdr:cNvSpPr/>
        </xdr:nvSpPr>
        <xdr:spPr>
          <a:xfrm>
            <a:off x="5668200" y="6237360"/>
            <a:ext cx="2581560" cy="0"/>
          </a:xfrm>
          <a:prstGeom prst="line">
            <a:avLst/>
          </a:prstGeom>
          <a:ln w="9360">
            <a:solidFill>
              <a:srgbClr val="000000"/>
            </a:solidFill>
            <a:miter/>
          </a:ln>
        </xdr:spPr>
        <xdr:style>
          <a:lnRef idx="0"/>
          <a:fillRef idx="0"/>
          <a:effectRef idx="0"/>
          <a:fontRef idx="minor"/>
        </xdr:style>
      </xdr:sp>
      <xdr:sp>
        <xdr:nvSpPr>
          <xdr:cNvPr id="38" name="Line 42"/>
          <xdr:cNvSpPr/>
        </xdr:nvSpPr>
        <xdr:spPr>
          <a:xfrm>
            <a:off x="8404560" y="6237360"/>
            <a:ext cx="2283840" cy="0"/>
          </a:xfrm>
          <a:prstGeom prst="line">
            <a:avLst/>
          </a:prstGeom>
          <a:ln w="9360">
            <a:solidFill>
              <a:srgbClr val="000000"/>
            </a:solidFill>
            <a:miter/>
          </a:ln>
        </xdr:spPr>
        <xdr:style>
          <a:lnRef idx="0"/>
          <a:fillRef idx="0"/>
          <a:effectRef idx="0"/>
          <a:fontRef idx="minor"/>
        </xdr:style>
      </xdr:sp>
      <xdr:sp>
        <xdr:nvSpPr>
          <xdr:cNvPr id="39" name="Text 97"/>
          <xdr:cNvSpPr/>
        </xdr:nvSpPr>
        <xdr:spPr>
          <a:xfrm>
            <a:off x="945720" y="6246000"/>
            <a:ext cx="2228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0" name="Text 98"/>
          <xdr:cNvSpPr/>
        </xdr:nvSpPr>
        <xdr:spPr>
          <a:xfrm>
            <a:off x="3295800" y="6255000"/>
            <a:ext cx="22176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1" name="Text 99"/>
          <xdr:cNvSpPr/>
        </xdr:nvSpPr>
        <xdr:spPr>
          <a:xfrm>
            <a:off x="8382240" y="6255000"/>
            <a:ext cx="22507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2" name="Text 100"/>
          <xdr:cNvSpPr/>
        </xdr:nvSpPr>
        <xdr:spPr>
          <a:xfrm>
            <a:off x="5679000" y="6255000"/>
            <a:ext cx="1378800" cy="17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3" name="Text 101"/>
          <xdr:cNvSpPr/>
        </xdr:nvSpPr>
        <xdr:spPr>
          <a:xfrm>
            <a:off x="7102440" y="6255000"/>
            <a:ext cx="507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4" name="Text 102"/>
          <xdr:cNvSpPr/>
        </xdr:nvSpPr>
        <xdr:spPr>
          <a:xfrm>
            <a:off x="7653960" y="6255000"/>
            <a:ext cx="529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5" name="Line 49"/>
          <xdr:cNvSpPr/>
        </xdr:nvSpPr>
        <xdr:spPr>
          <a:xfrm>
            <a:off x="934920" y="6560640"/>
            <a:ext cx="2283840" cy="0"/>
          </a:xfrm>
          <a:prstGeom prst="line">
            <a:avLst/>
          </a:prstGeom>
          <a:ln w="9360">
            <a:solidFill>
              <a:srgbClr val="000000"/>
            </a:solidFill>
            <a:miter/>
          </a:ln>
        </xdr:spPr>
        <xdr:style>
          <a:lnRef idx="0"/>
          <a:fillRef idx="0"/>
          <a:effectRef idx="0"/>
          <a:fontRef idx="minor"/>
        </xdr:style>
      </xdr:sp>
      <xdr:sp>
        <xdr:nvSpPr>
          <xdr:cNvPr id="46" name="Line 50"/>
          <xdr:cNvSpPr/>
        </xdr:nvSpPr>
        <xdr:spPr>
          <a:xfrm>
            <a:off x="3295800" y="6560640"/>
            <a:ext cx="2261880" cy="0"/>
          </a:xfrm>
          <a:prstGeom prst="line">
            <a:avLst/>
          </a:prstGeom>
          <a:ln w="9360">
            <a:solidFill>
              <a:srgbClr val="000000"/>
            </a:solidFill>
            <a:miter/>
          </a:ln>
        </xdr:spPr>
        <xdr:style>
          <a:lnRef idx="0"/>
          <a:fillRef idx="0"/>
          <a:effectRef idx="0"/>
          <a:fontRef idx="minor"/>
        </xdr:style>
      </xdr:sp>
      <xdr:sp>
        <xdr:nvSpPr>
          <xdr:cNvPr id="47" name="Line 51"/>
          <xdr:cNvSpPr/>
        </xdr:nvSpPr>
        <xdr:spPr>
          <a:xfrm>
            <a:off x="5668200" y="6560640"/>
            <a:ext cx="2581560" cy="0"/>
          </a:xfrm>
          <a:prstGeom prst="line">
            <a:avLst/>
          </a:prstGeom>
          <a:ln w="9360">
            <a:solidFill>
              <a:srgbClr val="000000"/>
            </a:solidFill>
            <a:miter/>
          </a:ln>
        </xdr:spPr>
        <xdr:style>
          <a:lnRef idx="0"/>
          <a:fillRef idx="0"/>
          <a:effectRef idx="0"/>
          <a:fontRef idx="minor"/>
        </xdr:style>
      </xdr:sp>
      <xdr:sp>
        <xdr:nvSpPr>
          <xdr:cNvPr id="48" name="Line 52"/>
          <xdr:cNvSpPr/>
        </xdr:nvSpPr>
        <xdr:spPr>
          <a:xfrm>
            <a:off x="8404560" y="6560640"/>
            <a:ext cx="2283840" cy="0"/>
          </a:xfrm>
          <a:prstGeom prst="line">
            <a:avLst/>
          </a:prstGeom>
          <a:ln w="9360">
            <a:solidFill>
              <a:srgbClr val="000000"/>
            </a:solidFill>
            <a:miter/>
          </a:ln>
        </xdr:spPr>
        <xdr:style>
          <a:lnRef idx="0"/>
          <a:fillRef idx="0"/>
          <a:effectRef idx="0"/>
          <a:fontRef idx="minor"/>
        </xdr:style>
      </xdr:sp>
      <xdr:sp>
        <xdr:nvSpPr>
          <xdr:cNvPr id="49" name="Text 130"/>
          <xdr:cNvSpPr/>
        </xdr:nvSpPr>
        <xdr:spPr>
          <a:xfrm>
            <a:off x="945720" y="6569640"/>
            <a:ext cx="22284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0" name="Text 131"/>
          <xdr:cNvSpPr/>
        </xdr:nvSpPr>
        <xdr:spPr>
          <a:xfrm>
            <a:off x="3295800" y="6578280"/>
            <a:ext cx="22176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1" name="Text 132"/>
          <xdr:cNvSpPr/>
        </xdr:nvSpPr>
        <xdr:spPr>
          <a:xfrm>
            <a:off x="8382240" y="6578280"/>
            <a:ext cx="22507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2" name="Text 133"/>
          <xdr:cNvSpPr/>
        </xdr:nvSpPr>
        <xdr:spPr>
          <a:xfrm>
            <a:off x="5679000" y="6578280"/>
            <a:ext cx="1378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3" name="Text 134"/>
          <xdr:cNvSpPr/>
        </xdr:nvSpPr>
        <xdr:spPr>
          <a:xfrm>
            <a:off x="7102440" y="6578280"/>
            <a:ext cx="507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4" name="Text 135"/>
          <xdr:cNvSpPr/>
        </xdr:nvSpPr>
        <xdr:spPr>
          <a:xfrm>
            <a:off x="7653960" y="6578280"/>
            <a:ext cx="529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618480</xdr:colOff>
      <xdr:row>37</xdr:row>
      <xdr:rowOff>123480</xdr:rowOff>
    </xdr:from>
    <xdr:to>
      <xdr:col>10</xdr:col>
      <xdr:colOff>479160</xdr:colOff>
      <xdr:row>38</xdr:row>
      <xdr:rowOff>95400</xdr:rowOff>
    </xdr:to>
    <xdr:sp>
      <xdr:nvSpPr>
        <xdr:cNvPr id="55" name="Text 103"/>
        <xdr:cNvSpPr/>
      </xdr:nvSpPr>
      <xdr:spPr>
        <a:xfrm>
          <a:off x="7686000" y="6055560"/>
          <a:ext cx="52884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123480</xdr:rowOff>
    </xdr:from>
    <xdr:to>
      <xdr:col>4</xdr:col>
      <xdr:colOff>1568160</xdr:colOff>
      <xdr:row>38</xdr:row>
      <xdr:rowOff>95400</xdr:rowOff>
    </xdr:to>
    <xdr:sp>
      <xdr:nvSpPr>
        <xdr:cNvPr id="56" name="Text 104"/>
        <xdr:cNvSpPr/>
      </xdr:nvSpPr>
      <xdr:spPr>
        <a:xfrm>
          <a:off x="954720" y="6055560"/>
          <a:ext cx="20167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37</xdr:row>
      <xdr:rowOff>123480</xdr:rowOff>
    </xdr:from>
    <xdr:to>
      <xdr:col>7</xdr:col>
      <xdr:colOff>439560</xdr:colOff>
      <xdr:row>38</xdr:row>
      <xdr:rowOff>95400</xdr:rowOff>
    </xdr:to>
    <xdr:sp>
      <xdr:nvSpPr>
        <xdr:cNvPr id="57" name="Text 105"/>
        <xdr:cNvSpPr/>
      </xdr:nvSpPr>
      <xdr:spPr>
        <a:xfrm>
          <a:off x="3108960" y="6055560"/>
          <a:ext cx="274320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37</xdr:row>
      <xdr:rowOff>123480</xdr:rowOff>
    </xdr:from>
    <xdr:to>
      <xdr:col>12</xdr:col>
      <xdr:colOff>1068480</xdr:colOff>
      <xdr:row>38</xdr:row>
      <xdr:rowOff>95400</xdr:rowOff>
    </xdr:to>
    <xdr:sp>
      <xdr:nvSpPr>
        <xdr:cNvPr id="58" name="Text 106"/>
        <xdr:cNvSpPr/>
      </xdr:nvSpPr>
      <xdr:spPr>
        <a:xfrm>
          <a:off x="8223840" y="6055560"/>
          <a:ext cx="2395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114840</xdr:rowOff>
    </xdr:from>
    <xdr:to>
      <xdr:col>9</xdr:col>
      <xdr:colOff>608760</xdr:colOff>
      <xdr:row>38</xdr:row>
      <xdr:rowOff>85680</xdr:rowOff>
    </xdr:to>
    <xdr:sp>
      <xdr:nvSpPr>
        <xdr:cNvPr id="59" name="Text 107"/>
        <xdr:cNvSpPr/>
      </xdr:nvSpPr>
      <xdr:spPr>
        <a:xfrm>
          <a:off x="7207200" y="604692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608040</xdr:colOff>
      <xdr:row>37</xdr:row>
      <xdr:rowOff>114840</xdr:rowOff>
    </xdr:from>
    <xdr:to>
      <xdr:col>9</xdr:col>
      <xdr:colOff>100440</xdr:colOff>
      <xdr:row>38</xdr:row>
      <xdr:rowOff>85680</xdr:rowOff>
    </xdr:to>
    <xdr:sp>
      <xdr:nvSpPr>
        <xdr:cNvPr id="60" name="Text 108"/>
        <xdr:cNvSpPr/>
      </xdr:nvSpPr>
      <xdr:spPr>
        <a:xfrm>
          <a:off x="6020640" y="6046920"/>
          <a:ext cx="11473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528480</xdr:colOff>
      <xdr:row>39</xdr:row>
      <xdr:rowOff>75600</xdr:rowOff>
    </xdr:from>
    <xdr:to>
      <xdr:col>10</xdr:col>
      <xdr:colOff>399600</xdr:colOff>
      <xdr:row>40</xdr:row>
      <xdr:rowOff>47520</xdr:rowOff>
    </xdr:to>
    <xdr:sp>
      <xdr:nvSpPr>
        <xdr:cNvPr id="61" name="Text 136"/>
        <xdr:cNvSpPr/>
      </xdr:nvSpPr>
      <xdr:spPr>
        <a:xfrm>
          <a:off x="7596000" y="6388920"/>
          <a:ext cx="5392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39</xdr:row>
      <xdr:rowOff>66960</xdr:rowOff>
    </xdr:from>
    <xdr:to>
      <xdr:col>4</xdr:col>
      <xdr:colOff>1568160</xdr:colOff>
      <xdr:row>40</xdr:row>
      <xdr:rowOff>37800</xdr:rowOff>
    </xdr:to>
    <xdr:sp>
      <xdr:nvSpPr>
        <xdr:cNvPr id="62" name="Text 137"/>
        <xdr:cNvSpPr/>
      </xdr:nvSpPr>
      <xdr:spPr>
        <a:xfrm>
          <a:off x="954720" y="6380280"/>
          <a:ext cx="201672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1705680</xdr:colOff>
      <xdr:row>39</xdr:row>
      <xdr:rowOff>66960</xdr:rowOff>
    </xdr:from>
    <xdr:to>
      <xdr:col>7</xdr:col>
      <xdr:colOff>439560</xdr:colOff>
      <xdr:row>40</xdr:row>
      <xdr:rowOff>37800</xdr:rowOff>
    </xdr:to>
    <xdr:sp>
      <xdr:nvSpPr>
        <xdr:cNvPr id="63" name="Text 138"/>
        <xdr:cNvSpPr/>
      </xdr:nvSpPr>
      <xdr:spPr>
        <a:xfrm>
          <a:off x="3108960" y="6380280"/>
          <a:ext cx="274320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39</xdr:row>
      <xdr:rowOff>66960</xdr:rowOff>
    </xdr:from>
    <xdr:to>
      <xdr:col>12</xdr:col>
      <xdr:colOff>1068480</xdr:colOff>
      <xdr:row>40</xdr:row>
      <xdr:rowOff>37800</xdr:rowOff>
    </xdr:to>
    <xdr:sp>
      <xdr:nvSpPr>
        <xdr:cNvPr id="64" name="Text 139"/>
        <xdr:cNvSpPr/>
      </xdr:nvSpPr>
      <xdr:spPr>
        <a:xfrm>
          <a:off x="8223840" y="6380280"/>
          <a:ext cx="2395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39</xdr:row>
      <xdr:rowOff>142560</xdr:rowOff>
    </xdr:from>
    <xdr:to>
      <xdr:col>9</xdr:col>
      <xdr:colOff>608760</xdr:colOff>
      <xdr:row>40</xdr:row>
      <xdr:rowOff>28080</xdr:rowOff>
    </xdr:to>
    <xdr:sp>
      <xdr:nvSpPr>
        <xdr:cNvPr id="65" name="Text 140"/>
        <xdr:cNvSpPr/>
      </xdr:nvSpPr>
      <xdr:spPr>
        <a:xfrm>
          <a:off x="7207200" y="6455880"/>
          <a:ext cx="469080" cy="759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endParaRPr b="0" lang="en-US" sz="1100" strike="noStrike" u="none">
            <a:effectLst/>
            <a:uFillTx/>
            <a:latin typeface="Times New Roman"/>
          </a:endParaRPr>
        </a:p>
        <a:p>
          <a:pPr algn="ctr"/>
          <a:endParaRPr b="0" lang="en-US" sz="1100" strike="noStrike" u="none">
            <a:effectLst/>
            <a:uFillTx/>
            <a:latin typeface="Times New Roman"/>
          </a:endParaRPr>
        </a:p>
      </xdr:txBody>
    </xdr:sp>
    <xdr:clientData/>
  </xdr:twoCellAnchor>
  <xdr:twoCellAnchor editAs="oneCell">
    <xdr:from>
      <xdr:col>7</xdr:col>
      <xdr:colOff>598320</xdr:colOff>
      <xdr:row>39</xdr:row>
      <xdr:rowOff>57240</xdr:rowOff>
    </xdr:from>
    <xdr:to>
      <xdr:col>9</xdr:col>
      <xdr:colOff>100440</xdr:colOff>
      <xdr:row>40</xdr:row>
      <xdr:rowOff>28080</xdr:rowOff>
    </xdr:to>
    <xdr:sp>
      <xdr:nvSpPr>
        <xdr:cNvPr id="66" name="Text 141"/>
        <xdr:cNvSpPr/>
      </xdr:nvSpPr>
      <xdr:spPr>
        <a:xfrm>
          <a:off x="6010920" y="6370560"/>
          <a:ext cx="1157040" cy="16128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35</xdr:row>
          <xdr:rowOff>142920</xdr:rowOff>
        </xdr:from>
        <xdr:to>
          <xdr:col>3</xdr:col>
          <xdr:colOff>498600</xdr:colOff>
          <xdr:row>36</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35</xdr:row>
          <xdr:rowOff>142920</xdr:rowOff>
        </xdr:from>
        <xdr:to>
          <xdr:col>4</xdr:col>
          <xdr:colOff>1667880</xdr:colOff>
          <xdr:row>36</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1705680</xdr:colOff>
          <xdr:row>35</xdr:row>
          <xdr:rowOff>142920</xdr:rowOff>
        </xdr:from>
        <xdr:to>
          <xdr:col>5</xdr:col>
          <xdr:colOff>70560</xdr:colOff>
          <xdr:row>36</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35</xdr:row>
          <xdr:rowOff>142920</xdr:rowOff>
        </xdr:from>
        <xdr:to>
          <xdr:col>8</xdr:col>
          <xdr:colOff>448920</xdr:colOff>
          <xdr:row>36</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328680</xdr:colOff>
      <xdr:row>48</xdr:row>
      <xdr:rowOff>19440</xdr:rowOff>
    </xdr:from>
    <xdr:to>
      <xdr:col>12</xdr:col>
      <xdr:colOff>539640</xdr:colOff>
      <xdr:row>48</xdr:row>
      <xdr:rowOff>190440</xdr:rowOff>
    </xdr:to>
    <xdr:sp>
      <xdr:nvSpPr>
        <xdr:cNvPr id="67" name="Text 150"/>
        <xdr:cNvSpPr/>
      </xdr:nvSpPr>
      <xdr:spPr>
        <a:xfrm>
          <a:off x="9879120" y="8276400"/>
          <a:ext cx="21096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68" name="Line 76"/>
        <xdr:cNvSpPr/>
      </xdr:nvSpPr>
      <xdr:spPr>
        <a:xfrm>
          <a:off x="1020888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569160</xdr:colOff>
      <xdr:row>48</xdr:row>
      <xdr:rowOff>180720</xdr:rowOff>
    </xdr:to>
    <xdr:sp>
      <xdr:nvSpPr>
        <xdr:cNvPr id="69" name="Line 77"/>
        <xdr:cNvSpPr/>
      </xdr:nvSpPr>
      <xdr:spPr>
        <a:xfrm>
          <a:off x="981900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48</xdr:row>
      <xdr:rowOff>19440</xdr:rowOff>
    </xdr:from>
    <xdr:to>
      <xdr:col>12</xdr:col>
      <xdr:colOff>549000</xdr:colOff>
      <xdr:row>48</xdr:row>
      <xdr:rowOff>190440</xdr:rowOff>
    </xdr:to>
    <xdr:sp>
      <xdr:nvSpPr>
        <xdr:cNvPr id="70" name="Text 159"/>
        <xdr:cNvSpPr/>
      </xdr:nvSpPr>
      <xdr:spPr>
        <a:xfrm>
          <a:off x="9889560" y="8276400"/>
          <a:ext cx="20988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268560</xdr:colOff>
      <xdr:row>48</xdr:row>
      <xdr:rowOff>180720</xdr:rowOff>
    </xdr:from>
    <xdr:to>
      <xdr:col>12</xdr:col>
      <xdr:colOff>569160</xdr:colOff>
      <xdr:row>48</xdr:row>
      <xdr:rowOff>180720</xdr:rowOff>
    </xdr:to>
    <xdr:sp>
      <xdr:nvSpPr>
        <xdr:cNvPr id="71" name="Line 79"/>
        <xdr:cNvSpPr/>
      </xdr:nvSpPr>
      <xdr:spPr>
        <a:xfrm>
          <a:off x="981900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847080</xdr:colOff>
      <xdr:row>48</xdr:row>
      <xdr:rowOff>28080</xdr:rowOff>
    </xdr:from>
    <xdr:to>
      <xdr:col>12</xdr:col>
      <xdr:colOff>1058040</xdr:colOff>
      <xdr:row>48</xdr:row>
      <xdr:rowOff>190440</xdr:rowOff>
    </xdr:to>
    <xdr:sp>
      <xdr:nvSpPr>
        <xdr:cNvPr id="72" name="Text 161"/>
        <xdr:cNvSpPr/>
      </xdr:nvSpPr>
      <xdr:spPr>
        <a:xfrm>
          <a:off x="10397520" y="8285040"/>
          <a:ext cx="2109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847080</xdr:colOff>
      <xdr:row>48</xdr:row>
      <xdr:rowOff>19440</xdr:rowOff>
    </xdr:from>
    <xdr:to>
      <xdr:col>12</xdr:col>
      <xdr:colOff>1058040</xdr:colOff>
      <xdr:row>48</xdr:row>
      <xdr:rowOff>190440</xdr:rowOff>
    </xdr:to>
    <xdr:sp>
      <xdr:nvSpPr>
        <xdr:cNvPr id="73" name="Text 163"/>
        <xdr:cNvSpPr/>
      </xdr:nvSpPr>
      <xdr:spPr>
        <a:xfrm>
          <a:off x="10397520" y="8276400"/>
          <a:ext cx="21096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777600</xdr:colOff>
      <xdr:row>48</xdr:row>
      <xdr:rowOff>180720</xdr:rowOff>
    </xdr:from>
    <xdr:to>
      <xdr:col>12</xdr:col>
      <xdr:colOff>1078200</xdr:colOff>
      <xdr:row>48</xdr:row>
      <xdr:rowOff>180720</xdr:rowOff>
    </xdr:to>
    <xdr:sp>
      <xdr:nvSpPr>
        <xdr:cNvPr id="74" name="Line 82"/>
        <xdr:cNvSpPr/>
      </xdr:nvSpPr>
      <xdr:spPr>
        <a:xfrm>
          <a:off x="10328040" y="843768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5" name="Line 83"/>
        <xdr:cNvSpPr/>
      </xdr:nvSpPr>
      <xdr:spPr>
        <a:xfrm>
          <a:off x="1020888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6" name="Line 84"/>
        <xdr:cNvSpPr/>
      </xdr:nvSpPr>
      <xdr:spPr>
        <a:xfrm>
          <a:off x="1020888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7" name="Line 85"/>
        <xdr:cNvSpPr/>
      </xdr:nvSpPr>
      <xdr:spPr>
        <a:xfrm>
          <a:off x="1020888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78" name="Line 86"/>
        <xdr:cNvSpPr/>
      </xdr:nvSpPr>
      <xdr:spPr>
        <a:xfrm>
          <a:off x="10208880" y="267480"/>
          <a:ext cx="499680" cy="0"/>
        </a:xfrm>
        <a:prstGeom prst="line">
          <a:avLst/>
        </a:prstGeom>
        <a:ln w="9360">
          <a:solidFill>
            <a:srgbClr val="000000"/>
          </a:solidFill>
          <a:miter/>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49</xdr:row>
      <xdr:rowOff>9720</xdr:rowOff>
    </xdr:from>
    <xdr:to>
      <xdr:col>12</xdr:col>
      <xdr:colOff>1127520</xdr:colOff>
      <xdr:row>49</xdr:row>
      <xdr:rowOff>190440</xdr:rowOff>
    </xdr:to>
    <xdr:sp>
      <xdr:nvSpPr>
        <xdr:cNvPr id="79" name="Text 152"/>
        <xdr:cNvSpPr/>
      </xdr:nvSpPr>
      <xdr:spPr>
        <a:xfrm>
          <a:off x="9220680" y="8418960"/>
          <a:ext cx="143640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45</xdr:row>
      <xdr:rowOff>0</xdr:rowOff>
    </xdr:from>
    <xdr:to>
      <xdr:col>6</xdr:col>
      <xdr:colOff>10800</xdr:colOff>
      <xdr:row>45</xdr:row>
      <xdr:rowOff>0</xdr:rowOff>
    </xdr:to>
    <xdr:sp>
      <xdr:nvSpPr>
        <xdr:cNvPr id="80" name="Line 2"/>
        <xdr:cNvSpPr/>
      </xdr:nvSpPr>
      <xdr:spPr>
        <a:xfrm>
          <a:off x="846000" y="750636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10800</xdr:colOff>
      <xdr:row>46</xdr:row>
      <xdr:rowOff>0</xdr:rowOff>
    </xdr:to>
    <xdr:sp>
      <xdr:nvSpPr>
        <xdr:cNvPr id="81" name="Line 3"/>
        <xdr:cNvSpPr/>
      </xdr:nvSpPr>
      <xdr:spPr>
        <a:xfrm>
          <a:off x="846000" y="778500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47</xdr:row>
      <xdr:rowOff>0</xdr:rowOff>
    </xdr:from>
    <xdr:to>
      <xdr:col>6</xdr:col>
      <xdr:colOff>10800</xdr:colOff>
      <xdr:row>47</xdr:row>
      <xdr:rowOff>0</xdr:rowOff>
    </xdr:to>
    <xdr:sp>
      <xdr:nvSpPr>
        <xdr:cNvPr id="82" name="Line 4"/>
        <xdr:cNvSpPr/>
      </xdr:nvSpPr>
      <xdr:spPr>
        <a:xfrm>
          <a:off x="846000" y="8064000"/>
          <a:ext cx="372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48</xdr:row>
      <xdr:rowOff>0</xdr:rowOff>
    </xdr:from>
    <xdr:to>
      <xdr:col>6</xdr:col>
      <xdr:colOff>20520</xdr:colOff>
      <xdr:row>48</xdr:row>
      <xdr:rowOff>0</xdr:rowOff>
    </xdr:to>
    <xdr:sp>
      <xdr:nvSpPr>
        <xdr:cNvPr id="83" name="Line 5"/>
        <xdr:cNvSpPr/>
      </xdr:nvSpPr>
      <xdr:spPr>
        <a:xfrm>
          <a:off x="846000" y="8342640"/>
          <a:ext cx="3729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659520</xdr:colOff>
      <xdr:row>45</xdr:row>
      <xdr:rowOff>0</xdr:rowOff>
    </xdr:to>
    <xdr:sp>
      <xdr:nvSpPr>
        <xdr:cNvPr id="84" name="Line 6"/>
        <xdr:cNvSpPr/>
      </xdr:nvSpPr>
      <xdr:spPr>
        <a:xfrm>
          <a:off x="5970960" y="7506360"/>
          <a:ext cx="4218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659520</xdr:colOff>
      <xdr:row>46</xdr:row>
      <xdr:rowOff>0</xdr:rowOff>
    </xdr:to>
    <xdr:sp>
      <xdr:nvSpPr>
        <xdr:cNvPr id="85" name="Line 7"/>
        <xdr:cNvSpPr/>
      </xdr:nvSpPr>
      <xdr:spPr>
        <a:xfrm>
          <a:off x="5970960" y="7785000"/>
          <a:ext cx="4218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47</xdr:row>
      <xdr:rowOff>0</xdr:rowOff>
    </xdr:from>
    <xdr:to>
      <xdr:col>12</xdr:col>
      <xdr:colOff>659520</xdr:colOff>
      <xdr:row>47</xdr:row>
      <xdr:rowOff>0</xdr:rowOff>
    </xdr:to>
    <xdr:sp>
      <xdr:nvSpPr>
        <xdr:cNvPr id="86" name="Line 8"/>
        <xdr:cNvSpPr/>
      </xdr:nvSpPr>
      <xdr:spPr>
        <a:xfrm>
          <a:off x="5970960" y="8064000"/>
          <a:ext cx="4218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48</xdr:row>
      <xdr:rowOff>0</xdr:rowOff>
    </xdr:from>
    <xdr:to>
      <xdr:col>12</xdr:col>
      <xdr:colOff>659520</xdr:colOff>
      <xdr:row>48</xdr:row>
      <xdr:rowOff>0</xdr:rowOff>
    </xdr:to>
    <xdr:sp>
      <xdr:nvSpPr>
        <xdr:cNvPr id="87" name="Line 9"/>
        <xdr:cNvSpPr/>
      </xdr:nvSpPr>
      <xdr:spPr>
        <a:xfrm>
          <a:off x="5970960" y="8342640"/>
          <a:ext cx="4218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1206360</xdr:colOff>
      <xdr:row>2</xdr:row>
      <xdr:rowOff>133200</xdr:rowOff>
    </xdr:to>
    <xdr:sp>
      <xdr:nvSpPr>
        <xdr:cNvPr id="88" name="Text 12"/>
        <xdr:cNvSpPr/>
      </xdr:nvSpPr>
      <xdr:spPr>
        <a:xfrm>
          <a:off x="28800" y="316800"/>
          <a:ext cx="1070712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89" name="Text 14"/>
        <xdr:cNvSpPr/>
      </xdr:nvSpPr>
      <xdr:spPr>
        <a:xfrm>
          <a:off x="19080" y="28440"/>
          <a:ext cx="294336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45</xdr:row>
      <xdr:rowOff>38160</xdr:rowOff>
    </xdr:from>
    <xdr:to>
      <xdr:col>6</xdr:col>
      <xdr:colOff>720</xdr:colOff>
      <xdr:row>45</xdr:row>
      <xdr:rowOff>238320</xdr:rowOff>
    </xdr:to>
    <xdr:sp>
      <xdr:nvSpPr>
        <xdr:cNvPr id="90" name="Text 28"/>
        <xdr:cNvSpPr/>
      </xdr:nvSpPr>
      <xdr:spPr>
        <a:xfrm>
          <a:off x="846000" y="7544520"/>
          <a:ext cx="371016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46</xdr:row>
      <xdr:rowOff>38160</xdr:rowOff>
    </xdr:from>
    <xdr:to>
      <xdr:col>6</xdr:col>
      <xdr:colOff>720</xdr:colOff>
      <xdr:row>46</xdr:row>
      <xdr:rowOff>238680</xdr:rowOff>
    </xdr:to>
    <xdr:sp>
      <xdr:nvSpPr>
        <xdr:cNvPr id="91" name="Text 29"/>
        <xdr:cNvSpPr/>
      </xdr:nvSpPr>
      <xdr:spPr>
        <a:xfrm>
          <a:off x="846000" y="7823160"/>
          <a:ext cx="37101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47</xdr:row>
      <xdr:rowOff>37800</xdr:rowOff>
    </xdr:from>
    <xdr:to>
      <xdr:col>6</xdr:col>
      <xdr:colOff>720</xdr:colOff>
      <xdr:row>47</xdr:row>
      <xdr:rowOff>238320</xdr:rowOff>
    </xdr:to>
    <xdr:sp>
      <xdr:nvSpPr>
        <xdr:cNvPr id="92" name="Text 30"/>
        <xdr:cNvSpPr/>
      </xdr:nvSpPr>
      <xdr:spPr>
        <a:xfrm>
          <a:off x="846000" y="8101800"/>
          <a:ext cx="37101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817560</xdr:colOff>
      <xdr:row>45</xdr:row>
      <xdr:rowOff>38160</xdr:rowOff>
    </xdr:from>
    <xdr:to>
      <xdr:col>12</xdr:col>
      <xdr:colOff>639720</xdr:colOff>
      <xdr:row>45</xdr:row>
      <xdr:rowOff>238320</xdr:rowOff>
    </xdr:to>
    <xdr:sp>
      <xdr:nvSpPr>
        <xdr:cNvPr id="93" name="Text 32"/>
        <xdr:cNvSpPr/>
      </xdr:nvSpPr>
      <xdr:spPr>
        <a:xfrm>
          <a:off x="5990760" y="7544520"/>
          <a:ext cx="41785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46</xdr:row>
      <xdr:rowOff>28440</xdr:rowOff>
    </xdr:from>
    <xdr:to>
      <xdr:col>12</xdr:col>
      <xdr:colOff>628920</xdr:colOff>
      <xdr:row>46</xdr:row>
      <xdr:rowOff>228600</xdr:rowOff>
    </xdr:to>
    <xdr:sp>
      <xdr:nvSpPr>
        <xdr:cNvPr id="94" name="Text 33"/>
        <xdr:cNvSpPr/>
      </xdr:nvSpPr>
      <xdr:spPr>
        <a:xfrm>
          <a:off x="5980680" y="7813440"/>
          <a:ext cx="417780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47</xdr:row>
      <xdr:rowOff>37800</xdr:rowOff>
    </xdr:from>
    <xdr:to>
      <xdr:col>12</xdr:col>
      <xdr:colOff>628920</xdr:colOff>
      <xdr:row>47</xdr:row>
      <xdr:rowOff>238320</xdr:rowOff>
    </xdr:to>
    <xdr:sp>
      <xdr:nvSpPr>
        <xdr:cNvPr id="95" name="Text 34"/>
        <xdr:cNvSpPr/>
      </xdr:nvSpPr>
      <xdr:spPr>
        <a:xfrm>
          <a:off x="5980680" y="8101800"/>
          <a:ext cx="417780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33</xdr:row>
      <xdr:rowOff>37800</xdr:rowOff>
    </xdr:from>
    <xdr:to>
      <xdr:col>13</xdr:col>
      <xdr:colOff>10080</xdr:colOff>
      <xdr:row>42</xdr:row>
      <xdr:rowOff>152640</xdr:rowOff>
    </xdr:to>
    <xdr:sp>
      <xdr:nvSpPr>
        <xdr:cNvPr id="96" name="Text 37"/>
        <xdr:cNvSpPr/>
      </xdr:nvSpPr>
      <xdr:spPr>
        <a:xfrm>
          <a:off x="28800" y="5169960"/>
          <a:ext cx="1071720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39</xdr:row>
      <xdr:rowOff>114480</xdr:rowOff>
    </xdr:from>
    <xdr:to>
      <xdr:col>4</xdr:col>
      <xdr:colOff>1628640</xdr:colOff>
      <xdr:row>39</xdr:row>
      <xdr:rowOff>114480</xdr:rowOff>
    </xdr:to>
    <xdr:sp>
      <xdr:nvSpPr>
        <xdr:cNvPr id="97" name="Line 22"/>
        <xdr:cNvSpPr/>
      </xdr:nvSpPr>
      <xdr:spPr>
        <a:xfrm>
          <a:off x="885600" y="638964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1696320</xdr:colOff>
      <xdr:row>39</xdr:row>
      <xdr:rowOff>114480</xdr:rowOff>
    </xdr:from>
    <xdr:to>
      <xdr:col>7</xdr:col>
      <xdr:colOff>489960</xdr:colOff>
      <xdr:row>39</xdr:row>
      <xdr:rowOff>114480</xdr:rowOff>
    </xdr:to>
    <xdr:sp>
      <xdr:nvSpPr>
        <xdr:cNvPr id="98" name="Line 23"/>
        <xdr:cNvSpPr/>
      </xdr:nvSpPr>
      <xdr:spPr>
        <a:xfrm>
          <a:off x="3050280" y="6389640"/>
          <a:ext cx="2612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39</xdr:row>
      <xdr:rowOff>114480</xdr:rowOff>
    </xdr:from>
    <xdr:to>
      <xdr:col>10</xdr:col>
      <xdr:colOff>399600</xdr:colOff>
      <xdr:row>39</xdr:row>
      <xdr:rowOff>114480</xdr:rowOff>
    </xdr:to>
    <xdr:sp>
      <xdr:nvSpPr>
        <xdr:cNvPr id="99" name="Line 24"/>
        <xdr:cNvSpPr/>
      </xdr:nvSpPr>
      <xdr:spPr>
        <a:xfrm>
          <a:off x="5761440" y="6389640"/>
          <a:ext cx="2343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39</xdr:row>
      <xdr:rowOff>114480</xdr:rowOff>
    </xdr:from>
    <xdr:to>
      <xdr:col>12</xdr:col>
      <xdr:colOff>1137960</xdr:colOff>
      <xdr:row>39</xdr:row>
      <xdr:rowOff>114480</xdr:rowOff>
    </xdr:to>
    <xdr:sp>
      <xdr:nvSpPr>
        <xdr:cNvPr id="100" name="Line 25"/>
        <xdr:cNvSpPr/>
      </xdr:nvSpPr>
      <xdr:spPr>
        <a:xfrm>
          <a:off x="8233200" y="6389640"/>
          <a:ext cx="2434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49320</xdr:colOff>
      <xdr:row>39</xdr:row>
      <xdr:rowOff>123480</xdr:rowOff>
    </xdr:from>
    <xdr:to>
      <xdr:col>4</xdr:col>
      <xdr:colOff>1578240</xdr:colOff>
      <xdr:row>40</xdr:row>
      <xdr:rowOff>95400</xdr:rowOff>
    </xdr:to>
    <xdr:sp>
      <xdr:nvSpPr>
        <xdr:cNvPr id="101" name="Text 42"/>
        <xdr:cNvSpPr/>
      </xdr:nvSpPr>
      <xdr:spPr>
        <a:xfrm>
          <a:off x="895320" y="639864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1696320</xdr:colOff>
      <xdr:row>39</xdr:row>
      <xdr:rowOff>133200</xdr:rowOff>
    </xdr:from>
    <xdr:to>
      <xdr:col>7</xdr:col>
      <xdr:colOff>439920</xdr:colOff>
      <xdr:row>40</xdr:row>
      <xdr:rowOff>104760</xdr:rowOff>
    </xdr:to>
    <xdr:sp>
      <xdr:nvSpPr>
        <xdr:cNvPr id="102" name="Text 43"/>
        <xdr:cNvSpPr/>
      </xdr:nvSpPr>
      <xdr:spPr>
        <a:xfrm>
          <a:off x="3050280" y="6408360"/>
          <a:ext cx="256284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39</xdr:row>
      <xdr:rowOff>133200</xdr:rowOff>
    </xdr:from>
    <xdr:to>
      <xdr:col>12</xdr:col>
      <xdr:colOff>1087560</xdr:colOff>
      <xdr:row>40</xdr:row>
      <xdr:rowOff>104760</xdr:rowOff>
    </xdr:to>
    <xdr:sp>
      <xdr:nvSpPr>
        <xdr:cNvPr id="103" name="Text 48"/>
        <xdr:cNvSpPr/>
      </xdr:nvSpPr>
      <xdr:spPr>
        <a:xfrm>
          <a:off x="8213760" y="6408360"/>
          <a:ext cx="24033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39</xdr:row>
      <xdr:rowOff>133200</xdr:rowOff>
    </xdr:from>
    <xdr:to>
      <xdr:col>9</xdr:col>
      <xdr:colOff>100080</xdr:colOff>
      <xdr:row>40</xdr:row>
      <xdr:rowOff>104760</xdr:rowOff>
    </xdr:to>
    <xdr:sp>
      <xdr:nvSpPr>
        <xdr:cNvPr id="104" name="Text 49"/>
        <xdr:cNvSpPr/>
      </xdr:nvSpPr>
      <xdr:spPr>
        <a:xfrm>
          <a:off x="5771160" y="6408360"/>
          <a:ext cx="12567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39</xdr:row>
      <xdr:rowOff>133200</xdr:rowOff>
    </xdr:from>
    <xdr:to>
      <xdr:col>9</xdr:col>
      <xdr:colOff>608760</xdr:colOff>
      <xdr:row>40</xdr:row>
      <xdr:rowOff>104760</xdr:rowOff>
    </xdr:to>
    <xdr:sp>
      <xdr:nvSpPr>
        <xdr:cNvPr id="105" name="Text 50"/>
        <xdr:cNvSpPr/>
      </xdr:nvSpPr>
      <xdr:spPr>
        <a:xfrm>
          <a:off x="7067520" y="6408360"/>
          <a:ext cx="46908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647280</xdr:colOff>
      <xdr:row>39</xdr:row>
      <xdr:rowOff>133200</xdr:rowOff>
    </xdr:from>
    <xdr:to>
      <xdr:col>10</xdr:col>
      <xdr:colOff>340200</xdr:colOff>
      <xdr:row>40</xdr:row>
      <xdr:rowOff>104760</xdr:rowOff>
    </xdr:to>
    <xdr:sp>
      <xdr:nvSpPr>
        <xdr:cNvPr id="106" name="Text 52"/>
        <xdr:cNvSpPr/>
      </xdr:nvSpPr>
      <xdr:spPr>
        <a:xfrm>
          <a:off x="7575120" y="6408360"/>
          <a:ext cx="470160" cy="162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647280</xdr:colOff>
      <xdr:row>38</xdr:row>
      <xdr:rowOff>123480</xdr:rowOff>
    </xdr:from>
    <xdr:to>
      <xdr:col>10</xdr:col>
      <xdr:colOff>340200</xdr:colOff>
      <xdr:row>39</xdr:row>
      <xdr:rowOff>95040</xdr:rowOff>
    </xdr:to>
    <xdr:sp>
      <xdr:nvSpPr>
        <xdr:cNvPr id="107" name="Text 58"/>
        <xdr:cNvSpPr/>
      </xdr:nvSpPr>
      <xdr:spPr>
        <a:xfrm>
          <a:off x="7575120" y="6208200"/>
          <a:ext cx="47016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38</xdr:row>
      <xdr:rowOff>123480</xdr:rowOff>
    </xdr:from>
    <xdr:to>
      <xdr:col>4</xdr:col>
      <xdr:colOff>1568160</xdr:colOff>
      <xdr:row>39</xdr:row>
      <xdr:rowOff>95040</xdr:rowOff>
    </xdr:to>
    <xdr:sp>
      <xdr:nvSpPr>
        <xdr:cNvPr id="108" name="Text 65"/>
        <xdr:cNvSpPr/>
      </xdr:nvSpPr>
      <xdr:spPr>
        <a:xfrm>
          <a:off x="905400" y="6208200"/>
          <a:ext cx="201672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38</xdr:row>
      <xdr:rowOff>123480</xdr:rowOff>
    </xdr:from>
    <xdr:to>
      <xdr:col>7</xdr:col>
      <xdr:colOff>439920</xdr:colOff>
      <xdr:row>39</xdr:row>
      <xdr:rowOff>95040</xdr:rowOff>
    </xdr:to>
    <xdr:sp>
      <xdr:nvSpPr>
        <xdr:cNvPr id="109" name="Text 66"/>
        <xdr:cNvSpPr/>
      </xdr:nvSpPr>
      <xdr:spPr>
        <a:xfrm>
          <a:off x="3060360" y="6208200"/>
          <a:ext cx="255276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38</xdr:row>
      <xdr:rowOff>123480</xdr:rowOff>
    </xdr:from>
    <xdr:to>
      <xdr:col>12</xdr:col>
      <xdr:colOff>1068480</xdr:colOff>
      <xdr:row>39</xdr:row>
      <xdr:rowOff>95040</xdr:rowOff>
    </xdr:to>
    <xdr:sp>
      <xdr:nvSpPr>
        <xdr:cNvPr id="110" name="Text 87"/>
        <xdr:cNvSpPr/>
      </xdr:nvSpPr>
      <xdr:spPr>
        <a:xfrm>
          <a:off x="8193240" y="6208200"/>
          <a:ext cx="240480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38</xdr:row>
      <xdr:rowOff>114480</xdr:rowOff>
    </xdr:from>
    <xdr:to>
      <xdr:col>9</xdr:col>
      <xdr:colOff>608760</xdr:colOff>
      <xdr:row>39</xdr:row>
      <xdr:rowOff>85320</xdr:rowOff>
    </xdr:to>
    <xdr:sp>
      <xdr:nvSpPr>
        <xdr:cNvPr id="111" name="Text 90"/>
        <xdr:cNvSpPr/>
      </xdr:nvSpPr>
      <xdr:spPr>
        <a:xfrm>
          <a:off x="7067520" y="619920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38</xdr:row>
      <xdr:rowOff>114480</xdr:rowOff>
    </xdr:from>
    <xdr:to>
      <xdr:col>9</xdr:col>
      <xdr:colOff>100080</xdr:colOff>
      <xdr:row>39</xdr:row>
      <xdr:rowOff>85320</xdr:rowOff>
    </xdr:to>
    <xdr:sp>
      <xdr:nvSpPr>
        <xdr:cNvPr id="112" name="Text 91"/>
        <xdr:cNvSpPr/>
      </xdr:nvSpPr>
      <xdr:spPr>
        <a:xfrm>
          <a:off x="5771160" y="6199200"/>
          <a:ext cx="125676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39</xdr:row>
      <xdr:rowOff>114480</xdr:rowOff>
    </xdr:from>
    <xdr:to>
      <xdr:col>12</xdr:col>
      <xdr:colOff>1137600</xdr:colOff>
      <xdr:row>42</xdr:row>
      <xdr:rowOff>46080</xdr:rowOff>
    </xdr:to>
    <xdr:grpSp>
      <xdr:nvGrpSpPr>
        <xdr:cNvPr id="113" name="Group 38"/>
        <xdr:cNvGrpSpPr/>
      </xdr:nvGrpSpPr>
      <xdr:grpSpPr>
        <a:xfrm>
          <a:off x="885600" y="6389640"/>
          <a:ext cx="9781560" cy="502920"/>
          <a:chOff x="885600" y="6389640"/>
          <a:chExt cx="9781560" cy="502920"/>
        </a:xfrm>
      </xdr:grpSpPr>
      <xdr:sp>
        <xdr:nvSpPr>
          <xdr:cNvPr id="114" name="Line 39"/>
          <xdr:cNvSpPr/>
        </xdr:nvSpPr>
        <xdr:spPr>
          <a:xfrm>
            <a:off x="885600" y="6389640"/>
            <a:ext cx="2290320" cy="0"/>
          </a:xfrm>
          <a:prstGeom prst="line">
            <a:avLst/>
          </a:prstGeom>
          <a:ln w="9360">
            <a:solidFill>
              <a:srgbClr val="000000"/>
            </a:solidFill>
            <a:miter/>
          </a:ln>
        </xdr:spPr>
        <xdr:style>
          <a:lnRef idx="0"/>
          <a:fillRef idx="0"/>
          <a:effectRef idx="0"/>
          <a:fontRef idx="minor"/>
        </xdr:style>
      </xdr:sp>
      <xdr:sp>
        <xdr:nvSpPr>
          <xdr:cNvPr id="115" name="Line 40"/>
          <xdr:cNvSpPr/>
        </xdr:nvSpPr>
        <xdr:spPr>
          <a:xfrm>
            <a:off x="3253320" y="6389640"/>
            <a:ext cx="2268360" cy="0"/>
          </a:xfrm>
          <a:prstGeom prst="line">
            <a:avLst/>
          </a:prstGeom>
          <a:ln w="9360">
            <a:solidFill>
              <a:srgbClr val="000000"/>
            </a:solidFill>
            <a:miter/>
          </a:ln>
        </xdr:spPr>
        <xdr:style>
          <a:lnRef idx="0"/>
          <a:fillRef idx="0"/>
          <a:effectRef idx="0"/>
          <a:fontRef idx="minor"/>
        </xdr:style>
      </xdr:sp>
      <xdr:sp>
        <xdr:nvSpPr>
          <xdr:cNvPr id="116" name="Line 41"/>
          <xdr:cNvSpPr/>
        </xdr:nvSpPr>
        <xdr:spPr>
          <a:xfrm>
            <a:off x="5632560" y="6389640"/>
            <a:ext cx="2589120" cy="0"/>
          </a:xfrm>
          <a:prstGeom prst="line">
            <a:avLst/>
          </a:prstGeom>
          <a:ln w="9360">
            <a:solidFill>
              <a:srgbClr val="000000"/>
            </a:solidFill>
            <a:miter/>
          </a:ln>
        </xdr:spPr>
        <xdr:style>
          <a:lnRef idx="0"/>
          <a:fillRef idx="0"/>
          <a:effectRef idx="0"/>
          <a:fontRef idx="minor"/>
        </xdr:style>
      </xdr:sp>
      <xdr:sp>
        <xdr:nvSpPr>
          <xdr:cNvPr id="117" name="Line 42"/>
          <xdr:cNvSpPr/>
        </xdr:nvSpPr>
        <xdr:spPr>
          <a:xfrm>
            <a:off x="8376840" y="6389640"/>
            <a:ext cx="2290320" cy="0"/>
          </a:xfrm>
          <a:prstGeom prst="line">
            <a:avLst/>
          </a:prstGeom>
          <a:ln w="9360">
            <a:solidFill>
              <a:srgbClr val="000000"/>
            </a:solidFill>
            <a:miter/>
          </a:ln>
        </xdr:spPr>
        <xdr:style>
          <a:lnRef idx="0"/>
          <a:fillRef idx="0"/>
          <a:effectRef idx="0"/>
          <a:fontRef idx="minor"/>
        </xdr:style>
      </xdr:sp>
      <xdr:sp>
        <xdr:nvSpPr>
          <xdr:cNvPr id="118" name="Text 97"/>
          <xdr:cNvSpPr/>
        </xdr:nvSpPr>
        <xdr:spPr>
          <a:xfrm>
            <a:off x="896760" y="6398280"/>
            <a:ext cx="22348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119" name="Text 98"/>
          <xdr:cNvSpPr/>
        </xdr:nvSpPr>
        <xdr:spPr>
          <a:xfrm>
            <a:off x="3253320" y="6407280"/>
            <a:ext cx="2224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120" name="Text 99"/>
          <xdr:cNvSpPr/>
        </xdr:nvSpPr>
        <xdr:spPr>
          <a:xfrm>
            <a:off x="8354880" y="6407280"/>
            <a:ext cx="2257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121" name="Text 100"/>
          <xdr:cNvSpPr/>
        </xdr:nvSpPr>
        <xdr:spPr>
          <a:xfrm>
            <a:off x="5643720" y="6407280"/>
            <a:ext cx="1383120" cy="172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122" name="Text 101"/>
          <xdr:cNvSpPr/>
        </xdr:nvSpPr>
        <xdr:spPr>
          <a:xfrm>
            <a:off x="7071120" y="6407280"/>
            <a:ext cx="5086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123" name="Text 102"/>
          <xdr:cNvSpPr/>
        </xdr:nvSpPr>
        <xdr:spPr>
          <a:xfrm>
            <a:off x="7624440" y="6407280"/>
            <a:ext cx="53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124" name="Line 49"/>
          <xdr:cNvSpPr/>
        </xdr:nvSpPr>
        <xdr:spPr>
          <a:xfrm>
            <a:off x="885600" y="6712920"/>
            <a:ext cx="2290320" cy="0"/>
          </a:xfrm>
          <a:prstGeom prst="line">
            <a:avLst/>
          </a:prstGeom>
          <a:ln w="9360">
            <a:solidFill>
              <a:srgbClr val="000000"/>
            </a:solidFill>
            <a:miter/>
          </a:ln>
        </xdr:spPr>
        <xdr:style>
          <a:lnRef idx="0"/>
          <a:fillRef idx="0"/>
          <a:effectRef idx="0"/>
          <a:fontRef idx="minor"/>
        </xdr:style>
      </xdr:sp>
      <xdr:sp>
        <xdr:nvSpPr>
          <xdr:cNvPr id="125" name="Line 50"/>
          <xdr:cNvSpPr/>
        </xdr:nvSpPr>
        <xdr:spPr>
          <a:xfrm>
            <a:off x="3253320" y="6712920"/>
            <a:ext cx="2268360" cy="0"/>
          </a:xfrm>
          <a:prstGeom prst="line">
            <a:avLst/>
          </a:prstGeom>
          <a:ln w="9360">
            <a:solidFill>
              <a:srgbClr val="000000"/>
            </a:solidFill>
            <a:miter/>
          </a:ln>
        </xdr:spPr>
        <xdr:style>
          <a:lnRef idx="0"/>
          <a:fillRef idx="0"/>
          <a:effectRef idx="0"/>
          <a:fontRef idx="minor"/>
        </xdr:style>
      </xdr:sp>
      <xdr:sp>
        <xdr:nvSpPr>
          <xdr:cNvPr id="126" name="Line 51"/>
          <xdr:cNvSpPr/>
        </xdr:nvSpPr>
        <xdr:spPr>
          <a:xfrm>
            <a:off x="5632560" y="6712920"/>
            <a:ext cx="2589120" cy="0"/>
          </a:xfrm>
          <a:prstGeom prst="line">
            <a:avLst/>
          </a:prstGeom>
          <a:ln w="9360">
            <a:solidFill>
              <a:srgbClr val="000000"/>
            </a:solidFill>
            <a:miter/>
          </a:ln>
        </xdr:spPr>
        <xdr:style>
          <a:lnRef idx="0"/>
          <a:fillRef idx="0"/>
          <a:effectRef idx="0"/>
          <a:fontRef idx="minor"/>
        </xdr:style>
      </xdr:sp>
      <xdr:sp>
        <xdr:nvSpPr>
          <xdr:cNvPr id="127" name="Line 52"/>
          <xdr:cNvSpPr/>
        </xdr:nvSpPr>
        <xdr:spPr>
          <a:xfrm>
            <a:off x="8376840" y="6712920"/>
            <a:ext cx="2290320" cy="0"/>
          </a:xfrm>
          <a:prstGeom prst="line">
            <a:avLst/>
          </a:prstGeom>
          <a:ln w="9360">
            <a:solidFill>
              <a:srgbClr val="000000"/>
            </a:solidFill>
            <a:miter/>
          </a:ln>
        </xdr:spPr>
        <xdr:style>
          <a:lnRef idx="0"/>
          <a:fillRef idx="0"/>
          <a:effectRef idx="0"/>
          <a:fontRef idx="minor"/>
        </xdr:style>
      </xdr:sp>
      <xdr:sp>
        <xdr:nvSpPr>
          <xdr:cNvPr id="128" name="Text 130"/>
          <xdr:cNvSpPr/>
        </xdr:nvSpPr>
        <xdr:spPr>
          <a:xfrm>
            <a:off x="896760" y="6721920"/>
            <a:ext cx="22348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129" name="Text 131"/>
          <xdr:cNvSpPr/>
        </xdr:nvSpPr>
        <xdr:spPr>
          <a:xfrm>
            <a:off x="3253320" y="6730920"/>
            <a:ext cx="22240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130" name="Text 132"/>
          <xdr:cNvSpPr/>
        </xdr:nvSpPr>
        <xdr:spPr>
          <a:xfrm>
            <a:off x="8354880" y="6730920"/>
            <a:ext cx="22572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131" name="Text 133"/>
          <xdr:cNvSpPr/>
        </xdr:nvSpPr>
        <xdr:spPr>
          <a:xfrm>
            <a:off x="5643720" y="6730920"/>
            <a:ext cx="13831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132" name="Text 134"/>
          <xdr:cNvSpPr/>
        </xdr:nvSpPr>
        <xdr:spPr>
          <a:xfrm>
            <a:off x="7071120" y="6730920"/>
            <a:ext cx="5086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133" name="Text 135"/>
          <xdr:cNvSpPr/>
        </xdr:nvSpPr>
        <xdr:spPr>
          <a:xfrm>
            <a:off x="7624440" y="6730920"/>
            <a:ext cx="531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617760</xdr:colOff>
      <xdr:row>38</xdr:row>
      <xdr:rowOff>123480</xdr:rowOff>
    </xdr:from>
    <xdr:to>
      <xdr:col>10</xdr:col>
      <xdr:colOff>479520</xdr:colOff>
      <xdr:row>39</xdr:row>
      <xdr:rowOff>95040</xdr:rowOff>
    </xdr:to>
    <xdr:sp>
      <xdr:nvSpPr>
        <xdr:cNvPr id="134" name="Text 103"/>
        <xdr:cNvSpPr/>
      </xdr:nvSpPr>
      <xdr:spPr>
        <a:xfrm>
          <a:off x="7545600" y="6208200"/>
          <a:ext cx="63900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38</xdr:row>
      <xdr:rowOff>123480</xdr:rowOff>
    </xdr:from>
    <xdr:to>
      <xdr:col>4</xdr:col>
      <xdr:colOff>1568160</xdr:colOff>
      <xdr:row>39</xdr:row>
      <xdr:rowOff>95040</xdr:rowOff>
    </xdr:to>
    <xdr:sp>
      <xdr:nvSpPr>
        <xdr:cNvPr id="135" name="Text 104"/>
        <xdr:cNvSpPr/>
      </xdr:nvSpPr>
      <xdr:spPr>
        <a:xfrm>
          <a:off x="905400" y="6208200"/>
          <a:ext cx="201672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38</xdr:row>
      <xdr:rowOff>123480</xdr:rowOff>
    </xdr:from>
    <xdr:to>
      <xdr:col>7</xdr:col>
      <xdr:colOff>439920</xdr:colOff>
      <xdr:row>39</xdr:row>
      <xdr:rowOff>95040</xdr:rowOff>
    </xdr:to>
    <xdr:sp>
      <xdr:nvSpPr>
        <xdr:cNvPr id="136" name="Text 105"/>
        <xdr:cNvSpPr/>
      </xdr:nvSpPr>
      <xdr:spPr>
        <a:xfrm>
          <a:off x="3060360" y="6208200"/>
          <a:ext cx="255276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38</xdr:row>
      <xdr:rowOff>123480</xdr:rowOff>
    </xdr:from>
    <xdr:to>
      <xdr:col>12</xdr:col>
      <xdr:colOff>1068480</xdr:colOff>
      <xdr:row>39</xdr:row>
      <xdr:rowOff>95040</xdr:rowOff>
    </xdr:to>
    <xdr:sp>
      <xdr:nvSpPr>
        <xdr:cNvPr id="137" name="Text 106"/>
        <xdr:cNvSpPr/>
      </xdr:nvSpPr>
      <xdr:spPr>
        <a:xfrm>
          <a:off x="8193240" y="6208200"/>
          <a:ext cx="240480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38</xdr:row>
      <xdr:rowOff>114480</xdr:rowOff>
    </xdr:from>
    <xdr:to>
      <xdr:col>9</xdr:col>
      <xdr:colOff>608760</xdr:colOff>
      <xdr:row>39</xdr:row>
      <xdr:rowOff>85320</xdr:rowOff>
    </xdr:to>
    <xdr:sp>
      <xdr:nvSpPr>
        <xdr:cNvPr id="138" name="Text 107"/>
        <xdr:cNvSpPr/>
      </xdr:nvSpPr>
      <xdr:spPr>
        <a:xfrm>
          <a:off x="7067520" y="6199200"/>
          <a:ext cx="4690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608040</xdr:colOff>
      <xdr:row>38</xdr:row>
      <xdr:rowOff>114480</xdr:rowOff>
    </xdr:from>
    <xdr:to>
      <xdr:col>9</xdr:col>
      <xdr:colOff>100080</xdr:colOff>
      <xdr:row>39</xdr:row>
      <xdr:rowOff>85320</xdr:rowOff>
    </xdr:to>
    <xdr:sp>
      <xdr:nvSpPr>
        <xdr:cNvPr id="139" name="Text 108"/>
        <xdr:cNvSpPr/>
      </xdr:nvSpPr>
      <xdr:spPr>
        <a:xfrm>
          <a:off x="5781240" y="6199200"/>
          <a:ext cx="1246680" cy="16128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40</xdr:row>
      <xdr:rowOff>66960</xdr:rowOff>
    </xdr:from>
    <xdr:to>
      <xdr:col>10</xdr:col>
      <xdr:colOff>469800</xdr:colOff>
      <xdr:row>41</xdr:row>
      <xdr:rowOff>38160</xdr:rowOff>
    </xdr:to>
    <xdr:sp>
      <xdr:nvSpPr>
        <xdr:cNvPr id="140" name="Text 136"/>
        <xdr:cNvSpPr/>
      </xdr:nvSpPr>
      <xdr:spPr>
        <a:xfrm>
          <a:off x="7525800" y="6532560"/>
          <a:ext cx="649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40</xdr:row>
      <xdr:rowOff>66960</xdr:rowOff>
    </xdr:from>
    <xdr:to>
      <xdr:col>4</xdr:col>
      <xdr:colOff>1568160</xdr:colOff>
      <xdr:row>41</xdr:row>
      <xdr:rowOff>38160</xdr:rowOff>
    </xdr:to>
    <xdr:sp>
      <xdr:nvSpPr>
        <xdr:cNvPr id="141" name="Text 137"/>
        <xdr:cNvSpPr/>
      </xdr:nvSpPr>
      <xdr:spPr>
        <a:xfrm>
          <a:off x="905400" y="6532560"/>
          <a:ext cx="20167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1706400</xdr:colOff>
      <xdr:row>40</xdr:row>
      <xdr:rowOff>66960</xdr:rowOff>
    </xdr:from>
    <xdr:to>
      <xdr:col>7</xdr:col>
      <xdr:colOff>439920</xdr:colOff>
      <xdr:row>41</xdr:row>
      <xdr:rowOff>38160</xdr:rowOff>
    </xdr:to>
    <xdr:sp>
      <xdr:nvSpPr>
        <xdr:cNvPr id="142" name="Text 138"/>
        <xdr:cNvSpPr/>
      </xdr:nvSpPr>
      <xdr:spPr>
        <a:xfrm>
          <a:off x="3060360" y="6532560"/>
          <a:ext cx="25527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488160</xdr:colOff>
      <xdr:row>40</xdr:row>
      <xdr:rowOff>66960</xdr:rowOff>
    </xdr:from>
    <xdr:to>
      <xdr:col>12</xdr:col>
      <xdr:colOff>1068480</xdr:colOff>
      <xdr:row>41</xdr:row>
      <xdr:rowOff>38160</xdr:rowOff>
    </xdr:to>
    <xdr:sp>
      <xdr:nvSpPr>
        <xdr:cNvPr id="143" name="Text 139"/>
        <xdr:cNvSpPr/>
      </xdr:nvSpPr>
      <xdr:spPr>
        <a:xfrm>
          <a:off x="8193240" y="6532560"/>
          <a:ext cx="240480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40</xdr:row>
      <xdr:rowOff>57240</xdr:rowOff>
    </xdr:from>
    <xdr:to>
      <xdr:col>9</xdr:col>
      <xdr:colOff>608760</xdr:colOff>
      <xdr:row>41</xdr:row>
      <xdr:rowOff>28440</xdr:rowOff>
    </xdr:to>
    <xdr:sp>
      <xdr:nvSpPr>
        <xdr:cNvPr id="144" name="Text 140"/>
        <xdr:cNvSpPr/>
      </xdr:nvSpPr>
      <xdr:spPr>
        <a:xfrm>
          <a:off x="7067520" y="6522840"/>
          <a:ext cx="469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40</xdr:row>
      <xdr:rowOff>57240</xdr:rowOff>
    </xdr:from>
    <xdr:to>
      <xdr:col>9</xdr:col>
      <xdr:colOff>100080</xdr:colOff>
      <xdr:row>41</xdr:row>
      <xdr:rowOff>28440</xdr:rowOff>
    </xdr:to>
    <xdr:sp>
      <xdr:nvSpPr>
        <xdr:cNvPr id="145" name="Text 141"/>
        <xdr:cNvSpPr/>
      </xdr:nvSpPr>
      <xdr:spPr>
        <a:xfrm>
          <a:off x="5771160" y="6522840"/>
          <a:ext cx="1256760" cy="16164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36</xdr:row>
          <xdr:rowOff>142920</xdr:rowOff>
        </xdr:from>
        <xdr:to>
          <xdr:col>4</xdr:col>
          <xdr:colOff>42480</xdr:colOff>
          <xdr:row>37</xdr:row>
          <xdr:rowOff>162360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36</xdr:row>
          <xdr:rowOff>142920</xdr:rowOff>
        </xdr:from>
        <xdr:to>
          <xdr:col>4</xdr:col>
          <xdr:colOff>1668600</xdr:colOff>
          <xdr:row>37</xdr:row>
          <xdr:rowOff>162360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1706400</xdr:colOff>
          <xdr:row>36</xdr:row>
          <xdr:rowOff>142920</xdr:rowOff>
        </xdr:from>
        <xdr:to>
          <xdr:col>5</xdr:col>
          <xdr:colOff>259920</xdr:colOff>
          <xdr:row>37</xdr:row>
          <xdr:rowOff>162360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36</xdr:row>
          <xdr:rowOff>142920</xdr:rowOff>
        </xdr:from>
        <xdr:to>
          <xdr:col>8</xdr:col>
          <xdr:colOff>349560</xdr:colOff>
          <xdr:row>37</xdr:row>
          <xdr:rowOff>162360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328680</xdr:colOff>
      <xdr:row>49</xdr:row>
      <xdr:rowOff>19440</xdr:rowOff>
    </xdr:from>
    <xdr:to>
      <xdr:col>12</xdr:col>
      <xdr:colOff>539640</xdr:colOff>
      <xdr:row>49</xdr:row>
      <xdr:rowOff>190440</xdr:rowOff>
    </xdr:to>
    <xdr:sp>
      <xdr:nvSpPr>
        <xdr:cNvPr id="146" name="Text 150"/>
        <xdr:cNvSpPr/>
      </xdr:nvSpPr>
      <xdr:spPr>
        <a:xfrm>
          <a:off x="9858240" y="8428680"/>
          <a:ext cx="210960" cy="171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47" name="Line 76"/>
        <xdr:cNvSpPr/>
      </xdr:nvSpPr>
      <xdr:spPr>
        <a:xfrm>
          <a:off x="1018800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268560</xdr:colOff>
      <xdr:row>49</xdr:row>
      <xdr:rowOff>180720</xdr:rowOff>
    </xdr:from>
    <xdr:to>
      <xdr:col>12</xdr:col>
      <xdr:colOff>568800</xdr:colOff>
      <xdr:row>49</xdr:row>
      <xdr:rowOff>180720</xdr:rowOff>
    </xdr:to>
    <xdr:sp>
      <xdr:nvSpPr>
        <xdr:cNvPr id="148" name="Line 77"/>
        <xdr:cNvSpPr/>
      </xdr:nvSpPr>
      <xdr:spPr>
        <a:xfrm>
          <a:off x="9798120" y="858996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49</xdr:row>
      <xdr:rowOff>19440</xdr:rowOff>
    </xdr:from>
    <xdr:to>
      <xdr:col>12</xdr:col>
      <xdr:colOff>549000</xdr:colOff>
      <xdr:row>49</xdr:row>
      <xdr:rowOff>190440</xdr:rowOff>
    </xdr:to>
    <xdr:sp>
      <xdr:nvSpPr>
        <xdr:cNvPr id="149" name="Text 159"/>
        <xdr:cNvSpPr/>
      </xdr:nvSpPr>
      <xdr:spPr>
        <a:xfrm>
          <a:off x="9868680" y="8428680"/>
          <a:ext cx="209880" cy="171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268560</xdr:colOff>
      <xdr:row>49</xdr:row>
      <xdr:rowOff>180720</xdr:rowOff>
    </xdr:from>
    <xdr:to>
      <xdr:col>12</xdr:col>
      <xdr:colOff>568800</xdr:colOff>
      <xdr:row>49</xdr:row>
      <xdr:rowOff>180720</xdr:rowOff>
    </xdr:to>
    <xdr:sp>
      <xdr:nvSpPr>
        <xdr:cNvPr id="150" name="Line 79"/>
        <xdr:cNvSpPr/>
      </xdr:nvSpPr>
      <xdr:spPr>
        <a:xfrm>
          <a:off x="9798120" y="858996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847080</xdr:colOff>
      <xdr:row>49</xdr:row>
      <xdr:rowOff>28440</xdr:rowOff>
    </xdr:from>
    <xdr:to>
      <xdr:col>12</xdr:col>
      <xdr:colOff>1058040</xdr:colOff>
      <xdr:row>49</xdr:row>
      <xdr:rowOff>190440</xdr:rowOff>
    </xdr:to>
    <xdr:sp>
      <xdr:nvSpPr>
        <xdr:cNvPr id="151" name="Text 161"/>
        <xdr:cNvSpPr/>
      </xdr:nvSpPr>
      <xdr:spPr>
        <a:xfrm>
          <a:off x="10376640" y="8437680"/>
          <a:ext cx="210960" cy="162000"/>
        </a:xfrm>
        <a:prstGeom prst="rect">
          <a:avLst/>
        </a:prstGeom>
        <a:solidFill>
          <a:srgbClr val="ffffff"/>
        </a:solidFill>
        <a:ln w="0">
          <a:noFill/>
        </a:ln>
      </xdr:spPr>
      <xdr:style>
        <a:lnRef idx="0"/>
        <a:fillRef idx="0"/>
        <a:effectRef idx="0"/>
        <a:fontRef idx="minor"/>
      </xdr:style>
    </xdr:sp>
    <xdr:clientData/>
  </xdr:twoCellAnchor>
  <xdr:twoCellAnchor editAs="oneCell">
    <xdr:from>
      <xdr:col>12</xdr:col>
      <xdr:colOff>777600</xdr:colOff>
      <xdr:row>49</xdr:row>
      <xdr:rowOff>180720</xdr:rowOff>
    </xdr:from>
    <xdr:to>
      <xdr:col>12</xdr:col>
      <xdr:colOff>1077840</xdr:colOff>
      <xdr:row>49</xdr:row>
      <xdr:rowOff>180720</xdr:rowOff>
    </xdr:to>
    <xdr:sp>
      <xdr:nvSpPr>
        <xdr:cNvPr id="152" name="Line 82"/>
        <xdr:cNvSpPr/>
      </xdr:nvSpPr>
      <xdr:spPr>
        <a:xfrm>
          <a:off x="10307160" y="8589960"/>
          <a:ext cx="3002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3" name="Line 83"/>
        <xdr:cNvSpPr/>
      </xdr:nvSpPr>
      <xdr:spPr>
        <a:xfrm>
          <a:off x="1018800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4" name="Line 84"/>
        <xdr:cNvSpPr/>
      </xdr:nvSpPr>
      <xdr:spPr>
        <a:xfrm>
          <a:off x="1018800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5" name="Line 85"/>
        <xdr:cNvSpPr/>
      </xdr:nvSpPr>
      <xdr:spPr>
        <a:xfrm>
          <a:off x="10188000" y="267480"/>
          <a:ext cx="499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658440</xdr:colOff>
      <xdr:row>0</xdr:row>
      <xdr:rowOff>267480</xdr:rowOff>
    </xdr:from>
    <xdr:to>
      <xdr:col>12</xdr:col>
      <xdr:colOff>1158120</xdr:colOff>
      <xdr:row>0</xdr:row>
      <xdr:rowOff>267480</xdr:rowOff>
    </xdr:to>
    <xdr:sp>
      <xdr:nvSpPr>
        <xdr:cNvPr id="156" name="Line 86"/>
        <xdr:cNvSpPr/>
      </xdr:nvSpPr>
      <xdr:spPr>
        <a:xfrm>
          <a:off x="10188000" y="267480"/>
          <a:ext cx="4996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_rels/sheet2.xml.rels><?xml version="1.0" encoding="UTF-8"?>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2.vml"/><Relationship Id="rId3" Type="http://schemas.openxmlformats.org/officeDocument/2006/relationships/ctrlProp" Target="../ctrlProps/ctrlProps7.xml"/><Relationship Id="rId4" Type="http://schemas.openxmlformats.org/officeDocument/2006/relationships/ctrlProp" Target="../ctrlProps/ctrlProps8.xml"/><Relationship Id="rId5" Type="http://schemas.openxmlformats.org/officeDocument/2006/relationships/ctrlProp" Target="../ctrlProps/ctrlProps9.xml"/><Relationship Id="rId6" Type="http://schemas.openxmlformats.org/officeDocument/2006/relationships/ctrlProp" Target="../ctrlProps/ctrlProps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39.56"/>
    <col collapsed="false" customWidth="true" hidden="false" outlineLevel="0" max="6" min="6" style="1" width="8.99"/>
    <col collapsed="false" customWidth="true" hidden="false" outlineLevel="0" max="7" min="7" style="1" width="8.84"/>
    <col collapsed="false" customWidth="true" hidden="false" outlineLevel="0" max="8" min="8" style="1" width="12.99"/>
    <col collapsed="false" customWidth="true" hidden="false" outlineLevel="0" max="9" min="9" style="1" width="10.7"/>
    <col collapsed="false" customWidth="true" hidden="false" outlineLevel="0" max="10" min="10" style="1" width="9.57"/>
    <col collapsed="false" customWidth="true" hidden="false" outlineLevel="0" max="12" min="11" style="1" width="12.99"/>
    <col collapsed="false" customWidth="true" hidden="false" outlineLevel="0" max="13" min="13" style="1" width="17.2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3" t="n">
        <v>2</v>
      </c>
      <c r="E8" s="24" t="s">
        <v>22</v>
      </c>
      <c r="F8" s="25" t="s">
        <v>23</v>
      </c>
      <c r="G8" s="26" t="s">
        <v>24</v>
      </c>
      <c r="H8" s="27"/>
      <c r="I8" s="27"/>
      <c r="J8" s="28" t="n">
        <v>36860</v>
      </c>
      <c r="K8" s="29" t="n">
        <v>20055</v>
      </c>
      <c r="L8" s="30" t="n">
        <f aca="false">K8*D8</f>
        <v>40110</v>
      </c>
      <c r="M8" s="31"/>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32" t="n">
        <v>2</v>
      </c>
      <c r="D9" s="33" t="n">
        <v>13</v>
      </c>
      <c r="E9" s="34" t="s">
        <v>25</v>
      </c>
      <c r="F9" s="25" t="s">
        <v>23</v>
      </c>
      <c r="G9" s="35" t="s">
        <v>26</v>
      </c>
      <c r="H9" s="36"/>
      <c r="I9" s="36"/>
      <c r="J9" s="37" t="n">
        <v>36860</v>
      </c>
      <c r="K9" s="38" t="n">
        <v>3500</v>
      </c>
      <c r="L9" s="39" t="n">
        <f aca="false">K9*D9</f>
        <v>45500</v>
      </c>
      <c r="M9" s="4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32" t="n">
        <v>3</v>
      </c>
      <c r="D10" s="33" t="n">
        <v>21</v>
      </c>
      <c r="E10" s="34" t="s">
        <v>27</v>
      </c>
      <c r="F10" s="25" t="s">
        <v>23</v>
      </c>
      <c r="G10" s="35" t="s">
        <v>28</v>
      </c>
      <c r="H10" s="36"/>
      <c r="I10" s="36"/>
      <c r="J10" s="37" t="n">
        <v>36860</v>
      </c>
      <c r="K10" s="38" t="n">
        <v>2385</v>
      </c>
      <c r="L10" s="39" t="n">
        <f aca="false">K10*D10</f>
        <v>50085</v>
      </c>
      <c r="M10" s="4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32" t="n">
        <v>4</v>
      </c>
      <c r="D11" s="33" t="n">
        <v>8</v>
      </c>
      <c r="E11" s="34" t="s">
        <v>29</v>
      </c>
      <c r="F11" s="25" t="s">
        <v>23</v>
      </c>
      <c r="G11" s="35" t="s">
        <v>28</v>
      </c>
      <c r="H11" s="36"/>
      <c r="I11" s="36"/>
      <c r="J11" s="37" t="n">
        <v>36860</v>
      </c>
      <c r="K11" s="38" t="n">
        <v>4575</v>
      </c>
      <c r="L11" s="39" t="n">
        <f aca="false">K11*D11</f>
        <v>36600</v>
      </c>
      <c r="M11" s="4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32" t="n">
        <v>5</v>
      </c>
      <c r="D12" s="33" t="n">
        <v>4</v>
      </c>
      <c r="E12" s="34" t="s">
        <v>30</v>
      </c>
      <c r="F12" s="25" t="s">
        <v>23</v>
      </c>
      <c r="G12" s="35" t="s">
        <v>31</v>
      </c>
      <c r="H12" s="36"/>
      <c r="I12" s="36"/>
      <c r="J12" s="37" t="n">
        <v>36860</v>
      </c>
      <c r="K12" s="38" t="n">
        <v>47170</v>
      </c>
      <c r="L12" s="39" t="n">
        <f aca="false">K12*D12</f>
        <v>188680</v>
      </c>
      <c r="M12" s="4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32" t="n">
        <v>6</v>
      </c>
      <c r="D13" s="33" t="n">
        <v>3</v>
      </c>
      <c r="E13" s="34" t="s">
        <v>30</v>
      </c>
      <c r="F13" s="25" t="s">
        <v>23</v>
      </c>
      <c r="G13" s="35" t="s">
        <v>32</v>
      </c>
      <c r="H13" s="36"/>
      <c r="I13" s="36"/>
      <c r="J13" s="37" t="n">
        <v>36860</v>
      </c>
      <c r="K13" s="38" t="n">
        <v>18625</v>
      </c>
      <c r="L13" s="39" t="n">
        <f aca="false">K13*D13</f>
        <v>55875</v>
      </c>
      <c r="M13" s="4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32" t="n">
        <v>7</v>
      </c>
      <c r="D14" s="33" t="n">
        <v>10</v>
      </c>
      <c r="E14" s="34" t="s">
        <v>30</v>
      </c>
      <c r="F14" s="25" t="s">
        <v>23</v>
      </c>
      <c r="G14" s="35" t="s">
        <v>28</v>
      </c>
      <c r="H14" s="36"/>
      <c r="I14" s="36"/>
      <c r="J14" s="37" t="n">
        <v>36860</v>
      </c>
      <c r="K14" s="38" t="n">
        <v>3615</v>
      </c>
      <c r="L14" s="39" t="n">
        <f aca="false">K14*D14</f>
        <v>36150</v>
      </c>
      <c r="M14" s="4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32" t="n">
        <v>8</v>
      </c>
      <c r="D15" s="33" t="n">
        <f aca="false">SUM(D10)</f>
        <v>21</v>
      </c>
      <c r="E15" s="34" t="s">
        <v>33</v>
      </c>
      <c r="F15" s="25" t="s">
        <v>23</v>
      </c>
      <c r="G15" s="35" t="s">
        <v>28</v>
      </c>
      <c r="H15" s="36"/>
      <c r="I15" s="36"/>
      <c r="J15" s="37" t="n">
        <v>36860</v>
      </c>
      <c r="K15" s="38" t="n">
        <v>1205</v>
      </c>
      <c r="L15" s="39" t="n">
        <f aca="false">K15*D15</f>
        <v>25305</v>
      </c>
      <c r="M15" s="4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32" t="n">
        <v>9</v>
      </c>
      <c r="D16" s="33" t="n">
        <f aca="false">D12</f>
        <v>4</v>
      </c>
      <c r="E16" s="34" t="s">
        <v>34</v>
      </c>
      <c r="F16" s="25" t="s">
        <v>23</v>
      </c>
      <c r="G16" s="35" t="s">
        <v>31</v>
      </c>
      <c r="H16" s="36"/>
      <c r="I16" s="36"/>
      <c r="J16" s="37" t="n">
        <v>36860</v>
      </c>
      <c r="K16" s="38" t="n">
        <v>23885</v>
      </c>
      <c r="L16" s="39" t="n">
        <f aca="false">K16*D16</f>
        <v>95540</v>
      </c>
      <c r="M16" s="4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32" t="n">
        <v>10</v>
      </c>
      <c r="D17" s="33" t="n">
        <f aca="false">D13</f>
        <v>3</v>
      </c>
      <c r="E17" s="34" t="s">
        <v>34</v>
      </c>
      <c r="F17" s="25" t="s">
        <v>23</v>
      </c>
      <c r="G17" s="35" t="s">
        <v>32</v>
      </c>
      <c r="H17" s="36"/>
      <c r="I17" s="36"/>
      <c r="J17" s="37" t="n">
        <v>36860</v>
      </c>
      <c r="K17" s="38" t="n">
        <v>9430</v>
      </c>
      <c r="L17" s="39" t="n">
        <f aca="false">K17*D17</f>
        <v>28290</v>
      </c>
      <c r="M17" s="4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32" t="n">
        <v>11</v>
      </c>
      <c r="D18" s="33" t="n">
        <f aca="false">D11+D14</f>
        <v>18</v>
      </c>
      <c r="E18" s="34" t="s">
        <v>34</v>
      </c>
      <c r="F18" s="25" t="s">
        <v>23</v>
      </c>
      <c r="G18" s="35" t="s">
        <v>28</v>
      </c>
      <c r="H18" s="36"/>
      <c r="I18" s="36"/>
      <c r="J18" s="37" t="n">
        <v>36860</v>
      </c>
      <c r="K18" s="38" t="n">
        <v>1830</v>
      </c>
      <c r="L18" s="39" t="n">
        <f aca="false">K18*D18</f>
        <v>32940</v>
      </c>
      <c r="M18" s="4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32" t="n">
        <v>12</v>
      </c>
      <c r="D19" s="33" t="n">
        <v>1</v>
      </c>
      <c r="E19" s="34" t="s">
        <v>35</v>
      </c>
      <c r="F19" s="25" t="s">
        <v>23</v>
      </c>
      <c r="G19" s="35" t="s">
        <v>24</v>
      </c>
      <c r="H19" s="36"/>
      <c r="I19" s="36"/>
      <c r="J19" s="37" t="n">
        <v>36860</v>
      </c>
      <c r="K19" s="38" t="n">
        <v>24965</v>
      </c>
      <c r="L19" s="39" t="n">
        <f aca="false">K19*D19</f>
        <v>24965</v>
      </c>
      <c r="M19" s="4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38" t="n">
        <v>13</v>
      </c>
      <c r="D20" s="33" t="n">
        <v>2</v>
      </c>
      <c r="E20" s="34" t="s">
        <v>36</v>
      </c>
      <c r="F20" s="25" t="s">
        <v>23</v>
      </c>
      <c r="G20" s="35" t="s">
        <v>24</v>
      </c>
      <c r="H20" s="36"/>
      <c r="I20" s="36"/>
      <c r="J20" s="37" t="n">
        <v>36860</v>
      </c>
      <c r="K20" s="38" t="n">
        <v>37825</v>
      </c>
      <c r="L20" s="39" t="n">
        <f aca="false">K20*D20</f>
        <v>75650</v>
      </c>
      <c r="M20" s="4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32" t="n">
        <v>14</v>
      </c>
      <c r="D21" s="33" t="n">
        <v>80</v>
      </c>
      <c r="E21" s="34" t="s">
        <v>37</v>
      </c>
      <c r="F21" s="25" t="s">
        <v>23</v>
      </c>
      <c r="G21" s="35" t="s">
        <v>26</v>
      </c>
      <c r="H21" s="36"/>
      <c r="I21" s="36"/>
      <c r="J21" s="37" t="n">
        <v>36860</v>
      </c>
      <c r="K21" s="38" t="n">
        <v>450</v>
      </c>
      <c r="L21" s="39" t="n">
        <f aca="false">K21*D21</f>
        <v>36000</v>
      </c>
      <c r="M21" s="4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75" hidden="false" customHeight="false" outlineLevel="0" collapsed="false">
      <c r="A22" s="20"/>
      <c r="B22" s="21"/>
      <c r="C22" s="38" t="n">
        <v>15</v>
      </c>
      <c r="D22" s="33" t="n">
        <v>1</v>
      </c>
      <c r="E22" s="34" t="s">
        <v>38</v>
      </c>
      <c r="F22" s="25" t="s">
        <v>23</v>
      </c>
      <c r="G22" s="35" t="s">
        <v>24</v>
      </c>
      <c r="H22" s="36"/>
      <c r="I22" s="36"/>
      <c r="J22" s="37" t="n">
        <v>36860</v>
      </c>
      <c r="K22" s="38" t="n">
        <v>15000</v>
      </c>
      <c r="L22" s="39" t="n">
        <f aca="false">K22*D22</f>
        <v>15000</v>
      </c>
      <c r="M22" s="4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75" hidden="false" customHeight="false" outlineLevel="0" collapsed="false">
      <c r="A23" s="20"/>
      <c r="B23" s="21"/>
      <c r="C23" s="32" t="n">
        <v>16</v>
      </c>
      <c r="D23" s="33" t="n">
        <v>80</v>
      </c>
      <c r="E23" s="34" t="s">
        <v>39</v>
      </c>
      <c r="F23" s="25" t="s">
        <v>23</v>
      </c>
      <c r="G23" s="35" t="s">
        <v>26</v>
      </c>
      <c r="H23" s="36"/>
      <c r="I23" s="36"/>
      <c r="J23" s="37" t="n">
        <v>36860</v>
      </c>
      <c r="K23" s="38" t="n">
        <v>225</v>
      </c>
      <c r="L23" s="39" t="n">
        <f aca="false">K23*D23</f>
        <v>18000</v>
      </c>
      <c r="M23" s="4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75" hidden="false" customHeight="false" outlineLevel="0" collapsed="false">
      <c r="A24" s="20"/>
      <c r="B24" s="21"/>
      <c r="C24" s="32" t="n">
        <v>17</v>
      </c>
      <c r="D24" s="33" t="n">
        <v>1</v>
      </c>
      <c r="E24" s="34" t="s">
        <v>40</v>
      </c>
      <c r="F24" s="25" t="s">
        <v>23</v>
      </c>
      <c r="G24" s="35" t="s">
        <v>32</v>
      </c>
      <c r="H24" s="36"/>
      <c r="I24" s="36"/>
      <c r="J24" s="37" t="n">
        <v>36860</v>
      </c>
      <c r="K24" s="38" t="n">
        <v>3460</v>
      </c>
      <c r="L24" s="41" t="n">
        <f aca="false">K24*D24</f>
        <v>3460</v>
      </c>
      <c r="M24" s="4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42"/>
      <c r="D25" s="21"/>
      <c r="E25" s="43"/>
      <c r="F25" s="44"/>
      <c r="G25" s="21"/>
      <c r="H25" s="21"/>
      <c r="I25" s="21"/>
      <c r="J25" s="45"/>
      <c r="K25" s="46" t="s">
        <v>41</v>
      </c>
      <c r="L25" s="47" t="n">
        <f aca="false">SUM(L8:L24)</f>
        <v>808150</v>
      </c>
      <c r="M25" s="48"/>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42"/>
      <c r="D26" s="21"/>
      <c r="E26" s="43"/>
      <c r="F26" s="44"/>
      <c r="G26" s="21"/>
      <c r="H26" s="21"/>
      <c r="I26" s="21"/>
      <c r="J26" s="45"/>
      <c r="K26" s="49" t="s">
        <v>42</v>
      </c>
      <c r="L26" s="50" t="n">
        <f aca="false">L25*0.45</f>
        <v>363667.5</v>
      </c>
      <c r="M26" s="48"/>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42"/>
      <c r="D27" s="21"/>
      <c r="E27" s="43"/>
      <c r="F27" s="44"/>
      <c r="G27" s="21"/>
      <c r="H27" s="21"/>
      <c r="I27" s="21"/>
      <c r="J27" s="45"/>
      <c r="K27" s="49"/>
      <c r="L27" s="51" t="n">
        <f aca="false">L25-L26</f>
        <v>444482.5</v>
      </c>
      <c r="M27" s="48"/>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42"/>
      <c r="D28" s="21"/>
      <c r="E28" s="43"/>
      <c r="F28" s="44"/>
      <c r="G28" s="21"/>
      <c r="H28" s="21"/>
      <c r="I28" s="21"/>
      <c r="J28" s="45"/>
      <c r="K28" s="49" t="s">
        <v>43</v>
      </c>
      <c r="L28" s="50" t="n">
        <f aca="false">L27*0.2</f>
        <v>88896.5</v>
      </c>
      <c r="M28" s="48"/>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42"/>
      <c r="D29" s="21"/>
      <c r="E29" s="43"/>
      <c r="F29" s="44"/>
      <c r="G29" s="21"/>
      <c r="H29" s="21"/>
      <c r="I29" s="21"/>
      <c r="J29" s="45"/>
      <c r="K29" s="49"/>
      <c r="L29" s="51" t="n">
        <f aca="false">SUM(L27:L28)</f>
        <v>533379</v>
      </c>
      <c r="M29" s="48"/>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 hidden="false" customHeight="true" outlineLevel="0" collapsed="false">
      <c r="A30" s="20"/>
      <c r="B30" s="21"/>
      <c r="C30" s="42"/>
      <c r="D30" s="21" t="n">
        <v>44</v>
      </c>
      <c r="E30" s="43" t="s">
        <v>44</v>
      </c>
      <c r="F30" s="44"/>
      <c r="G30" s="21"/>
      <c r="H30" s="21"/>
      <c r="I30" s="21"/>
      <c r="J30" s="45" t="s">
        <v>45</v>
      </c>
      <c r="K30" s="49" t="n">
        <f aca="false">L30/D30</f>
        <v>2159.09090909091</v>
      </c>
      <c r="L30" s="50" t="n">
        <v>95000</v>
      </c>
      <c r="M30" s="48"/>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 hidden="false" customHeight="true" outlineLevel="0" collapsed="false">
      <c r="A31" s="20"/>
      <c r="B31" s="21"/>
      <c r="C31" s="42"/>
      <c r="D31" s="21"/>
      <c r="E31" s="43"/>
      <c r="F31" s="44"/>
      <c r="G31" s="21"/>
      <c r="H31" s="21"/>
      <c r="I31" s="21"/>
      <c r="J31" s="45"/>
      <c r="K31" s="49"/>
      <c r="L31" s="51" t="n">
        <f aca="false">SUM(L29:L30)</f>
        <v>628379</v>
      </c>
      <c r="M31" s="48"/>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5" hidden="false" customHeight="false" outlineLevel="0" collapsed="false">
      <c r="A32" s="20"/>
      <c r="B32" s="52" t="s">
        <v>46</v>
      </c>
      <c r="C32" s="53"/>
      <c r="D32" s="54"/>
      <c r="E32" s="55"/>
      <c r="F32" s="56"/>
      <c r="G32" s="54"/>
      <c r="H32" s="57"/>
      <c r="I32" s="54"/>
      <c r="J32" s="58"/>
      <c r="K32" s="59"/>
      <c r="L32" s="60"/>
      <c r="M32" s="61"/>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5" hidden="false" customHeight="false" outlineLevel="0" collapsed="false">
      <c r="A33" s="2"/>
      <c r="B33" s="62"/>
      <c r="C33" s="62"/>
      <c r="D33" s="63"/>
      <c r="E33" s="62"/>
      <c r="F33" s="62"/>
      <c r="G33" s="62"/>
      <c r="H33" s="64"/>
      <c r="I33" s="62"/>
      <c r="J33" s="62"/>
      <c r="K33" s="62"/>
      <c r="L33" s="63"/>
      <c r="M33" s="6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5" hidden="false" customHeight="false" outlineLevel="0" collapsed="false">
      <c r="A34" s="2"/>
      <c r="B34" s="62"/>
      <c r="C34" s="62"/>
      <c r="D34" s="62"/>
      <c r="E34" s="62"/>
      <c r="F34" s="62"/>
      <c r="G34" s="62"/>
      <c r="H34" s="62"/>
      <c r="I34" s="62"/>
      <c r="J34" s="62"/>
      <c r="K34" s="62"/>
      <c r="L34" s="62"/>
      <c r="M34" s="6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62"/>
      <c r="C35" s="62"/>
      <c r="D35" s="62"/>
      <c r="E35" s="62"/>
      <c r="F35" s="62"/>
      <c r="G35" s="62"/>
      <c r="H35" s="62"/>
      <c r="I35" s="62"/>
      <c r="J35" s="62"/>
      <c r="K35" s="62"/>
      <c r="L35" s="62"/>
      <c r="M35" s="6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65"/>
      <c r="C36" s="62"/>
      <c r="D36" s="62"/>
      <c r="E36" s="62"/>
      <c r="F36" s="62"/>
      <c r="G36" s="62"/>
      <c r="H36" s="62"/>
      <c r="I36" s="62"/>
      <c r="J36" s="62"/>
      <c r="K36" s="62"/>
      <c r="L36" s="62"/>
      <c r="M36" s="6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65"/>
      <c r="C37" s="62"/>
      <c r="D37" s="62"/>
      <c r="E37" s="62"/>
      <c r="F37" s="62"/>
      <c r="G37" s="62"/>
      <c r="H37" s="62"/>
      <c r="I37" s="62"/>
      <c r="J37" s="62"/>
      <c r="K37" s="62"/>
      <c r="L37" s="62"/>
      <c r="M37" s="6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62"/>
      <c r="C38" s="62"/>
      <c r="D38" s="62"/>
      <c r="E38" s="62"/>
      <c r="F38" s="62"/>
      <c r="G38" s="62"/>
      <c r="H38" s="62"/>
      <c r="I38" s="62"/>
      <c r="J38" s="62"/>
      <c r="K38" s="62"/>
      <c r="L38" s="62"/>
      <c r="M38" s="6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62"/>
      <c r="C39" s="62"/>
      <c r="D39" s="62"/>
      <c r="E39" s="62"/>
      <c r="F39" s="62"/>
      <c r="G39" s="62"/>
      <c r="H39" s="62"/>
      <c r="I39" s="62"/>
      <c r="J39" s="62"/>
      <c r="K39" s="62"/>
      <c r="L39" s="62"/>
      <c r="M39" s="6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62"/>
      <c r="C40" s="62"/>
      <c r="D40" s="62"/>
      <c r="E40" s="62"/>
      <c r="F40" s="62"/>
      <c r="G40" s="62"/>
      <c r="H40" s="62"/>
      <c r="I40" s="62"/>
      <c r="J40" s="62"/>
      <c r="K40" s="62"/>
      <c r="L40" s="62"/>
      <c r="M40" s="6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62"/>
      <c r="C41" s="62"/>
      <c r="D41" s="62"/>
      <c r="E41" s="62"/>
      <c r="F41" s="62"/>
      <c r="G41" s="62"/>
      <c r="H41" s="62"/>
      <c r="I41" s="62"/>
      <c r="J41" s="62"/>
      <c r="K41" s="62"/>
      <c r="L41" s="62"/>
      <c r="M41" s="6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62"/>
      <c r="C42" s="62"/>
      <c r="D42" s="62"/>
      <c r="E42" s="62"/>
      <c r="F42" s="62"/>
      <c r="G42" s="62"/>
      <c r="H42" s="62"/>
      <c r="I42" s="62"/>
      <c r="J42" s="62"/>
      <c r="K42" s="62"/>
      <c r="L42" s="62"/>
      <c r="M42" s="6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15" hidden="false" customHeight="false" outlineLevel="0" collapsed="false">
      <c r="A43" s="2"/>
      <c r="B43" s="2"/>
      <c r="C43" s="66" t="s">
        <v>47</v>
      </c>
      <c r="D43" s="66"/>
      <c r="E43" s="2"/>
      <c r="F43" s="2"/>
      <c r="G43" s="2"/>
      <c r="H43" s="67" t="s">
        <v>48</v>
      </c>
      <c r="I43" s="62"/>
      <c r="J43" s="68"/>
      <c r="K43" s="62"/>
      <c r="L43" s="62"/>
      <c r="M43" s="6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21.95" hidden="false" customHeight="true" outlineLevel="0" collapsed="false">
      <c r="A44" s="2"/>
      <c r="B44" s="6"/>
      <c r="C44" s="6" t="s">
        <v>49</v>
      </c>
      <c r="D44" s="6"/>
      <c r="E44" s="62"/>
      <c r="F44" s="62"/>
      <c r="G44" s="2"/>
      <c r="H44" s="6" t="s">
        <v>50</v>
      </c>
      <c r="I44" s="62"/>
      <c r="J44" s="62"/>
      <c r="K44" s="62"/>
      <c r="L44" s="6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21.95" hidden="false" customHeight="true" outlineLevel="0" collapsed="false">
      <c r="A45" s="2"/>
      <c r="B45" s="6"/>
      <c r="C45" s="6" t="s">
        <v>51</v>
      </c>
      <c r="D45" s="6"/>
      <c r="E45" s="62"/>
      <c r="F45" s="62"/>
      <c r="G45" s="2"/>
      <c r="H45" s="6" t="s">
        <v>52</v>
      </c>
      <c r="I45" s="62"/>
      <c r="J45" s="62"/>
      <c r="K45" s="62"/>
      <c r="L45" s="6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21.95" hidden="false" customHeight="true" outlineLevel="0" collapsed="false">
      <c r="A46" s="2"/>
      <c r="B46" s="6"/>
      <c r="C46" s="6" t="s">
        <v>53</v>
      </c>
      <c r="D46" s="6"/>
      <c r="E46" s="62"/>
      <c r="F46" s="62"/>
      <c r="G46" s="2"/>
      <c r="H46" s="69" t="s">
        <v>54</v>
      </c>
      <c r="I46" s="62"/>
      <c r="J46" s="62"/>
      <c r="K46" s="62"/>
      <c r="L46" s="6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21.95" hidden="false" customHeight="true" outlineLevel="0" collapsed="false">
      <c r="A47" s="2"/>
      <c r="B47" s="6"/>
      <c r="C47" s="6" t="s">
        <v>55</v>
      </c>
      <c r="D47" s="6"/>
      <c r="E47" s="62"/>
      <c r="F47" s="62"/>
      <c r="G47" s="2"/>
      <c r="H47" s="6" t="s">
        <v>56</v>
      </c>
      <c r="I47" s="62"/>
      <c r="J47" s="62"/>
      <c r="K47" s="62"/>
      <c r="L47" s="6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5.25" hidden="false" customHeight="true" outlineLevel="0" collapsed="false">
      <c r="A48" s="2"/>
      <c r="B48" s="6"/>
      <c r="C48" s="6"/>
      <c r="D48" s="6"/>
      <c r="E48" s="62"/>
      <c r="F48" s="62"/>
      <c r="G48" s="2"/>
      <c r="H48" s="6"/>
      <c r="I48" s="62"/>
      <c r="J48" s="62"/>
      <c r="K48" s="62"/>
      <c r="L48" s="6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5" hidden="false" customHeight="false" outlineLevel="0" collapsed="false">
      <c r="A49" s="2"/>
      <c r="B49" s="2"/>
      <c r="C49" s="70" t="s">
        <v>57</v>
      </c>
      <c r="D49" s="2"/>
      <c r="E49" s="2"/>
      <c r="F49" s="2"/>
      <c r="G49" s="2"/>
      <c r="H49" s="2"/>
      <c r="I49" s="2"/>
      <c r="J49" s="2"/>
      <c r="K49" s="2"/>
      <c r="L49" s="2"/>
      <c r="M49" s="71"/>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customFormat="false" ht="15" hidden="false" customHeight="false" outlineLevel="0" collapsed="false">
      <c r="A50" s="0"/>
      <c r="B50" s="0"/>
      <c r="C50" s="0"/>
      <c r="D50" s="0"/>
      <c r="E50" s="0"/>
      <c r="F50" s="0"/>
      <c r="G50" s="0"/>
      <c r="H50" s="0"/>
      <c r="I50" s="0"/>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sheetData>
  <mergeCells count="2">
    <mergeCell ref="H5:I5"/>
    <mergeCell ref="K5:L5"/>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35</xdr:row>
                    <xdr:rowOff>142920</xdr:rowOff>
                  </from>
                  <to>
                    <xdr:col>3</xdr:col>
                    <xdr:colOff>498600</xdr:colOff>
                    <xdr:row>36</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35</xdr:row>
                    <xdr:rowOff>142920</xdr:rowOff>
                  </from>
                  <to>
                    <xdr:col>4</xdr:col>
                    <xdr:colOff>1667880</xdr:colOff>
                    <xdr:row>36</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1705680</xdr:colOff>
                    <xdr:row>35</xdr:row>
                    <xdr:rowOff>142920</xdr:rowOff>
                  </from>
                  <to>
                    <xdr:col>5</xdr:col>
                    <xdr:colOff>70560</xdr:colOff>
                    <xdr:row>36</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35</xdr:row>
                    <xdr:rowOff>142920</xdr:rowOff>
                  </from>
                  <to>
                    <xdr:col>8</xdr:col>
                    <xdr:colOff>448920</xdr:colOff>
                    <xdr:row>36</xdr:row>
                    <xdr:rowOff>162360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1"/>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L30" activeCellId="0" sqref="L30"/>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6.57"/>
    <col collapsed="false" customWidth="true" hidden="false" outlineLevel="0" max="3" min="3" style="1" width="5.27"/>
    <col collapsed="false" customWidth="true" hidden="false" outlineLevel="0" max="4" min="4" style="1" width="7.27"/>
    <col collapsed="false" customWidth="true" hidden="false" outlineLevel="0" max="5" min="5" style="1" width="36.85"/>
    <col collapsed="false" customWidth="true" hidden="false" outlineLevel="0" max="6" min="6" style="1" width="8.99"/>
    <col collapsed="false" customWidth="true" hidden="false" outlineLevel="0" max="7" min="7" style="1" width="8.84"/>
    <col collapsed="false" customWidth="true" hidden="false" outlineLevel="0" max="8" min="8" style="1" width="14.42"/>
    <col collapsed="false" customWidth="true" hidden="false" outlineLevel="0" max="9" min="9" style="1" width="10.7"/>
    <col collapsed="false" customWidth="true" hidden="false" outlineLevel="0" max="10" min="10" style="1" width="11.13"/>
    <col collapsed="false" customWidth="true" hidden="false" outlineLevel="0" max="11" min="11" style="1" width="12.99"/>
    <col collapsed="false" customWidth="true" hidden="false" outlineLevel="0" max="12" min="12" style="1" width="13.13"/>
    <col collapsed="false" customWidth="true" hidden="false" outlineLevel="0" max="13" min="13" style="1" width="17.2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72" t="n">
        <v>1</v>
      </c>
      <c r="D8" s="73" t="n">
        <v>2</v>
      </c>
      <c r="E8" s="74" t="s">
        <v>58</v>
      </c>
      <c r="F8" s="27" t="s">
        <v>23</v>
      </c>
      <c r="G8" s="26" t="s">
        <v>24</v>
      </c>
      <c r="H8" s="75"/>
      <c r="I8" s="76"/>
      <c r="J8" s="28" t="n">
        <v>36860</v>
      </c>
      <c r="K8" s="77" t="n">
        <v>30000</v>
      </c>
      <c r="L8" s="78" t="n">
        <f aca="false">D8*K8</f>
        <v>60000</v>
      </c>
      <c r="M8" s="31"/>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79" t="n">
        <f aca="false">C8+1</f>
        <v>2</v>
      </c>
      <c r="D9" s="80" t="n">
        <v>1</v>
      </c>
      <c r="E9" s="74" t="s">
        <v>59</v>
      </c>
      <c r="F9" s="36" t="s">
        <v>23</v>
      </c>
      <c r="G9" s="35" t="s">
        <v>24</v>
      </c>
      <c r="H9" s="34"/>
      <c r="I9" s="81"/>
      <c r="J9" s="37" t="n">
        <v>36860</v>
      </c>
      <c r="K9" s="33" t="n">
        <v>35000</v>
      </c>
      <c r="L9" s="39" t="n">
        <f aca="false">D9*K9</f>
        <v>35000</v>
      </c>
      <c r="M9" s="4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79" t="n">
        <f aca="false">C9+1</f>
        <v>3</v>
      </c>
      <c r="D10" s="80" t="n">
        <v>1</v>
      </c>
      <c r="E10" s="74" t="s">
        <v>60</v>
      </c>
      <c r="F10" s="36" t="s">
        <v>23</v>
      </c>
      <c r="G10" s="35" t="s">
        <v>24</v>
      </c>
      <c r="H10" s="34"/>
      <c r="I10" s="81"/>
      <c r="J10" s="37" t="n">
        <v>36860</v>
      </c>
      <c r="K10" s="33" t="n">
        <v>25000</v>
      </c>
      <c r="L10" s="39" t="n">
        <f aca="false">D10*K10</f>
        <v>25000</v>
      </c>
      <c r="M10" s="4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79" t="n">
        <f aca="false">C10+1</f>
        <v>4</v>
      </c>
      <c r="D11" s="80" t="n">
        <v>1</v>
      </c>
      <c r="E11" s="74" t="s">
        <v>61</v>
      </c>
      <c r="F11" s="36" t="s">
        <v>23</v>
      </c>
      <c r="G11" s="35" t="s">
        <v>24</v>
      </c>
      <c r="H11" s="34"/>
      <c r="I11" s="81"/>
      <c r="J11" s="37" t="n">
        <v>36860</v>
      </c>
      <c r="K11" s="33" t="n">
        <v>40000</v>
      </c>
      <c r="L11" s="39" t="n">
        <f aca="false">D11*K11</f>
        <v>40000</v>
      </c>
      <c r="M11" s="4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79" t="n">
        <f aca="false">C11+1</f>
        <v>5</v>
      </c>
      <c r="D12" s="80" t="n">
        <v>1</v>
      </c>
      <c r="E12" s="74" t="s">
        <v>62</v>
      </c>
      <c r="F12" s="36" t="s">
        <v>23</v>
      </c>
      <c r="G12" s="35" t="s">
        <v>24</v>
      </c>
      <c r="H12" s="34"/>
      <c r="I12" s="82"/>
      <c r="J12" s="37" t="n">
        <v>36860</v>
      </c>
      <c r="K12" s="33" t="n">
        <v>34200</v>
      </c>
      <c r="L12" s="39" t="n">
        <f aca="false">D12*K12</f>
        <v>34200</v>
      </c>
      <c r="M12" s="4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79" t="n">
        <f aca="false">C12+1</f>
        <v>6</v>
      </c>
      <c r="D13" s="80" t="n">
        <v>1</v>
      </c>
      <c r="E13" s="74" t="s">
        <v>63</v>
      </c>
      <c r="F13" s="36" t="s">
        <v>23</v>
      </c>
      <c r="G13" s="35" t="s">
        <v>24</v>
      </c>
      <c r="H13" s="34"/>
      <c r="I13" s="81"/>
      <c r="J13" s="37" t="n">
        <v>36860</v>
      </c>
      <c r="K13" s="33" t="n">
        <v>34200</v>
      </c>
      <c r="L13" s="39" t="n">
        <f aca="false">D13*K13</f>
        <v>34200</v>
      </c>
      <c r="M13" s="4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79" t="n">
        <f aca="false">C13+1</f>
        <v>7</v>
      </c>
      <c r="D14" s="33" t="n">
        <v>1</v>
      </c>
      <c r="E14" s="74" t="s">
        <v>64</v>
      </c>
      <c r="F14" s="36" t="s">
        <v>23</v>
      </c>
      <c r="G14" s="35" t="s">
        <v>24</v>
      </c>
      <c r="H14" s="81"/>
      <c r="I14" s="81"/>
      <c r="J14" s="37" t="n">
        <v>36860</v>
      </c>
      <c r="K14" s="33" t="n">
        <v>34200</v>
      </c>
      <c r="L14" s="39" t="n">
        <f aca="false">D14*K14</f>
        <v>34200</v>
      </c>
      <c r="M14" s="4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79" t="n">
        <f aca="false">C14+1</f>
        <v>8</v>
      </c>
      <c r="D15" s="33" t="n">
        <v>1</v>
      </c>
      <c r="E15" s="74" t="s">
        <v>65</v>
      </c>
      <c r="F15" s="36" t="s">
        <v>23</v>
      </c>
      <c r="G15" s="35" t="s">
        <v>24</v>
      </c>
      <c r="H15" s="81"/>
      <c r="I15" s="81"/>
      <c r="J15" s="37" t="n">
        <v>36860</v>
      </c>
      <c r="K15" s="33" t="n">
        <v>34200</v>
      </c>
      <c r="L15" s="39" t="n">
        <f aca="false">D15*K15</f>
        <v>34200</v>
      </c>
      <c r="M15" s="4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79" t="n">
        <f aca="false">C15+1</f>
        <v>9</v>
      </c>
      <c r="D16" s="33" t="n">
        <v>1</v>
      </c>
      <c r="E16" s="74" t="s">
        <v>66</v>
      </c>
      <c r="F16" s="36" t="s">
        <v>23</v>
      </c>
      <c r="G16" s="35" t="s">
        <v>24</v>
      </c>
      <c r="H16" s="81"/>
      <c r="I16" s="81"/>
      <c r="J16" s="37" t="n">
        <v>36860</v>
      </c>
      <c r="K16" s="33" t="n">
        <v>34200</v>
      </c>
      <c r="L16" s="39" t="n">
        <f aca="false">D16*K16</f>
        <v>34200</v>
      </c>
      <c r="M16" s="4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79" t="n">
        <f aca="false">C16+1</f>
        <v>10</v>
      </c>
      <c r="D17" s="80" t="n">
        <v>1</v>
      </c>
      <c r="E17" s="74" t="s">
        <v>67</v>
      </c>
      <c r="F17" s="36" t="s">
        <v>23</v>
      </c>
      <c r="G17" s="35" t="s">
        <v>24</v>
      </c>
      <c r="H17" s="81"/>
      <c r="I17" s="81"/>
      <c r="J17" s="37" t="n">
        <v>36860</v>
      </c>
      <c r="K17" s="33" t="n">
        <v>34200</v>
      </c>
      <c r="L17" s="39" t="n">
        <f aca="false">D17*K17</f>
        <v>34200</v>
      </c>
      <c r="M17" s="4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79" t="n">
        <f aca="false">C17+1</f>
        <v>11</v>
      </c>
      <c r="D18" s="80" t="n">
        <v>1</v>
      </c>
      <c r="E18" s="74" t="s">
        <v>68</v>
      </c>
      <c r="F18" s="36" t="s">
        <v>23</v>
      </c>
      <c r="G18" s="35" t="s">
        <v>24</v>
      </c>
      <c r="H18" s="34"/>
      <c r="I18" s="81"/>
      <c r="J18" s="37" t="n">
        <v>36860</v>
      </c>
      <c r="K18" s="33" t="n">
        <v>34200</v>
      </c>
      <c r="L18" s="39" t="n">
        <f aca="false">D18*K18</f>
        <v>34200</v>
      </c>
      <c r="M18" s="4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79" t="n">
        <f aca="false">C18+1</f>
        <v>12</v>
      </c>
      <c r="D19" s="80" t="n">
        <v>1</v>
      </c>
      <c r="E19" s="74" t="s">
        <v>69</v>
      </c>
      <c r="F19" s="36" t="s">
        <v>23</v>
      </c>
      <c r="G19" s="35" t="s">
        <v>24</v>
      </c>
      <c r="H19" s="81"/>
      <c r="I19" s="81"/>
      <c r="J19" s="37" t="n">
        <v>36860</v>
      </c>
      <c r="K19" s="33" t="n">
        <v>34200</v>
      </c>
      <c r="L19" s="39" t="n">
        <f aca="false">D19*K19</f>
        <v>34200</v>
      </c>
      <c r="M19" s="4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79" t="n">
        <f aca="false">C19+1</f>
        <v>13</v>
      </c>
      <c r="D20" s="80" t="n">
        <v>1</v>
      </c>
      <c r="E20" s="74" t="s">
        <v>70</v>
      </c>
      <c r="F20" s="36" t="s">
        <v>23</v>
      </c>
      <c r="G20" s="35" t="s">
        <v>24</v>
      </c>
      <c r="H20" s="34"/>
      <c r="I20" s="81"/>
      <c r="J20" s="37" t="n">
        <v>36860</v>
      </c>
      <c r="K20" s="33" t="n">
        <v>34200</v>
      </c>
      <c r="L20" s="39" t="n">
        <f aca="false">D20*K20</f>
        <v>34200</v>
      </c>
      <c r="M20" s="4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79" t="n">
        <f aca="false">C20+1</f>
        <v>14</v>
      </c>
      <c r="D21" s="83" t="n">
        <v>15000</v>
      </c>
      <c r="E21" s="74" t="s">
        <v>71</v>
      </c>
      <c r="F21" s="36" t="s">
        <v>23</v>
      </c>
      <c r="G21" s="35" t="s">
        <v>26</v>
      </c>
      <c r="H21" s="34"/>
      <c r="I21" s="82"/>
      <c r="J21" s="37" t="n">
        <v>36860</v>
      </c>
      <c r="K21" s="84" t="n">
        <v>70</v>
      </c>
      <c r="L21" s="39" t="n">
        <f aca="false">D21*K21</f>
        <v>1050000</v>
      </c>
      <c r="M21" s="4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75" hidden="false" customHeight="false" outlineLevel="0" collapsed="false">
      <c r="A22" s="20"/>
      <c r="B22" s="21"/>
      <c r="C22" s="79" t="n">
        <f aca="false">C21+1</f>
        <v>15</v>
      </c>
      <c r="D22" s="83" t="n">
        <f aca="false">D21</f>
        <v>15000</v>
      </c>
      <c r="E22" s="74" t="s">
        <v>72</v>
      </c>
      <c r="F22" s="36" t="s">
        <v>23</v>
      </c>
      <c r="G22" s="35" t="s">
        <v>26</v>
      </c>
      <c r="H22" s="34"/>
      <c r="I22" s="81"/>
      <c r="J22" s="37" t="n">
        <v>36860</v>
      </c>
      <c r="K22" s="85" t="n">
        <v>10</v>
      </c>
      <c r="L22" s="39" t="n">
        <f aca="false">D22*K22</f>
        <v>150000</v>
      </c>
      <c r="M22" s="4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75" hidden="false" customHeight="false" outlineLevel="0" collapsed="false">
      <c r="A23" s="20"/>
      <c r="B23" s="21"/>
      <c r="C23" s="79" t="n">
        <f aca="false">C22+1</f>
        <v>16</v>
      </c>
      <c r="D23" s="83" t="n">
        <f aca="false">D22</f>
        <v>15000</v>
      </c>
      <c r="E23" s="74" t="s">
        <v>73</v>
      </c>
      <c r="F23" s="36" t="s">
        <v>23</v>
      </c>
      <c r="G23" s="35" t="s">
        <v>26</v>
      </c>
      <c r="H23" s="34"/>
      <c r="I23" s="81"/>
      <c r="J23" s="37" t="n">
        <v>36860</v>
      </c>
      <c r="K23" s="85" t="n">
        <v>20</v>
      </c>
      <c r="L23" s="39" t="n">
        <f aca="false">D23*K23</f>
        <v>300000</v>
      </c>
      <c r="M23" s="4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75" hidden="false" customHeight="false" outlineLevel="0" collapsed="false">
      <c r="A24" s="20"/>
      <c r="B24" s="21"/>
      <c r="C24" s="79" t="n">
        <f aca="false">C23+1</f>
        <v>17</v>
      </c>
      <c r="D24" s="83" t="n">
        <f aca="false">D23</f>
        <v>15000</v>
      </c>
      <c r="E24" s="74" t="s">
        <v>74</v>
      </c>
      <c r="F24" s="36" t="s">
        <v>23</v>
      </c>
      <c r="G24" s="35" t="s">
        <v>26</v>
      </c>
      <c r="H24" s="34"/>
      <c r="I24" s="81"/>
      <c r="J24" s="37" t="n">
        <v>36860</v>
      </c>
      <c r="K24" s="85" t="n">
        <v>5</v>
      </c>
      <c r="L24" s="41" t="n">
        <f aca="false">D24*K24</f>
        <v>75000</v>
      </c>
      <c r="M24" s="4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21"/>
      <c r="D25" s="21"/>
      <c r="E25" s="86"/>
      <c r="F25" s="21"/>
      <c r="G25" s="21"/>
      <c r="H25" s="21"/>
      <c r="I25" s="21"/>
      <c r="J25" s="45"/>
      <c r="K25" s="87" t="s">
        <v>41</v>
      </c>
      <c r="L25" s="88" t="n">
        <f aca="false">SUM(L8:L24)</f>
        <v>2042800</v>
      </c>
      <c r="M25" s="48"/>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21"/>
      <c r="D26" s="21"/>
      <c r="E26" s="86"/>
      <c r="F26" s="21"/>
      <c r="G26" s="21"/>
      <c r="H26" s="21"/>
      <c r="I26" s="21"/>
      <c r="J26" s="45"/>
      <c r="K26" s="89" t="s">
        <v>42</v>
      </c>
      <c r="L26" s="90" t="n">
        <f aca="false">L25*0.45</f>
        <v>919260</v>
      </c>
      <c r="M26" s="48"/>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21"/>
      <c r="D27" s="21"/>
      <c r="E27" s="86"/>
      <c r="F27" s="21"/>
      <c r="G27" s="21"/>
      <c r="H27" s="21"/>
      <c r="I27" s="21"/>
      <c r="J27" s="45"/>
      <c r="K27" s="89"/>
      <c r="L27" s="88" t="n">
        <f aca="false">L25-L26</f>
        <v>1123540</v>
      </c>
      <c r="M27" s="48"/>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21"/>
      <c r="D28" s="21"/>
      <c r="E28" s="86"/>
      <c r="F28" s="21"/>
      <c r="G28" s="21"/>
      <c r="H28" s="21"/>
      <c r="I28" s="21"/>
      <c r="J28" s="45"/>
      <c r="K28" s="89" t="s">
        <v>43</v>
      </c>
      <c r="L28" s="90" t="n">
        <f aca="false">L27*0.2</f>
        <v>224708</v>
      </c>
      <c r="M28" s="48"/>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21"/>
      <c r="D29" s="21"/>
      <c r="E29" s="86"/>
      <c r="F29" s="21"/>
      <c r="G29" s="21"/>
      <c r="H29" s="21"/>
      <c r="I29" s="21"/>
      <c r="J29" s="45"/>
      <c r="K29" s="89"/>
      <c r="L29" s="88" t="n">
        <f aca="false">SUM(L27:L28)</f>
        <v>1348248</v>
      </c>
      <c r="M29" s="48"/>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 hidden="false" customHeight="true" outlineLevel="0" collapsed="false">
      <c r="A30" s="20"/>
      <c r="B30" s="21"/>
      <c r="C30" s="21"/>
      <c r="D30" s="21"/>
      <c r="E30" s="86"/>
      <c r="F30" s="21"/>
      <c r="G30" s="21"/>
      <c r="H30" s="21"/>
      <c r="I30" s="21"/>
      <c r="J30" s="45"/>
      <c r="K30" s="89"/>
      <c r="L30" s="88"/>
      <c r="M30" s="48"/>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 hidden="false" customHeight="true" outlineLevel="0" collapsed="false">
      <c r="A31" s="20"/>
      <c r="B31" s="21"/>
      <c r="C31" s="21"/>
      <c r="D31" s="21" t="n">
        <v>110</v>
      </c>
      <c r="E31" s="86" t="s">
        <v>44</v>
      </c>
      <c r="F31" s="21"/>
      <c r="G31" s="21"/>
      <c r="H31" s="21"/>
      <c r="I31" s="21"/>
      <c r="J31" s="45" t="s">
        <v>45</v>
      </c>
      <c r="K31" s="89" t="n">
        <f aca="false">L31/D31</f>
        <v>2136.36363636364</v>
      </c>
      <c r="L31" s="91" t="n">
        <v>235000</v>
      </c>
      <c r="M31" s="48"/>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2" hidden="false" customHeight="true" outlineLevel="0" collapsed="false">
      <c r="A32" s="20"/>
      <c r="B32" s="21"/>
      <c r="C32" s="21"/>
      <c r="D32" s="21"/>
      <c r="E32" s="86"/>
      <c r="F32" s="21"/>
      <c r="G32" s="21"/>
      <c r="H32" s="21"/>
      <c r="I32" s="21"/>
      <c r="J32" s="45"/>
      <c r="K32" s="89"/>
      <c r="L32" s="88"/>
      <c r="M32" s="48"/>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5" hidden="false" customHeight="false" outlineLevel="0" collapsed="false">
      <c r="A33" s="20"/>
      <c r="B33" s="52"/>
      <c r="C33" s="54"/>
      <c r="D33" s="54"/>
      <c r="E33" s="92"/>
      <c r="F33" s="54"/>
      <c r="G33" s="54"/>
      <c r="H33" s="57"/>
      <c r="I33" s="54"/>
      <c r="J33" s="58"/>
      <c r="K33" s="60"/>
      <c r="L33" s="93"/>
      <c r="M33" s="61"/>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row>
    <row r="34" customFormat="false" ht="15" hidden="false" customHeight="false" outlineLevel="0" collapsed="false">
      <c r="A34" s="2"/>
      <c r="B34" s="62"/>
      <c r="C34" s="62"/>
      <c r="D34" s="63"/>
      <c r="E34" s="62"/>
      <c r="F34" s="63"/>
      <c r="G34" s="62"/>
      <c r="H34" s="64"/>
      <c r="I34" s="62"/>
      <c r="J34" s="62"/>
      <c r="K34" s="62"/>
      <c r="L34" s="63"/>
      <c r="M34" s="6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5" hidden="false" customHeight="false" outlineLevel="0" collapsed="false">
      <c r="A35" s="2"/>
      <c r="B35" s="62"/>
      <c r="C35" s="62"/>
      <c r="D35" s="62"/>
      <c r="E35" s="62"/>
      <c r="F35" s="62"/>
      <c r="G35" s="62"/>
      <c r="H35" s="62"/>
      <c r="I35" s="62"/>
      <c r="J35" s="62"/>
      <c r="K35" s="62"/>
      <c r="L35" s="62"/>
      <c r="M35" s="6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5" hidden="false" customHeight="false" outlineLevel="0" collapsed="false">
      <c r="A36" s="2"/>
      <c r="B36" s="62"/>
      <c r="C36" s="62"/>
      <c r="D36" s="62"/>
      <c r="E36" s="62"/>
      <c r="F36" s="62"/>
      <c r="G36" s="62"/>
      <c r="H36" s="62"/>
      <c r="I36" s="62"/>
      <c r="J36" s="62"/>
      <c r="K36" s="62"/>
      <c r="L36" s="62"/>
      <c r="M36" s="6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5" hidden="false" customHeight="false" outlineLevel="0" collapsed="false">
      <c r="A37" s="2"/>
      <c r="B37" s="65"/>
      <c r="C37" s="62"/>
      <c r="D37" s="62"/>
      <c r="E37" s="62"/>
      <c r="F37" s="62"/>
      <c r="G37" s="62"/>
      <c r="H37" s="62"/>
      <c r="I37" s="62"/>
      <c r="J37" s="62"/>
      <c r="K37" s="62"/>
      <c r="L37" s="62"/>
      <c r="M37" s="6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5" hidden="false" customHeight="false" outlineLevel="0" collapsed="false">
      <c r="A38" s="2"/>
      <c r="B38" s="65"/>
      <c r="C38" s="62"/>
      <c r="D38" s="62"/>
      <c r="E38" s="62"/>
      <c r="F38" s="62"/>
      <c r="G38" s="62"/>
      <c r="H38" s="62"/>
      <c r="I38" s="62"/>
      <c r="J38" s="62"/>
      <c r="K38" s="62"/>
      <c r="L38" s="62"/>
      <c r="M38" s="6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2"/>
      <c r="B39" s="62"/>
      <c r="C39" s="62"/>
      <c r="D39" s="62"/>
      <c r="E39" s="62"/>
      <c r="F39" s="62"/>
      <c r="G39" s="62"/>
      <c r="H39" s="62"/>
      <c r="I39" s="62"/>
      <c r="J39" s="62"/>
      <c r="K39" s="62"/>
      <c r="L39" s="62"/>
      <c r="M39" s="6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customFormat="false" ht="15" hidden="false" customHeight="false" outlineLevel="0" collapsed="false">
      <c r="A40" s="2"/>
      <c r="B40" s="62"/>
      <c r="C40" s="62"/>
      <c r="D40" s="62"/>
      <c r="E40" s="62"/>
      <c r="F40" s="62"/>
      <c r="G40" s="62"/>
      <c r="H40" s="62"/>
      <c r="I40" s="62"/>
      <c r="J40" s="62"/>
      <c r="K40" s="62"/>
      <c r="L40" s="62"/>
      <c r="M40" s="6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customFormat="false" ht="15" hidden="false" customHeight="false" outlineLevel="0" collapsed="false">
      <c r="A41" s="2"/>
      <c r="B41" s="62"/>
      <c r="C41" s="62"/>
      <c r="D41" s="62"/>
      <c r="E41" s="62"/>
      <c r="F41" s="62"/>
      <c r="G41" s="62"/>
      <c r="H41" s="62"/>
      <c r="I41" s="62"/>
      <c r="J41" s="62"/>
      <c r="K41" s="62"/>
      <c r="L41" s="62"/>
      <c r="M41" s="6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62"/>
      <c r="C42" s="62"/>
      <c r="D42" s="62"/>
      <c r="E42" s="62"/>
      <c r="F42" s="62"/>
      <c r="G42" s="62"/>
      <c r="H42" s="62"/>
      <c r="I42" s="62"/>
      <c r="J42" s="62"/>
      <c r="K42" s="62"/>
      <c r="L42" s="62"/>
      <c r="M42" s="6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15" hidden="false" customHeight="false" outlineLevel="0" collapsed="false">
      <c r="A43" s="2"/>
      <c r="B43" s="62"/>
      <c r="C43" s="62"/>
      <c r="D43" s="62"/>
      <c r="E43" s="62"/>
      <c r="F43" s="62"/>
      <c r="G43" s="62"/>
      <c r="H43" s="62"/>
      <c r="I43" s="62"/>
      <c r="J43" s="62"/>
      <c r="K43" s="62"/>
      <c r="L43" s="62"/>
      <c r="M43" s="6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15" hidden="false" customHeight="false" outlineLevel="0" collapsed="false">
      <c r="A44" s="2"/>
      <c r="B44" s="2"/>
      <c r="C44" s="66" t="s">
        <v>47</v>
      </c>
      <c r="D44" s="66"/>
      <c r="E44" s="2"/>
      <c r="F44" s="2"/>
      <c r="G44" s="2"/>
      <c r="H44" s="67" t="s">
        <v>48</v>
      </c>
      <c r="I44" s="62"/>
      <c r="J44" s="68"/>
      <c r="K44" s="62"/>
      <c r="L44" s="62"/>
      <c r="M44" s="6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21.95" hidden="false" customHeight="true" outlineLevel="0" collapsed="false">
      <c r="A45" s="2"/>
      <c r="B45" s="6"/>
      <c r="C45" s="6" t="s">
        <v>49</v>
      </c>
      <c r="D45" s="6"/>
      <c r="E45" s="62"/>
      <c r="F45" s="62"/>
      <c r="G45" s="2"/>
      <c r="H45" s="6" t="s">
        <v>50</v>
      </c>
      <c r="I45" s="62"/>
      <c r="J45" s="62"/>
      <c r="K45" s="62"/>
      <c r="L45" s="6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21.95" hidden="false" customHeight="true" outlineLevel="0" collapsed="false">
      <c r="A46" s="2"/>
      <c r="B46" s="6"/>
      <c r="C46" s="6" t="s">
        <v>51</v>
      </c>
      <c r="D46" s="6"/>
      <c r="E46" s="62"/>
      <c r="F46" s="62"/>
      <c r="G46" s="2"/>
      <c r="H46" s="6" t="s">
        <v>52</v>
      </c>
      <c r="I46" s="62"/>
      <c r="J46" s="62"/>
      <c r="K46" s="62"/>
      <c r="L46" s="6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21.95" hidden="false" customHeight="true" outlineLevel="0" collapsed="false">
      <c r="A47" s="2"/>
      <c r="B47" s="6"/>
      <c r="C47" s="6" t="s">
        <v>53</v>
      </c>
      <c r="D47" s="6"/>
      <c r="E47" s="62"/>
      <c r="F47" s="62"/>
      <c r="G47" s="2"/>
      <c r="H47" s="69" t="s">
        <v>54</v>
      </c>
      <c r="I47" s="62"/>
      <c r="J47" s="62"/>
      <c r="K47" s="62"/>
      <c r="L47" s="6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21.95" hidden="false" customHeight="true" outlineLevel="0" collapsed="false">
      <c r="A48" s="2"/>
      <c r="B48" s="6"/>
      <c r="C48" s="6" t="s">
        <v>55</v>
      </c>
      <c r="D48" s="6"/>
      <c r="E48" s="62"/>
      <c r="F48" s="62"/>
      <c r="G48" s="2"/>
      <c r="H48" s="6" t="s">
        <v>56</v>
      </c>
      <c r="I48" s="62"/>
      <c r="J48" s="62"/>
      <c r="K48" s="62"/>
      <c r="L48" s="6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5.25" hidden="false" customHeight="true" outlineLevel="0" collapsed="false">
      <c r="A49" s="2"/>
      <c r="B49" s="6"/>
      <c r="C49" s="6"/>
      <c r="D49" s="6"/>
      <c r="E49" s="62"/>
      <c r="F49" s="62"/>
      <c r="G49" s="2"/>
      <c r="H49" s="6"/>
      <c r="I49" s="62"/>
      <c r="J49" s="62"/>
      <c r="K49" s="62"/>
      <c r="L49" s="6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customFormat="false" ht="15" hidden="false" customHeight="false" outlineLevel="0" collapsed="false">
      <c r="A50" s="2"/>
      <c r="B50" s="2"/>
      <c r="C50" s="70" t="s">
        <v>57</v>
      </c>
      <c r="D50" s="2"/>
      <c r="E50" s="2"/>
      <c r="F50" s="2"/>
      <c r="G50" s="2"/>
      <c r="H50" s="2"/>
      <c r="I50" s="2"/>
      <c r="J50" s="2"/>
      <c r="K50" s="2"/>
      <c r="L50" s="2"/>
      <c r="M50" s="71"/>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row>
    <row r="51" customFormat="false" ht="1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sheetData>
  <mergeCells count="2">
    <mergeCell ref="H5:I5"/>
    <mergeCell ref="K5:L5"/>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36</xdr:row>
                    <xdr:rowOff>142920</xdr:rowOff>
                  </from>
                  <to>
                    <xdr:col>4</xdr:col>
                    <xdr:colOff>42480</xdr:colOff>
                    <xdr:row>37</xdr:row>
                    <xdr:rowOff>162360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36</xdr:row>
                    <xdr:rowOff>142920</xdr:rowOff>
                  </from>
                  <to>
                    <xdr:col>4</xdr:col>
                    <xdr:colOff>1668600</xdr:colOff>
                    <xdr:row>37</xdr:row>
                    <xdr:rowOff>162360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1706400</xdr:colOff>
                    <xdr:row>36</xdr:row>
                    <xdr:rowOff>142920</xdr:rowOff>
                  </from>
                  <to>
                    <xdr:col>5</xdr:col>
                    <xdr:colOff>259920</xdr:colOff>
                    <xdr:row>37</xdr:row>
                    <xdr:rowOff>162360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36</xdr:row>
                    <xdr:rowOff>142920</xdr:rowOff>
                  </from>
                  <to>
                    <xdr:col>8</xdr:col>
                    <xdr:colOff>349560</xdr:colOff>
                    <xdr:row>37</xdr:row>
                    <xdr:rowOff>162360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2000-11-29T17:27:30Z</cp:lastPrinted>
  <dcterms:modified xsi:type="dcterms:W3CDTF">2000-11-29T17:48:13Z</dcterms:modified>
  <cp:revision>0</cp:revision>
  <dc:subject/>
  <dc:title/>
</cp:coreProperties>
</file>