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ices" sheetId="1" state="visible" r:id="rId3"/>
    <sheet name="Merger" sheetId="2" state="visible" r:id="rId4"/>
    <sheet name="Sheet3" sheetId="3" state="visible" r:id="rId5"/>
  </sheets>
  <definedNames>
    <definedName function="false" hidden="false" localSheetId="1" name="_xlnm.Print_Area" vbProcedure="false">Merger!$A$2:$I$10</definedName>
    <definedName function="false" hidden="false" localSheetId="0" name="_xlnm.Print_Area" vbProcedure="false">Prices!$A$3:$F$49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<sst xmlns="http://schemas.openxmlformats.org/spreadsheetml/2006/main" count="43" uniqueCount="23">
  <si>
    <t xml:space="preserve">ENE / DYN prices</t>
  </si>
  <si>
    <t xml:space="preserve">ENE</t>
  </si>
  <si>
    <t xml:space="preserve">DYN</t>
  </si>
  <si>
    <t xml:space="preserve">ENE price as % of</t>
  </si>
  <si>
    <t xml:space="preserve">Bloomberg closing</t>
  </si>
  <si>
    <t xml:space="preserve">closing</t>
  </si>
  <si>
    <t xml:space="preserve">Exchange </t>
  </si>
  <si>
    <t xml:space="preserve">DYN exchange ratio</t>
  </si>
  <si>
    <t xml:space="preserve">price of  ENE 6 5/8%</t>
  </si>
  <si>
    <t xml:space="preserve">Date</t>
  </si>
  <si>
    <t xml:space="preserve">price</t>
  </si>
  <si>
    <t xml:space="preserve">ratio</t>
  </si>
  <si>
    <t xml:space="preserve">adjusted price</t>
  </si>
  <si>
    <t xml:space="preserve">10/15/03 bonds</t>
  </si>
  <si>
    <t xml:space="preserve">Merger probablity</t>
  </si>
  <si>
    <t xml:space="preserve">ENE exchange</t>
  </si>
  <si>
    <t xml:space="preserve">with ENE equity</t>
  </si>
  <si>
    <t xml:space="preserve">ratio adjusted</t>
  </si>
  <si>
    <t xml:space="preserve">Value at</t>
  </si>
  <si>
    <t xml:space="preserve">value at</t>
  </si>
  <si>
    <t xml:space="preserve">$1 / share</t>
  </si>
  <si>
    <t xml:space="preserve">$4 / share</t>
  </si>
  <si>
    <t xml:space="preserve">$7 / share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</si>
</sst>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\$* #,##0.00_);_(\$* \(#,##0.00\);_(\$* \-??_);_(@_)"/>
    <numFmt numFmtId="166" formatCode="_(* #,##0.00_);_(* \(#,##0.00\);_(* \-??_);_(@_)"/>
    <numFmt numFmtId="167" formatCode="_(* #,##0.0000_);_(* \(#,##0.0000\);_(* \-??_);_(@_)"/>
    <numFmt numFmtId="168" formatCode="0%"/>
    <numFmt numFmtId="169" formatCode="0.00%"/>
    <numFmt numFmtId="170" formatCode="[$-409]m/d/yyyy"/>
    <numFmt numFmtId="171" formatCode="0.0%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F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3.28"/>
    <col collapsed="false" customWidth="true" hidden="false" outlineLevel="0" max="3" min="2" style="2" width="12.14"/>
    <col collapsed="false" customWidth="true" hidden="false" outlineLevel="0" max="4" min="4" style="3" width="12.14"/>
    <col collapsed="false" customWidth="true" hidden="false" outlineLevel="0" max="5" min="5" style="4" width="19.14"/>
    <col collapsed="false" customWidth="true" hidden="false" outlineLevel="0" max="6" min="6" style="5" width="20.28"/>
  </cols>
  <sheetData>
    <row r="3" customFormat="false" ht="18" hidden="false" customHeight="false" outlineLevel="0" collapsed="false">
      <c r="A3" s="6" t="s">
        <v>0</v>
      </c>
    </row>
    <row r="4" customFormat="false" ht="18" hidden="false" customHeight="false" outlineLevel="0" collapsed="false">
      <c r="A4" s="7"/>
    </row>
    <row r="5" customFormat="false" ht="18" hidden="false" customHeight="false" outlineLevel="0" collapsed="false">
      <c r="A5" s="7"/>
    </row>
    <row r="6" customFormat="false" ht="12.75" hidden="false" customHeight="false" outlineLevel="0" collapsed="false">
      <c r="B6" s="2" t="s">
        <v>1</v>
      </c>
      <c r="C6" s="2" t="s">
        <v>2</v>
      </c>
      <c r="E6" s="4" t="s">
        <v>3</v>
      </c>
      <c r="F6" s="5" t="s">
        <v>4</v>
      </c>
    </row>
    <row r="7" customFormat="false" ht="12.75" hidden="false" customHeight="false" outlineLevel="0" collapsed="false">
      <c r="B7" s="2" t="s">
        <v>5</v>
      </c>
      <c r="C7" s="2" t="s">
        <v>5</v>
      </c>
      <c r="D7" s="3" t="s">
        <v>6</v>
      </c>
      <c r="E7" s="4" t="s">
        <v>7</v>
      </c>
      <c r="F7" s="5" t="s">
        <v>8</v>
      </c>
    </row>
    <row r="8" customFormat="false" ht="12.75" hidden="false" customHeight="false" outlineLevel="0" collapsed="false">
      <c r="A8" s="1" t="s">
        <v>9</v>
      </c>
      <c r="B8" s="2" t="s">
        <v>10</v>
      </c>
      <c r="C8" s="2" t="s">
        <v>10</v>
      </c>
      <c r="D8" s="3" t="s">
        <v>11</v>
      </c>
      <c r="E8" s="4" t="s">
        <v>12</v>
      </c>
      <c r="F8" s="5" t="s">
        <v>13</v>
      </c>
    </row>
    <row r="11" customFormat="false" ht="12.75" hidden="false" customHeight="false" outlineLevel="0" collapsed="false">
      <c r="A11" s="8" t="n">
        <v>37186</v>
      </c>
      <c r="F11" s="5" t="n">
        <v>1.0113</v>
      </c>
    </row>
    <row r="12" customFormat="false" ht="12.75" hidden="false" customHeight="false" outlineLevel="0" collapsed="false">
      <c r="A12" s="8" t="n">
        <f aca="false">+A11+1</f>
        <v>37187</v>
      </c>
      <c r="F12" s="5" t="n">
        <v>0.9789</v>
      </c>
    </row>
    <row r="13" customFormat="false" ht="12.75" hidden="false" customHeight="false" outlineLevel="0" collapsed="false">
      <c r="A13" s="8" t="n">
        <f aca="false">+A12+1</f>
        <v>37188</v>
      </c>
      <c r="F13" s="5" t="n">
        <v>0.9349</v>
      </c>
    </row>
    <row r="14" customFormat="false" ht="12.75" hidden="false" customHeight="false" outlineLevel="0" collapsed="false">
      <c r="A14" s="8" t="n">
        <f aca="false">+A13+1</f>
        <v>37189</v>
      </c>
      <c r="F14" s="5" t="n">
        <v>0.9153</v>
      </c>
    </row>
    <row r="15" customFormat="false" ht="12.75" hidden="false" customHeight="false" outlineLevel="0" collapsed="false">
      <c r="A15" s="8" t="n">
        <f aca="false">+A14+1</f>
        <v>37190</v>
      </c>
      <c r="F15" s="5" t="n">
        <v>0.8758</v>
      </c>
    </row>
    <row r="16" customFormat="false" ht="12.75" hidden="false" customHeight="false" outlineLevel="0" collapsed="false">
      <c r="A16" s="8" t="n">
        <f aca="false">+A15+3</f>
        <v>37193</v>
      </c>
      <c r="F16" s="5" t="n">
        <v>0.8768</v>
      </c>
    </row>
    <row r="17" customFormat="false" ht="12.75" hidden="false" customHeight="false" outlineLevel="0" collapsed="false">
      <c r="A17" s="8" t="n">
        <f aca="false">+A16+1</f>
        <v>37194</v>
      </c>
      <c r="F17" s="5" t="n">
        <v>0.8547</v>
      </c>
    </row>
    <row r="18" customFormat="false" ht="12.75" hidden="false" customHeight="false" outlineLevel="0" collapsed="false">
      <c r="A18" s="8" t="n">
        <f aca="false">+A17+1</f>
        <v>37195</v>
      </c>
      <c r="F18" s="5" t="n">
        <v>0.8297</v>
      </c>
    </row>
    <row r="19" customFormat="false" ht="12.75" hidden="false" customHeight="false" outlineLevel="0" collapsed="false">
      <c r="A19" s="8" t="n">
        <f aca="false">+A18+1</f>
        <v>37196</v>
      </c>
      <c r="F19" s="5" t="n">
        <v>0.6189</v>
      </c>
    </row>
    <row r="20" customFormat="false" ht="12.75" hidden="false" customHeight="false" outlineLevel="0" collapsed="false">
      <c r="A20" s="8" t="n">
        <f aca="false">+A19+1</f>
        <v>37197</v>
      </c>
      <c r="F20" s="5" t="n">
        <v>0.6583</v>
      </c>
    </row>
    <row r="21" customFormat="false" ht="12.75" hidden="false" customHeight="false" outlineLevel="0" collapsed="false">
      <c r="A21" s="8" t="n">
        <f aca="false">+A20+3</f>
        <v>37200</v>
      </c>
      <c r="F21" s="5" t="n">
        <v>0.7103</v>
      </c>
    </row>
    <row r="22" customFormat="false" ht="12.75" hidden="false" customHeight="false" outlineLevel="0" collapsed="false">
      <c r="A22" s="8" t="n">
        <f aca="false">+A21+1</f>
        <v>37201</v>
      </c>
      <c r="F22" s="5" t="n">
        <v>0.7155</v>
      </c>
    </row>
    <row r="23" customFormat="false" ht="12.75" hidden="false" customHeight="false" outlineLevel="0" collapsed="false">
      <c r="A23" s="8" t="n">
        <f aca="false">+A22+1</f>
        <v>37202</v>
      </c>
      <c r="F23" s="5" t="n">
        <v>0.7004</v>
      </c>
    </row>
    <row r="24" customFormat="false" ht="12.75" hidden="false" customHeight="false" outlineLevel="0" collapsed="false">
      <c r="A24" s="8" t="n">
        <f aca="false">+A23+1</f>
        <v>37203</v>
      </c>
      <c r="F24" s="5" t="n">
        <v>0.7502</v>
      </c>
    </row>
    <row r="25" customFormat="false" ht="12.75" hidden="false" customHeight="false" outlineLevel="0" collapsed="false">
      <c r="A25" s="8" t="n">
        <f aca="false">+A24+1</f>
        <v>37204</v>
      </c>
      <c r="F25" s="5" t="n">
        <v>0.8106</v>
      </c>
    </row>
    <row r="26" customFormat="false" ht="12.75" hidden="false" customHeight="false" outlineLevel="0" collapsed="false">
      <c r="A26" s="8" t="n">
        <v>37207</v>
      </c>
      <c r="B26" s="2" t="n">
        <v>9.24</v>
      </c>
      <c r="C26" s="2" t="n">
        <v>44.31</v>
      </c>
      <c r="D26" s="3" t="n">
        <v>0.2685</v>
      </c>
      <c r="E26" s="9" t="n">
        <f aca="false">+B26/(C26*D26)</f>
        <v>0.776651045389958</v>
      </c>
      <c r="F26" s="5" t="n">
        <v>0.8108</v>
      </c>
    </row>
    <row r="27" customFormat="false" ht="12.75" hidden="false" customHeight="false" outlineLevel="0" collapsed="false">
      <c r="A27" s="8" t="n">
        <f aca="false">+A26+1</f>
        <v>37208</v>
      </c>
      <c r="B27" s="2" t="n">
        <v>9.98</v>
      </c>
      <c r="C27" s="2" t="n">
        <v>46.94</v>
      </c>
      <c r="D27" s="3" t="n">
        <v>0.2685</v>
      </c>
      <c r="E27" s="9" t="n">
        <f aca="false">+B27/(C27*D27)</f>
        <v>0.791850446586196</v>
      </c>
      <c r="F27" s="5" t="n">
        <v>0.8604</v>
      </c>
    </row>
    <row r="28" customFormat="false" ht="12.75" hidden="false" customHeight="false" outlineLevel="0" collapsed="false">
      <c r="A28" s="8" t="n">
        <f aca="false">+A27+1</f>
        <v>37209</v>
      </c>
      <c r="B28" s="2" t="n">
        <v>10</v>
      </c>
      <c r="C28" s="2" t="n">
        <v>46.2</v>
      </c>
      <c r="D28" s="3" t="n">
        <v>0.2685</v>
      </c>
      <c r="E28" s="9" t="n">
        <f aca="false">+B28/(C28*D28)</f>
        <v>0.806146057542706</v>
      </c>
      <c r="F28" s="5" t="n">
        <v>0.8499</v>
      </c>
    </row>
    <row r="29" customFormat="false" ht="12.75" hidden="false" customHeight="false" outlineLevel="0" collapsed="false">
      <c r="A29" s="8"/>
    </row>
    <row r="30" customFormat="false" ht="12.75" hidden="false" customHeight="false" outlineLevel="0" collapsed="false">
      <c r="A30" s="8"/>
    </row>
    <row r="31" customFormat="false" ht="12.75" hidden="false" customHeight="false" outlineLevel="0" collapsed="false">
      <c r="A31" s="8"/>
    </row>
    <row r="32" customFormat="false" ht="12.75" hidden="false" customHeight="false" outlineLevel="0" collapsed="false">
      <c r="A32" s="8"/>
    </row>
    <row r="33" customFormat="false" ht="12.75" hidden="false" customHeight="false" outlineLevel="0" collapsed="false">
      <c r="A33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47" activeCellId="0" sqref="B4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1" style="0" width="14.14"/>
    <col collapsed="false" customWidth="true" hidden="false" outlineLevel="0" max="5" min="5" style="10" width="17.14"/>
    <col collapsed="false" customWidth="true" hidden="false" outlineLevel="0" max="6" min="6" style="0" width="17.7"/>
    <col collapsed="false" customWidth="true" hidden="false" outlineLevel="0" max="7" min="7" style="1" width="14.99"/>
    <col collapsed="false" customWidth="true" hidden="false" outlineLevel="0" max="8" min="8" style="1" width="16.84"/>
    <col collapsed="false" customWidth="true" hidden="false" outlineLevel="0" max="9" min="9" style="0" width="17.28"/>
  </cols>
  <sheetData>
    <row r="2" customFormat="false" ht="12.75" hidden="false" customHeight="false" outlineLevel="0" collapsed="false">
      <c r="G2" s="1" t="s">
        <v>14</v>
      </c>
      <c r="H2" s="1" t="s">
        <v>14</v>
      </c>
      <c r="I2" s="1" t="s">
        <v>14</v>
      </c>
    </row>
    <row r="3" customFormat="false" ht="12.75" hidden="false" customHeight="false" outlineLevel="0" collapsed="false">
      <c r="A3" s="1"/>
      <c r="B3" s="2" t="s">
        <v>1</v>
      </c>
      <c r="C3" s="2" t="s">
        <v>2</v>
      </c>
      <c r="D3" s="3"/>
      <c r="E3" s="10" t="s">
        <v>15</v>
      </c>
      <c r="F3" s="4" t="s">
        <v>3</v>
      </c>
      <c r="G3" s="1" t="s">
        <v>16</v>
      </c>
      <c r="H3" s="1" t="s">
        <v>16</v>
      </c>
      <c r="I3" s="1" t="s">
        <v>16</v>
      </c>
    </row>
    <row r="4" customFormat="false" ht="12.75" hidden="false" customHeight="false" outlineLevel="0" collapsed="false">
      <c r="A4" s="1"/>
      <c r="B4" s="2" t="s">
        <v>5</v>
      </c>
      <c r="C4" s="2" t="s">
        <v>5</v>
      </c>
      <c r="D4" s="3" t="s">
        <v>6</v>
      </c>
      <c r="E4" s="10" t="s">
        <v>17</v>
      </c>
      <c r="F4" s="4" t="s">
        <v>7</v>
      </c>
      <c r="G4" s="1" t="s">
        <v>18</v>
      </c>
      <c r="H4" s="1" t="s">
        <v>19</v>
      </c>
      <c r="I4" s="1" t="s">
        <v>19</v>
      </c>
    </row>
    <row r="5" customFormat="false" ht="12.75" hidden="false" customHeight="false" outlineLevel="0" collapsed="false">
      <c r="A5" s="1" t="s">
        <v>9</v>
      </c>
      <c r="B5" s="2" t="s">
        <v>10</v>
      </c>
      <c r="C5" s="2" t="s">
        <v>10</v>
      </c>
      <c r="D5" s="3" t="s">
        <v>11</v>
      </c>
      <c r="E5" s="10" t="s">
        <v>10</v>
      </c>
      <c r="F5" s="4" t="s">
        <v>12</v>
      </c>
      <c r="G5" s="1" t="s">
        <v>20</v>
      </c>
      <c r="H5" s="1" t="s">
        <v>21</v>
      </c>
      <c r="I5" s="1" t="s">
        <v>22</v>
      </c>
    </row>
    <row r="6" customFormat="false" ht="12.75" hidden="false" customHeight="false" outlineLevel="0" collapsed="false">
      <c r="A6" s="1"/>
      <c r="B6" s="2"/>
      <c r="C6" s="2"/>
      <c r="D6" s="3"/>
      <c r="F6" s="4"/>
      <c r="G6" s="9"/>
    </row>
    <row r="7" customFormat="false" ht="12.75" hidden="false" customHeight="false" outlineLevel="0" collapsed="false">
      <c r="A7" s="1"/>
      <c r="B7" s="2"/>
      <c r="C7" s="2"/>
      <c r="D7" s="3"/>
      <c r="F7" s="4"/>
      <c r="G7" s="9"/>
    </row>
    <row r="8" customFormat="false" ht="12.75" hidden="false" customHeight="false" outlineLevel="0" collapsed="false">
      <c r="A8" s="8" t="n">
        <v>37207</v>
      </c>
      <c r="B8" s="2" t="n">
        <v>9.24</v>
      </c>
      <c r="C8" s="2" t="n">
        <v>44.31</v>
      </c>
      <c r="D8" s="3" t="n">
        <v>0.2685</v>
      </c>
      <c r="E8" s="10" t="n">
        <f aca="false">+D8*C8</f>
        <v>11.897235</v>
      </c>
      <c r="F8" s="9" t="n">
        <f aca="false">+B8/(C8*D8)</f>
        <v>0.776651045389958</v>
      </c>
      <c r="G8" s="9" t="n">
        <f aca="false">+(1-(($E8-$B8)/($E8-1)))</f>
        <v>0.756155116412558</v>
      </c>
      <c r="H8" s="9" t="n">
        <f aca="false">+(1-(($E8-$B8)/($E8-4)))</f>
        <v>0.663523372420854</v>
      </c>
      <c r="I8" s="9" t="n">
        <f aca="false">+(1-(($E8-$B8)/($E8-7)))</f>
        <v>0.457400961971398</v>
      </c>
    </row>
    <row r="9" customFormat="false" ht="12.75" hidden="false" customHeight="false" outlineLevel="0" collapsed="false">
      <c r="A9" s="8" t="n">
        <f aca="false">+A8+1</f>
        <v>37208</v>
      </c>
      <c r="B9" s="2" t="n">
        <v>9.98</v>
      </c>
      <c r="C9" s="2" t="n">
        <v>46.94</v>
      </c>
      <c r="D9" s="3" t="n">
        <v>0.2685</v>
      </c>
      <c r="E9" s="10" t="n">
        <f aca="false">+D9*C9</f>
        <v>12.60339</v>
      </c>
      <c r="F9" s="9" t="n">
        <f aca="false">+B9/(C9*D9)</f>
        <v>0.791850446586196</v>
      </c>
      <c r="G9" s="9" t="n">
        <f aca="false">+(1-(($E9-$B9)/($E9-1)))</f>
        <v>0.773911761993693</v>
      </c>
      <c r="H9" s="9" t="n">
        <f aca="false">+(1-(($E9-$B9)/($E9-4)))</f>
        <v>0.695074848402781</v>
      </c>
      <c r="I9" s="9" t="n">
        <f aca="false">+(1-(($E9-$B9)/($E9-7)))</f>
        <v>0.531820915552906</v>
      </c>
    </row>
    <row r="10" customFormat="false" ht="12.75" hidden="false" customHeight="false" outlineLevel="0" collapsed="false">
      <c r="A10" s="8" t="n">
        <f aca="false">+A9+1</f>
        <v>37209</v>
      </c>
      <c r="B10" s="2" t="n">
        <v>10</v>
      </c>
      <c r="C10" s="2" t="n">
        <v>46.2</v>
      </c>
      <c r="D10" s="3" t="n">
        <v>0.2685</v>
      </c>
      <c r="E10" s="10" t="n">
        <f aca="false">+D10*C10</f>
        <v>12.4047</v>
      </c>
      <c r="F10" s="9" t="n">
        <f aca="false">+B10/(C10*D10)</f>
        <v>0.806146057542706</v>
      </c>
      <c r="G10" s="9" t="n">
        <f aca="false">+(1-(($E10-$B10)/($E10-1)))</f>
        <v>0.789148333581769</v>
      </c>
      <c r="H10" s="9" t="n">
        <f aca="false">+(1-(($E10-$B10)/($E10-4)))</f>
        <v>0.713886277915928</v>
      </c>
      <c r="I10" s="9" t="n">
        <f aca="false">+(1-(($E10-$B10)/($E10-7)))</f>
        <v>0.555072436953022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2001-11-15T11:04:41Z</dcterms:created>
  <dc:creator>mtribole</dc:creator>
  <dc:description/>
  <dc:language>en-US</dc:language>
  <cp:lastModifiedBy>mtribole</cp:lastModifiedBy>
  <cp:lastPrinted>2001-11-15T12:34:22Z</cp:lastPrinted>
  <dcterms:modified xsi:type="dcterms:W3CDTF">2001-11-15T12:34:27Z</dcterms:modified>
  <cp:revision>0</cp:revision>
  <dc:subject/>
  <dc:title/>
</cp:coreProperties>
</file>