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<sst xmlns="http://schemas.openxmlformats.org/spreadsheetml/2006/main" count="256" uniqueCount="93">
  <si>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</si>
  <si>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</si>
  <si>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</si>
  <si>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</si>
  <si>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</si>
  <si>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</si>
  <si>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</si>
  <si>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</si>
  <si>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</si>
  <si>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</si>
  <si>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</si>
  <si>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</si>
  <si>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</si>
  <si>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</si>
  <si>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</si>
  <si>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</si>
  <si>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</si>
  <si>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0.1%</t>
  </si>
  <si>
    <t xml:space="preserve">Receipt Point:  BLS (Clydesdale)</t>
  </si>
  <si>
    <t xml:space="preserve">NPT</t>
  </si>
  <si>
    <t xml:space="preserve">Phillips</t>
  </si>
  <si>
    <t xml:space="preserve">PR-G-003</t>
  </si>
  <si>
    <t xml:space="preserve">52700000 - PHP</t>
  </si>
  <si>
    <t xml:space="preserve">Receipt Point:  ECT (Caballo)</t>
  </si>
  <si>
    <t xml:space="preserve">Westport</t>
  </si>
  <si>
    <t xml:space="preserve">PR-G-005</t>
  </si>
  <si>
    <t xml:space="preserve">52700000 - WPT</t>
  </si>
  <si>
    <t xml:space="preserve">Receipt Point:  BPE (Bear Paw)</t>
  </si>
  <si>
    <t xml:space="preserve">Citation</t>
  </si>
  <si>
    <t xml:space="preserve">Enron 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</si>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</sst>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Oct%20OBA%20Balanc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Gathering%20Administration/Lost%20Creek/2001/2001Oct/Lost%20Creek%20allocation%20model%202001%20-%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  <cell r="J10">
            <v>35393</v>
          </cell>
          <cell r="K10">
            <v>35393</v>
          </cell>
          <cell r="L10">
            <v>35393</v>
          </cell>
          <cell r="M10">
            <v>30593</v>
          </cell>
          <cell r="N10">
            <v>31092</v>
          </cell>
          <cell r="O10">
            <v>28894</v>
          </cell>
          <cell r="P10">
            <v>34894</v>
          </cell>
          <cell r="Q10">
            <v>34000</v>
          </cell>
          <cell r="R10">
            <v>34000</v>
          </cell>
          <cell r="S10">
            <v>34000</v>
          </cell>
          <cell r="T10">
            <v>28918</v>
          </cell>
          <cell r="U10">
            <v>32168</v>
          </cell>
          <cell r="V10">
            <v>32977</v>
          </cell>
          <cell r="W10">
            <v>32000</v>
          </cell>
          <cell r="X10">
            <v>33977</v>
          </cell>
          <cell r="Y10">
            <v>33977</v>
          </cell>
          <cell r="Z10">
            <v>33977</v>
          </cell>
          <cell r="AA10">
            <v>32000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5900</v>
          </cell>
          <cell r="J11">
            <v>4900</v>
          </cell>
          <cell r="K11">
            <v>4900</v>
          </cell>
          <cell r="L11">
            <v>4900</v>
          </cell>
          <cell r="M11">
            <v>4900</v>
          </cell>
          <cell r="N11">
            <v>9900</v>
          </cell>
          <cell r="O11">
            <v>8900</v>
          </cell>
          <cell r="P11">
            <v>4900</v>
          </cell>
          <cell r="Q11">
            <v>4900</v>
          </cell>
          <cell r="R11">
            <v>4900</v>
          </cell>
          <cell r="S11">
            <v>4900</v>
          </cell>
          <cell r="T11">
            <v>4900</v>
          </cell>
          <cell r="U11">
            <v>4900</v>
          </cell>
          <cell r="V11">
            <v>4900</v>
          </cell>
          <cell r="W11">
            <v>8900</v>
          </cell>
          <cell r="X11">
            <v>4900</v>
          </cell>
          <cell r="Y11">
            <v>4900</v>
          </cell>
          <cell r="Z11">
            <v>4900</v>
          </cell>
          <cell r="AA11">
            <v>6900</v>
          </cell>
        </row>
        <row r="12">
          <cell r="M12">
            <v>2000</v>
          </cell>
        </row>
        <row r="13">
          <cell r="O13">
            <v>2500</v>
          </cell>
        </row>
        <row r="20">
          <cell r="E20">
            <v>1000</v>
          </cell>
          <cell r="F20">
            <v>2000</v>
          </cell>
          <cell r="G20">
            <v>6000</v>
          </cell>
          <cell r="H20">
            <v>2050</v>
          </cell>
          <cell r="I20">
            <v>2700</v>
          </cell>
          <cell r="J20">
            <v>5500</v>
          </cell>
          <cell r="K20">
            <v>5500</v>
          </cell>
          <cell r="L20">
            <v>5500</v>
          </cell>
          <cell r="M20">
            <v>0</v>
          </cell>
          <cell r="N20">
            <v>1500</v>
          </cell>
        </row>
        <row r="20">
          <cell r="P20">
            <v>0</v>
          </cell>
          <cell r="Q20">
            <v>6643</v>
          </cell>
          <cell r="R20">
            <v>6643</v>
          </cell>
          <cell r="S20">
            <v>6643</v>
          </cell>
          <cell r="T20">
            <v>6250</v>
          </cell>
          <cell r="U20">
            <v>7000</v>
          </cell>
          <cell r="V20">
            <v>3500</v>
          </cell>
          <cell r="W20">
            <v>500</v>
          </cell>
          <cell r="X20">
            <v>3000</v>
          </cell>
          <cell r="Y20">
            <v>3000</v>
          </cell>
          <cell r="Z20">
            <v>3000</v>
          </cell>
          <cell r="AA20">
            <v>2000</v>
          </cell>
        </row>
        <row r="22">
          <cell r="E22">
            <v>7000</v>
          </cell>
          <cell r="F22">
            <v>7000</v>
          </cell>
          <cell r="G22">
            <v>0</v>
          </cell>
          <cell r="H22">
            <v>6000</v>
          </cell>
          <cell r="I22">
            <v>0</v>
          </cell>
        </row>
        <row r="22">
          <cell r="M22">
            <v>3200</v>
          </cell>
          <cell r="N22">
            <v>0</v>
          </cell>
          <cell r="O22">
            <v>0</v>
          </cell>
        </row>
        <row r="22">
          <cell r="V22">
            <v>2800</v>
          </cell>
          <cell r="W22">
            <v>5000</v>
          </cell>
          <cell r="X22">
            <v>3000</v>
          </cell>
          <cell r="Y22">
            <v>3000</v>
          </cell>
          <cell r="Z22">
            <v>3000</v>
          </cell>
          <cell r="AA22">
            <v>5000</v>
          </cell>
        </row>
        <row r="23">
          <cell r="G23">
            <v>2500</v>
          </cell>
          <cell r="H23">
            <v>500</v>
          </cell>
          <cell r="I23">
            <v>0</v>
          </cell>
          <cell r="J23">
            <v>2600</v>
          </cell>
          <cell r="K23">
            <v>2600</v>
          </cell>
          <cell r="L23">
            <v>2600</v>
          </cell>
          <cell r="M23">
            <v>35</v>
          </cell>
          <cell r="N23">
            <v>0</v>
          </cell>
          <cell r="O23">
            <v>3839</v>
          </cell>
          <cell r="P23">
            <v>3960</v>
          </cell>
        </row>
        <row r="23">
          <cell r="W23">
            <v>542</v>
          </cell>
        </row>
        <row r="23">
          <cell r="AA23">
            <v>37</v>
          </cell>
        </row>
        <row r="25">
          <cell r="G25">
            <v>612</v>
          </cell>
          <cell r="H25">
            <v>0</v>
          </cell>
          <cell r="I25">
            <v>5000</v>
          </cell>
          <cell r="J25">
            <v>0</v>
          </cell>
          <cell r="K25">
            <v>0</v>
          </cell>
          <cell r="L25">
            <v>0</v>
          </cell>
          <cell r="M25">
            <v>5000</v>
          </cell>
          <cell r="N25">
            <v>4864</v>
          </cell>
          <cell r="O25">
            <v>2500</v>
          </cell>
          <cell r="P25">
            <v>0</v>
          </cell>
        </row>
        <row r="28">
          <cell r="M28">
            <v>0</v>
          </cell>
          <cell r="N28">
            <v>2000</v>
          </cell>
          <cell r="O28">
            <v>2200</v>
          </cell>
          <cell r="P28">
            <v>2200</v>
          </cell>
          <cell r="Q28">
            <v>2200</v>
          </cell>
          <cell r="R28">
            <v>2200</v>
          </cell>
          <cell r="S28">
            <v>2200</v>
          </cell>
          <cell r="T28">
            <v>2200</v>
          </cell>
        </row>
        <row r="34">
          <cell r="E34">
            <v>9500</v>
          </cell>
          <cell r="F34">
            <v>7000</v>
          </cell>
          <cell r="G34">
            <v>3000</v>
          </cell>
          <cell r="H34">
            <v>7500</v>
          </cell>
          <cell r="I34">
            <v>8194</v>
          </cell>
          <cell r="J34">
            <v>11000</v>
          </cell>
          <cell r="K34">
            <v>11000</v>
          </cell>
          <cell r="L34">
            <v>11000</v>
          </cell>
          <cell r="M34">
            <v>18000</v>
          </cell>
          <cell r="N34">
            <v>12000</v>
          </cell>
          <cell r="O34">
            <v>11500</v>
          </cell>
          <cell r="P34">
            <v>9500</v>
          </cell>
          <cell r="Q34">
            <v>8750</v>
          </cell>
          <cell r="R34">
            <v>8750</v>
          </cell>
          <cell r="S34">
            <v>8750</v>
          </cell>
          <cell r="T34">
            <v>15000</v>
          </cell>
          <cell r="U34">
            <v>13500</v>
          </cell>
          <cell r="V34">
            <v>10500</v>
          </cell>
          <cell r="W34">
            <v>10477</v>
          </cell>
          <cell r="X34">
            <v>7000</v>
          </cell>
          <cell r="Y34">
            <v>7000</v>
          </cell>
          <cell r="Z34">
            <v>7000</v>
          </cell>
          <cell r="AA34">
            <v>11308</v>
          </cell>
        </row>
        <row r="35">
          <cell r="E35">
            <v>6000</v>
          </cell>
          <cell r="F35">
            <v>9000</v>
          </cell>
        </row>
        <row r="35">
          <cell r="N35">
            <v>3344</v>
          </cell>
        </row>
        <row r="35">
          <cell r="X35">
            <v>6000</v>
          </cell>
          <cell r="Y35">
            <v>6000</v>
          </cell>
          <cell r="Z35">
            <v>6000</v>
          </cell>
          <cell r="AA35">
            <v>0</v>
          </cell>
        </row>
        <row r="39">
          <cell r="E39">
            <v>3000</v>
          </cell>
          <cell r="F39">
            <v>1500</v>
          </cell>
          <cell r="G39">
            <v>3600</v>
          </cell>
          <cell r="H39">
            <v>4000</v>
          </cell>
          <cell r="I39">
            <v>8000</v>
          </cell>
          <cell r="J39">
            <v>0</v>
          </cell>
          <cell r="K39">
            <v>0</v>
          </cell>
          <cell r="L39">
            <v>0</v>
          </cell>
        </row>
        <row r="39">
          <cell r="O39">
            <v>3000</v>
          </cell>
          <cell r="P39">
            <v>2000</v>
          </cell>
          <cell r="Q39">
            <v>2000</v>
          </cell>
          <cell r="R39">
            <v>2000</v>
          </cell>
          <cell r="S39">
            <v>2000</v>
          </cell>
          <cell r="T39">
            <v>0</v>
          </cell>
        </row>
        <row r="41">
          <cell r="G41">
            <v>7388</v>
          </cell>
          <cell r="H41">
            <v>5000</v>
          </cell>
          <cell r="I41">
            <v>0</v>
          </cell>
          <cell r="J41">
            <v>5000</v>
          </cell>
          <cell r="K41">
            <v>5000</v>
          </cell>
          <cell r="L41">
            <v>5000</v>
          </cell>
          <cell r="M41">
            <v>0</v>
          </cell>
          <cell r="N41">
            <v>0</v>
          </cell>
        </row>
        <row r="41">
          <cell r="V41">
            <v>1772</v>
          </cell>
          <cell r="W41">
            <v>4002</v>
          </cell>
        </row>
        <row r="41">
          <cell r="AA41">
            <v>5000</v>
          </cell>
        </row>
        <row r="43">
          <cell r="O43">
            <v>2500</v>
          </cell>
          <cell r="P43">
            <v>5000</v>
          </cell>
          <cell r="Q43">
            <v>5000</v>
          </cell>
          <cell r="R43">
            <v>5000</v>
          </cell>
          <cell r="S43">
            <v>5000</v>
          </cell>
          <cell r="T43">
            <v>1497</v>
          </cell>
          <cell r="U43">
            <v>3500</v>
          </cell>
          <cell r="V43">
            <v>5003</v>
          </cell>
          <cell r="W43">
            <v>998</v>
          </cell>
          <cell r="X43">
            <v>5000</v>
          </cell>
          <cell r="Y43">
            <v>5000</v>
          </cell>
          <cell r="Z43">
            <v>5000</v>
          </cell>
        </row>
        <row r="46">
          <cell r="G46">
            <v>2000</v>
          </cell>
        </row>
        <row r="46">
          <cell r="M46">
            <v>2000</v>
          </cell>
          <cell r="N46">
            <v>2000</v>
          </cell>
          <cell r="O46">
            <v>2000</v>
          </cell>
          <cell r="P46">
            <v>2000</v>
          </cell>
          <cell r="Q46">
            <v>2000</v>
          </cell>
          <cell r="R46">
            <v>2000</v>
          </cell>
          <cell r="S46">
            <v>2000</v>
          </cell>
          <cell r="T46">
            <v>2000</v>
          </cell>
          <cell r="U46">
            <v>2000</v>
          </cell>
          <cell r="V46">
            <v>2000</v>
          </cell>
          <cell r="W46">
            <v>2000</v>
          </cell>
          <cell r="X46">
            <v>2000</v>
          </cell>
          <cell r="Y46">
            <v>2000</v>
          </cell>
          <cell r="Z46">
            <v>2000</v>
          </cell>
          <cell r="AA46">
            <v>2000</v>
          </cell>
        </row>
        <row r="53">
          <cell r="E53">
            <v>600</v>
          </cell>
          <cell r="F53">
            <v>600</v>
          </cell>
          <cell r="G53">
            <v>600</v>
          </cell>
          <cell r="H53">
            <v>600</v>
          </cell>
          <cell r="I53">
            <v>650</v>
          </cell>
          <cell r="J53">
            <v>650</v>
          </cell>
          <cell r="K53">
            <v>650</v>
          </cell>
          <cell r="L53">
            <v>650</v>
          </cell>
          <cell r="M53">
            <v>650</v>
          </cell>
          <cell r="N53">
            <v>650</v>
          </cell>
          <cell r="O53">
            <v>650</v>
          </cell>
          <cell r="P53">
            <v>650</v>
          </cell>
          <cell r="Q53">
            <v>650</v>
          </cell>
          <cell r="R53">
            <v>650</v>
          </cell>
          <cell r="S53">
            <v>650</v>
          </cell>
          <cell r="T53">
            <v>650</v>
          </cell>
          <cell r="U53">
            <v>650</v>
          </cell>
          <cell r="V53">
            <v>650</v>
          </cell>
          <cell r="W53">
            <v>650</v>
          </cell>
          <cell r="X53">
            <v>650</v>
          </cell>
          <cell r="Y53">
            <v>650</v>
          </cell>
          <cell r="Z53">
            <v>650</v>
          </cell>
          <cell r="AA53">
            <v>650</v>
          </cell>
        </row>
        <row r="54">
          <cell r="M54">
            <v>300</v>
          </cell>
          <cell r="N54">
            <v>300</v>
          </cell>
          <cell r="O54">
            <v>300</v>
          </cell>
          <cell r="P54">
            <v>300</v>
          </cell>
          <cell r="Q54">
            <v>300</v>
          </cell>
          <cell r="R54">
            <v>300</v>
          </cell>
          <cell r="S54">
            <v>300</v>
          </cell>
          <cell r="T54">
            <v>300</v>
          </cell>
          <cell r="U54">
            <v>300</v>
          </cell>
          <cell r="V54">
            <v>300</v>
          </cell>
          <cell r="W54">
            <v>300</v>
          </cell>
          <cell r="X54">
            <v>300</v>
          </cell>
          <cell r="Y54">
            <v>300</v>
          </cell>
          <cell r="Z54">
            <v>300</v>
          </cell>
          <cell r="AA54">
            <v>300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ter Mcf"/>
      <sheetName val="Flow Data"/>
      <sheetName val="UA4 ALLOCATION"/>
      <sheetName val="Capacity Rpt."/>
      <sheetName val="Burlington"/>
      <sheetName val="Enron(NC)"/>
      <sheetName val="Enron(Howell)"/>
      <sheetName val="ENRON IT"/>
      <sheetName val="Enron (Devon)"/>
      <sheetName val="Moncrief IT"/>
      <sheetName val="Keith Baker"/>
      <sheetName val="Madden West"/>
      <sheetName val="Fred Novotny"/>
      <sheetName val="Sand Draw"/>
      <sheetName val="Beaver Creek"/>
      <sheetName val="Fuel Liquidation"/>
      <sheetName val="WIC"/>
      <sheetName val="CIG"/>
      <sheetName val="Flow Order"/>
      <sheetName val="Imbalance Summary"/>
      <sheetName val="password"/>
    </sheetNames>
    <sheetDataSet>
      <sheetData sheetId="0"/>
      <sheetData sheetId="1">
        <row r="14">
          <cell r="A14">
            <v>37165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5">
          <cell r="E15">
            <v>22971.26</v>
          </cell>
        </row>
        <row r="16">
          <cell r="E16">
            <v>24119.24</v>
          </cell>
        </row>
        <row r="17">
          <cell r="E17">
            <v>24159.52</v>
          </cell>
        </row>
        <row r="18">
          <cell r="E18">
            <v>21304.94</v>
          </cell>
        </row>
        <row r="19">
          <cell r="E19">
            <v>25784.5</v>
          </cell>
        </row>
        <row r="20">
          <cell r="E20">
            <v>26314.5</v>
          </cell>
        </row>
        <row r="21">
          <cell r="E21">
            <v>26201.08</v>
          </cell>
        </row>
        <row r="22">
          <cell r="E22">
            <v>23101.64</v>
          </cell>
        </row>
        <row r="23">
          <cell r="E23">
            <v>18290.3</v>
          </cell>
        </row>
        <row r="24">
          <cell r="E24">
            <v>20413.48</v>
          </cell>
        </row>
        <row r="25">
          <cell r="E25">
            <v>20306.42</v>
          </cell>
        </row>
        <row r="26">
          <cell r="E26">
            <v>20843.84</v>
          </cell>
        </row>
        <row r="27">
          <cell r="E27">
            <v>23123.9</v>
          </cell>
        </row>
        <row r="28">
          <cell r="E28">
            <v>23896.64</v>
          </cell>
        </row>
        <row r="29">
          <cell r="E29">
            <v>22488.96</v>
          </cell>
        </row>
        <row r="30">
          <cell r="E30">
            <v>20164.38</v>
          </cell>
        </row>
        <row r="31">
          <cell r="E31">
            <v>24136.2</v>
          </cell>
        </row>
        <row r="32">
          <cell r="E32">
            <v>25355.2</v>
          </cell>
        </row>
        <row r="33">
          <cell r="E33">
            <v>21545.56</v>
          </cell>
        </row>
        <row r="34">
          <cell r="E34">
            <v>21362.18</v>
          </cell>
        </row>
        <row r="35">
          <cell r="E35">
            <v>21315.54</v>
          </cell>
        </row>
        <row r="36">
          <cell r="E36">
            <v>20410.3</v>
          </cell>
        </row>
        <row r="37">
          <cell r="E37">
            <v>20410.3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</sheetData>
      <sheetData sheetId="15"/>
      <sheetData sheetId="16">
        <row r="12">
          <cell r="W12">
            <v>21850</v>
          </cell>
        </row>
        <row r="13">
          <cell r="W13">
            <v>21850</v>
          </cell>
        </row>
        <row r="14">
          <cell r="W14">
            <v>21850</v>
          </cell>
        </row>
        <row r="15">
          <cell r="W15">
            <v>21850</v>
          </cell>
        </row>
        <row r="16">
          <cell r="W16">
            <v>21850</v>
          </cell>
        </row>
        <row r="17">
          <cell r="W17">
            <v>21850</v>
          </cell>
        </row>
        <row r="18">
          <cell r="W18">
            <v>21850</v>
          </cell>
        </row>
        <row r="19">
          <cell r="W19">
            <v>21850</v>
          </cell>
        </row>
        <row r="20">
          <cell r="W20">
            <v>18850</v>
          </cell>
        </row>
        <row r="21">
          <cell r="W21">
            <v>17850</v>
          </cell>
        </row>
        <row r="22">
          <cell r="W22">
            <v>17850</v>
          </cell>
        </row>
        <row r="23">
          <cell r="W23">
            <v>21850</v>
          </cell>
        </row>
        <row r="24">
          <cell r="W24">
            <v>21850</v>
          </cell>
        </row>
        <row r="25">
          <cell r="W25">
            <v>21850</v>
          </cell>
        </row>
        <row r="26">
          <cell r="W26">
            <v>21850</v>
          </cell>
        </row>
        <row r="27">
          <cell r="W27">
            <v>25850</v>
          </cell>
        </row>
        <row r="28">
          <cell r="W28">
            <v>25850</v>
          </cell>
        </row>
        <row r="29">
          <cell r="W29">
            <v>25850</v>
          </cell>
        </row>
        <row r="30">
          <cell r="W30">
            <v>25850</v>
          </cell>
        </row>
        <row r="31">
          <cell r="W31">
            <v>25850</v>
          </cell>
        </row>
        <row r="32">
          <cell r="W32">
            <v>25850</v>
          </cell>
        </row>
        <row r="33">
          <cell r="W33">
            <v>25850</v>
          </cell>
        </row>
        <row r="34">
          <cell r="W34">
            <v>25850</v>
          </cell>
        </row>
        <row r="35">
          <cell r="W35">
            <v>0</v>
          </cell>
        </row>
        <row r="36">
          <cell r="W36">
            <v>0</v>
          </cell>
        </row>
        <row r="37">
          <cell r="W37">
            <v>0</v>
          </cell>
        </row>
        <row r="38">
          <cell r="W38">
            <v>0</v>
          </cell>
        </row>
        <row r="39">
          <cell r="W39">
            <v>0</v>
          </cell>
        </row>
        <row r="40">
          <cell r="W40">
            <v>0</v>
          </cell>
        </row>
        <row r="41">
          <cell r="W41">
            <v>0</v>
          </cell>
        </row>
        <row r="42">
          <cell r="W42">
            <v>0</v>
          </cell>
        </row>
      </sheetData>
      <sheetData sheetId="17">
        <row r="12">
          <cell r="O12">
            <v>0</v>
          </cell>
        </row>
        <row r="13">
          <cell r="O13">
            <v>0</v>
          </cell>
        </row>
        <row r="14">
          <cell r="O14">
            <v>0</v>
          </cell>
        </row>
        <row r="15">
          <cell r="O15">
            <v>0</v>
          </cell>
        </row>
        <row r="16">
          <cell r="O16">
            <v>0</v>
          </cell>
        </row>
        <row r="17">
          <cell r="O17">
            <v>0</v>
          </cell>
        </row>
        <row r="18">
          <cell r="O18">
            <v>0</v>
          </cell>
        </row>
        <row r="19">
          <cell r="O19">
            <v>0</v>
          </cell>
        </row>
        <row r="20">
          <cell r="O20">
            <v>0</v>
          </cell>
        </row>
        <row r="21">
          <cell r="O21">
            <v>0</v>
          </cell>
        </row>
        <row r="22">
          <cell r="O22">
            <v>0</v>
          </cell>
        </row>
        <row r="23">
          <cell r="O23">
            <v>0</v>
          </cell>
        </row>
        <row r="24">
          <cell r="O24">
            <v>0</v>
          </cell>
        </row>
        <row r="25">
          <cell r="O25">
            <v>0</v>
          </cell>
        </row>
        <row r="26">
          <cell r="O26">
            <v>0</v>
          </cell>
        </row>
        <row r="27">
          <cell r="O27">
            <v>0</v>
          </cell>
        </row>
        <row r="28">
          <cell r="O28">
            <v>0</v>
          </cell>
        </row>
        <row r="29">
          <cell r="O29">
            <v>0</v>
          </cell>
        </row>
        <row r="30">
          <cell r="O30">
            <v>0</v>
          </cell>
        </row>
        <row r="31">
          <cell r="O31">
            <v>0</v>
          </cell>
        </row>
        <row r="32">
          <cell r="O32">
            <v>0</v>
          </cell>
        </row>
        <row r="33">
          <cell r="O33">
            <v>0</v>
          </cell>
        </row>
        <row r="34">
          <cell r="O34">
            <v>0</v>
          </cell>
        </row>
        <row r="35">
          <cell r="O35">
            <v>0</v>
          </cell>
        </row>
        <row r="36">
          <cell r="O36">
            <v>0</v>
          </cell>
        </row>
        <row r="37">
          <cell r="O37">
            <v>0</v>
          </cell>
        </row>
        <row r="38">
          <cell r="O38">
            <v>0</v>
          </cell>
        </row>
        <row r="39">
          <cell r="O39">
            <v>0</v>
          </cell>
        </row>
        <row r="40">
          <cell r="O40">
            <v>0</v>
          </cell>
        </row>
        <row r="41">
          <cell r="O41">
            <v>0</v>
          </cell>
        </row>
        <row r="42">
          <cell r="O42">
            <v>0</v>
          </cell>
        </row>
      </sheetData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35393</v>
      </c>
      <c r="K10" s="9" t="n">
        <f aca="false">[1]Nominations!K$10</f>
        <v>35393</v>
      </c>
      <c r="L10" s="9" t="n">
        <f aca="false">[1]Nominations!L$10</f>
        <v>35393</v>
      </c>
      <c r="M10" s="9" t="n">
        <f aca="false">[1]Nominations!M$10</f>
        <v>30593</v>
      </c>
      <c r="N10" s="9" t="n">
        <f aca="false">[1]Nominations!N$10</f>
        <v>31092</v>
      </c>
      <c r="O10" s="9" t="n">
        <f aca="false">[1]Nominations!O$10</f>
        <v>28894</v>
      </c>
      <c r="P10" s="9" t="n">
        <f aca="false">[1]Nominations!P$10</f>
        <v>34894</v>
      </c>
      <c r="Q10" s="9" t="n">
        <f aca="false">[1]Nominations!Q$10</f>
        <v>34000</v>
      </c>
      <c r="R10" s="9" t="n">
        <f aca="false">[1]Nominations!R$10</f>
        <v>34000</v>
      </c>
      <c r="S10" s="9" t="n">
        <f aca="false">[1]Nominations!S$10</f>
        <v>34000</v>
      </c>
      <c r="T10" s="9" t="n">
        <f aca="false">[1]Nominations!T$10</f>
        <v>28918</v>
      </c>
      <c r="U10" s="9" t="n">
        <f aca="false">[1]Nominations!U$10</f>
        <v>32168</v>
      </c>
      <c r="V10" s="9" t="n">
        <f aca="false">[1]Nominations!V$10</f>
        <v>32977</v>
      </c>
      <c r="W10" s="9" t="n">
        <f aca="false">[1]Nominations!W$10</f>
        <v>32000</v>
      </c>
      <c r="X10" s="9" t="n">
        <f aca="false">[1]Nominations!X$10</f>
        <v>33977</v>
      </c>
      <c r="Y10" s="9" t="n">
        <f aca="false">[1]Nominations!Y$10</f>
        <v>33977</v>
      </c>
      <c r="Z10" s="9" t="n">
        <f aca="false">[1]Nominations!Z$10</f>
        <v>33977</v>
      </c>
      <c r="AA10" s="9" t="n">
        <f aca="false">[1]Nominations!AA$10</f>
        <v>32000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767372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5900</v>
      </c>
      <c r="J11" s="9" t="n">
        <f aca="false">[1]Nominations!J$11</f>
        <v>4900</v>
      </c>
      <c r="K11" s="9" t="n">
        <f aca="false">[1]Nominations!K$11</f>
        <v>4900</v>
      </c>
      <c r="L11" s="9" t="n">
        <f aca="false">[1]Nominations!L$11</f>
        <v>4900</v>
      </c>
      <c r="M11" s="9" t="n">
        <f aca="false">[1]Nominations!M$11</f>
        <v>4900</v>
      </c>
      <c r="N11" s="9" t="n">
        <f aca="false">[1]Nominations!N$11</f>
        <v>9900</v>
      </c>
      <c r="O11" s="9" t="n">
        <f aca="false">[1]Nominations!O$11</f>
        <v>8900</v>
      </c>
      <c r="P11" s="9" t="n">
        <f aca="false">[1]Nominations!P$11</f>
        <v>4900</v>
      </c>
      <c r="Q11" s="9" t="n">
        <f aca="false">[1]Nominations!Q$11</f>
        <v>4900</v>
      </c>
      <c r="R11" s="9" t="n">
        <f aca="false">[1]Nominations!R$11</f>
        <v>4900</v>
      </c>
      <c r="S11" s="9" t="n">
        <f aca="false">[1]Nominations!S$11</f>
        <v>4900</v>
      </c>
      <c r="T11" s="9" t="n">
        <f aca="false">[1]Nominations!T$11</f>
        <v>4900</v>
      </c>
      <c r="U11" s="9" t="n">
        <f aca="false">[1]Nominations!U$11</f>
        <v>4900</v>
      </c>
      <c r="V11" s="9" t="n">
        <f aca="false">[1]Nominations!V$11</f>
        <v>4900</v>
      </c>
      <c r="W11" s="9" t="n">
        <f aca="false">[1]Nominations!W$11</f>
        <v>8900</v>
      </c>
      <c r="X11" s="9" t="n">
        <f aca="false">[1]Nominations!X$11</f>
        <v>4900</v>
      </c>
      <c r="Y11" s="9" t="n">
        <f aca="false">[1]Nominations!Y$11</f>
        <v>4900</v>
      </c>
      <c r="Z11" s="9" t="n">
        <f aca="false">[1]Nominations!Z$11</f>
        <v>4900</v>
      </c>
      <c r="AA11" s="9" t="n">
        <f aca="false">[1]Nominations!AA$11</f>
        <v>6900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134700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14</v>
      </c>
      <c r="D12" s="11" t="n">
        <v>518867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2000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2000</v>
      </c>
    </row>
    <row r="13" customFormat="false" ht="12.75" hidden="false" customHeight="false" outlineLevel="0" collapsed="false">
      <c r="A13" s="0" t="s">
        <v>11</v>
      </c>
      <c r="B13" s="0" t="s">
        <v>12</v>
      </c>
      <c r="C13" s="1" t="s">
        <v>13</v>
      </c>
      <c r="D13" s="11" t="n">
        <v>41064000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 t="n">
        <f aca="false">[1]Nominations!O$13</f>
        <v>2500</v>
      </c>
      <c r="P13" s="9" t="n">
        <f aca="false">[1]Nominations!P$13</f>
        <v>0</v>
      </c>
      <c r="Q13" s="9" t="n">
        <f aca="false">[1]Nominations!Q$13</f>
        <v>0</v>
      </c>
      <c r="R13" s="9" t="n">
        <f aca="false">[1]Nominations!R$13</f>
        <v>0</v>
      </c>
      <c r="S13" s="9" t="n">
        <f aca="false">[1]Nominations!S$13</f>
        <v>0</v>
      </c>
      <c r="T13" s="9" t="n">
        <f aca="false">[1]Nominations!T$13</f>
        <v>0</v>
      </c>
      <c r="U13" s="9" t="n">
        <f aca="false">[1]Nominations!U$13</f>
        <v>0</v>
      </c>
      <c r="V13" s="9" t="n">
        <f aca="false">[1]Nominations!V$13</f>
        <v>0</v>
      </c>
      <c r="W13" s="9" t="n">
        <f aca="false">[1]Nominations!W$13</f>
        <v>0</v>
      </c>
      <c r="X13" s="9" t="n">
        <f aca="false">[1]Nominations!X$13</f>
        <v>0</v>
      </c>
      <c r="Y13" s="9" t="n">
        <f aca="false">[1]Nominations!Y$13</f>
        <v>0</v>
      </c>
      <c r="Z13" s="9" t="n">
        <f aca="false">[1]Nominations!Z$13</f>
        <v>0</v>
      </c>
      <c r="AA13" s="9" t="n">
        <f aca="false">[1]Nominations!AA$13</f>
        <v>0</v>
      </c>
      <c r="AB13" s="9" t="n">
        <f aca="false">[1]Nominations!AB$13</f>
        <v>0</v>
      </c>
      <c r="AC13" s="9" t="n">
        <f aca="false">[1]Nominations!AC$13</f>
        <v>0</v>
      </c>
      <c r="AD13" s="9" t="n">
        <f aca="false">[1]Nominations!AD$13</f>
        <v>0</v>
      </c>
      <c r="AE13" s="9" t="n">
        <f aca="false">[1]Nominations!AE$13</f>
        <v>0</v>
      </c>
      <c r="AF13" s="9" t="n">
        <f aca="false">[1]Nominations!AF$13</f>
        <v>0</v>
      </c>
      <c r="AG13" s="9" t="n">
        <f aca="false">[1]Nominations!AG$13</f>
        <v>0</v>
      </c>
      <c r="AH13" s="9" t="n">
        <f aca="false">[1]Nominations!AH$13</f>
        <v>0</v>
      </c>
      <c r="AI13" s="9" t="n">
        <f aca="false">[1]Nominations!AI$13</f>
        <v>0</v>
      </c>
      <c r="AJ13" s="10" t="n">
        <f aca="false">SUM(E13:AI13)</f>
        <v>2500</v>
      </c>
    </row>
    <row r="14" customFormat="false" ht="12.75" hidden="false" customHeight="false" outlineLevel="0" collapsed="false">
      <c r="D14" s="11" t="s">
        <v>16</v>
      </c>
      <c r="E14" s="12" t="n">
        <f aca="false">SUM(E10:E12)</f>
        <v>40744</v>
      </c>
      <c r="F14" s="12" t="n">
        <f aca="false">SUM(F10:F12)</f>
        <v>40844</v>
      </c>
      <c r="G14" s="12" t="n">
        <f aca="false">SUM(G10:G12)</f>
        <v>42444</v>
      </c>
      <c r="H14" s="12" t="n">
        <f aca="false">SUM(H10:H12)</f>
        <v>41294</v>
      </c>
      <c r="I14" s="12" t="n">
        <f aca="false">SUM(I10:I12)</f>
        <v>39900</v>
      </c>
      <c r="J14" s="12" t="n">
        <f aca="false">SUM(J10:J12)</f>
        <v>40293</v>
      </c>
      <c r="K14" s="12" t="n">
        <f aca="false">SUM(K10:K12)</f>
        <v>40293</v>
      </c>
      <c r="L14" s="12" t="n">
        <f aca="false">SUM(L10:L12)</f>
        <v>40293</v>
      </c>
      <c r="M14" s="12" t="n">
        <f aca="false">SUM(M10:M12)</f>
        <v>37493</v>
      </c>
      <c r="N14" s="12" t="n">
        <f aca="false">SUM(N10:N12)</f>
        <v>40992</v>
      </c>
      <c r="O14" s="12" t="n">
        <f aca="false">SUM(O10:O13)</f>
        <v>40294</v>
      </c>
      <c r="P14" s="12" t="n">
        <f aca="false">SUM(P10:P12)</f>
        <v>39794</v>
      </c>
      <c r="Q14" s="12" t="n">
        <f aca="false">SUM(Q10:Q12)</f>
        <v>38900</v>
      </c>
      <c r="R14" s="12" t="n">
        <f aca="false">SUM(R10:R12)</f>
        <v>38900</v>
      </c>
      <c r="S14" s="12" t="n">
        <f aca="false">SUM(S10:S12)</f>
        <v>38900</v>
      </c>
      <c r="T14" s="12" t="n">
        <f aca="false">SUM(T10:T12)</f>
        <v>33818</v>
      </c>
      <c r="U14" s="12" t="n">
        <f aca="false">SUM(U10:U12)</f>
        <v>37068</v>
      </c>
      <c r="V14" s="12" t="n">
        <f aca="false">SUM(V10:V12)</f>
        <v>37877</v>
      </c>
      <c r="W14" s="12" t="n">
        <f aca="false">SUM(W10:W12)</f>
        <v>40900</v>
      </c>
      <c r="X14" s="12" t="n">
        <f aca="false">SUM(X10:X12)</f>
        <v>38877</v>
      </c>
      <c r="Y14" s="12" t="n">
        <f aca="false">SUM(Y10:Y12)</f>
        <v>38877</v>
      </c>
      <c r="Z14" s="12" t="n">
        <f aca="false">SUM(Z10:Z12)</f>
        <v>38877</v>
      </c>
      <c r="AA14" s="12" t="n">
        <f aca="false">SUM(AA10:AA12)</f>
        <v>38900</v>
      </c>
      <c r="AB14" s="12" t="n">
        <f aca="false">SUM(AB10:AB12)</f>
        <v>0</v>
      </c>
      <c r="AC14" s="12" t="n">
        <f aca="false">SUM(AC10:AC12)</f>
        <v>0</v>
      </c>
      <c r="AD14" s="12" t="n">
        <f aca="false">SUM(AD10:AD12)</f>
        <v>0</v>
      </c>
      <c r="AE14" s="12" t="n">
        <f aca="false">SUM(AE10:AE12)</f>
        <v>0</v>
      </c>
      <c r="AF14" s="12" t="n">
        <f aca="false">SUM(AF10:AF12)</f>
        <v>0</v>
      </c>
      <c r="AG14" s="12" t="n">
        <f aca="false">SUM(AG10:AG12)</f>
        <v>0</v>
      </c>
      <c r="AH14" s="12" t="n">
        <f aca="false">SUM(AH10:AH12)</f>
        <v>0</v>
      </c>
      <c r="AI14" s="12" t="n">
        <f aca="false">SUM(AI10:AI12)</f>
        <v>0</v>
      </c>
      <c r="AJ14" s="13" t="n">
        <f aca="false">SUM(E14:AI14)</f>
        <v>906572</v>
      </c>
    </row>
    <row r="15" customFormat="false" ht="12.75" hidden="false" customHeight="false" outlineLevel="0" collapsed="false">
      <c r="D15" s="1" t="s">
        <v>17</v>
      </c>
      <c r="E15" s="14" t="n">
        <f aca="false">E14*1.001</f>
        <v>40784.744</v>
      </c>
      <c r="F15" s="14" t="n">
        <f aca="false">F14*1.001</f>
        <v>40884.844</v>
      </c>
      <c r="G15" s="14" t="n">
        <f aca="false">G14*1.001</f>
        <v>42486.444</v>
      </c>
      <c r="H15" s="14" t="n">
        <f aca="false">H14*1.001</f>
        <v>41335.294</v>
      </c>
      <c r="I15" s="14" t="n">
        <f aca="false">I14*1.001</f>
        <v>39939.9</v>
      </c>
      <c r="J15" s="14" t="n">
        <f aca="false">J14*1.001</f>
        <v>40333.293</v>
      </c>
      <c r="K15" s="14" t="n">
        <f aca="false">K14*1.001</f>
        <v>40333.293</v>
      </c>
      <c r="L15" s="14" t="n">
        <f aca="false">L14*1.001</f>
        <v>40333.293</v>
      </c>
      <c r="M15" s="14" t="n">
        <f aca="false">M14*1.001</f>
        <v>37530.493</v>
      </c>
      <c r="N15" s="14" t="n">
        <f aca="false">N14*1.001</f>
        <v>41032.992</v>
      </c>
      <c r="O15" s="14" t="n">
        <f aca="false">O14*1.001</f>
        <v>40334.294</v>
      </c>
      <c r="P15" s="14" t="n">
        <f aca="false">P14*1.001</f>
        <v>39833.794</v>
      </c>
      <c r="Q15" s="14" t="n">
        <f aca="false">Q14*1.001</f>
        <v>38938.9</v>
      </c>
      <c r="R15" s="14" t="n">
        <f aca="false">R14*1.001</f>
        <v>38938.9</v>
      </c>
      <c r="S15" s="14" t="n">
        <f aca="false">S14*1.001</f>
        <v>38938.9</v>
      </c>
      <c r="T15" s="14" t="n">
        <f aca="false">T14*1.001</f>
        <v>33851.818</v>
      </c>
      <c r="U15" s="14" t="n">
        <f aca="false">U14*1.001</f>
        <v>37105.068</v>
      </c>
      <c r="V15" s="14" t="n">
        <f aca="false">V14*1.001</f>
        <v>37914.877</v>
      </c>
      <c r="W15" s="14" t="n">
        <f aca="false">W14*1.001</f>
        <v>40940.9</v>
      </c>
      <c r="X15" s="14" t="n">
        <f aca="false">X14*1.001</f>
        <v>38915.877</v>
      </c>
      <c r="Y15" s="14" t="n">
        <f aca="false">Y14*1.001</f>
        <v>38915.877</v>
      </c>
      <c r="Z15" s="14" t="n">
        <f aca="false">Z14*1.001</f>
        <v>38915.877</v>
      </c>
      <c r="AA15" s="14" t="n">
        <f aca="false">AA14*1.001</f>
        <v>38938.9</v>
      </c>
      <c r="AB15" s="14" t="n">
        <f aca="false">AB14*1.001</f>
        <v>0</v>
      </c>
      <c r="AC15" s="14" t="n">
        <f aca="false">AC14*1.001</f>
        <v>0</v>
      </c>
      <c r="AD15" s="14" t="n">
        <f aca="false">AD14*1.001</f>
        <v>0</v>
      </c>
      <c r="AE15" s="14" t="n">
        <f aca="false">AE14*1.001</f>
        <v>0</v>
      </c>
      <c r="AF15" s="14" t="n">
        <f aca="false">AF14*1.001</f>
        <v>0</v>
      </c>
      <c r="AG15" s="14" t="n">
        <f aca="false">AG14*1.001</f>
        <v>0</v>
      </c>
      <c r="AH15" s="14" t="n">
        <f aca="false">AH14*1.001</f>
        <v>0</v>
      </c>
      <c r="AI15" s="14" t="n">
        <f aca="false">AI14*1.001</f>
        <v>0</v>
      </c>
      <c r="AJ15" s="10" t="n">
        <f aca="false">SUM(E15:AI15)</f>
        <v>907478.572</v>
      </c>
    </row>
    <row r="16" customFormat="false" ht="12.75" hidden="false" customHeight="false" outlineLevel="0" collapsed="false">
      <c r="E16" s="14"/>
    </row>
    <row r="17" customFormat="false" ht="13.5" hidden="false" customHeight="false" outlineLevel="0" collapsed="false">
      <c r="A17" s="5" t="s">
        <v>18</v>
      </c>
      <c r="B17" s="5"/>
      <c r="C17" s="6"/>
      <c r="D17" s="6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52700000</v>
      </c>
      <c r="E18" s="9" t="n">
        <f aca="false">[1]Nominations!E$20</f>
        <v>1000</v>
      </c>
      <c r="F18" s="9" t="n">
        <f aca="false">[1]Nominations!F$20</f>
        <v>2000</v>
      </c>
      <c r="G18" s="9" t="n">
        <f aca="false">[1]Nominations!G$20</f>
        <v>6000</v>
      </c>
      <c r="H18" s="9" t="n">
        <f aca="false">[1]Nominations!H$20</f>
        <v>2050</v>
      </c>
      <c r="I18" s="9" t="n">
        <f aca="false">[1]Nominations!I$20</f>
        <v>2700</v>
      </c>
      <c r="J18" s="9" t="n">
        <f aca="false">[1]Nominations!J$20</f>
        <v>5500</v>
      </c>
      <c r="K18" s="9" t="n">
        <f aca="false">[1]Nominations!K$20</f>
        <v>5500</v>
      </c>
      <c r="L18" s="9" t="n">
        <f aca="false">[1]Nominations!L$20</f>
        <v>5500</v>
      </c>
      <c r="M18" s="9" t="n">
        <f aca="false">[1]Nominations!M$20</f>
        <v>0</v>
      </c>
      <c r="N18" s="9" t="n">
        <f aca="false">[1]Nominations!N$20</f>
        <v>1500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6643</v>
      </c>
      <c r="R18" s="9" t="n">
        <f aca="false">[1]Nominations!R$20</f>
        <v>6643</v>
      </c>
      <c r="S18" s="9" t="n">
        <f aca="false">[1]Nominations!S$20</f>
        <v>6643</v>
      </c>
      <c r="T18" s="9" t="n">
        <f aca="false">[1]Nominations!T$20</f>
        <v>6250</v>
      </c>
      <c r="U18" s="9" t="n">
        <f aca="false">[1]Nominations!U$20</f>
        <v>7000</v>
      </c>
      <c r="V18" s="9" t="n">
        <f aca="false">[1]Nominations!V$20</f>
        <v>3500</v>
      </c>
      <c r="W18" s="9" t="n">
        <f aca="false">[1]Nominations!W$20</f>
        <v>500</v>
      </c>
      <c r="X18" s="9" t="n">
        <f aca="false">[1]Nominations!X$20</f>
        <v>3000</v>
      </c>
      <c r="Y18" s="9" t="n">
        <f aca="false">[1]Nominations!Y$20</f>
        <v>3000</v>
      </c>
      <c r="Z18" s="9" t="n">
        <f aca="false">[1]Nominations!Z$20</f>
        <v>3000</v>
      </c>
      <c r="AA18" s="9" t="n">
        <f aca="false">[1]Nominations!AA$20</f>
        <v>2000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79929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13</v>
      </c>
      <c r="D19" s="1" t="n">
        <v>41099000</v>
      </c>
      <c r="E19" s="9" t="n">
        <f aca="false">[1]Nominations!E$21</f>
        <v>0</v>
      </c>
      <c r="F19" s="9" t="n">
        <f aca="false">[1]Nominations!F$21</f>
        <v>0</v>
      </c>
      <c r="G19" s="9" t="n">
        <f aca="false">[1]Nominations!G$21</f>
        <v>0</v>
      </c>
      <c r="H19" s="9" t="n">
        <f aca="false">[1]Nominations!H$21</f>
        <v>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17931</v>
      </c>
      <c r="E20" s="9" t="n">
        <f aca="false">[1]Nominations!E$22</f>
        <v>7000</v>
      </c>
      <c r="F20" s="9" t="n">
        <f aca="false">[1]Nominations!F$22</f>
        <v>7000</v>
      </c>
      <c r="G20" s="9" t="n">
        <f aca="false">[1]Nominations!G$22</f>
        <v>0</v>
      </c>
      <c r="H20" s="9" t="n">
        <f aca="false">[1]Nominations!H$22</f>
        <v>6000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3200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2800</v>
      </c>
      <c r="W20" s="9" t="n">
        <f aca="false">[1]Nominations!W$22</f>
        <v>5000</v>
      </c>
      <c r="X20" s="9" t="n">
        <f aca="false">[1]Nominations!X$22</f>
        <v>3000</v>
      </c>
      <c r="Y20" s="9" t="n">
        <f aca="false">[1]Nominations!Y$22</f>
        <v>3000</v>
      </c>
      <c r="Z20" s="9" t="n">
        <f aca="false">[1]Nominations!Z$22</f>
        <v>3000</v>
      </c>
      <c r="AA20" s="9" t="n">
        <f aca="false">[1]Nominations!AA$22</f>
        <v>5000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45000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14</v>
      </c>
      <c r="D21" s="1" t="n">
        <v>5904</v>
      </c>
      <c r="E21" s="9" t="n">
        <f aca="false">[1]Nominations!E$23</f>
        <v>0</v>
      </c>
      <c r="F21" s="9" t="n">
        <f aca="false">[1]Nominations!F$23</f>
        <v>0</v>
      </c>
      <c r="G21" s="9" t="n">
        <f aca="false">[1]Nominations!G$23</f>
        <v>2500</v>
      </c>
      <c r="H21" s="9" t="n">
        <f aca="false">[1]Nominations!H$23</f>
        <v>500</v>
      </c>
      <c r="I21" s="9" t="n">
        <f aca="false">[1]Nominations!I$23</f>
        <v>0</v>
      </c>
      <c r="J21" s="9" t="n">
        <f aca="false">[1]Nominations!J$23</f>
        <v>2600</v>
      </c>
      <c r="K21" s="9" t="n">
        <f aca="false">[1]Nominations!K$23</f>
        <v>2600</v>
      </c>
      <c r="L21" s="9" t="n">
        <f aca="false">[1]Nominations!L$23</f>
        <v>2600</v>
      </c>
      <c r="M21" s="9" t="n">
        <f aca="false">[1]Nominations!M$23</f>
        <v>35</v>
      </c>
      <c r="N21" s="9" t="n">
        <f aca="false">[1]Nominations!N$23</f>
        <v>0</v>
      </c>
      <c r="O21" s="9" t="n">
        <f aca="false">[1]Nominations!O$23</f>
        <v>3839</v>
      </c>
      <c r="P21" s="9" t="n">
        <f aca="false">[1]Nominations!P$23</f>
        <v>3960</v>
      </c>
      <c r="Q21" s="9" t="n">
        <f aca="false">[1]Nominations!Q$23</f>
        <v>0</v>
      </c>
      <c r="R21" s="9" t="n">
        <f aca="false">[1]Nominations!R$23</f>
        <v>0</v>
      </c>
      <c r="S21" s="9" t="n">
        <f aca="false">[1]Nominations!S$23</f>
        <v>0</v>
      </c>
      <c r="T21" s="9" t="n">
        <f aca="false">[1]Nominations!T$23</f>
        <v>0</v>
      </c>
      <c r="U21" s="9" t="n">
        <f aca="false">[1]Nominations!U$23</f>
        <v>0</v>
      </c>
      <c r="V21" s="9" t="n">
        <f aca="false">[1]Nominations!V$23</f>
        <v>0</v>
      </c>
      <c r="W21" s="9" t="n">
        <f aca="false">[1]Nominations!W$23</f>
        <v>542</v>
      </c>
      <c r="X21" s="9" t="n">
        <f aca="false">[1]Nominations!X$23</f>
        <v>0</v>
      </c>
      <c r="Y21" s="9" t="n">
        <f aca="false">[1]Nominations!Y$23</f>
        <v>0</v>
      </c>
      <c r="Z21" s="9" t="n">
        <f aca="false">[1]Nominations!Z$23</f>
        <v>0</v>
      </c>
      <c r="AA21" s="9" t="n">
        <f aca="false">[1]Nominations!AA$23</f>
        <v>37</v>
      </c>
      <c r="AB21" s="9" t="n">
        <f aca="false">[1]Nominations!AB$23</f>
        <v>0</v>
      </c>
      <c r="AC21" s="9" t="n">
        <f aca="false">[1]Nominations!AC$23</f>
        <v>0</v>
      </c>
      <c r="AD21" s="9" t="n">
        <f aca="false">[1]Nominations!AD$23</f>
        <v>0</v>
      </c>
      <c r="AE21" s="9" t="n">
        <f aca="false">[1]Nominations!AE$23</f>
        <v>0</v>
      </c>
      <c r="AF21" s="9" t="n">
        <f aca="false">[1]Nominations!AF$23</f>
        <v>0</v>
      </c>
      <c r="AG21" s="9" t="n">
        <f aca="false">[1]Nominations!AG$23</f>
        <v>0</v>
      </c>
      <c r="AH21" s="9" t="n">
        <f aca="false">[1]Nominations!AH$23</f>
        <v>0</v>
      </c>
      <c r="AI21" s="9" t="n">
        <f aca="false">[1]Nominations!AI$23</f>
        <v>0</v>
      </c>
      <c r="AJ21" s="10" t="n">
        <f aca="false">SUM(E21:AI21)</f>
        <v>19213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19</v>
      </c>
      <c r="D22" s="11" t="n">
        <v>51711000</v>
      </c>
      <c r="E22" s="9" t="n">
        <f aca="false">[1]Nominations!E$25</f>
        <v>0</v>
      </c>
      <c r="F22" s="9" t="n">
        <f aca="false">[1]Nominations!F$25</f>
        <v>0</v>
      </c>
      <c r="G22" s="9" t="n">
        <f aca="false">[1]Nominations!G$25</f>
        <v>612</v>
      </c>
      <c r="H22" s="9" t="n">
        <f aca="false">[1]Nominations!H$25</f>
        <v>0</v>
      </c>
      <c r="I22" s="9" t="n">
        <f aca="false">[1]Nominations!I$25</f>
        <v>5000</v>
      </c>
      <c r="J22" s="9" t="n">
        <f aca="false">[1]Nominations!J$25</f>
        <v>0</v>
      </c>
      <c r="K22" s="9" t="n">
        <f aca="false">[1]Nominations!K$25</f>
        <v>0</v>
      </c>
      <c r="L22" s="9" t="n">
        <f aca="false">[1]Nominations!L$25</f>
        <v>0</v>
      </c>
      <c r="M22" s="9" t="n">
        <f aca="false">[1]Nominations!M$25</f>
        <v>5000</v>
      </c>
      <c r="N22" s="9" t="n">
        <f aca="false">[1]Nominations!N$25</f>
        <v>4864</v>
      </c>
      <c r="O22" s="9" t="n">
        <f aca="false">[1]Nominations!O$25</f>
        <v>2500</v>
      </c>
      <c r="P22" s="9" t="n">
        <f aca="false">[1]Nominations!P$25</f>
        <v>0</v>
      </c>
      <c r="Q22" s="9" t="n">
        <f aca="false">[1]Nominations!Q$25</f>
        <v>0</v>
      </c>
      <c r="R22" s="9" t="n">
        <f aca="false">[1]Nominations!R$25</f>
        <v>0</v>
      </c>
      <c r="S22" s="9" t="n">
        <f aca="false">[1]Nominations!S$25</f>
        <v>0</v>
      </c>
      <c r="T22" s="9" t="n">
        <f aca="false">[1]Nominations!T$25</f>
        <v>0</v>
      </c>
      <c r="U22" s="9" t="n">
        <f aca="false">[1]Nominations!U$25</f>
        <v>0</v>
      </c>
      <c r="V22" s="9" t="n">
        <f aca="false">[1]Nominations!V$25</f>
        <v>0</v>
      </c>
      <c r="W22" s="9" t="n">
        <f aca="false">[1]Nominations!W$25</f>
        <v>0</v>
      </c>
      <c r="X22" s="9" t="n">
        <f aca="false">[1]Nominations!X$25</f>
        <v>0</v>
      </c>
      <c r="Y22" s="9" t="n">
        <f aca="false">[1]Nominations!Y$25</f>
        <v>0</v>
      </c>
      <c r="Z22" s="9" t="n">
        <f aca="false">[1]Nominations!Z$25</f>
        <v>0</v>
      </c>
      <c r="AA22" s="9" t="n">
        <f aca="false">[1]Nominations!AA$25</f>
        <v>0</v>
      </c>
      <c r="AB22" s="9" t="n">
        <f aca="false">[1]Nominations!AB$25</f>
        <v>0</v>
      </c>
      <c r="AC22" s="9" t="n">
        <f aca="false">[1]Nominations!AC$25</f>
        <v>0</v>
      </c>
      <c r="AD22" s="9" t="n">
        <f aca="false">[1]Nominations!AD$25</f>
        <v>0</v>
      </c>
      <c r="AE22" s="9" t="n">
        <f aca="false">[1]Nominations!AE$25</f>
        <v>0</v>
      </c>
      <c r="AF22" s="9" t="n">
        <f aca="false">[1]Nominations!AF$25</f>
        <v>0</v>
      </c>
      <c r="AG22" s="9" t="n">
        <f aca="false">[1]Nominations!AG$25</f>
        <v>0</v>
      </c>
      <c r="AH22" s="9" t="n">
        <f aca="false">[1]Nominations!AH$25</f>
        <v>0</v>
      </c>
      <c r="AI22" s="9" t="n">
        <f aca="false">[1]Nominations!AI$25</f>
        <v>0</v>
      </c>
      <c r="AJ22" s="10" t="n">
        <f aca="false">SUM(E22:AI22)</f>
        <v>17976</v>
      </c>
    </row>
    <row r="23" customFormat="false" ht="12.75" hidden="false" customHeight="false" outlineLevel="0" collapsed="false">
      <c r="A23" s="0" t="s">
        <v>11</v>
      </c>
      <c r="B23" s="0" t="s">
        <v>12</v>
      </c>
      <c r="C23" s="1" t="s">
        <v>14</v>
      </c>
      <c r="D23" s="1" t="n">
        <v>2979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 t="n">
        <f aca="false">[1]Nominations!$AF$24</f>
        <v>0</v>
      </c>
      <c r="AG23" s="9" t="n">
        <f aca="false">[1]Nominations!AG$24</f>
        <v>0</v>
      </c>
      <c r="AH23" s="9" t="n">
        <f aca="false">[1]Nominations!AH$24</f>
        <v>0</v>
      </c>
      <c r="AI23" s="9"/>
      <c r="AJ23" s="10" t="n">
        <f aca="false">SUM(E23:AI23)</f>
        <v>0</v>
      </c>
    </row>
    <row r="24" customFormat="false" ht="12.75" hidden="false" customHeight="false" outlineLevel="0" collapsed="false">
      <c r="A24" s="0" t="s">
        <v>20</v>
      </c>
      <c r="B24" s="0" t="s">
        <v>21</v>
      </c>
      <c r="C24" s="1" t="s">
        <v>13</v>
      </c>
      <c r="D24" s="11" t="s">
        <v>22</v>
      </c>
      <c r="E24" s="9" t="n">
        <f aca="false">[1]Nominations!E$28</f>
        <v>0</v>
      </c>
      <c r="F24" s="9" t="n">
        <f aca="false">[1]Nominations!F$28</f>
        <v>0</v>
      </c>
      <c r="G24" s="9" t="n">
        <f aca="false">[1]Nominations!G$28</f>
        <v>0</v>
      </c>
      <c r="H24" s="9" t="n">
        <f aca="false">[1]Nominations!H$28</f>
        <v>0</v>
      </c>
      <c r="I24" s="9" t="n">
        <f aca="false">[1]Nominations!I$28</f>
        <v>0</v>
      </c>
      <c r="J24" s="9" t="n">
        <f aca="false">[1]Nominations!J$28</f>
        <v>0</v>
      </c>
      <c r="K24" s="9" t="n">
        <f aca="false">[1]Nominations!K$28</f>
        <v>0</v>
      </c>
      <c r="L24" s="9" t="n">
        <f aca="false">[1]Nominations!L$28</f>
        <v>0</v>
      </c>
      <c r="M24" s="9" t="n">
        <f aca="false">[1]Nominations!M$28</f>
        <v>0</v>
      </c>
      <c r="N24" s="9" t="n">
        <f aca="false">[1]Nominations!N$28</f>
        <v>2000</v>
      </c>
      <c r="O24" s="9" t="n">
        <f aca="false">[1]Nominations!O$28</f>
        <v>2200</v>
      </c>
      <c r="P24" s="9" t="n">
        <f aca="false">[1]Nominations!P$28</f>
        <v>2200</v>
      </c>
      <c r="Q24" s="9" t="n">
        <f aca="false">[1]Nominations!Q$28</f>
        <v>2200</v>
      </c>
      <c r="R24" s="9" t="n">
        <f aca="false">[1]Nominations!R$28</f>
        <v>2200</v>
      </c>
      <c r="S24" s="9" t="n">
        <f aca="false">[1]Nominations!S$28</f>
        <v>2200</v>
      </c>
      <c r="T24" s="9" t="n">
        <f aca="false">[1]Nominations!T$28</f>
        <v>2200</v>
      </c>
      <c r="U24" s="9" t="n">
        <f aca="false">[1]Nominations!U$28</f>
        <v>0</v>
      </c>
      <c r="V24" s="9" t="n">
        <f aca="false">[1]Nominations!V$28</f>
        <v>0</v>
      </c>
      <c r="W24" s="9" t="n">
        <f aca="false">[1]Nominations!W$28</f>
        <v>0</v>
      </c>
      <c r="X24" s="9" t="n">
        <f aca="false">[1]Nominations!X$28</f>
        <v>0</v>
      </c>
      <c r="Y24" s="9" t="n">
        <f aca="false">[1]Nominations!Y$28</f>
        <v>0</v>
      </c>
      <c r="Z24" s="9" t="n">
        <f aca="false">[1]Nominations!Z$28</f>
        <v>0</v>
      </c>
      <c r="AA24" s="9" t="n">
        <f aca="false">[1]Nominations!AA$28</f>
        <v>0</v>
      </c>
      <c r="AB24" s="9" t="n">
        <f aca="false">[1]Nominations!AB$28</f>
        <v>0</v>
      </c>
      <c r="AC24" s="9" t="n">
        <f aca="false">[1]Nominations!AC$28</f>
        <v>0</v>
      </c>
      <c r="AD24" s="9" t="n">
        <f aca="false">[1]Nominations!AD$28</f>
        <v>0</v>
      </c>
      <c r="AE24" s="9" t="n">
        <f aca="false">[1]Nominations!AE$28</f>
        <v>0</v>
      </c>
      <c r="AF24" s="9" t="n">
        <f aca="false">[1]Nominations!AF$28</f>
        <v>0</v>
      </c>
      <c r="AG24" s="9" t="n">
        <f aca="false">[1]Nominations!AG$28</f>
        <v>0</v>
      </c>
      <c r="AH24" s="9" t="n">
        <f aca="false">[1]Nominations!AH$28</f>
        <v>0</v>
      </c>
      <c r="AI24" s="9" t="n">
        <f aca="false">[1]Nominations!AI$28</f>
        <v>0</v>
      </c>
      <c r="AJ24" s="10" t="n">
        <f aca="false">SUM(E24:AI24)</f>
        <v>15200</v>
      </c>
    </row>
    <row r="25" customFormat="false" ht="13.5" hidden="false" customHeight="true" outlineLevel="0" collapsed="false">
      <c r="D25" s="11" t="s">
        <v>16</v>
      </c>
      <c r="E25" s="12" t="n">
        <f aca="false">SUM(E18:E24)</f>
        <v>8000</v>
      </c>
      <c r="F25" s="12" t="n">
        <f aca="false">SUM(F18:F24)</f>
        <v>9000</v>
      </c>
      <c r="G25" s="12" t="n">
        <f aca="false">SUM(G18:G24)</f>
        <v>9112</v>
      </c>
      <c r="H25" s="12" t="n">
        <f aca="false">SUM(H18:H24)</f>
        <v>8550</v>
      </c>
      <c r="I25" s="12" t="n">
        <f aca="false">SUM(I18:I24)</f>
        <v>7700</v>
      </c>
      <c r="J25" s="12" t="n">
        <f aca="false">SUM(J18:J24)</f>
        <v>8100</v>
      </c>
      <c r="K25" s="12" t="n">
        <f aca="false">SUM(K18:K24)</f>
        <v>8100</v>
      </c>
      <c r="L25" s="12" t="n">
        <f aca="false">SUM(L18:L24)</f>
        <v>8100</v>
      </c>
      <c r="M25" s="12" t="n">
        <f aca="false">SUM(M18:M24)</f>
        <v>8235</v>
      </c>
      <c r="N25" s="12" t="n">
        <f aca="false">SUM(N18:N24)</f>
        <v>8364</v>
      </c>
      <c r="O25" s="12" t="n">
        <f aca="false">SUM(O18:O24)</f>
        <v>8539</v>
      </c>
      <c r="P25" s="12" t="n">
        <f aca="false">SUM(P18:P24)</f>
        <v>6160</v>
      </c>
      <c r="Q25" s="12" t="n">
        <f aca="false">SUM(Q18:Q24)</f>
        <v>8843</v>
      </c>
      <c r="R25" s="12" t="n">
        <f aca="false">SUM(R18:R24)</f>
        <v>8843</v>
      </c>
      <c r="S25" s="12" t="n">
        <f aca="false">SUM(S18:S24)</f>
        <v>8843</v>
      </c>
      <c r="T25" s="12" t="n">
        <f aca="false">SUM(T18:T24)</f>
        <v>8450</v>
      </c>
      <c r="U25" s="12" t="n">
        <f aca="false">SUM(U18:U24)</f>
        <v>7000</v>
      </c>
      <c r="V25" s="12" t="n">
        <f aca="false">SUM(V18:V24)</f>
        <v>6300</v>
      </c>
      <c r="W25" s="12" t="n">
        <f aca="false">SUM(W18:W24)</f>
        <v>6042</v>
      </c>
      <c r="X25" s="12" t="n">
        <f aca="false">SUM(X18:X24)</f>
        <v>6000</v>
      </c>
      <c r="Y25" s="12" t="n">
        <f aca="false">SUM(Y18:Y24)</f>
        <v>6000</v>
      </c>
      <c r="Z25" s="12" t="n">
        <f aca="false">SUM(Z18:Z24)</f>
        <v>6000</v>
      </c>
      <c r="AA25" s="12" t="n">
        <f aca="false">SUM(AA18:AA24)</f>
        <v>7037</v>
      </c>
      <c r="AB25" s="12" t="n">
        <f aca="false">SUM(AB18:AB24)</f>
        <v>0</v>
      </c>
      <c r="AC25" s="12" t="n">
        <f aca="false">SUM(AC18:AC24)</f>
        <v>0</v>
      </c>
      <c r="AD25" s="12" t="n">
        <f aca="false">SUM(AD18:AD24)</f>
        <v>0</v>
      </c>
      <c r="AE25" s="12" t="n">
        <f aca="false">SUM(AE18:AE24)</f>
        <v>0</v>
      </c>
      <c r="AF25" s="12" t="n">
        <f aca="false">SUM(AF18:AF24)</f>
        <v>0</v>
      </c>
      <c r="AG25" s="12" t="n">
        <f aca="false">SUM(AG18:AG24)</f>
        <v>0</v>
      </c>
      <c r="AH25" s="12" t="n">
        <f aca="false">SUM(AH18:AH24)</f>
        <v>0</v>
      </c>
      <c r="AI25" s="12" t="n">
        <f aca="false">SUM(AI18:AI24)</f>
        <v>0</v>
      </c>
      <c r="AJ25" s="13" t="n">
        <f aca="false">SUM(E25:AI25)</f>
        <v>177318</v>
      </c>
    </row>
    <row r="26" customFormat="false" ht="12.75" hidden="false" customHeight="false" outlineLevel="0" collapsed="false">
      <c r="D26" s="1" t="s">
        <v>17</v>
      </c>
      <c r="E26" s="14" t="n">
        <f aca="false">E25*1.001</f>
        <v>8008</v>
      </c>
      <c r="F26" s="14" t="n">
        <f aca="false">F25*1.001</f>
        <v>9009</v>
      </c>
      <c r="G26" s="14" t="n">
        <f aca="false">G25*1.001</f>
        <v>9121.112</v>
      </c>
      <c r="H26" s="14" t="n">
        <f aca="false">H25*1.001</f>
        <v>8558.55</v>
      </c>
      <c r="I26" s="14" t="n">
        <f aca="false">I25*1.001</f>
        <v>7707.7</v>
      </c>
      <c r="J26" s="14" t="n">
        <f aca="false">J25*1.001</f>
        <v>8108.1</v>
      </c>
      <c r="K26" s="14" t="n">
        <f aca="false">K25*1.001</f>
        <v>8108.1</v>
      </c>
      <c r="L26" s="14" t="n">
        <f aca="false">L25*1.001</f>
        <v>8108.1</v>
      </c>
      <c r="M26" s="14" t="n">
        <f aca="false">M25*1.001</f>
        <v>8243.235</v>
      </c>
      <c r="N26" s="14" t="n">
        <f aca="false">N25*1.001</f>
        <v>8372.364</v>
      </c>
      <c r="O26" s="14" t="n">
        <f aca="false">O25*1.001</f>
        <v>8547.539</v>
      </c>
      <c r="P26" s="14" t="n">
        <f aca="false">P25*1.001</f>
        <v>6166.16</v>
      </c>
      <c r="Q26" s="14" t="n">
        <f aca="false">Q25*1.001</f>
        <v>8851.843</v>
      </c>
      <c r="R26" s="14" t="n">
        <f aca="false">R25*1.001</f>
        <v>8851.843</v>
      </c>
      <c r="S26" s="14" t="n">
        <f aca="false">S25*1.001</f>
        <v>8851.843</v>
      </c>
      <c r="T26" s="14" t="n">
        <f aca="false">T25*1.001</f>
        <v>8458.45</v>
      </c>
      <c r="U26" s="14" t="n">
        <f aca="false">U25*1.001</f>
        <v>7007</v>
      </c>
      <c r="V26" s="14" t="n">
        <f aca="false">V25*1.001</f>
        <v>6306.3</v>
      </c>
      <c r="W26" s="14" t="n">
        <f aca="false">W25*1.001</f>
        <v>6048.042</v>
      </c>
      <c r="X26" s="14" t="n">
        <f aca="false">X25*1.001</f>
        <v>6006</v>
      </c>
      <c r="Y26" s="14" t="n">
        <f aca="false">Y25*1.001</f>
        <v>6006</v>
      </c>
      <c r="Z26" s="14" t="n">
        <f aca="false">Z25*1.001</f>
        <v>6006</v>
      </c>
      <c r="AA26" s="14" t="n">
        <f aca="false">AA25*1.001</f>
        <v>7044.037</v>
      </c>
      <c r="AB26" s="14" t="n">
        <f aca="false">AB25*1.001</f>
        <v>0</v>
      </c>
      <c r="AC26" s="14" t="n">
        <f aca="false">AC25*1.001</f>
        <v>0</v>
      </c>
      <c r="AD26" s="14" t="n">
        <f aca="false">AD25*1.001</f>
        <v>0</v>
      </c>
      <c r="AE26" s="14" t="n">
        <f aca="false">AE25*1.001</f>
        <v>0</v>
      </c>
      <c r="AF26" s="14" t="n">
        <f aca="false">AF25*1.001</f>
        <v>0</v>
      </c>
      <c r="AG26" s="14" t="n">
        <f aca="false">AG25*1.001</f>
        <v>0</v>
      </c>
      <c r="AH26" s="14" t="n">
        <f aca="false">AH25*1.001</f>
        <v>0</v>
      </c>
      <c r="AI26" s="14" t="n">
        <f aca="false">AI25*1.001</f>
        <v>0</v>
      </c>
      <c r="AJ26" s="10" t="n">
        <f aca="false">SUM(E26:AI26)</f>
        <v>177495.318</v>
      </c>
    </row>
    <row r="27" customFormat="false" ht="12.75" hidden="false" customHeight="false" outlineLevel="0" collapsed="false">
      <c r="E27" s="14"/>
    </row>
    <row r="28" customFormat="false" ht="13.5" hidden="false" customHeight="false" outlineLevel="0" collapsed="false">
      <c r="A28" s="5" t="s">
        <v>23</v>
      </c>
      <c r="B28" s="5"/>
      <c r="C28" s="6"/>
      <c r="D28" s="6"/>
      <c r="E28" s="7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13</v>
      </c>
      <c r="D29" s="1" t="n">
        <v>52700000</v>
      </c>
      <c r="E29" s="9" t="n">
        <f aca="false">[1]Nominations!E$34</f>
        <v>9500</v>
      </c>
      <c r="F29" s="9" t="n">
        <f aca="false">[1]Nominations!F$34</f>
        <v>7000</v>
      </c>
      <c r="G29" s="9" t="n">
        <f aca="false">[1]Nominations!G$34</f>
        <v>3000</v>
      </c>
      <c r="H29" s="9" t="n">
        <f aca="false">[1]Nominations!H$34</f>
        <v>7500</v>
      </c>
      <c r="I29" s="9" t="n">
        <f aca="false">[1]Nominations!I$34</f>
        <v>8194</v>
      </c>
      <c r="J29" s="9" t="n">
        <f aca="false">[1]Nominations!J$34</f>
        <v>11000</v>
      </c>
      <c r="K29" s="9" t="n">
        <f aca="false">[1]Nominations!K$34</f>
        <v>11000</v>
      </c>
      <c r="L29" s="9" t="n">
        <f aca="false">[1]Nominations!L$34</f>
        <v>11000</v>
      </c>
      <c r="M29" s="9" t="n">
        <f aca="false">[1]Nominations!M$34</f>
        <v>18000</v>
      </c>
      <c r="N29" s="9" t="n">
        <f aca="false">[1]Nominations!N$34</f>
        <v>12000</v>
      </c>
      <c r="O29" s="9" t="n">
        <f aca="false">[1]Nominations!O$34</f>
        <v>11500</v>
      </c>
      <c r="P29" s="9" t="n">
        <f aca="false">[1]Nominations!P$34</f>
        <v>9500</v>
      </c>
      <c r="Q29" s="9" t="n">
        <f aca="false">[1]Nominations!Q$34</f>
        <v>8750</v>
      </c>
      <c r="R29" s="9" t="n">
        <f aca="false">[1]Nominations!R$34</f>
        <v>8750</v>
      </c>
      <c r="S29" s="9" t="n">
        <f aca="false">[1]Nominations!S$34</f>
        <v>8750</v>
      </c>
      <c r="T29" s="9" t="n">
        <f aca="false">[1]Nominations!T$34</f>
        <v>15000</v>
      </c>
      <c r="U29" s="9" t="n">
        <f aca="false">[1]Nominations!U$34</f>
        <v>13500</v>
      </c>
      <c r="V29" s="9" t="n">
        <f aca="false">[1]Nominations!V$34</f>
        <v>10500</v>
      </c>
      <c r="W29" s="9" t="n">
        <f aca="false">[1]Nominations!W$34</f>
        <v>10477</v>
      </c>
      <c r="X29" s="9" t="n">
        <f aca="false">[1]Nominations!X$34</f>
        <v>7000</v>
      </c>
      <c r="Y29" s="9" t="n">
        <f aca="false">[1]Nominations!Y$34</f>
        <v>7000</v>
      </c>
      <c r="Z29" s="9" t="n">
        <f aca="false">[1]Nominations!Z$34</f>
        <v>7000</v>
      </c>
      <c r="AA29" s="9" t="n">
        <f aca="false">[1]Nominations!AA$34</f>
        <v>11308</v>
      </c>
      <c r="AB29" s="9" t="n">
        <f aca="false">[1]Nominations!AB$34</f>
        <v>0</v>
      </c>
      <c r="AC29" s="9" t="n">
        <f aca="false">[1]Nominations!AC$34</f>
        <v>0</v>
      </c>
      <c r="AD29" s="9" t="n">
        <f aca="false">[1]Nominations!AD$34</f>
        <v>0</v>
      </c>
      <c r="AE29" s="9" t="n">
        <f aca="false">[1]Nominations!AE$34</f>
        <v>0</v>
      </c>
      <c r="AF29" s="9" t="n">
        <f aca="false">[1]Nominations!AF$34</f>
        <v>0</v>
      </c>
      <c r="AG29" s="9" t="n">
        <f aca="false">[1]Nominations!AG$34</f>
        <v>0</v>
      </c>
      <c r="AH29" s="9" t="n">
        <f aca="false">[1]Nominations!AH$34</f>
        <v>0</v>
      </c>
      <c r="AI29" s="9" t="n">
        <f aca="false">[1]Nominations!AI$34</f>
        <v>0</v>
      </c>
      <c r="AJ29" s="10" t="n">
        <f aca="false">SUM(E29:AI29)</f>
        <v>227229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14</v>
      </c>
      <c r="D30" s="11" t="n">
        <v>2979</v>
      </c>
      <c r="E30" s="9" t="n">
        <f aca="false">[1]Nominations!E$35</f>
        <v>6000</v>
      </c>
      <c r="F30" s="9" t="n">
        <f aca="false">[1]Nominations!F$35</f>
        <v>9000</v>
      </c>
      <c r="G30" s="9" t="n">
        <f aca="false">[1]Nominations!G$35</f>
        <v>0</v>
      </c>
      <c r="H30" s="9" t="n">
        <f aca="false">[1]Nominations!H$35</f>
        <v>0</v>
      </c>
      <c r="I30" s="9" t="n">
        <f aca="false">[1]Nominations!I$35</f>
        <v>0</v>
      </c>
      <c r="J30" s="9" t="n">
        <f aca="false">[1]Nominations!J$35</f>
        <v>0</v>
      </c>
      <c r="K30" s="9" t="n">
        <f aca="false">[1]Nominations!K$35</f>
        <v>0</v>
      </c>
      <c r="L30" s="9" t="n">
        <f aca="false">[1]Nominations!L$35</f>
        <v>0</v>
      </c>
      <c r="M30" s="9" t="n">
        <f aca="false">[1]Nominations!M$35</f>
        <v>0</v>
      </c>
      <c r="N30" s="9" t="n">
        <f aca="false">[1]Nominations!N$35</f>
        <v>3344</v>
      </c>
      <c r="O30" s="9" t="n">
        <f aca="false">[1]Nominations!O$35</f>
        <v>0</v>
      </c>
      <c r="P30" s="9" t="n">
        <f aca="false">[1]Nominations!P$35</f>
        <v>0</v>
      </c>
      <c r="Q30" s="9" t="n">
        <f aca="false">[1]Nominations!Q$35</f>
        <v>0</v>
      </c>
      <c r="R30" s="9" t="n">
        <f aca="false">[1]Nominations!R$35</f>
        <v>0</v>
      </c>
      <c r="S30" s="9" t="n">
        <f aca="false">[1]Nominations!S$35</f>
        <v>0</v>
      </c>
      <c r="T30" s="9" t="n">
        <f aca="false">[1]Nominations!T$35</f>
        <v>0</v>
      </c>
      <c r="U30" s="9" t="n">
        <f aca="false">[1]Nominations!U$35</f>
        <v>0</v>
      </c>
      <c r="V30" s="9" t="n">
        <f aca="false">[1]Nominations!V$35</f>
        <v>0</v>
      </c>
      <c r="W30" s="9" t="n">
        <f aca="false">[1]Nominations!W$35</f>
        <v>0</v>
      </c>
      <c r="X30" s="9" t="n">
        <f aca="false">[1]Nominations!X$35</f>
        <v>6000</v>
      </c>
      <c r="Y30" s="9" t="n">
        <f aca="false">[1]Nominations!Y$35</f>
        <v>6000</v>
      </c>
      <c r="Z30" s="9" t="n">
        <f aca="false">[1]Nominations!Z$35</f>
        <v>6000</v>
      </c>
      <c r="AA30" s="9" t="n">
        <f aca="false">[1]Nominations!AA$35</f>
        <v>0</v>
      </c>
      <c r="AB30" s="9" t="n">
        <f aca="false">[1]Nominations!AB$35</f>
        <v>0</v>
      </c>
      <c r="AC30" s="9" t="n">
        <f aca="false">[1]Nominations!AC$35</f>
        <v>0</v>
      </c>
      <c r="AD30" s="9" t="n">
        <f aca="false">[1]Nominations!AD$35</f>
        <v>0</v>
      </c>
      <c r="AE30" s="9" t="n">
        <f aca="false">[1]Nominations!AE$35</f>
        <v>0</v>
      </c>
      <c r="AF30" s="9" t="n">
        <f aca="false">[1]Nominations!AF$35</f>
        <v>0</v>
      </c>
      <c r="AG30" s="9" t="n">
        <f aca="false">[1]Nominations!AG$35</f>
        <v>0</v>
      </c>
      <c r="AH30" s="9" t="n">
        <f aca="false">[1]Nominations!AH$35</f>
        <v>0</v>
      </c>
      <c r="AI30" s="9" t="n">
        <f aca="false">[1]Nominations!AI$35</f>
        <v>0</v>
      </c>
      <c r="AJ30" s="10" t="n">
        <f aca="false">SUM(E30:AI30)</f>
        <v>36344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14</v>
      </c>
      <c r="D31" s="11" t="s">
        <v>15</v>
      </c>
      <c r="E31" s="9" t="n">
        <f aca="false">[1]Nominations!E$36</f>
        <v>0</v>
      </c>
      <c r="F31" s="9" t="n">
        <f aca="false">[1]Nominations!F$36</f>
        <v>0</v>
      </c>
      <c r="G31" s="9" t="n">
        <f aca="false">[1]Nominations!G$36</f>
        <v>0</v>
      </c>
      <c r="H31" s="9" t="n">
        <f aca="false">[1]Nominations!H$36</f>
        <v>0</v>
      </c>
      <c r="I31" s="9" t="n">
        <f aca="false">[1]Nominations!I$36</f>
        <v>0</v>
      </c>
      <c r="J31" s="9" t="n">
        <f aca="false">[1]Nominations!J$36</f>
        <v>0</v>
      </c>
      <c r="K31" s="9" t="n">
        <f aca="false">[1]Nominations!K$36</f>
        <v>0</v>
      </c>
      <c r="L31" s="9" t="n">
        <f aca="false">[1]Nominations!L$36</f>
        <v>0</v>
      </c>
      <c r="M31" s="9" t="n">
        <f aca="false">[1]Nominations!M$36</f>
        <v>0</v>
      </c>
      <c r="N31" s="9" t="n">
        <f aca="false">[1]Nominations!N$36</f>
        <v>0</v>
      </c>
      <c r="O31" s="9" t="n">
        <f aca="false">[1]Nominations!O$36</f>
        <v>0</v>
      </c>
      <c r="P31" s="9" t="n">
        <f aca="false">[1]Nominations!P$36</f>
        <v>0</v>
      </c>
      <c r="Q31" s="9" t="n">
        <f aca="false">[1]Nominations!Q$36</f>
        <v>0</v>
      </c>
      <c r="R31" s="9" t="n">
        <f aca="false">[1]Nominations!R$36</f>
        <v>0</v>
      </c>
      <c r="S31" s="9" t="n">
        <f aca="false">[1]Nominations!S$36</f>
        <v>0</v>
      </c>
      <c r="T31" s="9" t="n">
        <f aca="false">[1]Nominations!T$36</f>
        <v>0</v>
      </c>
      <c r="U31" s="9" t="n">
        <f aca="false">[1]Nominations!U$36</f>
        <v>0</v>
      </c>
      <c r="V31" s="9" t="n">
        <f aca="false">[1]Nominations!V$36</f>
        <v>0</v>
      </c>
      <c r="W31" s="9" t="n">
        <f aca="false">[1]Nominations!W$36</f>
        <v>0</v>
      </c>
      <c r="X31" s="9" t="n">
        <f aca="false">[1]Nominations!X$36</f>
        <v>0</v>
      </c>
      <c r="Y31" s="9" t="n">
        <f aca="false">[1]Nominations!Y$36</f>
        <v>0</v>
      </c>
      <c r="Z31" s="9" t="n">
        <f aca="false">[1]Nominations!Z$36</f>
        <v>0</v>
      </c>
      <c r="AA31" s="9" t="n">
        <f aca="false">[1]Nominations!AA$36</f>
        <v>0</v>
      </c>
      <c r="AB31" s="9" t="n">
        <f aca="false">[1]Nominations!AB$36</f>
        <v>0</v>
      </c>
      <c r="AC31" s="9" t="n">
        <f aca="false">[1]Nominations!AC$36</f>
        <v>0</v>
      </c>
      <c r="AD31" s="9" t="n">
        <f aca="false">[1]Nominations!AD$36</f>
        <v>0</v>
      </c>
      <c r="AE31" s="9" t="n">
        <f aca="false">[1]Nominations!AE$36</f>
        <v>0</v>
      </c>
      <c r="AF31" s="9" t="n">
        <f aca="false">[1]Nominations!AF$36</f>
        <v>0</v>
      </c>
      <c r="AG31" s="9" t="n">
        <f aca="false">[1]Nominations!AG$36</f>
        <v>0</v>
      </c>
      <c r="AH31" s="9" t="n">
        <f aca="false">[1]Nominations!AH$36</f>
        <v>0</v>
      </c>
      <c r="AI31" s="9" t="n">
        <f aca="false">[1]Nominations!AI$36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13</v>
      </c>
      <c r="D32" s="11" t="n">
        <v>41064000</v>
      </c>
      <c r="E32" s="9" t="n">
        <f aca="false">[1]Nominations!E$37</f>
        <v>0</v>
      </c>
      <c r="F32" s="9" t="n">
        <f aca="false">[1]Nominations!F$37</f>
        <v>0</v>
      </c>
      <c r="G32" s="9" t="n">
        <f aca="false">[1]Nominations!G$37</f>
        <v>0</v>
      </c>
      <c r="H32" s="9" t="n">
        <f aca="false">[1]Nominations!H$37</f>
        <v>0</v>
      </c>
      <c r="I32" s="9" t="n">
        <f aca="false">[1]Nominations!I$37</f>
        <v>0</v>
      </c>
      <c r="J32" s="9" t="n">
        <f aca="false">[1]Nominations!J$37</f>
        <v>0</v>
      </c>
      <c r="K32" s="9" t="n">
        <f aca="false">[1]Nominations!K$37</f>
        <v>0</v>
      </c>
      <c r="L32" s="9" t="n">
        <f aca="false">[1]Nominations!L$37</f>
        <v>0</v>
      </c>
      <c r="M32" s="9" t="n">
        <f aca="false">[1]Nominations!M$37</f>
        <v>0</v>
      </c>
      <c r="N32" s="9" t="n">
        <f aca="false">[1]Nominations!N$37</f>
        <v>0</v>
      </c>
      <c r="O32" s="9" t="n">
        <f aca="false">[1]Nominations!O$37</f>
        <v>0</v>
      </c>
      <c r="P32" s="9" t="n">
        <f aca="false">[1]Nominations!P$37</f>
        <v>0</v>
      </c>
      <c r="Q32" s="9" t="n">
        <f aca="false">[1]Nominations!Q$37</f>
        <v>0</v>
      </c>
      <c r="R32" s="9" t="n">
        <f aca="false">[1]Nominations!R$37</f>
        <v>0</v>
      </c>
      <c r="S32" s="9" t="n">
        <f aca="false">[1]Nominations!S$37</f>
        <v>0</v>
      </c>
      <c r="T32" s="9" t="n">
        <f aca="false">[1]Nominations!T$37</f>
        <v>0</v>
      </c>
      <c r="U32" s="9" t="n">
        <f aca="false">[1]Nominations!U$37</f>
        <v>0</v>
      </c>
      <c r="V32" s="9" t="n">
        <f aca="false">[1]Nominations!V$37</f>
        <v>0</v>
      </c>
      <c r="W32" s="9" t="n">
        <f aca="false">[1]Nominations!W$37</f>
        <v>0</v>
      </c>
      <c r="X32" s="9" t="n">
        <f aca="false">[1]Nominations!X$37</f>
        <v>0</v>
      </c>
      <c r="Y32" s="9" t="n">
        <f aca="false">[1]Nominations!Y$37</f>
        <v>0</v>
      </c>
      <c r="Z32" s="9" t="n">
        <f aca="false">[1]Nominations!Z$37</f>
        <v>0</v>
      </c>
      <c r="AA32" s="9" t="n">
        <f aca="false">[1]Nominations!AA$37</f>
        <v>0</v>
      </c>
      <c r="AB32" s="9" t="n">
        <f aca="false">[1]Nominations!AB$37</f>
        <v>0</v>
      </c>
      <c r="AC32" s="9" t="n">
        <f aca="false">[1]Nominations!AC$37</f>
        <v>0</v>
      </c>
      <c r="AD32" s="9" t="n">
        <f aca="false">[1]Nominations!AD$37</f>
        <v>0</v>
      </c>
      <c r="AE32" s="9" t="n">
        <f aca="false">[1]Nominations!AE$37</f>
        <v>0</v>
      </c>
      <c r="AF32" s="9" t="n">
        <f aca="false">[1]Nominations!AF$37</f>
        <v>0</v>
      </c>
      <c r="AG32" s="9" t="n">
        <f aca="false">[1]Nominations!AG$37</f>
        <v>0</v>
      </c>
      <c r="AH32" s="9" t="n">
        <f aca="false">[1]Nominations!AH$37</f>
        <v>0</v>
      </c>
      <c r="AI32" s="9" t="n">
        <f aca="false">[1]Nominations!AI$37</f>
        <v>0</v>
      </c>
      <c r="AJ32" s="10" t="n">
        <f aca="false">SUM(E32:AI32)</f>
        <v>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13</v>
      </c>
      <c r="D33" s="11" t="n">
        <v>41074009</v>
      </c>
      <c r="E33" s="9" t="n">
        <f aca="false">[1]Nominations!E$38</f>
        <v>0</v>
      </c>
      <c r="F33" s="9" t="n">
        <f aca="false">[1]Nominations!F$38</f>
        <v>0</v>
      </c>
      <c r="G33" s="9" t="n">
        <f aca="false">[1]Nominations!G$38</f>
        <v>0</v>
      </c>
      <c r="H33" s="9" t="n">
        <f aca="false">[1]Nominations!H$38</f>
        <v>0</v>
      </c>
      <c r="I33" s="9" t="n">
        <f aca="false">[1]Nominations!I$38</f>
        <v>0</v>
      </c>
      <c r="J33" s="9" t="n">
        <f aca="false">[1]Nominations!J$38</f>
        <v>0</v>
      </c>
      <c r="K33" s="9" t="n">
        <f aca="false">[1]Nominations!K$38</f>
        <v>0</v>
      </c>
      <c r="L33" s="9" t="n">
        <f aca="false">[1]Nominations!L$38</f>
        <v>0</v>
      </c>
      <c r="M33" s="9" t="n">
        <f aca="false">[1]Nominations!M$38</f>
        <v>0</v>
      </c>
      <c r="N33" s="9" t="n">
        <f aca="false">[1]Nominations!N$38</f>
        <v>0</v>
      </c>
      <c r="O33" s="9" t="n">
        <f aca="false">[1]Nominations!O$38</f>
        <v>0</v>
      </c>
      <c r="P33" s="9" t="n">
        <f aca="false">[1]Nominations!P$38</f>
        <v>0</v>
      </c>
      <c r="Q33" s="9" t="n">
        <f aca="false">[1]Nominations!Q$38</f>
        <v>0</v>
      </c>
      <c r="R33" s="9" t="n">
        <f aca="false">[1]Nominations!R$38</f>
        <v>0</v>
      </c>
      <c r="S33" s="9" t="n">
        <f aca="false">[1]Nominations!S$38</f>
        <v>0</v>
      </c>
      <c r="T33" s="9" t="n">
        <f aca="false">[1]Nominations!T$38</f>
        <v>0</v>
      </c>
      <c r="U33" s="9" t="n">
        <f aca="false">[1]Nominations!U$38</f>
        <v>0</v>
      </c>
      <c r="V33" s="9" t="n">
        <f aca="false">[1]Nominations!V$38</f>
        <v>0</v>
      </c>
      <c r="W33" s="9" t="n">
        <f aca="false">[1]Nominations!W$38</f>
        <v>0</v>
      </c>
      <c r="X33" s="9" t="n">
        <f aca="false">[1]Nominations!X$38</f>
        <v>0</v>
      </c>
      <c r="Y33" s="9" t="n">
        <f aca="false">[1]Nominations!Y$38</f>
        <v>0</v>
      </c>
      <c r="Z33" s="9" t="n">
        <f aca="false">[1]Nominations!Z$38</f>
        <v>0</v>
      </c>
      <c r="AA33" s="9" t="n">
        <f aca="false">[1]Nominations!AA$38</f>
        <v>0</v>
      </c>
      <c r="AB33" s="9" t="n">
        <f aca="false">[1]Nominations!AB$38</f>
        <v>0</v>
      </c>
      <c r="AC33" s="9" t="n">
        <f aca="false">[1]Nominations!AC$38</f>
        <v>0</v>
      </c>
      <c r="AD33" s="9" t="n">
        <f aca="false">[1]Nominations!AD$38</f>
        <v>0</v>
      </c>
      <c r="AE33" s="9" t="n">
        <f aca="false">[1]Nominations!AE$38</f>
        <v>0</v>
      </c>
      <c r="AF33" s="9" t="n">
        <f aca="false">[1]Nominations!AF$38</f>
        <v>0</v>
      </c>
      <c r="AG33" s="9" t="n">
        <f aca="false">[1]Nominations!AG$38</f>
        <v>0</v>
      </c>
      <c r="AH33" s="9" t="n">
        <f aca="false">[1]Nominations!AH$38</f>
        <v>0</v>
      </c>
      <c r="AI33" s="9" t="n">
        <f aca="false">[1]Nominations!AI$38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14</v>
      </c>
      <c r="D34" s="11" t="n">
        <v>17931</v>
      </c>
      <c r="E34" s="9" t="n">
        <f aca="false">[1]Nominations!E39</f>
        <v>3000</v>
      </c>
      <c r="F34" s="9" t="n">
        <f aca="false">[1]Nominations!F39</f>
        <v>1500</v>
      </c>
      <c r="G34" s="9" t="n">
        <f aca="false">[1]Nominations!G39</f>
        <v>3600</v>
      </c>
      <c r="H34" s="9" t="n">
        <f aca="false">[1]Nominations!H39</f>
        <v>4000</v>
      </c>
      <c r="I34" s="9" t="n">
        <f aca="false">[1]Nominations!I39</f>
        <v>8000</v>
      </c>
      <c r="J34" s="9" t="n">
        <f aca="false">[1]Nominations!J39</f>
        <v>0</v>
      </c>
      <c r="K34" s="9" t="n">
        <f aca="false">[1]Nominations!K39</f>
        <v>0</v>
      </c>
      <c r="L34" s="9" t="n">
        <f aca="false">[1]Nominations!L39</f>
        <v>0</v>
      </c>
      <c r="M34" s="9" t="n">
        <f aca="false">[1]Nominations!M39</f>
        <v>0</v>
      </c>
      <c r="N34" s="9" t="n">
        <f aca="false">[1]Nominations!N39</f>
        <v>0</v>
      </c>
      <c r="O34" s="9" t="n">
        <f aca="false">[1]Nominations!O39</f>
        <v>3000</v>
      </c>
      <c r="P34" s="9" t="n">
        <f aca="false">[1]Nominations!P39</f>
        <v>2000</v>
      </c>
      <c r="Q34" s="9" t="n">
        <f aca="false">[1]Nominations!Q39</f>
        <v>2000</v>
      </c>
      <c r="R34" s="9" t="n">
        <f aca="false">[1]Nominations!R39</f>
        <v>2000</v>
      </c>
      <c r="S34" s="9" t="n">
        <f aca="false">[1]Nominations!S39</f>
        <v>2000</v>
      </c>
      <c r="T34" s="9" t="n">
        <f aca="false">[1]Nominations!T39</f>
        <v>0</v>
      </c>
      <c r="U34" s="9" t="n">
        <f aca="false">[1]Nominations!U39</f>
        <v>0</v>
      </c>
      <c r="V34" s="9" t="n">
        <f aca="false">[1]Nominations!V39</f>
        <v>0</v>
      </c>
      <c r="W34" s="9" t="n">
        <f aca="false">[1]Nominations!W39</f>
        <v>0</v>
      </c>
      <c r="X34" s="9" t="n">
        <f aca="false">[1]Nominations!X39</f>
        <v>0</v>
      </c>
      <c r="Y34" s="9" t="n">
        <f aca="false">[1]Nominations!Y39</f>
        <v>0</v>
      </c>
      <c r="Z34" s="9" t="n">
        <f aca="false">[1]Nominations!Z39</f>
        <v>0</v>
      </c>
      <c r="AA34" s="9" t="n">
        <f aca="false">[1]Nominations!AA39</f>
        <v>0</v>
      </c>
      <c r="AB34" s="9" t="n">
        <f aca="false">[1]Nominations!AB39</f>
        <v>0</v>
      </c>
      <c r="AC34" s="9" t="n">
        <f aca="false">[1]Nominations!AC39</f>
        <v>0</v>
      </c>
      <c r="AD34" s="9" t="n">
        <f aca="false">[1]Nominations!AD39</f>
        <v>0</v>
      </c>
      <c r="AE34" s="9" t="n">
        <f aca="false">[1]Nominations!AE39</f>
        <v>0</v>
      </c>
      <c r="AF34" s="9" t="n">
        <f aca="false">[1]Nominations!AF39</f>
        <v>0</v>
      </c>
      <c r="AG34" s="9" t="n">
        <f aca="false">[1]Nominations!AG39</f>
        <v>0</v>
      </c>
      <c r="AH34" s="9" t="n">
        <f aca="false">[1]Nominations!AH39</f>
        <v>0</v>
      </c>
      <c r="AI34" s="9" t="n">
        <f aca="false">[1]Nominations!AI39</f>
        <v>0</v>
      </c>
      <c r="AJ34" s="10" t="n">
        <f aca="false">SUM(E34:AI34)</f>
        <v>31100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14</v>
      </c>
      <c r="D35" s="11" t="n">
        <v>20095</v>
      </c>
      <c r="E35" s="9" t="n">
        <f aca="false">[1]Nominations!E$40</f>
        <v>0</v>
      </c>
      <c r="F35" s="9" t="n">
        <f aca="false">[1]Nominations!F$40</f>
        <v>0</v>
      </c>
      <c r="G35" s="9" t="n">
        <f aca="false">[1]Nominations!G$40</f>
        <v>0</v>
      </c>
      <c r="H35" s="9" t="n">
        <f aca="false">[1]Nominations!H$40</f>
        <v>0</v>
      </c>
      <c r="I35" s="9" t="n">
        <f aca="false">[1]Nominations!I$40</f>
        <v>0</v>
      </c>
      <c r="J35" s="9" t="n">
        <f aca="false">[1]Nominations!J$40</f>
        <v>0</v>
      </c>
      <c r="K35" s="9" t="n">
        <f aca="false">[1]Nominations!K$40</f>
        <v>0</v>
      </c>
      <c r="L35" s="9" t="n">
        <f aca="false">[1]Nominations!L$40</f>
        <v>0</v>
      </c>
      <c r="M35" s="9" t="n">
        <f aca="false">[1]Nominations!M$40</f>
        <v>0</v>
      </c>
      <c r="N35" s="9" t="n">
        <f aca="false">[1]Nominations!N$40</f>
        <v>0</v>
      </c>
      <c r="O35" s="9" t="n">
        <f aca="false">[1]Nominations!O$40</f>
        <v>0</v>
      </c>
      <c r="P35" s="9" t="n">
        <f aca="false">[1]Nominations!P$40</f>
        <v>0</v>
      </c>
      <c r="Q35" s="9" t="n">
        <f aca="false">[1]Nominations!Q$40</f>
        <v>0</v>
      </c>
      <c r="R35" s="9" t="n">
        <f aca="false">[1]Nominations!R$40</f>
        <v>0</v>
      </c>
      <c r="S35" s="9" t="n">
        <f aca="false">[1]Nominations!S$40</f>
        <v>0</v>
      </c>
      <c r="T35" s="9" t="n">
        <f aca="false">[1]Nominations!T$40</f>
        <v>0</v>
      </c>
      <c r="U35" s="9" t="n">
        <f aca="false">[1]Nominations!U$40</f>
        <v>0</v>
      </c>
      <c r="V35" s="9" t="n">
        <f aca="false">[1]Nominations!V$40</f>
        <v>0</v>
      </c>
      <c r="W35" s="9" t="n">
        <f aca="false">[1]Nominations!W$40</f>
        <v>0</v>
      </c>
      <c r="X35" s="9" t="n">
        <f aca="false">[1]Nominations!X$40</f>
        <v>0</v>
      </c>
      <c r="Y35" s="9" t="n">
        <f aca="false">[1]Nominations!Y$40</f>
        <v>0</v>
      </c>
      <c r="Z35" s="9" t="n">
        <f aca="false">[1]Nominations!Z$40</f>
        <v>0</v>
      </c>
      <c r="AA35" s="9" t="n">
        <f aca="false">[1]Nominations!AA$40</f>
        <v>0</v>
      </c>
      <c r="AB35" s="9" t="n">
        <f aca="false">[1]Nominations!AB$40</f>
        <v>0</v>
      </c>
      <c r="AC35" s="9" t="n">
        <f aca="false">[1]Nominations!AC$40</f>
        <v>0</v>
      </c>
      <c r="AD35" s="9" t="n">
        <f aca="false">[1]Nominations!AD$40</f>
        <v>0</v>
      </c>
      <c r="AE35" s="9" t="n">
        <f aca="false">[1]Nominations!AE$40</f>
        <v>0</v>
      </c>
      <c r="AF35" s="9" t="n">
        <f aca="false">[1]Nominations!AF$40</f>
        <v>0</v>
      </c>
      <c r="AG35" s="9" t="n">
        <f aca="false">[1]Nominations!AG$40</f>
        <v>0</v>
      </c>
      <c r="AH35" s="9" t="n">
        <f aca="false">[1]Nominations!AH$40</f>
        <v>0</v>
      </c>
      <c r="AI35" s="9" t="n">
        <f aca="false">[1]Nominations!AI$40</f>
        <v>0</v>
      </c>
      <c r="AJ35" s="10" t="n">
        <f aca="false">SUM(E35:AI35)</f>
        <v>0</v>
      </c>
    </row>
    <row r="36" customFormat="false" ht="12.75" hidden="false" customHeight="false" outlineLevel="0" collapsed="false">
      <c r="A36" s="0" t="s">
        <v>11</v>
      </c>
      <c r="B36" s="0" t="s">
        <v>12</v>
      </c>
      <c r="C36" s="1" t="s">
        <v>19</v>
      </c>
      <c r="D36" s="11" t="n">
        <v>57020000</v>
      </c>
      <c r="E36" s="9" t="n">
        <f aca="false">[1]Nominations!E$41</f>
        <v>0</v>
      </c>
      <c r="F36" s="9" t="n">
        <f aca="false">[1]Nominations!F$41</f>
        <v>0</v>
      </c>
      <c r="G36" s="9" t="n">
        <f aca="false">[1]Nominations!G$41</f>
        <v>7388</v>
      </c>
      <c r="H36" s="9" t="n">
        <f aca="false">[1]Nominations!H$41</f>
        <v>5000</v>
      </c>
      <c r="I36" s="9" t="n">
        <f aca="false">[1]Nominations!I$41</f>
        <v>0</v>
      </c>
      <c r="J36" s="9" t="n">
        <f aca="false">[1]Nominations!J$41</f>
        <v>5000</v>
      </c>
      <c r="K36" s="9" t="n">
        <f aca="false">[1]Nominations!K$41</f>
        <v>5000</v>
      </c>
      <c r="L36" s="9" t="n">
        <f aca="false">[1]Nominations!L$41</f>
        <v>5000</v>
      </c>
      <c r="M36" s="9" t="n">
        <f aca="false">[1]Nominations!M$41</f>
        <v>0</v>
      </c>
      <c r="N36" s="9" t="n">
        <f aca="false">[1]Nominations!N$41</f>
        <v>0</v>
      </c>
      <c r="O36" s="9" t="n">
        <f aca="false">[1]Nominations!O$41</f>
        <v>0</v>
      </c>
      <c r="P36" s="9" t="n">
        <f aca="false">[1]Nominations!P$41</f>
        <v>0</v>
      </c>
      <c r="Q36" s="9" t="n">
        <f aca="false">[1]Nominations!Q$41</f>
        <v>0</v>
      </c>
      <c r="R36" s="9" t="n">
        <f aca="false">[1]Nominations!R$41</f>
        <v>0</v>
      </c>
      <c r="S36" s="9" t="n">
        <f aca="false">[1]Nominations!S$41</f>
        <v>0</v>
      </c>
      <c r="T36" s="9" t="n">
        <f aca="false">[1]Nominations!T$41</f>
        <v>0</v>
      </c>
      <c r="U36" s="9" t="n">
        <f aca="false">[1]Nominations!U$41</f>
        <v>0</v>
      </c>
      <c r="V36" s="9" t="n">
        <f aca="false">[1]Nominations!V$41</f>
        <v>1772</v>
      </c>
      <c r="W36" s="9" t="n">
        <f aca="false">[1]Nominations!W$41</f>
        <v>4002</v>
      </c>
      <c r="X36" s="9" t="n">
        <f aca="false">[1]Nominations!X$41</f>
        <v>0</v>
      </c>
      <c r="Y36" s="9" t="n">
        <f aca="false">[1]Nominations!Y$41</f>
        <v>0</v>
      </c>
      <c r="Z36" s="9" t="n">
        <f aca="false">[1]Nominations!Z$41</f>
        <v>0</v>
      </c>
      <c r="AA36" s="9" t="n">
        <f aca="false">[1]Nominations!AA$41</f>
        <v>5000</v>
      </c>
      <c r="AB36" s="9" t="n">
        <f aca="false">[1]Nominations!AB$41</f>
        <v>0</v>
      </c>
      <c r="AC36" s="9" t="n">
        <f aca="false">[1]Nominations!AC$41</f>
        <v>0</v>
      </c>
      <c r="AD36" s="9" t="n">
        <f aca="false">[1]Nominations!AD$41</f>
        <v>0</v>
      </c>
      <c r="AE36" s="9" t="n">
        <f aca="false">[1]Nominations!AE$41</f>
        <v>0</v>
      </c>
      <c r="AF36" s="9" t="n">
        <f aca="false">[1]Nominations!AF$41</f>
        <v>0</v>
      </c>
      <c r="AG36" s="9" t="n">
        <f aca="false">[1]Nominations!AG$41</f>
        <v>0</v>
      </c>
      <c r="AH36" s="9" t="n">
        <f aca="false">[1]Nominations!AH$41</f>
        <v>0</v>
      </c>
      <c r="AI36" s="9" t="n">
        <f aca="false">[1]Nominations!AI$41</f>
        <v>0</v>
      </c>
      <c r="AJ36" s="10" t="n">
        <f aca="false">SUM(E36:AI36)</f>
        <v>38162</v>
      </c>
    </row>
    <row r="37" customFormat="false" ht="12.75" hidden="false" customHeight="false" outlineLevel="0" collapsed="false">
      <c r="A37" s="0" t="s">
        <v>11</v>
      </c>
      <c r="B37" s="0" t="s">
        <v>12</v>
      </c>
      <c r="C37" s="1" t="s">
        <v>13</v>
      </c>
      <c r="D37" s="11" t="n">
        <v>41071000</v>
      </c>
      <c r="E37" s="9" t="n">
        <f aca="false">[1]Nominations!E$42</f>
        <v>0</v>
      </c>
      <c r="F37" s="9" t="n">
        <f aca="false">[1]Nominations!F$42</f>
        <v>0</v>
      </c>
      <c r="G37" s="9" t="n">
        <f aca="false">[1]Nominations!G$42</f>
        <v>0</v>
      </c>
      <c r="H37" s="9" t="n">
        <f aca="false">[1]Nominations!H$42</f>
        <v>0</v>
      </c>
      <c r="I37" s="9" t="n">
        <f aca="false">[1]Nominations!I$42</f>
        <v>0</v>
      </c>
      <c r="J37" s="9" t="n">
        <f aca="false">[1]Nominations!J$42</f>
        <v>0</v>
      </c>
      <c r="K37" s="9" t="n">
        <f aca="false">[1]Nominations!K$42</f>
        <v>0</v>
      </c>
      <c r="L37" s="9" t="n">
        <f aca="false">[1]Nominations!L$42</f>
        <v>0</v>
      </c>
      <c r="M37" s="9" t="n">
        <f aca="false">[1]Nominations!M$42</f>
        <v>0</v>
      </c>
      <c r="N37" s="9" t="n">
        <f aca="false">[1]Nominations!N$42</f>
        <v>0</v>
      </c>
      <c r="O37" s="9" t="n">
        <f aca="false">[1]Nominations!O$42</f>
        <v>0</v>
      </c>
      <c r="P37" s="9" t="n">
        <f aca="false">[1]Nominations!P$42</f>
        <v>0</v>
      </c>
      <c r="Q37" s="9" t="n">
        <f aca="false">[1]Nominations!Q$42</f>
        <v>0</v>
      </c>
      <c r="R37" s="9" t="n">
        <f aca="false">[1]Nominations!R$42</f>
        <v>0</v>
      </c>
      <c r="S37" s="9" t="n">
        <f aca="false">[1]Nominations!S$42</f>
        <v>0</v>
      </c>
      <c r="T37" s="9" t="n">
        <f aca="false">[1]Nominations!T$42</f>
        <v>0</v>
      </c>
      <c r="U37" s="9" t="n">
        <f aca="false">[1]Nominations!U$42</f>
        <v>0</v>
      </c>
      <c r="V37" s="9" t="n">
        <f aca="false">[1]Nominations!V$42</f>
        <v>0</v>
      </c>
      <c r="W37" s="9" t="n">
        <f aca="false">[1]Nominations!W$42</f>
        <v>0</v>
      </c>
      <c r="X37" s="9" t="n">
        <f aca="false">[1]Nominations!X$42</f>
        <v>0</v>
      </c>
      <c r="Y37" s="9" t="n">
        <f aca="false">[1]Nominations!Y$42</f>
        <v>0</v>
      </c>
      <c r="Z37" s="9" t="n">
        <f aca="false">[1]Nominations!Z$42</f>
        <v>0</v>
      </c>
      <c r="AA37" s="9" t="n">
        <f aca="false">[1]Nominations!AA$42</f>
        <v>0</v>
      </c>
      <c r="AB37" s="9" t="n">
        <f aca="false">[1]Nominations!AB$42</f>
        <v>0</v>
      </c>
      <c r="AC37" s="9" t="n">
        <f aca="false">[1]Nominations!AC$42</f>
        <v>0</v>
      </c>
      <c r="AD37" s="9" t="n">
        <f aca="false">[1]Nominations!AD$42</f>
        <v>0</v>
      </c>
      <c r="AE37" s="9" t="n">
        <f aca="false">[1]Nominations!AE$42</f>
        <v>0</v>
      </c>
      <c r="AF37" s="9" t="n">
        <f aca="false">[1]Nominations!AF$42</f>
        <v>0</v>
      </c>
      <c r="AG37" s="9" t="n">
        <f aca="false">[1]Nominations!AG$42</f>
        <v>0</v>
      </c>
      <c r="AH37" s="9" t="n">
        <f aca="false">[1]Nominations!AH$42</f>
        <v>0</v>
      </c>
      <c r="AI37" s="9" t="n">
        <f aca="false">[1]Nominations!AI$42</f>
        <v>0</v>
      </c>
      <c r="AJ37" s="10" t="n">
        <f aca="false">SUM(E37:AI37)</f>
        <v>0</v>
      </c>
    </row>
    <row r="38" customFormat="false" ht="12.75" hidden="false" customHeight="false" outlineLevel="0" collapsed="false">
      <c r="A38" s="0" t="s">
        <v>11</v>
      </c>
      <c r="B38" s="0" t="s">
        <v>12</v>
      </c>
      <c r="C38" s="1" t="s">
        <v>19</v>
      </c>
      <c r="D38" s="11" t="n">
        <v>51711000</v>
      </c>
      <c r="E38" s="9" t="n">
        <f aca="false">[1]Nominations!E$43</f>
        <v>0</v>
      </c>
      <c r="F38" s="9" t="n">
        <f aca="false">[1]Nominations!F$43</f>
        <v>0</v>
      </c>
      <c r="G38" s="9" t="n">
        <f aca="false">[1]Nominations!G$43</f>
        <v>0</v>
      </c>
      <c r="H38" s="9" t="n">
        <f aca="false">[1]Nominations!H$43</f>
        <v>0</v>
      </c>
      <c r="I38" s="9" t="n">
        <f aca="false">[1]Nominations!I$43</f>
        <v>0</v>
      </c>
      <c r="J38" s="9" t="n">
        <f aca="false">[1]Nominations!J$43</f>
        <v>0</v>
      </c>
      <c r="K38" s="9" t="n">
        <f aca="false">[1]Nominations!K$43</f>
        <v>0</v>
      </c>
      <c r="L38" s="9" t="n">
        <f aca="false">[1]Nominations!L$43</f>
        <v>0</v>
      </c>
      <c r="M38" s="9" t="n">
        <f aca="false">[1]Nominations!M$43</f>
        <v>0</v>
      </c>
      <c r="N38" s="9" t="n">
        <f aca="false">[1]Nominations!N$43</f>
        <v>0</v>
      </c>
      <c r="O38" s="9" t="n">
        <f aca="false">[1]Nominations!O$43</f>
        <v>2500</v>
      </c>
      <c r="P38" s="9" t="n">
        <f aca="false">[1]Nominations!P$43</f>
        <v>5000</v>
      </c>
      <c r="Q38" s="9" t="n">
        <f aca="false">[1]Nominations!Q$43</f>
        <v>5000</v>
      </c>
      <c r="R38" s="9" t="n">
        <f aca="false">[1]Nominations!R$43</f>
        <v>5000</v>
      </c>
      <c r="S38" s="9" t="n">
        <f aca="false">[1]Nominations!S$43</f>
        <v>5000</v>
      </c>
      <c r="T38" s="9" t="n">
        <f aca="false">[1]Nominations!T$43</f>
        <v>1497</v>
      </c>
      <c r="U38" s="9" t="n">
        <f aca="false">[1]Nominations!U$43</f>
        <v>3500</v>
      </c>
      <c r="V38" s="9" t="n">
        <f aca="false">[1]Nominations!V$43</f>
        <v>5003</v>
      </c>
      <c r="W38" s="9" t="n">
        <f aca="false">[1]Nominations!W$43</f>
        <v>998</v>
      </c>
      <c r="X38" s="9" t="n">
        <f aca="false">[1]Nominations!X$43</f>
        <v>5000</v>
      </c>
      <c r="Y38" s="9" t="n">
        <f aca="false">[1]Nominations!Y$43</f>
        <v>5000</v>
      </c>
      <c r="Z38" s="9" t="n">
        <f aca="false">[1]Nominations!Z$43</f>
        <v>5000</v>
      </c>
      <c r="AA38" s="9" t="n">
        <f aca="false">[1]Nominations!AA$43</f>
        <v>0</v>
      </c>
      <c r="AB38" s="9" t="n">
        <f aca="false">[1]Nominations!AB$43</f>
        <v>0</v>
      </c>
      <c r="AC38" s="9" t="n">
        <f aca="false">[1]Nominations!AC$43</f>
        <v>0</v>
      </c>
      <c r="AD38" s="9" t="n">
        <f aca="false">[1]Nominations!AD$43</f>
        <v>0</v>
      </c>
      <c r="AE38" s="9" t="n">
        <f aca="false">[1]Nominations!AE$43</f>
        <v>0</v>
      </c>
      <c r="AF38" s="9" t="n">
        <f aca="false">[1]Nominations!AF$43</f>
        <v>0</v>
      </c>
      <c r="AG38" s="9" t="n">
        <f aca="false">[1]Nominations!AG$43</f>
        <v>0</v>
      </c>
      <c r="AH38" s="9" t="n">
        <f aca="false">[1]Nominations!AH$43</f>
        <v>0</v>
      </c>
      <c r="AI38" s="9" t="n">
        <f aca="false">[1]Nominations!AI$43</f>
        <v>0</v>
      </c>
      <c r="AJ38" s="10" t="n">
        <f aca="false">SUM(E38:AI38)</f>
        <v>48498</v>
      </c>
    </row>
    <row r="39" customFormat="false" ht="12.75" hidden="false" customHeight="false" outlineLevel="0" collapsed="false">
      <c r="A39" s="0" t="s">
        <v>24</v>
      </c>
      <c r="B39" s="0" t="s">
        <v>25</v>
      </c>
      <c r="C39" s="1" t="s">
        <v>13</v>
      </c>
      <c r="D39" s="11" t="s">
        <v>26</v>
      </c>
      <c r="E39" s="9" t="n">
        <f aca="false">[1]Nominations!E$46</f>
        <v>0</v>
      </c>
      <c r="F39" s="9" t="n">
        <f aca="false">[1]Nominations!F$46</f>
        <v>0</v>
      </c>
      <c r="G39" s="9" t="n">
        <f aca="false">[1]Nominations!G$46</f>
        <v>2000</v>
      </c>
      <c r="H39" s="9" t="n">
        <f aca="false">[1]Nominations!H$46</f>
        <v>0</v>
      </c>
      <c r="I39" s="9" t="n">
        <f aca="false">[1]Nominations!I$46</f>
        <v>0</v>
      </c>
      <c r="J39" s="9" t="n">
        <f aca="false">[1]Nominations!J$46</f>
        <v>0</v>
      </c>
      <c r="K39" s="9" t="n">
        <f aca="false">[1]Nominations!K$46</f>
        <v>0</v>
      </c>
      <c r="L39" s="9" t="n">
        <f aca="false">[1]Nominations!L$46</f>
        <v>0</v>
      </c>
      <c r="M39" s="9" t="n">
        <f aca="false">[1]Nominations!M$46</f>
        <v>2000</v>
      </c>
      <c r="N39" s="9" t="n">
        <f aca="false">[1]Nominations!N$46</f>
        <v>2000</v>
      </c>
      <c r="O39" s="9" t="n">
        <f aca="false">[1]Nominations!O$46</f>
        <v>2000</v>
      </c>
      <c r="P39" s="9" t="n">
        <f aca="false">[1]Nominations!P$46</f>
        <v>2000</v>
      </c>
      <c r="Q39" s="9" t="n">
        <f aca="false">[1]Nominations!Q$46</f>
        <v>2000</v>
      </c>
      <c r="R39" s="9" t="n">
        <f aca="false">[1]Nominations!R$46</f>
        <v>2000</v>
      </c>
      <c r="S39" s="9" t="n">
        <f aca="false">[1]Nominations!S$46</f>
        <v>2000</v>
      </c>
      <c r="T39" s="9" t="n">
        <f aca="false">[1]Nominations!T$46</f>
        <v>2000</v>
      </c>
      <c r="U39" s="9" t="n">
        <f aca="false">[1]Nominations!U$46</f>
        <v>2000</v>
      </c>
      <c r="V39" s="9" t="n">
        <f aca="false">[1]Nominations!V$46</f>
        <v>2000</v>
      </c>
      <c r="W39" s="9" t="n">
        <f aca="false">[1]Nominations!W$46</f>
        <v>2000</v>
      </c>
      <c r="X39" s="9" t="n">
        <f aca="false">[1]Nominations!X$46</f>
        <v>2000</v>
      </c>
      <c r="Y39" s="9" t="n">
        <f aca="false">[1]Nominations!Y$46</f>
        <v>2000</v>
      </c>
      <c r="Z39" s="9" t="n">
        <f aca="false">[1]Nominations!Z$46</f>
        <v>2000</v>
      </c>
      <c r="AA39" s="9" t="n">
        <f aca="false">[1]Nominations!AA$46</f>
        <v>2000</v>
      </c>
      <c r="AB39" s="9" t="n">
        <f aca="false">[1]Nominations!AB$46</f>
        <v>0</v>
      </c>
      <c r="AC39" s="9" t="n">
        <f aca="false">[1]Nominations!AC$46</f>
        <v>0</v>
      </c>
      <c r="AD39" s="9" t="n">
        <f aca="false">[1]Nominations!AD$46</f>
        <v>0</v>
      </c>
      <c r="AE39" s="9" t="n">
        <f aca="false">[1]Nominations!AE$46</f>
        <v>0</v>
      </c>
      <c r="AF39" s="9" t="n">
        <f aca="false">[1]Nominations!AF$46</f>
        <v>0</v>
      </c>
      <c r="AG39" s="9" t="n">
        <f aca="false">[1]Nominations!AG$46</f>
        <v>0</v>
      </c>
      <c r="AH39" s="9" t="n">
        <f aca="false">[1]Nominations!AH$46</f>
        <v>0</v>
      </c>
      <c r="AI39" s="9" t="n">
        <f aca="false">[1]Nominations!AI$46</f>
        <v>0</v>
      </c>
      <c r="AJ39" s="10" t="n">
        <f aca="false">SUM(E39:AI39)</f>
        <v>32000</v>
      </c>
    </row>
    <row r="40" customFormat="false" ht="12.75" hidden="false" customHeight="false" outlineLevel="0" collapsed="false">
      <c r="D40" s="11" t="s">
        <v>16</v>
      </c>
      <c r="E40" s="12" t="n">
        <f aca="false">SUM(E29:E39)</f>
        <v>18500</v>
      </c>
      <c r="F40" s="12" t="n">
        <f aca="false">SUM(F29:F39)</f>
        <v>17500</v>
      </c>
      <c r="G40" s="12" t="n">
        <f aca="false">SUM(G29:G39)</f>
        <v>15988</v>
      </c>
      <c r="H40" s="12" t="n">
        <f aca="false">SUM(H29:H39)</f>
        <v>16500</v>
      </c>
      <c r="I40" s="12" t="n">
        <f aca="false">SUM(I29:I39)</f>
        <v>16194</v>
      </c>
      <c r="J40" s="12" t="n">
        <f aca="false">SUM(J29:J39)</f>
        <v>16000</v>
      </c>
      <c r="K40" s="12" t="n">
        <f aca="false">SUM(K29:K39)</f>
        <v>16000</v>
      </c>
      <c r="L40" s="12" t="n">
        <f aca="false">SUM(L29:L39)</f>
        <v>16000</v>
      </c>
      <c r="M40" s="12" t="n">
        <f aca="false">SUM(M29:M39)</f>
        <v>20000</v>
      </c>
      <c r="N40" s="12" t="n">
        <f aca="false">SUM(N29:N39)</f>
        <v>17344</v>
      </c>
      <c r="O40" s="12" t="n">
        <f aca="false">SUM(O29:O39)</f>
        <v>19000</v>
      </c>
      <c r="P40" s="12" t="n">
        <f aca="false">SUM(P29:P39)</f>
        <v>18500</v>
      </c>
      <c r="Q40" s="12" t="n">
        <f aca="false">SUM(Q29:Q39)</f>
        <v>17750</v>
      </c>
      <c r="R40" s="12" t="n">
        <f aca="false">SUM(R29:R39)</f>
        <v>17750</v>
      </c>
      <c r="S40" s="12" t="n">
        <f aca="false">SUM(S29:S39)</f>
        <v>17750</v>
      </c>
      <c r="T40" s="12" t="n">
        <f aca="false">SUM(T29:T39)</f>
        <v>18497</v>
      </c>
      <c r="U40" s="12" t="n">
        <f aca="false">SUM(U29:U39)</f>
        <v>19000</v>
      </c>
      <c r="V40" s="12" t="n">
        <f aca="false">SUM(V29:V39)</f>
        <v>19275</v>
      </c>
      <c r="W40" s="12" t="n">
        <f aca="false">SUM(W29:W39)</f>
        <v>17477</v>
      </c>
      <c r="X40" s="12" t="n">
        <f aca="false">SUM(X29:X39)</f>
        <v>20000</v>
      </c>
      <c r="Y40" s="12" t="n">
        <f aca="false">SUM(Y29:Y39)</f>
        <v>20000</v>
      </c>
      <c r="Z40" s="12" t="n">
        <f aca="false">SUM(Z29:Z39)</f>
        <v>20000</v>
      </c>
      <c r="AA40" s="12" t="n">
        <f aca="false">SUM(AA29:AA39)</f>
        <v>18308</v>
      </c>
      <c r="AB40" s="12" t="n">
        <f aca="false">SUM(AB29:AB39)</f>
        <v>0</v>
      </c>
      <c r="AC40" s="12" t="n">
        <f aca="false">SUM(AC29:AC39)</f>
        <v>0</v>
      </c>
      <c r="AD40" s="12" t="n">
        <f aca="false">SUM(AD29:AD39)</f>
        <v>0</v>
      </c>
      <c r="AE40" s="12" t="n">
        <f aca="false">SUM(AE29:AE39)</f>
        <v>0</v>
      </c>
      <c r="AF40" s="12" t="n">
        <f aca="false">SUM(AF29:AF39)</f>
        <v>0</v>
      </c>
      <c r="AG40" s="12" t="n">
        <f aca="false">SUM(AG29:AG39)</f>
        <v>0</v>
      </c>
      <c r="AH40" s="12" t="n">
        <f aca="false">SUM(AH29:AH39)</f>
        <v>0</v>
      </c>
      <c r="AI40" s="12" t="n">
        <f aca="false">SUM(AI29:AI39)</f>
        <v>0</v>
      </c>
      <c r="AJ40" s="12" t="n">
        <f aca="false">SUM(AJ29:AJ39)</f>
        <v>413333</v>
      </c>
    </row>
    <row r="41" customFormat="false" ht="12.75" hidden="false" customHeight="false" outlineLevel="0" collapsed="false">
      <c r="D41" s="1" t="s">
        <v>17</v>
      </c>
      <c r="E41" s="14" t="n">
        <f aca="false">E40*1.001</f>
        <v>18518.5</v>
      </c>
      <c r="F41" s="14" t="n">
        <f aca="false">F40*1.001</f>
        <v>17517.5</v>
      </c>
      <c r="G41" s="14" t="n">
        <f aca="false">G40*1.001</f>
        <v>16003.988</v>
      </c>
      <c r="H41" s="14" t="n">
        <f aca="false">H40*1.001</f>
        <v>16516.5</v>
      </c>
      <c r="I41" s="14" t="n">
        <f aca="false">I40*1.001</f>
        <v>16210.194</v>
      </c>
      <c r="J41" s="14" t="n">
        <f aca="false">J40*1.001</f>
        <v>16016</v>
      </c>
      <c r="K41" s="14" t="n">
        <f aca="false">K40*1.001</f>
        <v>16016</v>
      </c>
      <c r="L41" s="14" t="n">
        <f aca="false">L40*1.001</f>
        <v>16016</v>
      </c>
      <c r="M41" s="14" t="n">
        <f aca="false">M40*1.001</f>
        <v>20020</v>
      </c>
      <c r="N41" s="14" t="n">
        <f aca="false">N40*1.001</f>
        <v>17361.344</v>
      </c>
      <c r="O41" s="14" t="n">
        <f aca="false">O40*1.001</f>
        <v>19019</v>
      </c>
      <c r="P41" s="14" t="n">
        <f aca="false">P40*1.001</f>
        <v>18518.5</v>
      </c>
      <c r="Q41" s="14" t="n">
        <f aca="false">Q40*1.001</f>
        <v>17767.75</v>
      </c>
      <c r="R41" s="14" t="n">
        <f aca="false">R40*1.001</f>
        <v>17767.75</v>
      </c>
      <c r="S41" s="14" t="n">
        <f aca="false">S40*1.001</f>
        <v>17767.75</v>
      </c>
      <c r="T41" s="14" t="n">
        <f aca="false">T40*1.001</f>
        <v>18515.497</v>
      </c>
      <c r="U41" s="14" t="n">
        <f aca="false">U40*1.001</f>
        <v>19019</v>
      </c>
      <c r="V41" s="14" t="n">
        <f aca="false">V40*1.001</f>
        <v>19294.275</v>
      </c>
      <c r="W41" s="14" t="n">
        <f aca="false">W40*1.001</f>
        <v>17494.477</v>
      </c>
      <c r="X41" s="14" t="n">
        <f aca="false">X40*1.001</f>
        <v>20020</v>
      </c>
      <c r="Y41" s="14" t="n">
        <f aca="false">Y40*1.001</f>
        <v>20020</v>
      </c>
      <c r="Z41" s="14" t="n">
        <f aca="false">Z40*1.001</f>
        <v>20020</v>
      </c>
      <c r="AA41" s="14" t="n">
        <f aca="false">AA40*1.001</f>
        <v>18326.308</v>
      </c>
      <c r="AB41" s="14" t="n">
        <f aca="false">AB40*1.001</f>
        <v>0</v>
      </c>
      <c r="AC41" s="14" t="n">
        <f aca="false">AC40*1.001</f>
        <v>0</v>
      </c>
      <c r="AD41" s="14" t="n">
        <f aca="false">AD40*1.001</f>
        <v>0</v>
      </c>
      <c r="AE41" s="14" t="n">
        <f aca="false">AE40*1.001</f>
        <v>0</v>
      </c>
      <c r="AF41" s="14" t="n">
        <f aca="false">AF40*1.001</f>
        <v>0</v>
      </c>
      <c r="AG41" s="14" t="n">
        <f aca="false">AG40*1.001</f>
        <v>0</v>
      </c>
      <c r="AH41" s="14" t="n">
        <f aca="false">AH40*1.001</f>
        <v>0</v>
      </c>
      <c r="AI41" s="14" t="n">
        <f aca="false">AI40*1.001</f>
        <v>0</v>
      </c>
      <c r="AJ41" s="10" t="n">
        <f aca="false">SUM(E41:AI41)</f>
        <v>413746.333</v>
      </c>
    </row>
    <row r="42" customFormat="false" ht="12.75" hidden="false" customHeight="false" outlineLevel="0" collapsed="false">
      <c r="E42" s="14"/>
    </row>
    <row r="43" customFormat="false" ht="13.5" hidden="false" customHeight="false" outlineLevel="0" collapsed="false">
      <c r="A43" s="5" t="s">
        <v>27</v>
      </c>
      <c r="B43" s="5"/>
      <c r="C43" s="6"/>
      <c r="D43" s="6"/>
      <c r="E43" s="7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customFormat="false" ht="12.75" hidden="false" customHeight="false" outlineLevel="0" collapsed="false">
      <c r="A44" s="0" t="s">
        <v>11</v>
      </c>
      <c r="B44" s="0" t="s">
        <v>28</v>
      </c>
      <c r="C44" s="1" t="s">
        <v>13</v>
      </c>
      <c r="D44" s="1" t="n">
        <v>52700000</v>
      </c>
      <c r="E44" s="9" t="n">
        <f aca="false">[1]Nominations!E$53</f>
        <v>600</v>
      </c>
      <c r="F44" s="9" t="n">
        <f aca="false">[1]Nominations!F$53</f>
        <v>600</v>
      </c>
      <c r="G44" s="9" t="n">
        <f aca="false">[1]Nominations!G$53</f>
        <v>600</v>
      </c>
      <c r="H44" s="9" t="n">
        <f aca="false">[1]Nominations!H$53</f>
        <v>600</v>
      </c>
      <c r="I44" s="9" t="n">
        <f aca="false">[1]Nominations!I$53</f>
        <v>650</v>
      </c>
      <c r="J44" s="9" t="n">
        <f aca="false">[1]Nominations!J$53</f>
        <v>650</v>
      </c>
      <c r="K44" s="9" t="n">
        <f aca="false">[1]Nominations!K$53</f>
        <v>650</v>
      </c>
      <c r="L44" s="9" t="n">
        <f aca="false">[1]Nominations!L$53</f>
        <v>650</v>
      </c>
      <c r="M44" s="9" t="n">
        <f aca="false">[1]Nominations!M$53</f>
        <v>650</v>
      </c>
      <c r="N44" s="9" t="n">
        <f aca="false">[1]Nominations!N$53</f>
        <v>650</v>
      </c>
      <c r="O44" s="9" t="n">
        <f aca="false">[1]Nominations!O$53</f>
        <v>650</v>
      </c>
      <c r="P44" s="9" t="n">
        <f aca="false">[1]Nominations!P$53</f>
        <v>650</v>
      </c>
      <c r="Q44" s="9" t="n">
        <f aca="false">[1]Nominations!Q$53</f>
        <v>650</v>
      </c>
      <c r="R44" s="9" t="n">
        <f aca="false">[1]Nominations!R$53</f>
        <v>650</v>
      </c>
      <c r="S44" s="9" t="n">
        <f aca="false">[1]Nominations!S$53</f>
        <v>650</v>
      </c>
      <c r="T44" s="9" t="n">
        <f aca="false">[1]Nominations!T$53</f>
        <v>650</v>
      </c>
      <c r="U44" s="9" t="n">
        <f aca="false">[1]Nominations!U$53</f>
        <v>650</v>
      </c>
      <c r="V44" s="9" t="n">
        <f aca="false">[1]Nominations!V$53</f>
        <v>650</v>
      </c>
      <c r="W44" s="9" t="n">
        <f aca="false">[1]Nominations!W$53</f>
        <v>650</v>
      </c>
      <c r="X44" s="9" t="n">
        <f aca="false">[1]Nominations!X$53</f>
        <v>650</v>
      </c>
      <c r="Y44" s="9" t="n">
        <f aca="false">[1]Nominations!Y$53</f>
        <v>650</v>
      </c>
      <c r="Z44" s="9" t="n">
        <f aca="false">[1]Nominations!Z$53</f>
        <v>650</v>
      </c>
      <c r="AA44" s="9" t="n">
        <f aca="false">[1]Nominations!AA$53</f>
        <v>650</v>
      </c>
      <c r="AB44" s="9" t="n">
        <f aca="false">[1]Nominations!AB$53</f>
        <v>0</v>
      </c>
      <c r="AC44" s="9" t="n">
        <f aca="false">[1]Nominations!AC$53</f>
        <v>0</v>
      </c>
      <c r="AD44" s="9" t="n">
        <f aca="false">[1]Nominations!AD$53</f>
        <v>0</v>
      </c>
      <c r="AE44" s="9" t="n">
        <f aca="false">[1]Nominations!AE$53</f>
        <v>0</v>
      </c>
      <c r="AF44" s="9" t="n">
        <f aca="false">[1]Nominations!AF$53</f>
        <v>0</v>
      </c>
      <c r="AG44" s="9" t="n">
        <f aca="false">[1]Nominations!AG$53</f>
        <v>0</v>
      </c>
      <c r="AH44" s="9" t="n">
        <f aca="false">[1]Nominations!AH$53</f>
        <v>0</v>
      </c>
      <c r="AI44" s="9" t="n">
        <f aca="false">[1]Nominations!AI$53</f>
        <v>0</v>
      </c>
      <c r="AJ44" s="10" t="n">
        <f aca="false">SUM(E44:AI44)</f>
        <v>14750</v>
      </c>
    </row>
    <row r="45" customFormat="false" ht="12.75" hidden="false" customHeight="false" outlineLevel="0" collapsed="false">
      <c r="A45" s="0" t="s">
        <v>29</v>
      </c>
      <c r="B45" s="0" t="s">
        <v>24</v>
      </c>
      <c r="C45" s="1" t="s">
        <v>13</v>
      </c>
      <c r="D45" s="1" t="n">
        <v>52700000</v>
      </c>
      <c r="E45" s="9" t="n">
        <f aca="false">[1]Nominations!E$54</f>
        <v>0</v>
      </c>
      <c r="F45" s="9" t="n">
        <f aca="false">[1]Nominations!F$54</f>
        <v>0</v>
      </c>
      <c r="G45" s="9" t="n">
        <f aca="false">[1]Nominations!G$54</f>
        <v>0</v>
      </c>
      <c r="H45" s="9" t="n">
        <f aca="false">[1]Nominations!H$54</f>
        <v>0</v>
      </c>
      <c r="I45" s="9" t="n">
        <f aca="false">[1]Nominations!I$54</f>
        <v>0</v>
      </c>
      <c r="J45" s="9" t="n">
        <f aca="false">[1]Nominations!J$54</f>
        <v>0</v>
      </c>
      <c r="K45" s="9" t="n">
        <f aca="false">[1]Nominations!K$54</f>
        <v>0</v>
      </c>
      <c r="L45" s="9" t="n">
        <f aca="false">[1]Nominations!L$54</f>
        <v>0</v>
      </c>
      <c r="M45" s="9" t="n">
        <f aca="false">[1]Nominations!M$54</f>
        <v>300</v>
      </c>
      <c r="N45" s="9" t="n">
        <f aca="false">[1]Nominations!N$54</f>
        <v>300</v>
      </c>
      <c r="O45" s="9" t="n">
        <f aca="false">[1]Nominations!O$54</f>
        <v>300</v>
      </c>
      <c r="P45" s="9" t="n">
        <f aca="false">[1]Nominations!P$54</f>
        <v>300</v>
      </c>
      <c r="Q45" s="9" t="n">
        <f aca="false">[1]Nominations!Q$54</f>
        <v>300</v>
      </c>
      <c r="R45" s="9" t="n">
        <f aca="false">[1]Nominations!R$54</f>
        <v>300</v>
      </c>
      <c r="S45" s="9" t="n">
        <f aca="false">[1]Nominations!S$54</f>
        <v>300</v>
      </c>
      <c r="T45" s="9" t="n">
        <f aca="false">[1]Nominations!T$54</f>
        <v>300</v>
      </c>
      <c r="U45" s="9" t="n">
        <f aca="false">[1]Nominations!U$54</f>
        <v>300</v>
      </c>
      <c r="V45" s="9" t="n">
        <f aca="false">[1]Nominations!V$54</f>
        <v>300</v>
      </c>
      <c r="W45" s="9" t="n">
        <f aca="false">[1]Nominations!W$54</f>
        <v>300</v>
      </c>
      <c r="X45" s="9" t="n">
        <f aca="false">[1]Nominations!X$54</f>
        <v>300</v>
      </c>
      <c r="Y45" s="9" t="n">
        <f aca="false">[1]Nominations!Y$54</f>
        <v>300</v>
      </c>
      <c r="Z45" s="9" t="n">
        <f aca="false">[1]Nominations!Z$54</f>
        <v>300</v>
      </c>
      <c r="AA45" s="9" t="n">
        <f aca="false">[1]Nominations!AA$54</f>
        <v>300</v>
      </c>
      <c r="AB45" s="9" t="n">
        <f aca="false">[1]Nominations!AB$54</f>
        <v>0</v>
      </c>
      <c r="AC45" s="9" t="n">
        <f aca="false">[1]Nominations!AC$54</f>
        <v>0</v>
      </c>
      <c r="AD45" s="9" t="n">
        <f aca="false">[1]Nominations!AD$54</f>
        <v>0</v>
      </c>
      <c r="AE45" s="9" t="n">
        <f aca="false">[1]Nominations!AE$54</f>
        <v>0</v>
      </c>
      <c r="AF45" s="9" t="n">
        <f aca="false">[1]Nominations!AF$54</f>
        <v>0</v>
      </c>
      <c r="AG45" s="9" t="n">
        <f aca="false">[1]Nominations!AG$54</f>
        <v>0</v>
      </c>
      <c r="AH45" s="9" t="n">
        <f aca="false">[1]Nominations!AH$54</f>
        <v>0</v>
      </c>
      <c r="AI45" s="9" t="n">
        <f aca="false">[1]Nominations!AI$54</f>
        <v>0</v>
      </c>
      <c r="AJ45" s="0" t="n">
        <f aca="false">SUM(E45:AI45)</f>
        <v>4500</v>
      </c>
    </row>
    <row r="46" customFormat="false" ht="12.75" hidden="false" customHeight="false" outlineLevel="0" collapsed="false">
      <c r="D46" s="11" t="s">
        <v>16</v>
      </c>
      <c r="E46" s="12" t="n">
        <f aca="false">SUM(E44:E45)</f>
        <v>600</v>
      </c>
      <c r="F46" s="12" t="n">
        <f aca="false">SUM(F44:F45)</f>
        <v>600</v>
      </c>
      <c r="G46" s="12" t="n">
        <f aca="false">SUM(G44:G45)</f>
        <v>600</v>
      </c>
      <c r="H46" s="12" t="n">
        <f aca="false">SUM(H44:H45)</f>
        <v>600</v>
      </c>
      <c r="I46" s="12" t="n">
        <f aca="false">SUM(I44:I45)</f>
        <v>650</v>
      </c>
      <c r="J46" s="12" t="n">
        <f aca="false">SUM(J44:J45)</f>
        <v>650</v>
      </c>
      <c r="K46" s="12" t="n">
        <f aca="false">SUM(K44:K45)</f>
        <v>650</v>
      </c>
      <c r="L46" s="12" t="n">
        <f aca="false">SUM(L44:L45)</f>
        <v>650</v>
      </c>
      <c r="M46" s="12" t="n">
        <f aca="false">SUM(M44:M45)</f>
        <v>950</v>
      </c>
      <c r="N46" s="12" t="n">
        <f aca="false">SUM(N44:N45)</f>
        <v>950</v>
      </c>
      <c r="O46" s="12" t="n">
        <f aca="false">SUM(O44:O45)</f>
        <v>950</v>
      </c>
      <c r="P46" s="12" t="n">
        <f aca="false">SUM(P44:P45)</f>
        <v>950</v>
      </c>
      <c r="Q46" s="12" t="n">
        <f aca="false">SUM(Q44:Q45)</f>
        <v>950</v>
      </c>
      <c r="R46" s="12" t="n">
        <f aca="false">SUM(R44:R45)</f>
        <v>950</v>
      </c>
      <c r="S46" s="12" t="n">
        <f aca="false">SUM(S44:S45)</f>
        <v>950</v>
      </c>
      <c r="T46" s="12" t="n">
        <f aca="false">SUM(T44:T45)</f>
        <v>950</v>
      </c>
      <c r="U46" s="12" t="n">
        <f aca="false">SUM(U44:U45)</f>
        <v>950</v>
      </c>
      <c r="V46" s="12" t="n">
        <f aca="false">SUM(V44:V45)</f>
        <v>950</v>
      </c>
      <c r="W46" s="12" t="n">
        <f aca="false">SUM(W44:W45)</f>
        <v>950</v>
      </c>
      <c r="X46" s="12" t="n">
        <f aca="false">SUM(X44:X45)</f>
        <v>950</v>
      </c>
      <c r="Y46" s="12" t="n">
        <f aca="false">SUM(Y44:Y45)</f>
        <v>950</v>
      </c>
      <c r="Z46" s="12" t="n">
        <f aca="false">SUM(Z44:Z45)</f>
        <v>950</v>
      </c>
      <c r="AA46" s="12" t="n">
        <f aca="false">SUM(AA44:AA45)</f>
        <v>950</v>
      </c>
      <c r="AB46" s="12" t="n">
        <f aca="false">SUM(AB44:AB45)</f>
        <v>0</v>
      </c>
      <c r="AC46" s="12" t="n">
        <f aca="false">SUM(AC44:AC45)</f>
        <v>0</v>
      </c>
      <c r="AD46" s="12" t="n">
        <f aca="false">SUM(AD44:AD45)</f>
        <v>0</v>
      </c>
      <c r="AE46" s="12" t="n">
        <f aca="false">SUM(AE44:AE45)</f>
        <v>0</v>
      </c>
      <c r="AF46" s="12" t="n">
        <f aca="false">SUM(AF44:AF45)</f>
        <v>0</v>
      </c>
      <c r="AG46" s="12" t="n">
        <f aca="false">SUM(AG44:AG45)</f>
        <v>0</v>
      </c>
      <c r="AH46" s="12" t="n">
        <f aca="false">SUM(AH44:AH45)</f>
        <v>0</v>
      </c>
      <c r="AI46" s="12" t="n">
        <f aca="false">SUM(AI44:AI45)</f>
        <v>0</v>
      </c>
      <c r="AJ46" s="13" t="n">
        <f aca="false">SUM(E46:AI46)</f>
        <v>19250</v>
      </c>
    </row>
    <row r="47" customFormat="false" ht="12.75" hidden="false" customHeight="false" outlineLevel="0" collapsed="false">
      <c r="D47" s="1" t="s">
        <v>17</v>
      </c>
      <c r="E47" s="14" t="n">
        <f aca="false">E46*1.001</f>
        <v>600.6</v>
      </c>
      <c r="F47" s="14" t="n">
        <f aca="false">F46*1.001</f>
        <v>600.6</v>
      </c>
      <c r="G47" s="14" t="n">
        <f aca="false">G46*1.001</f>
        <v>600.6</v>
      </c>
      <c r="H47" s="14" t="n">
        <f aca="false">H46*1.001</f>
        <v>600.6</v>
      </c>
      <c r="I47" s="14" t="n">
        <f aca="false">I46*1.001</f>
        <v>650.65</v>
      </c>
      <c r="J47" s="14" t="n">
        <f aca="false">J46*1.001</f>
        <v>650.65</v>
      </c>
      <c r="K47" s="14" t="n">
        <f aca="false">K46*1.001</f>
        <v>650.65</v>
      </c>
      <c r="L47" s="14" t="n">
        <f aca="false">L46*1.001</f>
        <v>650.65</v>
      </c>
      <c r="M47" s="14" t="n">
        <f aca="false">M46*1.001</f>
        <v>950.95</v>
      </c>
      <c r="N47" s="14" t="n">
        <f aca="false">N46*1.001</f>
        <v>950.95</v>
      </c>
      <c r="O47" s="14" t="n">
        <f aca="false">O46*1.001</f>
        <v>950.95</v>
      </c>
      <c r="P47" s="14" t="n">
        <f aca="false">P46*1.001</f>
        <v>950.95</v>
      </c>
      <c r="Q47" s="14" t="n">
        <f aca="false">Q46*1.001</f>
        <v>950.95</v>
      </c>
      <c r="R47" s="14" t="n">
        <f aca="false">R46*1.001</f>
        <v>950.95</v>
      </c>
      <c r="S47" s="14" t="n">
        <f aca="false">S46*1.001</f>
        <v>950.95</v>
      </c>
      <c r="T47" s="14" t="n">
        <f aca="false">T46*1.001</f>
        <v>950.95</v>
      </c>
      <c r="U47" s="14" t="n">
        <f aca="false">U46*1.001</f>
        <v>950.95</v>
      </c>
      <c r="V47" s="14" t="n">
        <f aca="false">V46*1.001</f>
        <v>950.95</v>
      </c>
      <c r="W47" s="14" t="n">
        <f aca="false">W46*1.001</f>
        <v>950.95</v>
      </c>
      <c r="X47" s="14" t="n">
        <f aca="false">X46*1.001</f>
        <v>950.95</v>
      </c>
      <c r="Y47" s="14" t="n">
        <f aca="false">Y46*1.001</f>
        <v>950.95</v>
      </c>
      <c r="Z47" s="14" t="n">
        <f aca="false">Z46*1.001</f>
        <v>950.95</v>
      </c>
      <c r="AA47" s="14" t="n">
        <f aca="false">AA46*1.001</f>
        <v>950.95</v>
      </c>
      <c r="AB47" s="14" t="n">
        <f aca="false">AB46*1.001</f>
        <v>0</v>
      </c>
      <c r="AC47" s="14" t="n">
        <f aca="false">AC46*1.001</f>
        <v>0</v>
      </c>
      <c r="AD47" s="14" t="n">
        <f aca="false">AD46*1.001</f>
        <v>0</v>
      </c>
      <c r="AE47" s="14" t="n">
        <f aca="false">AE46*1.001</f>
        <v>0</v>
      </c>
      <c r="AF47" s="14" t="n">
        <f aca="false">AF46*1.001</f>
        <v>0</v>
      </c>
      <c r="AG47" s="14" t="n">
        <f aca="false">AG46*1.001</f>
        <v>0</v>
      </c>
      <c r="AH47" s="14" t="n">
        <f aca="false">AH46*1.001</f>
        <v>0</v>
      </c>
      <c r="AI47" s="14" t="n">
        <f aca="false">AI46*1.001</f>
        <v>0</v>
      </c>
      <c r="AJ47" s="10" t="n">
        <f aca="false">SUM(E47:AI47)</f>
        <v>19269.25</v>
      </c>
    </row>
    <row r="48" customFormat="false" ht="12.75" hidden="false" customHeight="false" outlineLevel="0" collapsed="false">
      <c r="E48" s="14"/>
    </row>
    <row r="49" customFormat="false" ht="12.75" hidden="false" customHeight="false" outlineLevel="0" collapsed="false">
      <c r="E49" s="14"/>
    </row>
    <row r="50" customFormat="false" ht="13.5" hidden="false" customHeight="false" outlineLevel="0" collapsed="false">
      <c r="A50" s="5" t="s">
        <v>30</v>
      </c>
      <c r="B50" s="8"/>
      <c r="C50" s="6"/>
      <c r="D50" s="6"/>
      <c r="E50" s="7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15"/>
    </row>
    <row r="51" customFormat="false" ht="12.75" hidden="false" customHeight="false" outlineLevel="0" collapsed="false">
      <c r="A51" s="0" t="s">
        <v>11</v>
      </c>
      <c r="B51" s="0" t="s">
        <v>12</v>
      </c>
      <c r="C51" s="1" t="s">
        <v>13</v>
      </c>
      <c r="D51" s="11" t="s">
        <v>31</v>
      </c>
      <c r="E51" s="9" t="n">
        <v>0</v>
      </c>
      <c r="F51" s="9" t="n">
        <v>0</v>
      </c>
      <c r="G51" s="9" t="n">
        <v>0</v>
      </c>
      <c r="H51" s="9" t="n">
        <v>0</v>
      </c>
      <c r="I51" s="9" t="n">
        <v>0</v>
      </c>
      <c r="J51" s="9" t="n">
        <v>0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 t="n">
        <v>0</v>
      </c>
      <c r="AH51" s="9" t="n">
        <v>0</v>
      </c>
      <c r="AI51" s="9" t="n">
        <v>0</v>
      </c>
      <c r="AJ51" s="10" t="n">
        <v>0</v>
      </c>
      <c r="AK51" s="15"/>
    </row>
    <row r="52" customFormat="false" ht="12.75" hidden="false" customHeight="false" outlineLevel="0" collapsed="false">
      <c r="A52" s="0" t="s">
        <v>11</v>
      </c>
      <c r="B52" s="0" t="s">
        <v>12</v>
      </c>
      <c r="C52" s="1" t="s">
        <v>13</v>
      </c>
      <c r="D52" s="16" t="n">
        <v>52700000</v>
      </c>
      <c r="E52" s="9" t="n">
        <v>0</v>
      </c>
      <c r="F52" s="9" t="n">
        <v>0</v>
      </c>
      <c r="G52" s="9" t="n">
        <v>0</v>
      </c>
      <c r="H52" s="9" t="n">
        <v>0</v>
      </c>
      <c r="I52" s="9" t="n">
        <v>0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7"/>
      <c r="AB52" s="9"/>
      <c r="AC52" s="9"/>
      <c r="AD52" s="9"/>
      <c r="AE52" s="9"/>
      <c r="AF52" s="9"/>
      <c r="AG52" s="9"/>
      <c r="AH52" s="9"/>
      <c r="AI52" s="9"/>
      <c r="AJ52" s="10" t="n">
        <v>0</v>
      </c>
      <c r="AK52" s="15"/>
    </row>
    <row r="53" customFormat="false" ht="12.75" hidden="false" customHeight="false" outlineLevel="0" collapsed="false">
      <c r="A53" s="0" t="s">
        <v>11</v>
      </c>
      <c r="B53" s="0" t="s">
        <v>12</v>
      </c>
      <c r="C53" s="16" t="s">
        <v>14</v>
      </c>
      <c r="D53" s="18" t="s">
        <v>32</v>
      </c>
      <c r="E53" s="9" t="n">
        <v>0</v>
      </c>
      <c r="F53" s="9" t="n">
        <v>0</v>
      </c>
      <c r="G53" s="9" t="n">
        <v>0</v>
      </c>
      <c r="H53" s="9" t="n">
        <v>0</v>
      </c>
      <c r="I53" s="9" t="n">
        <v>0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10" t="n">
        <v>0</v>
      </c>
      <c r="AK53" s="15"/>
    </row>
    <row r="54" customFormat="false" ht="12.75" hidden="false" customHeight="false" outlineLevel="0" collapsed="false">
      <c r="A54" s="15" t="s">
        <v>11</v>
      </c>
      <c r="B54" s="15" t="s">
        <v>12</v>
      </c>
      <c r="C54" s="16" t="s">
        <v>13</v>
      </c>
      <c r="D54" s="16" t="n">
        <v>41023000</v>
      </c>
      <c r="E54" s="9" t="n">
        <v>0</v>
      </c>
      <c r="F54" s="9" t="n">
        <v>0</v>
      </c>
      <c r="G54" s="9" t="n">
        <v>0</v>
      </c>
      <c r="H54" s="9" t="n">
        <v>0</v>
      </c>
      <c r="I54" s="9" t="n">
        <v>0</v>
      </c>
      <c r="J54" s="9" t="n">
        <v>0</v>
      </c>
      <c r="K54" s="9" t="n">
        <v>0</v>
      </c>
      <c r="L54" s="9" t="n">
        <v>0</v>
      </c>
      <c r="M54" s="9" t="n">
        <v>0</v>
      </c>
      <c r="N54" s="9" t="n">
        <v>0</v>
      </c>
      <c r="O54" s="9" t="n">
        <v>0</v>
      </c>
      <c r="P54" s="9" t="n">
        <v>0</v>
      </c>
      <c r="Q54" s="9" t="n">
        <v>0</v>
      </c>
      <c r="R54" s="9" t="n">
        <v>0</v>
      </c>
      <c r="S54" s="9" t="n">
        <v>0</v>
      </c>
      <c r="T54" s="9" t="n">
        <v>0</v>
      </c>
      <c r="U54" s="9"/>
      <c r="V54" s="15"/>
      <c r="W54" s="15"/>
      <c r="X54" s="9" t="n">
        <v>0</v>
      </c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</row>
    <row r="55" customFormat="false" ht="12.75" hidden="false" customHeight="false" outlineLevel="0" collapsed="false">
      <c r="A55" s="15"/>
      <c r="B55" s="15"/>
      <c r="C55" s="16"/>
      <c r="D55" s="11" t="s">
        <v>16</v>
      </c>
      <c r="E55" s="12" t="n">
        <v>0</v>
      </c>
      <c r="F55" s="12" t="n">
        <v>0</v>
      </c>
      <c r="G55" s="12" t="n">
        <v>0</v>
      </c>
      <c r="H55" s="12" t="n">
        <v>0</v>
      </c>
      <c r="I55" s="12" t="n">
        <v>0</v>
      </c>
      <c r="J55" s="12" t="n">
        <v>0</v>
      </c>
      <c r="K55" s="12" t="n">
        <v>0</v>
      </c>
      <c r="L55" s="12" t="n">
        <v>0</v>
      </c>
      <c r="M55" s="12" t="n">
        <v>0</v>
      </c>
      <c r="N55" s="12" t="n">
        <v>0</v>
      </c>
      <c r="O55" s="12" t="n">
        <v>0</v>
      </c>
      <c r="P55" s="12" t="n">
        <v>0</v>
      </c>
      <c r="Q55" s="12" t="n">
        <v>0</v>
      </c>
      <c r="R55" s="12" t="n">
        <v>0</v>
      </c>
      <c r="S55" s="12" t="n">
        <v>0</v>
      </c>
      <c r="T55" s="12" t="n">
        <v>0</v>
      </c>
      <c r="U55" s="12" t="n">
        <v>0</v>
      </c>
      <c r="V55" s="12" t="n">
        <v>0</v>
      </c>
      <c r="W55" s="12" t="n">
        <v>0</v>
      </c>
      <c r="X55" s="12" t="n">
        <v>0</v>
      </c>
      <c r="Y55" s="12" t="n">
        <v>0</v>
      </c>
      <c r="Z55" s="12" t="n">
        <v>0</v>
      </c>
      <c r="AA55" s="12" t="n">
        <v>0</v>
      </c>
      <c r="AB55" s="12" t="n">
        <v>0</v>
      </c>
      <c r="AC55" s="12" t="n">
        <v>0</v>
      </c>
      <c r="AD55" s="12" t="n">
        <v>0</v>
      </c>
      <c r="AE55" s="12" t="n">
        <v>0</v>
      </c>
      <c r="AF55" s="12" t="n">
        <v>0</v>
      </c>
      <c r="AG55" s="12" t="n">
        <v>0</v>
      </c>
      <c r="AH55" s="12" t="n">
        <v>0</v>
      </c>
      <c r="AI55" s="12" t="n">
        <v>0</v>
      </c>
      <c r="AJ55" s="13" t="n">
        <v>0</v>
      </c>
      <c r="AK55" s="15"/>
    </row>
    <row r="56" customFormat="false" ht="12.75" hidden="false" customHeight="false" outlineLevel="0" collapsed="false">
      <c r="A56" s="15"/>
      <c r="B56" s="15"/>
      <c r="C56" s="16"/>
      <c r="D56" s="11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20"/>
      <c r="AK56" s="15"/>
    </row>
    <row r="57" customFormat="false" ht="12.75" hidden="false" customHeight="false" outlineLevel="0" collapsed="false">
      <c r="E57" s="14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</row>
    <row r="58" customFormat="false" ht="12.75" hidden="false" customHeight="false" outlineLevel="0" collapsed="false">
      <c r="E58" s="14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C61" s="0"/>
      <c r="D61" s="0"/>
    </row>
    <row r="62" customFormat="false" ht="12.75" hidden="false" customHeight="false" outlineLevel="0" collapsed="false">
      <c r="C62" s="0"/>
      <c r="D62" s="0"/>
    </row>
    <row r="63" customFormat="false" ht="12.75" hidden="false" customHeight="false" outlineLevel="0" collapsed="false">
      <c r="C63" s="0"/>
      <c r="D63" s="0"/>
    </row>
    <row r="64" customFormat="false" ht="12.75" hidden="false" customHeight="false" outlineLevel="0" collapsed="false">
      <c r="C64" s="0"/>
      <c r="D64" s="0"/>
    </row>
    <row r="65" customFormat="false" ht="12.75" hidden="false" customHeight="false" outlineLevel="0" collapsed="false">
      <c r="E65" s="14"/>
      <c r="M65" s="10"/>
      <c r="AJ65" s="10" t="n">
        <v>-34</v>
      </c>
    </row>
    <row r="66" customFormat="false" ht="12.75" hidden="false" customHeight="false" outlineLevel="0" collapsed="false">
      <c r="A66" s="2"/>
      <c r="B66" s="2"/>
      <c r="E66" s="14"/>
    </row>
    <row r="67" customFormat="false" ht="12.75" hidden="false" customHeight="false" outlineLevel="0" collapsed="false">
      <c r="A67" s="21"/>
      <c r="B67" s="21"/>
      <c r="C67" s="22"/>
      <c r="D67" s="22"/>
      <c r="E67" s="17"/>
      <c r="F67" s="17"/>
      <c r="G67" s="17"/>
      <c r="H67" s="17"/>
      <c r="I67" s="23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</row>
    <row r="68" customFormat="false" ht="12.75" hidden="false" customHeight="false" outlineLevel="0" collapsed="false">
      <c r="A68" s="2"/>
      <c r="B68" s="2"/>
      <c r="C68" s="24"/>
      <c r="D68" s="24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</row>
    <row r="69" customFormat="false" ht="12.75" hidden="false" customHeight="false" outlineLevel="0" collapsed="false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0"/>
    </row>
    <row r="70" customFormat="false" ht="12.75" hidden="false" customHeight="false" outlineLevel="0" collapsed="false">
      <c r="D70" s="11"/>
      <c r="E70" s="14"/>
      <c r="AI70" s="10"/>
    </row>
    <row r="71" customFormat="false" ht="12.75" hidden="false" customHeight="false" outlineLevel="0" collapsed="false">
      <c r="E71" s="14"/>
      <c r="L71" s="25"/>
    </row>
    <row r="72" customFormat="false" ht="12.75" hidden="false" customHeight="false" outlineLevel="0" collapsed="false">
      <c r="A72" s="2"/>
      <c r="B72" s="2"/>
      <c r="E72" s="14"/>
    </row>
    <row r="73" customFormat="false" ht="12.75" hidden="false" customHeight="false" outlineLevel="0" collapsed="false">
      <c r="E73" s="26"/>
    </row>
    <row r="74" customFormat="false" ht="12.75" hidden="false" customHeight="false" outlineLevel="0" collapsed="false">
      <c r="D74" s="11"/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9"/>
    </row>
    <row r="78" customFormat="false" ht="12.75" hidden="false" customHeight="false" outlineLevel="0" collapsed="false">
      <c r="E78" s="9"/>
    </row>
    <row r="79" customFormat="false" ht="12.75" hidden="false" customHeight="false" outlineLevel="0" collapsed="false">
      <c r="E79" s="9"/>
    </row>
    <row r="80" customFormat="false" ht="12.75" hidden="false" customHeight="false" outlineLevel="0" collapsed="false">
      <c r="E80" s="9"/>
    </row>
    <row r="81" customFormat="false" ht="12.75" hidden="false" customHeight="false" outlineLevel="0" collapsed="false">
      <c r="E81" s="14"/>
    </row>
    <row r="82" customFormat="false" ht="12.75" hidden="false" customHeight="false" outlineLevel="0" collapsed="false">
      <c r="E82" s="14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A84" s="2"/>
      <c r="B84" s="2"/>
      <c r="E84" s="14"/>
    </row>
    <row r="85" customFormat="false" ht="12.75" hidden="false" customHeight="false" outlineLevel="0" collapsed="false">
      <c r="E85" s="9"/>
    </row>
    <row r="86" customFormat="false" ht="12.75" hidden="false" customHeight="false" outlineLevel="0" collapsed="false">
      <c r="E86" s="9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  <row r="120" customFormat="false" ht="12.75" hidden="false" customHeight="false" outlineLevel="0" collapsed="false">
      <c r="E120" s="14"/>
    </row>
    <row r="121" customFormat="false" ht="12.75" hidden="false" customHeight="false" outlineLevel="0" collapsed="false">
      <c r="E121" s="14"/>
    </row>
    <row r="122" customFormat="false" ht="12.75" hidden="false" customHeight="false" outlineLevel="0" collapsed="false">
      <c r="E122" s="14"/>
    </row>
    <row r="123" customFormat="false" ht="12.75" hidden="false" customHeight="false" outlineLevel="0" collapsed="false">
      <c r="E123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35" activeCellId="0" sqref="L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33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34</v>
      </c>
    </row>
    <row r="7" customFormat="false" ht="12.75" hidden="false" customHeight="false" outlineLevel="0" collapsed="false">
      <c r="A7" s="29"/>
      <c r="O7" s="2"/>
      <c r="P7" s="28" t="s">
        <v>35</v>
      </c>
      <c r="R7" s="29"/>
    </row>
    <row r="8" customFormat="false" ht="12.75" hidden="false" customHeight="false" outlineLevel="0" collapsed="false">
      <c r="K8" s="30"/>
      <c r="P8" s="31" t="s">
        <v>36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37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38</v>
      </c>
      <c r="C12" s="33" t="s">
        <v>39</v>
      </c>
      <c r="D12" s="33" t="s">
        <v>20</v>
      </c>
      <c r="E12" s="33" t="s">
        <v>40</v>
      </c>
      <c r="F12" s="33" t="s">
        <v>41</v>
      </c>
      <c r="G12" s="33" t="s">
        <v>42</v>
      </c>
      <c r="H12" s="33" t="s">
        <v>43</v>
      </c>
      <c r="I12" s="33" t="s">
        <v>28</v>
      </c>
      <c r="J12" s="33" t="s">
        <v>44</v>
      </c>
      <c r="K12" s="34" t="s">
        <v>45</v>
      </c>
      <c r="L12" s="34"/>
      <c r="M12" s="35" t="s">
        <v>46</v>
      </c>
      <c r="N12" s="35" t="s">
        <v>47</v>
      </c>
      <c r="O12" s="36" t="s">
        <v>48</v>
      </c>
    </row>
    <row r="13" customFormat="false" ht="12.75" hidden="false" customHeight="false" outlineLevel="0" collapsed="false">
      <c r="A13" s="15"/>
      <c r="B13" s="37" t="s">
        <v>49</v>
      </c>
      <c r="C13" s="37" t="s">
        <v>49</v>
      </c>
      <c r="D13" s="37" t="s">
        <v>49</v>
      </c>
      <c r="E13" s="37" t="s">
        <v>49</v>
      </c>
      <c r="F13" s="37" t="s">
        <v>49</v>
      </c>
      <c r="G13" s="37" t="s">
        <v>49</v>
      </c>
      <c r="H13" s="37" t="s">
        <v>49</v>
      </c>
      <c r="I13" s="37" t="s">
        <v>49</v>
      </c>
      <c r="J13" s="37" t="s">
        <v>50</v>
      </c>
      <c r="K13" s="38"/>
      <c r="L13" s="38" t="s">
        <v>51</v>
      </c>
      <c r="M13" s="39" t="s">
        <v>52</v>
      </c>
      <c r="N13" s="39" t="s">
        <v>53</v>
      </c>
      <c r="O13" s="40" t="s">
        <v>54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-8786</v>
      </c>
      <c r="S14" s="27"/>
    </row>
    <row r="15" customFormat="false" ht="12.75" hidden="false" customHeight="false" outlineLevel="0" collapsed="false">
      <c r="A15" s="44" t="n">
        <v>37165</v>
      </c>
      <c r="B15" s="45" t="n">
        <v>38652.7512461946</v>
      </c>
      <c r="C15" s="45" t="n">
        <v>1859.9272</v>
      </c>
      <c r="D15" s="45" t="n">
        <v>10403.675624928</v>
      </c>
      <c r="E15" s="45" t="n">
        <v>0</v>
      </c>
      <c r="F15" s="45" t="n">
        <v>0</v>
      </c>
      <c r="G15" s="45" t="n">
        <v>12371.337495</v>
      </c>
      <c r="H15" s="45" t="n">
        <v>39.9820785201656</v>
      </c>
      <c r="I15" s="45" t="n">
        <v>599.55984</v>
      </c>
      <c r="J15" s="45" t="n">
        <v>0</v>
      </c>
      <c r="K15" s="46" t="n">
        <v>63927.2334846427</v>
      </c>
      <c r="L15" s="47" t="n">
        <v>67844</v>
      </c>
      <c r="M15" s="48" t="n">
        <v>-1969.58030259564</v>
      </c>
      <c r="N15" s="49" t="n">
        <v>-5886.34681795291</v>
      </c>
      <c r="O15" s="50" t="n">
        <v>-14672.3468179529</v>
      </c>
    </row>
    <row r="16" customFormat="false" ht="12.75" hidden="false" customHeight="false" outlineLevel="0" collapsed="false">
      <c r="A16" s="44" t="n">
        <v>37166</v>
      </c>
      <c r="B16" s="45" t="n">
        <v>39649.119347929</v>
      </c>
      <c r="C16" s="45" t="n">
        <v>1996.31904</v>
      </c>
      <c r="D16" s="45" t="n">
        <v>10600.7380824816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599.55984</v>
      </c>
      <c r="J16" s="45" t="n">
        <v>0</v>
      </c>
      <c r="K16" s="46" t="n">
        <v>66057.7834555659</v>
      </c>
      <c r="L16" s="47" t="n">
        <v>67944</v>
      </c>
      <c r="M16" s="48" t="n">
        <v>-554.283001781109</v>
      </c>
      <c r="N16" s="49" t="n">
        <v>-2440.49954621519</v>
      </c>
      <c r="O16" s="50" t="n">
        <v>-17112.8463641681</v>
      </c>
      <c r="S16" s="29"/>
    </row>
    <row r="17" customFormat="false" ht="12.75" hidden="false" customHeight="false" outlineLevel="0" collapsed="false">
      <c r="A17" s="44" t="n">
        <v>37167</v>
      </c>
      <c r="B17" s="45" t="n">
        <v>27095.8334681499</v>
      </c>
      <c r="C17" s="45" t="n">
        <v>1992.04104</v>
      </c>
      <c r="D17" s="45" t="n">
        <v>10602.5038453027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599.55984</v>
      </c>
      <c r="J17" s="45" t="n">
        <v>0</v>
      </c>
      <c r="K17" s="46" t="n">
        <v>53759.6551203445</v>
      </c>
      <c r="L17" s="47" t="n">
        <v>66144</v>
      </c>
      <c r="M17" s="48" t="n">
        <v>-427.568793113417</v>
      </c>
      <c r="N17" s="49" t="n">
        <v>-12811.9136727689</v>
      </c>
      <c r="O17" s="50" t="n">
        <v>-29924.760036937</v>
      </c>
    </row>
    <row r="18" customFormat="false" ht="12.75" hidden="false" customHeight="false" outlineLevel="0" collapsed="false">
      <c r="A18" s="44" t="n">
        <v>37168</v>
      </c>
      <c r="B18" s="45" t="n">
        <v>36648.1222325632</v>
      </c>
      <c r="C18" s="45" t="n">
        <v>1980.09208</v>
      </c>
      <c r="D18" s="45" t="n">
        <v>10578.3969270349</v>
      </c>
      <c r="E18" s="45" t="n">
        <v>0</v>
      </c>
      <c r="F18" s="45" t="n">
        <v>0</v>
      </c>
      <c r="G18" s="45" t="n">
        <v>12699.0128434004</v>
      </c>
      <c r="H18" s="45" t="n">
        <v>484.921163471522</v>
      </c>
      <c r="I18" s="45" t="n">
        <v>599.55984</v>
      </c>
      <c r="J18" s="45" t="n">
        <v>0</v>
      </c>
      <c r="K18" s="46" t="n">
        <v>62990.1050864701</v>
      </c>
      <c r="L18" s="47" t="n">
        <v>66944</v>
      </c>
      <c r="M18" s="48" t="n">
        <v>-420.068474537031</v>
      </c>
      <c r="N18" s="49" t="n">
        <v>-4373.96338806694</v>
      </c>
      <c r="O18" s="50" t="n">
        <v>-34298.723425004</v>
      </c>
    </row>
    <row r="19" customFormat="false" ht="12.75" hidden="false" customHeight="false" outlineLevel="0" collapsed="false">
      <c r="A19" s="44" t="n">
        <v>37169</v>
      </c>
      <c r="B19" s="45" t="n">
        <v>38976.1367478877</v>
      </c>
      <c r="C19" s="45" t="n">
        <v>1915.08488</v>
      </c>
      <c r="D19" s="45" t="n">
        <v>10573.7921821866</v>
      </c>
      <c r="E19" s="45" t="n">
        <v>89.9637932996683</v>
      </c>
      <c r="F19" s="45" t="n">
        <v>0</v>
      </c>
      <c r="G19" s="45" t="n">
        <v>12548.2988847621</v>
      </c>
      <c r="H19" s="45" t="n">
        <v>137.039091939114</v>
      </c>
      <c r="I19" s="45" t="n">
        <v>649.845504</v>
      </c>
      <c r="J19" s="45" t="n">
        <v>0</v>
      </c>
      <c r="K19" s="46" t="n">
        <v>64890.1610840752</v>
      </c>
      <c r="L19" s="47" t="n">
        <v>64444</v>
      </c>
      <c r="M19" s="48" t="n">
        <v>-416.909471016619</v>
      </c>
      <c r="N19" s="49" t="n">
        <v>29.251613058563</v>
      </c>
      <c r="O19" s="50" t="n">
        <v>-34269.4718119454</v>
      </c>
    </row>
    <row r="20" customFormat="false" ht="12.75" hidden="false" customHeight="false" outlineLevel="0" collapsed="false">
      <c r="A20" s="44" t="n">
        <v>37170</v>
      </c>
      <c r="B20" s="45" t="n">
        <v>39142.0005549935</v>
      </c>
      <c r="C20" s="45" t="n">
        <v>1902.26192</v>
      </c>
      <c r="D20" s="45" t="n">
        <v>10589.909531407</v>
      </c>
      <c r="E20" s="45" t="n">
        <v>0</v>
      </c>
      <c r="F20" s="45" t="n">
        <v>0</v>
      </c>
      <c r="G20" s="45" t="n">
        <v>13257.8226106596</v>
      </c>
      <c r="H20" s="45" t="n">
        <v>615.089034719355</v>
      </c>
      <c r="I20" s="45" t="n">
        <v>649.845504</v>
      </c>
      <c r="J20" s="45" t="n">
        <v>0</v>
      </c>
      <c r="K20" s="46" t="n">
        <v>66156.9291557795</v>
      </c>
      <c r="L20" s="47" t="n">
        <v>65043</v>
      </c>
      <c r="M20" s="48" t="n">
        <v>-433.745372888603</v>
      </c>
      <c r="N20" s="49" t="n">
        <v>680.183782890861</v>
      </c>
      <c r="O20" s="50" t="n">
        <v>-33589.2880290545</v>
      </c>
    </row>
    <row r="21" customFormat="false" ht="12.75" hidden="false" customHeight="false" outlineLevel="0" collapsed="false">
      <c r="A21" s="44" t="n">
        <v>37171</v>
      </c>
      <c r="B21" s="45" t="n">
        <v>39229.3198025945</v>
      </c>
      <c r="C21" s="45" t="n">
        <v>1899.69144</v>
      </c>
      <c r="D21" s="45" t="n">
        <v>10605.8181668368</v>
      </c>
      <c r="E21" s="45" t="n">
        <v>0</v>
      </c>
      <c r="F21" s="45" t="n">
        <v>0</v>
      </c>
      <c r="G21" s="45" t="n">
        <v>13462.287956183</v>
      </c>
      <c r="H21" s="45" t="n">
        <v>822.071159596868</v>
      </c>
      <c r="I21" s="45" t="n">
        <v>649.845504</v>
      </c>
      <c r="J21" s="45" t="n">
        <v>0</v>
      </c>
      <c r="K21" s="46" t="n">
        <v>66669.0340292111</v>
      </c>
      <c r="L21" s="47" t="n">
        <v>65043</v>
      </c>
      <c r="M21" s="48" t="n">
        <v>-438.119605228256</v>
      </c>
      <c r="N21" s="49" t="n">
        <v>1187.91442398284</v>
      </c>
      <c r="O21" s="50" t="n">
        <v>-32401.3736050717</v>
      </c>
    </row>
    <row r="22" customFormat="false" ht="12.75" hidden="false" customHeight="false" outlineLevel="0" collapsed="false">
      <c r="A22" s="44" t="n">
        <v>37172</v>
      </c>
      <c r="B22" s="45" t="n">
        <v>39160.7516827194</v>
      </c>
      <c r="C22" s="45" t="n">
        <v>1937.38936</v>
      </c>
      <c r="D22" s="45" t="n">
        <v>10593.8530041367</v>
      </c>
      <c r="E22" s="45" t="n">
        <v>0</v>
      </c>
      <c r="F22" s="45" t="n">
        <v>0</v>
      </c>
      <c r="G22" s="45" t="n">
        <v>12289.5385405079</v>
      </c>
      <c r="H22" s="45" t="n">
        <v>262.437434018177</v>
      </c>
      <c r="I22" s="45" t="n">
        <v>649.845504</v>
      </c>
      <c r="J22" s="45" t="n">
        <v>0</v>
      </c>
      <c r="K22" s="46" t="n">
        <v>64893.8155253822</v>
      </c>
      <c r="L22" s="47" t="n">
        <v>65043</v>
      </c>
      <c r="M22" s="48" t="n">
        <v>-409.888154628242</v>
      </c>
      <c r="N22" s="49" t="n">
        <v>-559.072629246045</v>
      </c>
      <c r="O22" s="50" t="n">
        <v>-32960.4462343177</v>
      </c>
    </row>
    <row r="23" customFormat="false" ht="12.75" hidden="false" customHeight="false" outlineLevel="0" collapsed="false">
      <c r="A23" s="44" t="n">
        <v>37173</v>
      </c>
      <c r="B23" s="45" t="n">
        <v>37171.2289590694</v>
      </c>
      <c r="C23" s="45" t="n">
        <v>1927.13688</v>
      </c>
      <c r="D23" s="45" t="n">
        <v>10589.9937064884</v>
      </c>
      <c r="E23" s="45" t="n">
        <v>0</v>
      </c>
      <c r="F23" s="45" t="n">
        <v>0</v>
      </c>
      <c r="G23" s="45" t="n">
        <v>13043.3677483363</v>
      </c>
      <c r="H23" s="45" t="n">
        <v>729.403881548923</v>
      </c>
      <c r="I23" s="45" t="n">
        <v>649.845504</v>
      </c>
      <c r="J23" s="45" t="n">
        <v>0</v>
      </c>
      <c r="K23" s="46" t="n">
        <v>64110.9766794431</v>
      </c>
      <c r="L23" s="47" t="n">
        <v>64678</v>
      </c>
      <c r="M23" s="48" t="n">
        <v>-565.610012413968</v>
      </c>
      <c r="N23" s="49" t="n">
        <v>-1132.63333297084</v>
      </c>
      <c r="O23" s="50" t="n">
        <v>-34093.0795672886</v>
      </c>
    </row>
    <row r="24" customFormat="false" ht="12.75" hidden="false" customHeight="false" outlineLevel="0" collapsed="false">
      <c r="A24" s="44" t="n">
        <v>37174</v>
      </c>
      <c r="B24" s="45" t="n">
        <v>38832.1419803054</v>
      </c>
      <c r="C24" s="45" t="n">
        <v>1923.70712</v>
      </c>
      <c r="D24" s="45" t="n">
        <v>10569.7809178364</v>
      </c>
      <c r="E24" s="45" t="n">
        <v>0</v>
      </c>
      <c r="F24" s="45" t="n">
        <v>0</v>
      </c>
      <c r="G24" s="45" t="n">
        <v>13482.8739465188</v>
      </c>
      <c r="H24" s="45" t="n">
        <v>210.64546287835</v>
      </c>
      <c r="I24" s="45" t="n">
        <v>649.845504</v>
      </c>
      <c r="J24" s="45" t="n">
        <v>0</v>
      </c>
      <c r="K24" s="46" t="n">
        <v>65668.994931539</v>
      </c>
      <c r="L24" s="47" t="n">
        <v>63650</v>
      </c>
      <c r="M24" s="48" t="n">
        <v>-450.701110437762</v>
      </c>
      <c r="N24" s="49" t="n">
        <v>1568.29382110123</v>
      </c>
      <c r="O24" s="50" t="n">
        <v>-32524.7857461873</v>
      </c>
    </row>
    <row r="25" customFormat="false" ht="12.75" hidden="false" customHeight="false" outlineLevel="0" collapsed="false">
      <c r="A25" s="44" t="n">
        <v>37175</v>
      </c>
      <c r="B25" s="45" t="n">
        <v>38775.6535292219</v>
      </c>
      <c r="C25" s="45" t="n">
        <v>1665.82376</v>
      </c>
      <c r="D25" s="45" t="n">
        <v>10578.9333975299</v>
      </c>
      <c r="E25" s="45" t="n">
        <v>0</v>
      </c>
      <c r="F25" s="45" t="n">
        <v>0</v>
      </c>
      <c r="G25" s="45" t="n">
        <v>12663.3879127497</v>
      </c>
      <c r="H25" s="45" t="n">
        <v>586.750902198471</v>
      </c>
      <c r="I25" s="45" t="n">
        <v>649.845504</v>
      </c>
      <c r="J25" s="45" t="n">
        <v>0</v>
      </c>
      <c r="K25" s="46" t="n">
        <v>64920.3950056999</v>
      </c>
      <c r="L25" s="47" t="n">
        <v>64583</v>
      </c>
      <c r="M25" s="48" t="n">
        <v>-403.697274147248</v>
      </c>
      <c r="N25" s="49" t="n">
        <v>-66.3022684473174</v>
      </c>
      <c r="O25" s="50" t="n">
        <v>-32591.0880146347</v>
      </c>
    </row>
    <row r="26" customFormat="false" ht="12.75" hidden="false" customHeight="false" outlineLevel="0" collapsed="false">
      <c r="A26" s="44" t="n">
        <v>37176</v>
      </c>
      <c r="B26" s="45" t="n">
        <v>39716.7563935498</v>
      </c>
      <c r="C26" s="45" t="n">
        <v>1763.87184</v>
      </c>
      <c r="D26" s="45" t="n">
        <v>10620.6768645835</v>
      </c>
      <c r="E26" s="45" t="n">
        <v>0</v>
      </c>
      <c r="F26" s="45" t="n">
        <v>194.715025647659</v>
      </c>
      <c r="G26" s="45" t="n">
        <v>12710.7707967536</v>
      </c>
      <c r="H26" s="45" t="n">
        <v>749.796106633449</v>
      </c>
      <c r="I26" s="45" t="n">
        <v>649.845504</v>
      </c>
      <c r="J26" s="45" t="n">
        <v>0</v>
      </c>
      <c r="K26" s="46" t="n">
        <v>66406.4325311679</v>
      </c>
      <c r="L26" s="47" t="n">
        <v>61204</v>
      </c>
      <c r="M26" s="48" t="n">
        <v>-565.546583572102</v>
      </c>
      <c r="N26" s="49" t="n">
        <v>4636.88594759581</v>
      </c>
      <c r="O26" s="50" t="n">
        <v>-27954.2020670388</v>
      </c>
    </row>
    <row r="27" customFormat="false" ht="12.75" hidden="false" customHeight="false" outlineLevel="0" collapsed="false">
      <c r="A27" s="44" t="n">
        <v>37177</v>
      </c>
      <c r="B27" s="45" t="n">
        <v>33676.5728327173</v>
      </c>
      <c r="C27" s="45" t="n">
        <v>1191.6208</v>
      </c>
      <c r="D27" s="45" t="n">
        <v>10629.1908436048</v>
      </c>
      <c r="E27" s="45" t="n">
        <v>0</v>
      </c>
      <c r="F27" s="45" t="n">
        <v>0.926231533168612</v>
      </c>
      <c r="G27" s="45" t="n">
        <v>12849.8828887262</v>
      </c>
      <c r="H27" s="45" t="n">
        <v>714.471243157874</v>
      </c>
      <c r="I27" s="45" t="n">
        <v>649.845504</v>
      </c>
      <c r="J27" s="45" t="n">
        <v>0</v>
      </c>
      <c r="K27" s="46" t="n">
        <v>59712.5103437392</v>
      </c>
      <c r="L27" s="47" t="n">
        <v>62243</v>
      </c>
      <c r="M27" s="48" t="n">
        <v>-240.435634052342</v>
      </c>
      <c r="N27" s="49" t="n">
        <v>-2770.92529031315</v>
      </c>
      <c r="O27" s="50" t="n">
        <v>-30725.127357352</v>
      </c>
    </row>
    <row r="28" customFormat="false" ht="12.75" hidden="false" customHeight="false" outlineLevel="0" collapsed="false">
      <c r="A28" s="44" t="n">
        <v>37178</v>
      </c>
      <c r="B28" s="45" t="n">
        <v>38153.5999018106</v>
      </c>
      <c r="C28" s="45" t="n">
        <v>1982.0572</v>
      </c>
      <c r="D28" s="45" t="n">
        <v>10616.5272489958</v>
      </c>
      <c r="E28" s="45" t="n">
        <v>0</v>
      </c>
      <c r="F28" s="45" t="n">
        <v>0.925553219122905</v>
      </c>
      <c r="G28" s="45" t="n">
        <v>12953.5670142667</v>
      </c>
      <c r="H28" s="45" t="n">
        <v>707.826321820339</v>
      </c>
      <c r="I28" s="45" t="n">
        <v>649.845504</v>
      </c>
      <c r="J28" s="45" t="n">
        <v>0</v>
      </c>
      <c r="K28" s="46" t="n">
        <v>65064.3487441126</v>
      </c>
      <c r="L28" s="47" t="n">
        <v>62243</v>
      </c>
      <c r="M28" s="48" t="n">
        <v>-321.561852820019</v>
      </c>
      <c r="N28" s="49" t="n">
        <v>2499.78689129259</v>
      </c>
      <c r="O28" s="50" t="n">
        <v>-28225.3404660594</v>
      </c>
    </row>
    <row r="29" customFormat="false" ht="12.75" hidden="false" customHeight="false" outlineLevel="0" collapsed="false">
      <c r="A29" s="44" t="n">
        <v>37179</v>
      </c>
      <c r="B29" s="45" t="n">
        <v>39459.0933650129</v>
      </c>
      <c r="C29" s="45" t="n">
        <v>1933.29536</v>
      </c>
      <c r="D29" s="45" t="n">
        <v>10637.3543232062</v>
      </c>
      <c r="E29" s="45" t="n">
        <v>141.958513078296</v>
      </c>
      <c r="F29" s="45" t="n">
        <v>598.168486575479</v>
      </c>
      <c r="G29" s="45" t="n">
        <v>12726.4078214847</v>
      </c>
      <c r="H29" s="45" t="n">
        <v>548.306971578859</v>
      </c>
      <c r="I29" s="45" t="n">
        <v>649.845504</v>
      </c>
      <c r="J29" s="45" t="n">
        <v>0</v>
      </c>
      <c r="K29" s="46" t="n">
        <v>66694.4303449365</v>
      </c>
      <c r="L29" s="47" t="n">
        <v>62243</v>
      </c>
      <c r="M29" s="48" t="n">
        <v>-339.254539015385</v>
      </c>
      <c r="N29" s="49" t="n">
        <v>4112.17580592107</v>
      </c>
      <c r="O29" s="50" t="n">
        <v>-24113.1646601383</v>
      </c>
    </row>
    <row r="30" customFormat="false" ht="12.75" hidden="false" customHeight="false" outlineLevel="0" collapsed="false">
      <c r="A30" s="44" t="n">
        <v>37180</v>
      </c>
      <c r="B30" s="45" t="n">
        <v>39129.4451141988</v>
      </c>
      <c r="C30" s="45" t="n">
        <v>1823.74176</v>
      </c>
      <c r="D30" s="45" t="n">
        <v>10628.6746370148</v>
      </c>
      <c r="E30" s="45" t="n">
        <v>0.903862493623956</v>
      </c>
      <c r="F30" s="45" t="n">
        <v>713.217868883551</v>
      </c>
      <c r="G30" s="45" t="n">
        <v>13094.3814846621</v>
      </c>
      <c r="H30" s="45" t="n">
        <v>688.045376160581</v>
      </c>
      <c r="I30" s="45" t="n">
        <v>649.845504</v>
      </c>
      <c r="J30" s="45" t="n">
        <v>0</v>
      </c>
      <c r="K30" s="46" t="n">
        <v>66728.2556074135</v>
      </c>
      <c r="L30" s="47" t="n">
        <v>57515</v>
      </c>
      <c r="M30" s="48" t="n">
        <v>-564.905742334313</v>
      </c>
      <c r="N30" s="49" t="n">
        <v>8648.34986507921</v>
      </c>
      <c r="O30" s="50" t="n">
        <v>-15464.8147950591</v>
      </c>
    </row>
    <row r="31" customFormat="false" ht="12.75" hidden="false" customHeight="false" outlineLevel="0" collapsed="false">
      <c r="A31" s="44" t="n">
        <v>37181</v>
      </c>
      <c r="B31" s="45" t="n">
        <v>38799.1726769791</v>
      </c>
      <c r="C31" s="45" t="n">
        <v>1830.60496</v>
      </c>
      <c r="D31" s="45" t="n">
        <v>10607.7525399405</v>
      </c>
      <c r="E31" s="45" t="n">
        <v>0</v>
      </c>
      <c r="F31" s="45" t="n">
        <v>692.795746191884</v>
      </c>
      <c r="G31" s="45" t="n">
        <v>11730.4879155333</v>
      </c>
      <c r="H31" s="45" t="n">
        <v>134.413369776267</v>
      </c>
      <c r="I31" s="45" t="n">
        <v>649.845504</v>
      </c>
      <c r="J31" s="45" t="n">
        <v>0</v>
      </c>
      <c r="K31" s="46" t="n">
        <v>64445.0727124211</v>
      </c>
      <c r="L31" s="47" t="n">
        <v>62018</v>
      </c>
      <c r="M31" s="48" t="n">
        <v>-450.474665127828</v>
      </c>
      <c r="N31" s="49" t="n">
        <v>1976.59804729327</v>
      </c>
      <c r="O31" s="50" t="n">
        <v>-13488.2167477659</v>
      </c>
    </row>
    <row r="32" customFormat="false" ht="12.75" hidden="false" customHeight="false" outlineLevel="0" collapsed="false">
      <c r="A32" s="44" t="n">
        <v>37182</v>
      </c>
      <c r="B32" s="45" t="n">
        <v>38594.9474069435</v>
      </c>
      <c r="C32" s="45" t="n">
        <v>1816.03032</v>
      </c>
      <c r="D32" s="45" t="n">
        <v>10659.9713158894</v>
      </c>
      <c r="E32" s="45" t="n">
        <v>0</v>
      </c>
      <c r="F32" s="45" t="n">
        <v>469.519303280863</v>
      </c>
      <c r="G32" s="45" t="n">
        <v>11857.1196854515</v>
      </c>
      <c r="H32" s="45" t="n">
        <v>673.536981708001</v>
      </c>
      <c r="I32" s="45" t="n">
        <v>649.845504</v>
      </c>
      <c r="J32" s="45" t="n">
        <v>0</v>
      </c>
      <c r="K32" s="46" t="n">
        <v>64720.9705172733</v>
      </c>
      <c r="L32" s="47" t="n">
        <v>62402</v>
      </c>
      <c r="M32" s="48" t="n">
        <v>-485.156773406816</v>
      </c>
      <c r="N32" s="49" t="n">
        <v>1833.81374386645</v>
      </c>
      <c r="O32" s="50" t="n">
        <v>-11654.4030038994</v>
      </c>
    </row>
    <row r="33" customFormat="false" ht="12.75" hidden="false" customHeight="false" outlineLevel="0" collapsed="false">
      <c r="A33" s="44" t="n">
        <v>37183</v>
      </c>
      <c r="B33" s="45" t="n">
        <v>40836.0938350845</v>
      </c>
      <c r="C33" s="45" t="n">
        <v>1878.53328</v>
      </c>
      <c r="D33" s="45" t="n">
        <v>10610.852242063</v>
      </c>
      <c r="E33" s="45" t="n">
        <v>0</v>
      </c>
      <c r="F33" s="45" t="n">
        <v>631.131694473026</v>
      </c>
      <c r="G33" s="45" t="n">
        <v>12647.9740966402</v>
      </c>
      <c r="H33" s="45" t="n">
        <v>720.620612349387</v>
      </c>
      <c r="I33" s="45" t="n">
        <v>649.845504</v>
      </c>
      <c r="J33" s="45" t="n">
        <v>0</v>
      </c>
      <c r="K33" s="46" t="n">
        <v>67975.0512646102</v>
      </c>
      <c r="L33" s="47" t="n">
        <v>63369</v>
      </c>
      <c r="M33" s="48" t="n">
        <v>-458.459866608022</v>
      </c>
      <c r="N33" s="49" t="n">
        <v>4147.59139800219</v>
      </c>
      <c r="O33" s="50" t="n">
        <v>-7506.81160589722</v>
      </c>
    </row>
    <row r="34" customFormat="false" ht="12.75" hidden="false" customHeight="false" outlineLevel="0" collapsed="false">
      <c r="A34" s="44" t="n">
        <v>37184</v>
      </c>
      <c r="B34" s="45" t="n">
        <v>37881.3232603091</v>
      </c>
      <c r="C34" s="45" t="n">
        <v>1801.80528</v>
      </c>
      <c r="D34" s="45" t="n">
        <v>10566.4242563268</v>
      </c>
      <c r="E34" s="45" t="n">
        <v>0</v>
      </c>
      <c r="F34" s="45" t="n">
        <v>93.6535776589022</v>
      </c>
      <c r="G34" s="45" t="n">
        <v>10560.1928975468</v>
      </c>
      <c r="H34" s="45" t="n">
        <v>88.8784341052377</v>
      </c>
      <c r="I34" s="45" t="n">
        <v>649.845504</v>
      </c>
      <c r="J34" s="45" t="n">
        <v>0</v>
      </c>
      <c r="K34" s="46" t="n">
        <v>61642.1232099468</v>
      </c>
      <c r="L34" s="47" t="n">
        <v>63827</v>
      </c>
      <c r="M34" s="48" t="n">
        <v>-336.232712339663</v>
      </c>
      <c r="N34" s="49" t="n">
        <v>-2521.10950239284</v>
      </c>
      <c r="O34" s="50" t="n">
        <v>-10027.9211082901</v>
      </c>
    </row>
    <row r="35" customFormat="false" ht="12.75" hidden="false" customHeight="false" outlineLevel="0" collapsed="false">
      <c r="A35" s="44" t="n">
        <v>37185</v>
      </c>
      <c r="B35" s="45" t="n">
        <v>37064.9172092866</v>
      </c>
      <c r="C35" s="45" t="n">
        <v>1787.2564</v>
      </c>
      <c r="D35" s="45" t="n">
        <v>10627.8471233747</v>
      </c>
      <c r="E35" s="45" t="n">
        <v>0</v>
      </c>
      <c r="F35" s="45" t="n">
        <v>0</v>
      </c>
      <c r="G35" s="45" t="n">
        <v>13466.7821403423</v>
      </c>
      <c r="H35" s="45" t="n">
        <v>0</v>
      </c>
      <c r="I35" s="45" t="n">
        <v>649.845504</v>
      </c>
      <c r="J35" s="45" t="n">
        <v>0</v>
      </c>
      <c r="K35" s="46" t="n">
        <v>63596.6483770036</v>
      </c>
      <c r="L35" s="47" t="n">
        <v>63827</v>
      </c>
      <c r="M35" s="48" t="n">
        <v>-419.711475508548</v>
      </c>
      <c r="N35" s="49" t="n">
        <v>-650.06309850492</v>
      </c>
      <c r="O35" s="50" t="n">
        <v>-10677.984206795</v>
      </c>
    </row>
    <row r="36" customFormat="false" ht="12.75" hidden="false" customHeight="false" outlineLevel="0" collapsed="false">
      <c r="A36" s="44" t="n">
        <v>37186</v>
      </c>
      <c r="B36" s="45" t="n">
        <v>0</v>
      </c>
      <c r="C36" s="45" t="n">
        <v>0</v>
      </c>
      <c r="D36" s="45" t="n">
        <v>11336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649.845504</v>
      </c>
      <c r="J36" s="45" t="n">
        <v>0</v>
      </c>
      <c r="K36" s="46" t="n">
        <v>11985.845504</v>
      </c>
      <c r="L36" s="47" t="n">
        <v>63827</v>
      </c>
      <c r="M36" s="48" t="n">
        <v>0</v>
      </c>
      <c r="N36" s="49" t="n">
        <v>-51841.154496</v>
      </c>
      <c r="O36" s="50" t="n">
        <v>-62519.138702795</v>
      </c>
    </row>
    <row r="37" customFormat="false" ht="12.75" hidden="false" customHeight="false" outlineLevel="0" collapsed="false">
      <c r="A37" s="44" t="n">
        <v>37187</v>
      </c>
      <c r="B37" s="45" t="n">
        <v>0</v>
      </c>
      <c r="C37" s="45" t="n">
        <v>0</v>
      </c>
      <c r="D37" s="45" t="n">
        <v>11336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649.845504</v>
      </c>
      <c r="J37" s="45" t="n">
        <v>0</v>
      </c>
      <c r="K37" s="46" t="n">
        <v>11985.845504</v>
      </c>
      <c r="L37" s="47" t="n">
        <v>63195</v>
      </c>
      <c r="M37" s="48" t="n">
        <v>0</v>
      </c>
      <c r="N37" s="49" t="n">
        <v>-51209.154496</v>
      </c>
      <c r="O37" s="50" t="n">
        <v>-113728.293198795</v>
      </c>
    </row>
    <row r="38" customFormat="false" ht="12.75" hidden="false" customHeight="false" outlineLevel="0" collapsed="false">
      <c r="A38" s="44" t="n">
        <v>37188</v>
      </c>
      <c r="B38" s="45" t="n">
        <v>0</v>
      </c>
      <c r="C38" s="45" t="n">
        <v>0</v>
      </c>
      <c r="D38" s="45" t="n">
        <v>11336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649.845504</v>
      </c>
      <c r="J38" s="45" t="n">
        <v>0</v>
      </c>
      <c r="K38" s="46" t="n">
        <v>11985.845504</v>
      </c>
      <c r="L38" s="47" t="n">
        <v>0</v>
      </c>
      <c r="M38" s="48" t="n">
        <v>0</v>
      </c>
      <c r="N38" s="49" t="n">
        <v>11985.845504</v>
      </c>
      <c r="O38" s="50" t="n">
        <v>-101742.447694795</v>
      </c>
    </row>
    <row r="39" customFormat="false" ht="12.75" hidden="false" customHeight="false" outlineLevel="0" collapsed="false">
      <c r="A39" s="44" t="n">
        <v>37189</v>
      </c>
      <c r="B39" s="45" t="n">
        <v>0</v>
      </c>
      <c r="C39" s="45" t="n">
        <v>0</v>
      </c>
      <c r="D39" s="45" t="n">
        <v>11336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649.845504</v>
      </c>
      <c r="J39" s="45" t="n">
        <v>0</v>
      </c>
      <c r="K39" s="46" t="n">
        <v>11985.845504</v>
      </c>
      <c r="L39" s="47" t="n">
        <v>0</v>
      </c>
      <c r="M39" s="48" t="n">
        <v>0</v>
      </c>
      <c r="N39" s="49" t="n">
        <v>11985.845504</v>
      </c>
      <c r="O39" s="50" t="n">
        <v>-89756.602190795</v>
      </c>
    </row>
    <row r="40" customFormat="false" ht="12.75" hidden="false" customHeight="false" outlineLevel="0" collapsed="false">
      <c r="A40" s="44" t="n">
        <v>37190</v>
      </c>
      <c r="B40" s="45" t="n">
        <v>0</v>
      </c>
      <c r="C40" s="45" t="n">
        <v>0</v>
      </c>
      <c r="D40" s="45" t="n">
        <v>11336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649.845504</v>
      </c>
      <c r="J40" s="45" t="n">
        <v>0</v>
      </c>
      <c r="K40" s="46" t="n">
        <v>11985.845504</v>
      </c>
      <c r="L40" s="47" t="n">
        <v>0</v>
      </c>
      <c r="M40" s="48" t="n">
        <v>0</v>
      </c>
      <c r="N40" s="49" t="n">
        <v>11985.845504</v>
      </c>
      <c r="O40" s="50" t="n">
        <v>-77770.756686795</v>
      </c>
    </row>
    <row r="41" customFormat="false" ht="12.75" hidden="false" customHeight="false" outlineLevel="0" collapsed="false">
      <c r="A41" s="44" t="n">
        <v>37191</v>
      </c>
      <c r="B41" s="45" t="n">
        <v>0</v>
      </c>
      <c r="C41" s="45" t="n">
        <v>0</v>
      </c>
      <c r="D41" s="45" t="n">
        <v>0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0</v>
      </c>
      <c r="L41" s="47" t="n">
        <v>0</v>
      </c>
      <c r="M41" s="48" t="n">
        <v>0</v>
      </c>
      <c r="N41" s="49" t="n">
        <v>0</v>
      </c>
      <c r="O41" s="50" t="n">
        <v>-77770.756686795</v>
      </c>
    </row>
    <row r="42" customFormat="false" ht="12.75" hidden="false" customHeight="false" outlineLevel="0" collapsed="false">
      <c r="A42" s="44" t="n">
        <v>37192</v>
      </c>
      <c r="B42" s="45" t="n">
        <v>0</v>
      </c>
      <c r="C42" s="45" t="n">
        <v>0</v>
      </c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0</v>
      </c>
      <c r="L42" s="47" t="n">
        <v>0</v>
      </c>
      <c r="M42" s="48" t="n">
        <v>0</v>
      </c>
      <c r="N42" s="49" t="n">
        <v>0</v>
      </c>
      <c r="O42" s="50" t="n">
        <v>-77770.756686795</v>
      </c>
    </row>
    <row r="43" customFormat="false" ht="12.75" hidden="false" customHeight="false" outlineLevel="0" collapsed="false">
      <c r="A43" s="44" t="n">
        <v>37193</v>
      </c>
      <c r="B43" s="45" t="n">
        <v>0</v>
      </c>
      <c r="C43" s="45" t="n">
        <v>0</v>
      </c>
      <c r="D43" s="45" t="n">
        <v>0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0</v>
      </c>
      <c r="L43" s="47" t="n">
        <v>0</v>
      </c>
      <c r="M43" s="48" t="n">
        <v>0</v>
      </c>
      <c r="N43" s="49" t="n">
        <v>0</v>
      </c>
      <c r="O43" s="50" t="n">
        <v>-77770.756686795</v>
      </c>
    </row>
    <row r="44" customFormat="false" ht="12.75" hidden="false" customHeight="false" outlineLevel="0" collapsed="false">
      <c r="A44" s="44" t="n">
        <v>37194</v>
      </c>
      <c r="B44" s="45" t="n">
        <v>0</v>
      </c>
      <c r="C44" s="45" t="n">
        <v>0</v>
      </c>
      <c r="D44" s="45" t="n">
        <v>0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0</v>
      </c>
      <c r="L44" s="47" t="n">
        <v>0</v>
      </c>
      <c r="M44" s="48" t="n">
        <v>0</v>
      </c>
      <c r="N44" s="49" t="n">
        <v>0</v>
      </c>
      <c r="O44" s="50" t="n">
        <v>-77770.756686795</v>
      </c>
    </row>
    <row r="45" customFormat="false" ht="12.75" hidden="false" customHeight="false" outlineLevel="0" collapsed="false">
      <c r="A45" s="44" t="n">
        <v>37195</v>
      </c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-77770.756686795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55</v>
      </c>
      <c r="B47" s="10" t="n">
        <v>796644.981547521</v>
      </c>
      <c r="C47" s="10" t="n">
        <v>38808.29192</v>
      </c>
      <c r="D47" s="10" t="n">
        <v>279172.666781168</v>
      </c>
      <c r="E47" s="10" t="n">
        <v>232.826168871588</v>
      </c>
      <c r="F47" s="10" t="n">
        <v>3395.05348746365</v>
      </c>
      <c r="G47" s="10" t="n">
        <v>265461.896541446</v>
      </c>
      <c r="H47" s="10" t="n">
        <v>10549.5978363078</v>
      </c>
      <c r="I47" s="10"/>
      <c r="J47" s="10" t="n">
        <v>0</v>
      </c>
      <c r="K47" s="56" t="n">
        <v>1410960.15473078</v>
      </c>
      <c r="L47" s="56" t="n">
        <v>1469273</v>
      </c>
      <c r="M47" s="49"/>
      <c r="N47" s="10" t="n">
        <v>-68984.756686795</v>
      </c>
    </row>
    <row r="49" customFormat="false" ht="12.75" hidden="false" customHeight="false" outlineLevel="0" collapsed="false">
      <c r="K49" s="10" t="n">
        <v>1394265.31428278</v>
      </c>
    </row>
    <row r="50" customFormat="false" ht="12.75" hidden="false" customHeight="false" outlineLevel="0" collapsed="false">
      <c r="A50" s="2" t="s">
        <v>56</v>
      </c>
    </row>
    <row r="51" customFormat="false" ht="12.75" hidden="false" customHeight="false" outlineLevel="0" collapsed="false">
      <c r="A51" s="2" t="s">
        <v>57</v>
      </c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60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68</v>
      </c>
      <c r="C12" s="69" t="s">
        <v>69</v>
      </c>
      <c r="D12" s="70" t="s">
        <v>70</v>
      </c>
      <c r="E12" s="71" t="s">
        <v>71</v>
      </c>
      <c r="F12" s="72" t="s">
        <v>68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76"/>
      <c r="D13" s="77"/>
      <c r="E13" s="78"/>
      <c r="F13" s="76"/>
      <c r="G13" s="79" t="n">
        <v>0.02</v>
      </c>
      <c r="H13" s="80" t="s">
        <v>76</v>
      </c>
      <c r="I13" s="81"/>
      <c r="J13" s="82" t="n">
        <v>-522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-659.82046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-645.40846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-678.48718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1287.687</v>
      </c>
      <c r="G17" s="89" t="n">
        <v>-25.75374</v>
      </c>
      <c r="H17" s="90" t="n">
        <v>1261.93326</v>
      </c>
      <c r="I17" s="91" t="n">
        <v>-673.06674</v>
      </c>
      <c r="J17" s="14" t="n">
        <v>-1351.55392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1971.06</v>
      </c>
      <c r="G18" s="89" t="n">
        <v>-39.4212</v>
      </c>
      <c r="H18" s="90" t="n">
        <v>1931.6388</v>
      </c>
      <c r="I18" s="91" t="n">
        <v>-3.36120000000005</v>
      </c>
      <c r="J18" s="14" t="n">
        <v>-1354.91512</v>
      </c>
    </row>
    <row r="19" customFormat="false" ht="12.75" hidden="false" customHeight="false" outlineLevel="0" collapsed="false">
      <c r="A19" s="83" t="n">
        <v>37170</v>
      </c>
      <c r="B19" s="84" t="n">
        <v>1935</v>
      </c>
      <c r="C19" s="85" t="n">
        <v>-1935</v>
      </c>
      <c r="D19" s="86" t="n">
        <v>0</v>
      </c>
      <c r="E19" s="87" t="n">
        <v>-1935</v>
      </c>
      <c r="F19" s="88" t="n">
        <v>1937.487</v>
      </c>
      <c r="G19" s="89" t="n">
        <v>-38.74974</v>
      </c>
      <c r="H19" s="90" t="n">
        <v>1898.73726</v>
      </c>
      <c r="I19" s="91" t="n">
        <v>-36.2627400000001</v>
      </c>
      <c r="J19" s="14" t="n">
        <v>-1391.17786</v>
      </c>
    </row>
    <row r="20" customFormat="false" ht="12.75" hidden="false" customHeight="false" outlineLevel="0" collapsed="false">
      <c r="A20" s="83" t="n">
        <v>37171</v>
      </c>
      <c r="B20" s="84" t="n">
        <v>1935</v>
      </c>
      <c r="C20" s="85" t="n">
        <v>-1935</v>
      </c>
      <c r="D20" s="86" t="n">
        <v>0</v>
      </c>
      <c r="E20" s="87" t="n">
        <v>-1935</v>
      </c>
      <c r="F20" s="88" t="n">
        <v>1920.159</v>
      </c>
      <c r="G20" s="89" t="n">
        <v>-38.40318</v>
      </c>
      <c r="H20" s="90" t="n">
        <v>1881.75582</v>
      </c>
      <c r="I20" s="91" t="n">
        <v>-53.2441800000001</v>
      </c>
      <c r="J20" s="14" t="n">
        <v>-1444.42204</v>
      </c>
    </row>
    <row r="21" customFormat="false" ht="12.75" hidden="false" customHeight="false" outlineLevel="0" collapsed="false">
      <c r="A21" s="83" t="n">
        <v>37172</v>
      </c>
      <c r="B21" s="84" t="n">
        <v>1935</v>
      </c>
      <c r="C21" s="85" t="n">
        <v>-1935</v>
      </c>
      <c r="D21" s="86" t="n">
        <v>0</v>
      </c>
      <c r="E21" s="87" t="n">
        <v>-1935</v>
      </c>
      <c r="F21" s="88" t="n">
        <v>1911.495</v>
      </c>
      <c r="G21" s="89" t="n">
        <v>-38.2299</v>
      </c>
      <c r="H21" s="90" t="n">
        <v>1873.2651</v>
      </c>
      <c r="I21" s="91" t="n">
        <v>-61.7349000000002</v>
      </c>
      <c r="J21" s="14" t="n">
        <v>-1506.15694</v>
      </c>
    </row>
    <row r="22" customFormat="false" ht="12.75" hidden="false" customHeight="false" outlineLevel="0" collapsed="false">
      <c r="A22" s="83" t="n">
        <v>37173</v>
      </c>
      <c r="B22" s="84" t="n">
        <v>1935</v>
      </c>
      <c r="C22" s="85" t="n">
        <v>-1935</v>
      </c>
      <c r="D22" s="86" t="n">
        <v>0</v>
      </c>
      <c r="E22" s="87" t="n">
        <v>-1935</v>
      </c>
      <c r="F22" s="88" t="n">
        <v>1894.167</v>
      </c>
      <c r="G22" s="89" t="n">
        <v>-37.88334</v>
      </c>
      <c r="H22" s="90" t="n">
        <v>1856.28366</v>
      </c>
      <c r="I22" s="91" t="n">
        <v>-78.7163400000002</v>
      </c>
      <c r="J22" s="14" t="n">
        <v>-1584.87328</v>
      </c>
    </row>
    <row r="23" customFormat="false" ht="12.75" hidden="false" customHeight="false" outlineLevel="0" collapsed="false">
      <c r="A23" s="83" t="n">
        <v>37174</v>
      </c>
      <c r="B23" s="84" t="n">
        <v>1935</v>
      </c>
      <c r="C23" s="85" t="n">
        <v>-1935</v>
      </c>
      <c r="D23" s="86" t="n">
        <v>0</v>
      </c>
      <c r="E23" s="87" t="n">
        <v>-1935</v>
      </c>
      <c r="F23" s="88" t="n">
        <v>1920.159</v>
      </c>
      <c r="G23" s="89" t="n">
        <v>-38.40318</v>
      </c>
      <c r="H23" s="90" t="n">
        <v>1881.75582</v>
      </c>
      <c r="I23" s="91" t="n">
        <v>-53.2441800000001</v>
      </c>
      <c r="J23" s="14" t="n">
        <v>-1638.11746</v>
      </c>
    </row>
    <row r="24" customFormat="false" ht="12.75" hidden="false" customHeight="false" outlineLevel="0" collapsed="false">
      <c r="A24" s="83" t="n">
        <v>37175</v>
      </c>
      <c r="B24" s="84" t="n">
        <v>1935</v>
      </c>
      <c r="C24" s="85" t="n">
        <v>-1935</v>
      </c>
      <c r="D24" s="86" t="n">
        <v>0</v>
      </c>
      <c r="E24" s="87" t="n">
        <v>-1935</v>
      </c>
      <c r="F24" s="88" t="n">
        <v>1920.159</v>
      </c>
      <c r="G24" s="89" t="n">
        <v>-38.40318</v>
      </c>
      <c r="H24" s="90" t="n">
        <v>1881.75582</v>
      </c>
      <c r="I24" s="91" t="n">
        <v>-53.2441800000001</v>
      </c>
      <c r="J24" s="14" t="n">
        <v>-1691.36164</v>
      </c>
    </row>
    <row r="25" customFormat="false" ht="12.75" hidden="false" customHeight="false" outlineLevel="0" collapsed="false">
      <c r="A25" s="83" t="n">
        <v>37176</v>
      </c>
      <c r="B25" s="84" t="n">
        <v>1935</v>
      </c>
      <c r="C25" s="85" t="n">
        <v>-1935</v>
      </c>
      <c r="D25" s="86" t="n">
        <v>0</v>
      </c>
      <c r="E25" s="87" t="n">
        <v>-1935</v>
      </c>
      <c r="F25" s="88" t="n">
        <v>1914.744</v>
      </c>
      <c r="G25" s="89" t="n">
        <v>-38.29488</v>
      </c>
      <c r="H25" s="90" t="n">
        <v>1876.44912</v>
      </c>
      <c r="I25" s="91" t="n">
        <v>-58.55088</v>
      </c>
      <c r="J25" s="14" t="n">
        <v>-1749.91252</v>
      </c>
    </row>
    <row r="26" customFormat="false" ht="12.75" hidden="false" customHeight="false" outlineLevel="0" collapsed="false">
      <c r="A26" s="83" t="n">
        <v>37177</v>
      </c>
      <c r="B26" s="84" t="n">
        <v>1935</v>
      </c>
      <c r="C26" s="85" t="n">
        <v>-1935</v>
      </c>
      <c r="D26" s="86" t="n">
        <v>0</v>
      </c>
      <c r="E26" s="87" t="n">
        <v>-1935</v>
      </c>
      <c r="F26" s="88" t="n">
        <v>1914.744</v>
      </c>
      <c r="G26" s="89" t="n">
        <v>-38.29488</v>
      </c>
      <c r="H26" s="90" t="n">
        <v>1876.44912</v>
      </c>
      <c r="I26" s="91" t="n">
        <v>-58.55088</v>
      </c>
      <c r="J26" s="14" t="n">
        <v>-1808.4634</v>
      </c>
    </row>
    <row r="27" customFormat="false" ht="12.75" hidden="false" customHeight="false" outlineLevel="0" collapsed="false">
      <c r="A27" s="83" t="n">
        <v>37178</v>
      </c>
      <c r="B27" s="84" t="n">
        <v>1935</v>
      </c>
      <c r="C27" s="85" t="n">
        <v>-1935</v>
      </c>
      <c r="D27" s="86" t="n">
        <v>0</v>
      </c>
      <c r="E27" s="87" t="n">
        <v>-1935</v>
      </c>
      <c r="F27" s="88" t="n">
        <v>1899.582</v>
      </c>
      <c r="G27" s="89" t="n">
        <v>-37.99164</v>
      </c>
      <c r="H27" s="90" t="n">
        <v>1861.59036</v>
      </c>
      <c r="I27" s="91" t="n">
        <v>-73.4096400000001</v>
      </c>
      <c r="J27" s="14" t="n">
        <v>-1881.87304</v>
      </c>
    </row>
    <row r="28" customFormat="false" ht="12.75" hidden="false" customHeight="false" outlineLevel="0" collapsed="false">
      <c r="A28" s="83" t="n">
        <v>37179</v>
      </c>
      <c r="B28" s="84" t="n">
        <v>1935</v>
      </c>
      <c r="C28" s="85" t="n">
        <v>-1935</v>
      </c>
      <c r="D28" s="86" t="n">
        <v>0</v>
      </c>
      <c r="E28" s="87" t="n">
        <v>-1935</v>
      </c>
      <c r="F28" s="88" t="n">
        <v>1900.665</v>
      </c>
      <c r="G28" s="89" t="n">
        <v>-38.0133</v>
      </c>
      <c r="H28" s="90" t="n">
        <v>1862.6517</v>
      </c>
      <c r="I28" s="91" t="n">
        <v>-72.3483000000001</v>
      </c>
      <c r="J28" s="14" t="n">
        <v>-1954.22134</v>
      </c>
    </row>
    <row r="29" customFormat="false" ht="12.75" hidden="false" customHeight="false" outlineLevel="0" collapsed="false">
      <c r="A29" s="83" t="n">
        <v>37180</v>
      </c>
      <c r="B29" s="84" t="n">
        <v>1935</v>
      </c>
      <c r="C29" s="85" t="n">
        <v>-1935</v>
      </c>
      <c r="D29" s="86" t="n">
        <v>0</v>
      </c>
      <c r="E29" s="87" t="n">
        <v>-1935</v>
      </c>
      <c r="F29" s="88" t="n">
        <v>1899.582</v>
      </c>
      <c r="G29" s="89" t="n">
        <v>-37.99164</v>
      </c>
      <c r="H29" s="90" t="n">
        <v>1861.59036</v>
      </c>
      <c r="I29" s="91" t="n">
        <v>-73.4096400000001</v>
      </c>
      <c r="J29" s="14" t="n">
        <v>-2027.63098</v>
      </c>
    </row>
    <row r="30" customFormat="false" ht="12.75" hidden="false" customHeight="false" outlineLevel="0" collapsed="false">
      <c r="A30" s="83" t="n">
        <v>37181</v>
      </c>
      <c r="B30" s="84" t="n">
        <v>1935</v>
      </c>
      <c r="C30" s="85" t="n">
        <v>-1935</v>
      </c>
      <c r="D30" s="86" t="n">
        <v>0</v>
      </c>
      <c r="E30" s="87" t="n">
        <v>-1935</v>
      </c>
      <c r="F30" s="88" t="n">
        <v>1901.748</v>
      </c>
      <c r="G30" s="89" t="n">
        <v>-38.03496</v>
      </c>
      <c r="H30" s="90" t="n">
        <v>1863.71304</v>
      </c>
      <c r="I30" s="91" t="n">
        <v>-71.2869599999999</v>
      </c>
      <c r="J30" s="14" t="n">
        <v>-2098.91794</v>
      </c>
    </row>
    <row r="31" customFormat="false" ht="12.75" hidden="false" customHeight="false" outlineLevel="0" collapsed="false">
      <c r="A31" s="83" t="n">
        <v>37182</v>
      </c>
      <c r="B31" s="84" t="n">
        <v>1935</v>
      </c>
      <c r="C31" s="85" t="n">
        <v>-1935</v>
      </c>
      <c r="D31" s="86" t="n">
        <v>0</v>
      </c>
      <c r="E31" s="87" t="n">
        <v>-1935</v>
      </c>
      <c r="F31" s="88" t="n">
        <v>1885.503</v>
      </c>
      <c r="G31" s="89" t="n">
        <v>-37.71006</v>
      </c>
      <c r="H31" s="90" t="n">
        <v>1847.79294</v>
      </c>
      <c r="I31" s="91" t="n">
        <v>-87.2070600000002</v>
      </c>
      <c r="J31" s="14" t="n">
        <v>-2186.125</v>
      </c>
    </row>
    <row r="32" customFormat="false" ht="12.75" hidden="false" customHeight="false" outlineLevel="0" collapsed="false">
      <c r="A32" s="83" t="n">
        <v>37183</v>
      </c>
      <c r="B32" s="84" t="n">
        <v>1935</v>
      </c>
      <c r="C32" s="85" t="n">
        <v>-1935</v>
      </c>
      <c r="D32" s="86" t="n">
        <v>0</v>
      </c>
      <c r="E32" s="87" t="n">
        <v>-1935</v>
      </c>
      <c r="F32" s="88" t="n">
        <v>1299.6</v>
      </c>
      <c r="G32" s="89" t="n">
        <v>-25.992</v>
      </c>
      <c r="H32" s="90" t="n">
        <v>1273.608</v>
      </c>
      <c r="I32" s="91" t="n">
        <v>-661.392</v>
      </c>
      <c r="J32" s="14" t="n">
        <v>-2847.517</v>
      </c>
    </row>
    <row r="33" customFormat="false" ht="12.75" hidden="false" customHeight="false" outlineLevel="0" collapsed="false">
      <c r="A33" s="83" t="n">
        <v>37184</v>
      </c>
      <c r="B33" s="84" t="n">
        <v>1935</v>
      </c>
      <c r="C33" s="85" t="n">
        <v>-1935</v>
      </c>
      <c r="D33" s="86" t="n">
        <v>0</v>
      </c>
      <c r="E33" s="87" t="n">
        <v>-1935</v>
      </c>
      <c r="F33" s="88" t="n">
        <v>1299.6</v>
      </c>
      <c r="G33" s="89" t="n">
        <v>-25.992</v>
      </c>
      <c r="H33" s="90" t="n">
        <v>1273.608</v>
      </c>
      <c r="I33" s="91" t="n">
        <v>-661.392</v>
      </c>
      <c r="J33" s="14" t="n">
        <v>-3508.909</v>
      </c>
    </row>
    <row r="34" customFormat="false" ht="12.75" hidden="false" customHeight="false" outlineLevel="0" collapsed="false">
      <c r="A34" s="83" t="n">
        <v>37185</v>
      </c>
      <c r="B34" s="84" t="n">
        <v>1935</v>
      </c>
      <c r="C34" s="85" t="n">
        <v>-1935</v>
      </c>
      <c r="D34" s="86" t="n">
        <v>0</v>
      </c>
      <c r="E34" s="87" t="n">
        <v>-1935</v>
      </c>
      <c r="F34" s="88" t="n">
        <v>1299.6</v>
      </c>
      <c r="G34" s="89" t="n">
        <v>-25.992</v>
      </c>
      <c r="H34" s="90" t="n">
        <v>1273.608</v>
      </c>
      <c r="I34" s="91" t="n">
        <v>-661.392</v>
      </c>
      <c r="J34" s="14" t="n">
        <v>-4170.301</v>
      </c>
    </row>
    <row r="35" customFormat="false" ht="12.75" hidden="false" customHeight="false" outlineLevel="0" collapsed="false">
      <c r="A35" s="83" t="n">
        <v>37186</v>
      </c>
      <c r="B35" s="84" t="n">
        <v>1935</v>
      </c>
      <c r="C35" s="85" t="n">
        <v>-1935</v>
      </c>
      <c r="D35" s="86" t="n">
        <v>0</v>
      </c>
      <c r="E35" s="87" t="n">
        <v>-1935</v>
      </c>
      <c r="F35" s="88" t="n">
        <v>1299.6</v>
      </c>
      <c r="G35" s="89" t="n">
        <v>-25.992</v>
      </c>
      <c r="H35" s="90" t="n">
        <v>1273.608</v>
      </c>
      <c r="I35" s="91" t="n">
        <v>-661.392</v>
      </c>
      <c r="J35" s="14" t="n">
        <v>-4831.693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-4831.693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-4831.693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-4831.693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-4831.693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-4831.693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-4831.693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-4831.693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-4831.693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-4831.693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42610</v>
      </c>
      <c r="C46" s="96" t="n">
        <v>-42571</v>
      </c>
      <c r="D46" s="97" t="n">
        <v>0</v>
      </c>
      <c r="E46" s="98" t="n">
        <v>-42571</v>
      </c>
      <c r="F46" s="99" t="n">
        <v>39042.15</v>
      </c>
      <c r="G46" s="100" t="n">
        <v>-780.843</v>
      </c>
      <c r="H46" s="101" t="n">
        <v>38261.307</v>
      </c>
      <c r="I46" s="91"/>
      <c r="J46" s="45" t="n">
        <v>-4831.693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58</v>
      </c>
    </row>
    <row r="2" customFormat="false" ht="12.75" hidden="false" customHeight="false" outlineLevel="0" collapsed="false">
      <c r="P2" s="28" t="s">
        <v>59</v>
      </c>
    </row>
    <row r="3" customFormat="false" ht="18" hidden="false" customHeight="false" outlineLevel="0" collapsed="false">
      <c r="P3" s="58" t="s">
        <v>77</v>
      </c>
    </row>
    <row r="4" customFormat="false" ht="12.75" hidden="false" customHeight="false" outlineLevel="0" collapsed="false">
      <c r="P4" s="105" t="s">
        <v>78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79</v>
      </c>
    </row>
    <row r="12" customFormat="false" ht="12.75" hidden="false" customHeight="false" outlineLevel="0" collapsed="false">
      <c r="B12" s="106" t="s">
        <v>80</v>
      </c>
      <c r="C12" s="107" t="s">
        <v>81</v>
      </c>
      <c r="D12" s="107" t="s">
        <v>82</v>
      </c>
      <c r="E12" s="107"/>
      <c r="F12" s="107"/>
      <c r="G12" s="61" t="s">
        <v>83</v>
      </c>
      <c r="H12" s="62"/>
      <c r="I12" s="63" t="s">
        <v>63</v>
      </c>
      <c r="J12" s="64" t="s">
        <v>64</v>
      </c>
      <c r="K12" s="108"/>
      <c r="L12" s="108"/>
      <c r="M12" s="62"/>
      <c r="N12" s="109"/>
      <c r="O12" s="110"/>
      <c r="P12" s="66" t="s">
        <v>65</v>
      </c>
      <c r="Q12" s="67" t="s">
        <v>66</v>
      </c>
      <c r="R12" s="111"/>
    </row>
    <row r="13" customFormat="false" ht="12.75" hidden="false" customHeight="false" outlineLevel="0" collapsed="false">
      <c r="A13" s="28" t="s">
        <v>67</v>
      </c>
      <c r="B13" s="68" t="s">
        <v>84</v>
      </c>
      <c r="C13" s="112" t="s">
        <v>85</v>
      </c>
      <c r="D13" s="112" t="s">
        <v>85</v>
      </c>
      <c r="E13" s="112" t="s">
        <v>86</v>
      </c>
      <c r="F13" s="112" t="s">
        <v>68</v>
      </c>
      <c r="G13" s="69" t="s">
        <v>69</v>
      </c>
      <c r="H13" s="70" t="s">
        <v>70</v>
      </c>
      <c r="I13" s="78" t="s">
        <v>71</v>
      </c>
      <c r="J13" s="72" t="s">
        <v>84</v>
      </c>
      <c r="K13" s="110" t="s">
        <v>85</v>
      </c>
      <c r="L13" s="110" t="s">
        <v>86</v>
      </c>
      <c r="M13" s="73" t="s">
        <v>87</v>
      </c>
      <c r="N13" s="94" t="s">
        <v>73</v>
      </c>
      <c r="O13" s="113" t="s">
        <v>88</v>
      </c>
      <c r="P13" s="67" t="s">
        <v>74</v>
      </c>
      <c r="Q13" s="67" t="s">
        <v>74</v>
      </c>
      <c r="R13" s="114"/>
    </row>
    <row r="14" customFormat="false" ht="12.75" hidden="false" customHeight="false" outlineLevel="0" collapsed="false">
      <c r="A14" s="28" t="s">
        <v>75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76</v>
      </c>
      <c r="O14" s="117" t="s">
        <v>89</v>
      </c>
      <c r="P14" s="81"/>
      <c r="Q14" s="118" t="n">
        <v>937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937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937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937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937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937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937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937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937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937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937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937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937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937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937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937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937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937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937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937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937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937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937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937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937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937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937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937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937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937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937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937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937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58</v>
      </c>
    </row>
    <row r="2" customFormat="false" ht="12.75" hidden="false" customHeight="false" outlineLevel="0" collapsed="false">
      <c r="O2" s="28" t="s">
        <v>59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90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107"/>
      <c r="D11" s="107"/>
      <c r="E11" s="107"/>
      <c r="F11" s="61" t="s">
        <v>62</v>
      </c>
      <c r="G11" s="62"/>
      <c r="H11" s="63" t="s">
        <v>63</v>
      </c>
      <c r="I11" s="64" t="s">
        <v>64</v>
      </c>
      <c r="J11" s="108"/>
      <c r="K11" s="108"/>
      <c r="L11" s="108"/>
      <c r="M11" s="62"/>
      <c r="N11" s="65"/>
      <c r="O11" s="66" t="s">
        <v>65</v>
      </c>
      <c r="P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84</v>
      </c>
      <c r="C12" s="112" t="s">
        <v>85</v>
      </c>
      <c r="D12" s="112" t="s">
        <v>86</v>
      </c>
      <c r="E12" s="112" t="s">
        <v>68</v>
      </c>
      <c r="F12" s="69" t="s">
        <v>69</v>
      </c>
      <c r="G12" s="70" t="s">
        <v>70</v>
      </c>
      <c r="H12" s="71" t="s">
        <v>71</v>
      </c>
      <c r="I12" s="72" t="s">
        <v>84</v>
      </c>
      <c r="J12" s="110" t="s">
        <v>85</v>
      </c>
      <c r="K12" s="110" t="s">
        <v>86</v>
      </c>
      <c r="L12" s="110" t="s">
        <v>68</v>
      </c>
      <c r="M12" s="73" t="s">
        <v>72</v>
      </c>
      <c r="N12" s="74" t="s">
        <v>73</v>
      </c>
      <c r="O12" s="67" t="s">
        <v>74</v>
      </c>
      <c r="P12" s="67" t="s">
        <v>74</v>
      </c>
    </row>
    <row r="13" customFormat="false" ht="12.75" hidden="false" customHeight="false" outlineLevel="0" collapsed="false">
      <c r="A13" s="28" t="s">
        <v>75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76</v>
      </c>
      <c r="O13" s="81"/>
      <c r="P13" s="82" t="n">
        <v>-970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-2864.82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-921.639999999999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-5759.3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-6183.24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-4956.55</v>
      </c>
    </row>
    <row r="19" customFormat="false" ht="12.75" hidden="false" customHeight="false" outlineLevel="0" collapsed="false">
      <c r="A19" s="83" t="n">
        <v>37170</v>
      </c>
      <c r="B19" s="84" t="n">
        <v>7425</v>
      </c>
      <c r="C19" s="9" t="n">
        <v>13210</v>
      </c>
      <c r="D19" s="9" t="n">
        <v>0</v>
      </c>
      <c r="E19" s="9" t="n">
        <v>0</v>
      </c>
      <c r="F19" s="85" t="n">
        <v>-4975</v>
      </c>
      <c r="G19" s="86" t="n">
        <v>-9922</v>
      </c>
      <c r="H19" s="87" t="n">
        <v>-14897</v>
      </c>
      <c r="I19" s="88" t="n">
        <v>7425</v>
      </c>
      <c r="J19" s="119" t="n">
        <v>13210</v>
      </c>
      <c r="K19" s="119" t="n">
        <v>0</v>
      </c>
      <c r="L19" s="119" t="n">
        <v>0</v>
      </c>
      <c r="M19" s="89" t="n">
        <v>-206.35</v>
      </c>
      <c r="N19" s="90" t="n">
        <v>20428.65</v>
      </c>
      <c r="O19" s="91" t="n">
        <v>5531.65</v>
      </c>
      <c r="P19" s="14" t="n">
        <v>575.100000000002</v>
      </c>
    </row>
    <row r="20" customFormat="false" ht="12.75" hidden="false" customHeight="false" outlineLevel="0" collapsed="false">
      <c r="A20" s="83" t="n">
        <v>37171</v>
      </c>
      <c r="B20" s="84" t="n">
        <v>10147</v>
      </c>
      <c r="C20" s="9" t="n">
        <v>13210</v>
      </c>
      <c r="D20" s="9" t="n">
        <v>0</v>
      </c>
      <c r="E20" s="9" t="n">
        <v>0</v>
      </c>
      <c r="F20" s="85" t="n">
        <v>-4975</v>
      </c>
      <c r="G20" s="86" t="n">
        <v>-9971</v>
      </c>
      <c r="H20" s="87" t="n">
        <v>-14946</v>
      </c>
      <c r="I20" s="88" t="n">
        <v>10147</v>
      </c>
      <c r="J20" s="119" t="n">
        <v>13210</v>
      </c>
      <c r="K20" s="119" t="n">
        <v>0</v>
      </c>
      <c r="L20" s="119" t="n">
        <v>0</v>
      </c>
      <c r="M20" s="89" t="n">
        <v>-233.57</v>
      </c>
      <c r="N20" s="90" t="n">
        <v>23123.43</v>
      </c>
      <c r="O20" s="91" t="n">
        <v>8177.43</v>
      </c>
      <c r="P20" s="14" t="n">
        <v>8752.53</v>
      </c>
    </row>
    <row r="21" customFormat="false" ht="12.75" hidden="false" customHeight="false" outlineLevel="0" collapsed="false">
      <c r="A21" s="83" t="n">
        <v>37172</v>
      </c>
      <c r="B21" s="84" t="n">
        <v>10147</v>
      </c>
      <c r="C21" s="9" t="n">
        <v>13210</v>
      </c>
      <c r="D21" s="9" t="n">
        <v>0</v>
      </c>
      <c r="E21" s="9" t="n">
        <v>0</v>
      </c>
      <c r="F21" s="85" t="n">
        <v>-4975</v>
      </c>
      <c r="G21" s="86" t="n">
        <v>-9971</v>
      </c>
      <c r="H21" s="87" t="n">
        <v>-14946</v>
      </c>
      <c r="I21" s="88" t="n">
        <v>10147</v>
      </c>
      <c r="J21" s="119" t="n">
        <v>13210</v>
      </c>
      <c r="K21" s="119" t="n">
        <v>0</v>
      </c>
      <c r="L21" s="119" t="n">
        <v>0</v>
      </c>
      <c r="M21" s="89" t="n">
        <v>-233.57</v>
      </c>
      <c r="N21" s="90" t="n">
        <v>23123.43</v>
      </c>
      <c r="O21" s="91" t="n">
        <v>8177.43</v>
      </c>
      <c r="P21" s="14" t="n">
        <v>16929.96</v>
      </c>
    </row>
    <row r="22" customFormat="false" ht="12.75" hidden="false" customHeight="false" outlineLevel="0" collapsed="false">
      <c r="A22" s="83" t="n">
        <v>37173</v>
      </c>
      <c r="B22" s="84" t="n">
        <v>9033</v>
      </c>
      <c r="C22" s="9" t="n">
        <v>13210</v>
      </c>
      <c r="D22" s="9" t="n">
        <v>0</v>
      </c>
      <c r="E22" s="9" t="n">
        <v>0</v>
      </c>
      <c r="F22" s="85" t="n">
        <v>-12816</v>
      </c>
      <c r="G22" s="86" t="n">
        <v>-7887</v>
      </c>
      <c r="H22" s="87" t="n">
        <v>-20703</v>
      </c>
      <c r="I22" s="88" t="n">
        <v>9033</v>
      </c>
      <c r="J22" s="119" t="n">
        <v>13210</v>
      </c>
      <c r="K22" s="119" t="n">
        <v>0</v>
      </c>
      <c r="L22" s="119" t="n">
        <v>0</v>
      </c>
      <c r="M22" s="89" t="n">
        <v>-222.43</v>
      </c>
      <c r="N22" s="90" t="n">
        <v>22020.57</v>
      </c>
      <c r="O22" s="91" t="n">
        <v>1317.57</v>
      </c>
      <c r="P22" s="14" t="n">
        <v>18247.53</v>
      </c>
    </row>
    <row r="23" customFormat="false" ht="12.75" hidden="false" customHeight="false" outlineLevel="0" collapsed="false">
      <c r="A23" s="83" t="n">
        <v>37174</v>
      </c>
      <c r="B23" s="84" t="n">
        <v>9033</v>
      </c>
      <c r="C23" s="9" t="n">
        <v>13210</v>
      </c>
      <c r="D23" s="9" t="n">
        <v>0</v>
      </c>
      <c r="E23" s="9" t="n">
        <v>0</v>
      </c>
      <c r="F23" s="85" t="n">
        <v>-23588</v>
      </c>
      <c r="G23" s="86" t="n">
        <v>0</v>
      </c>
      <c r="H23" s="87" t="n">
        <v>-23588</v>
      </c>
      <c r="I23" s="88" t="n">
        <v>9033</v>
      </c>
      <c r="J23" s="119" t="n">
        <v>13210</v>
      </c>
      <c r="K23" s="119" t="n">
        <v>0</v>
      </c>
      <c r="L23" s="119" t="n">
        <v>0</v>
      </c>
      <c r="M23" s="89" t="n">
        <v>-222.43</v>
      </c>
      <c r="N23" s="90" t="n">
        <v>22020.57</v>
      </c>
      <c r="O23" s="91" t="n">
        <v>-1567.43</v>
      </c>
      <c r="P23" s="14" t="n">
        <v>16680.1</v>
      </c>
    </row>
    <row r="24" customFormat="false" ht="12.75" hidden="false" customHeight="false" outlineLevel="0" collapsed="false">
      <c r="A24" s="83" t="n">
        <v>37175</v>
      </c>
      <c r="B24" s="84" t="n">
        <v>10023</v>
      </c>
      <c r="C24" s="9" t="n">
        <v>13210</v>
      </c>
      <c r="D24" s="9" t="n">
        <v>0</v>
      </c>
      <c r="E24" s="9" t="n">
        <v>0</v>
      </c>
      <c r="F24" s="85" t="n">
        <v>-17175</v>
      </c>
      <c r="G24" s="86" t="n">
        <v>-5097</v>
      </c>
      <c r="H24" s="87" t="n">
        <v>-22272</v>
      </c>
      <c r="I24" s="88" t="n">
        <v>10023</v>
      </c>
      <c r="J24" s="119" t="n">
        <v>13210</v>
      </c>
      <c r="K24" s="119" t="n">
        <v>0</v>
      </c>
      <c r="L24" s="119" t="n">
        <v>0</v>
      </c>
      <c r="M24" s="89" t="n">
        <v>-232.33</v>
      </c>
      <c r="N24" s="90" t="n">
        <v>23000.67</v>
      </c>
      <c r="O24" s="91" t="n">
        <v>728.669999999998</v>
      </c>
      <c r="P24" s="14" t="n">
        <v>17408.77</v>
      </c>
    </row>
    <row r="25" customFormat="false" ht="12.75" hidden="false" customHeight="false" outlineLevel="0" collapsed="false">
      <c r="A25" s="83" t="n">
        <v>37176</v>
      </c>
      <c r="B25" s="84" t="n">
        <v>10023</v>
      </c>
      <c r="C25" s="9" t="n">
        <v>12714</v>
      </c>
      <c r="D25" s="9" t="n">
        <v>0</v>
      </c>
      <c r="E25" s="9" t="n">
        <v>0</v>
      </c>
      <c r="F25" s="85" t="n">
        <v>-22160</v>
      </c>
      <c r="G25" s="86" t="n">
        <v>-201</v>
      </c>
      <c r="H25" s="87" t="n">
        <v>-22361</v>
      </c>
      <c r="I25" s="88" t="n">
        <v>10023</v>
      </c>
      <c r="J25" s="119" t="n">
        <v>12714</v>
      </c>
      <c r="K25" s="119" t="n">
        <v>0</v>
      </c>
      <c r="L25" s="119" t="n">
        <v>0</v>
      </c>
      <c r="M25" s="89" t="n">
        <v>-227.37</v>
      </c>
      <c r="N25" s="90" t="n">
        <v>22509.63</v>
      </c>
      <c r="O25" s="91" t="n">
        <v>148.630000000001</v>
      </c>
      <c r="P25" s="14" t="n">
        <v>17557.4</v>
      </c>
    </row>
    <row r="26" customFormat="false" ht="12.75" hidden="false" customHeight="false" outlineLevel="0" collapsed="false">
      <c r="A26" s="83" t="n">
        <v>37177</v>
      </c>
      <c r="B26" s="84" t="n">
        <v>10023</v>
      </c>
      <c r="C26" s="9" t="n">
        <v>12714</v>
      </c>
      <c r="D26" s="9" t="n">
        <v>0</v>
      </c>
      <c r="E26" s="9" t="n">
        <v>0</v>
      </c>
      <c r="F26" s="85" t="n">
        <v>-21098</v>
      </c>
      <c r="G26" s="86" t="n">
        <v>-453</v>
      </c>
      <c r="H26" s="87" t="n">
        <v>-21551</v>
      </c>
      <c r="I26" s="88" t="n">
        <v>10023</v>
      </c>
      <c r="J26" s="119" t="n">
        <v>12714</v>
      </c>
      <c r="K26" s="119" t="n">
        <v>0</v>
      </c>
      <c r="L26" s="119" t="n">
        <v>0</v>
      </c>
      <c r="M26" s="89" t="n">
        <v>-227.37</v>
      </c>
      <c r="N26" s="90" t="n">
        <v>22509.63</v>
      </c>
      <c r="O26" s="91" t="n">
        <v>958.630000000001</v>
      </c>
      <c r="P26" s="14" t="n">
        <v>18516.03</v>
      </c>
    </row>
    <row r="27" customFormat="false" ht="12.75" hidden="false" customHeight="false" outlineLevel="0" collapsed="false">
      <c r="A27" s="83" t="n">
        <v>37178</v>
      </c>
      <c r="B27" s="84" t="n">
        <v>10023</v>
      </c>
      <c r="C27" s="9" t="n">
        <v>12714</v>
      </c>
      <c r="D27" s="9" t="n">
        <v>0</v>
      </c>
      <c r="E27" s="9" t="n">
        <v>0</v>
      </c>
      <c r="F27" s="85" t="n">
        <v>-21098</v>
      </c>
      <c r="G27" s="86" t="n">
        <v>-453</v>
      </c>
      <c r="H27" s="87" t="n">
        <v>-21551</v>
      </c>
      <c r="I27" s="88" t="n">
        <v>10023</v>
      </c>
      <c r="J27" s="119" t="n">
        <v>12714</v>
      </c>
      <c r="K27" s="119" t="n">
        <v>0</v>
      </c>
      <c r="L27" s="119" t="n">
        <v>0</v>
      </c>
      <c r="M27" s="89" t="n">
        <v>-227.37</v>
      </c>
      <c r="N27" s="90" t="n">
        <v>22509.63</v>
      </c>
      <c r="O27" s="91" t="n">
        <v>958.630000000001</v>
      </c>
      <c r="P27" s="14" t="n">
        <v>19474.66</v>
      </c>
    </row>
    <row r="28" customFormat="false" ht="12.75" hidden="false" customHeight="false" outlineLevel="0" collapsed="false">
      <c r="A28" s="83" t="n">
        <v>37179</v>
      </c>
      <c r="B28" s="84" t="n">
        <v>10023</v>
      </c>
      <c r="C28" s="9" t="n">
        <v>12714</v>
      </c>
      <c r="D28" s="9" t="n">
        <v>0</v>
      </c>
      <c r="E28" s="9" t="n">
        <v>0</v>
      </c>
      <c r="F28" s="85" t="n">
        <v>-21098</v>
      </c>
      <c r="G28" s="86" t="n">
        <v>-453</v>
      </c>
      <c r="H28" s="87" t="n">
        <v>-21551</v>
      </c>
      <c r="I28" s="88" t="n">
        <v>10023</v>
      </c>
      <c r="J28" s="119" t="n">
        <v>12714</v>
      </c>
      <c r="K28" s="119" t="n">
        <v>0</v>
      </c>
      <c r="L28" s="119" t="n">
        <v>0</v>
      </c>
      <c r="M28" s="89" t="n">
        <v>-227.37</v>
      </c>
      <c r="N28" s="90" t="n">
        <v>22509.63</v>
      </c>
      <c r="O28" s="91" t="n">
        <v>958.630000000001</v>
      </c>
      <c r="P28" s="14" t="n">
        <v>20433.29</v>
      </c>
    </row>
    <row r="29" customFormat="false" ht="12.75" hidden="false" customHeight="false" outlineLevel="0" collapsed="false">
      <c r="A29" s="83" t="n">
        <v>37180</v>
      </c>
      <c r="B29" s="84" t="n">
        <v>10023</v>
      </c>
      <c r="C29" s="9" t="n">
        <v>12714</v>
      </c>
      <c r="D29" s="9" t="n">
        <v>0</v>
      </c>
      <c r="E29" s="9" t="n">
        <v>0</v>
      </c>
      <c r="F29" s="85" t="n">
        <v>-20251</v>
      </c>
      <c r="G29" s="86" t="n">
        <v>-561</v>
      </c>
      <c r="H29" s="87" t="n">
        <v>-20812</v>
      </c>
      <c r="I29" s="88" t="n">
        <v>10023</v>
      </c>
      <c r="J29" s="119" t="n">
        <v>12714</v>
      </c>
      <c r="K29" s="119" t="n">
        <v>0</v>
      </c>
      <c r="L29" s="119" t="n">
        <v>0</v>
      </c>
      <c r="M29" s="89" t="n">
        <v>-227.37</v>
      </c>
      <c r="N29" s="90" t="n">
        <v>22509.63</v>
      </c>
      <c r="O29" s="91" t="n">
        <v>1697.63</v>
      </c>
      <c r="P29" s="14" t="n">
        <v>22130.92</v>
      </c>
    </row>
    <row r="30" customFormat="false" ht="12.75" hidden="false" customHeight="false" outlineLevel="0" collapsed="false">
      <c r="A30" s="83" t="n">
        <v>37181</v>
      </c>
      <c r="B30" s="84" t="n">
        <v>10023</v>
      </c>
      <c r="C30" s="9" t="n">
        <v>12714</v>
      </c>
      <c r="D30" s="9" t="n">
        <v>0</v>
      </c>
      <c r="E30" s="9" t="n">
        <v>0</v>
      </c>
      <c r="F30" s="85" t="n">
        <v>-9737</v>
      </c>
      <c r="G30" s="86" t="n">
        <v>-4566</v>
      </c>
      <c r="H30" s="87" t="n">
        <v>-14303</v>
      </c>
      <c r="I30" s="88" t="n">
        <v>10023</v>
      </c>
      <c r="J30" s="119" t="n">
        <v>12714</v>
      </c>
      <c r="K30" s="119" t="n">
        <v>0</v>
      </c>
      <c r="L30" s="119" t="n">
        <v>0</v>
      </c>
      <c r="M30" s="89" t="n">
        <v>-227.37</v>
      </c>
      <c r="N30" s="90" t="n">
        <v>22509.63</v>
      </c>
      <c r="O30" s="91" t="n">
        <v>8206.63</v>
      </c>
      <c r="P30" s="14" t="n">
        <v>30337.55</v>
      </c>
    </row>
    <row r="31" customFormat="false" ht="12.75" hidden="false" customHeight="false" outlineLevel="0" collapsed="false">
      <c r="A31" s="83" t="n">
        <v>37182</v>
      </c>
      <c r="B31" s="84" t="n">
        <v>10023</v>
      </c>
      <c r="C31" s="9" t="n">
        <v>12714</v>
      </c>
      <c r="D31" s="9" t="n">
        <v>0</v>
      </c>
      <c r="E31" s="9" t="n">
        <v>0</v>
      </c>
      <c r="F31" s="85" t="n">
        <v>-18610</v>
      </c>
      <c r="G31" s="86" t="n">
        <v>-833</v>
      </c>
      <c r="H31" s="87" t="n">
        <v>-19443</v>
      </c>
      <c r="I31" s="88" t="n">
        <v>10023</v>
      </c>
      <c r="J31" s="119" t="n">
        <v>12714</v>
      </c>
      <c r="K31" s="119" t="n">
        <v>0</v>
      </c>
      <c r="L31" s="119" t="n">
        <v>0</v>
      </c>
      <c r="M31" s="89" t="n">
        <v>-227.37</v>
      </c>
      <c r="N31" s="90" t="n">
        <v>22509.63</v>
      </c>
      <c r="O31" s="91" t="n">
        <v>3066.63</v>
      </c>
      <c r="P31" s="14" t="n">
        <v>33404.18</v>
      </c>
    </row>
    <row r="32" customFormat="false" ht="12.75" hidden="false" customHeight="false" outlineLevel="0" collapsed="false">
      <c r="A32" s="83" t="n">
        <v>37183</v>
      </c>
      <c r="B32" s="84" t="n">
        <v>10518</v>
      </c>
      <c r="C32" s="9" t="n">
        <v>12714</v>
      </c>
      <c r="D32" s="9" t="n">
        <v>0</v>
      </c>
      <c r="E32" s="9" t="n">
        <v>0</v>
      </c>
      <c r="F32" s="85" t="n">
        <v>-5504</v>
      </c>
      <c r="G32" s="86" t="n">
        <v>-12014</v>
      </c>
      <c r="H32" s="87" t="n">
        <v>-17518</v>
      </c>
      <c r="I32" s="88" t="n">
        <v>10518</v>
      </c>
      <c r="J32" s="119" t="n">
        <v>12714</v>
      </c>
      <c r="K32" s="119" t="n">
        <v>0</v>
      </c>
      <c r="L32" s="119" t="n">
        <v>0</v>
      </c>
      <c r="M32" s="89" t="n">
        <v>-232.32</v>
      </c>
      <c r="N32" s="90" t="n">
        <v>22999.68</v>
      </c>
      <c r="O32" s="91" t="n">
        <v>5481.68</v>
      </c>
      <c r="P32" s="14" t="n">
        <v>38885.86</v>
      </c>
    </row>
    <row r="33" customFormat="false" ht="12.75" hidden="false" customHeight="false" outlineLevel="0" collapsed="false">
      <c r="A33" s="83" t="n">
        <v>37184</v>
      </c>
      <c r="B33" s="84" t="n">
        <v>10518</v>
      </c>
      <c r="C33" s="9" t="n">
        <v>12714</v>
      </c>
      <c r="D33" s="9" t="n">
        <v>0</v>
      </c>
      <c r="E33" s="9" t="n">
        <v>0</v>
      </c>
      <c r="F33" s="85" t="n">
        <v>-14226</v>
      </c>
      <c r="G33" s="86" t="n">
        <v>0</v>
      </c>
      <c r="H33" s="87" t="n">
        <v>-14226</v>
      </c>
      <c r="I33" s="88" t="n">
        <v>10518</v>
      </c>
      <c r="J33" s="119" t="n">
        <v>12714</v>
      </c>
      <c r="K33" s="119" t="n">
        <v>0</v>
      </c>
      <c r="L33" s="119" t="n">
        <v>0</v>
      </c>
      <c r="M33" s="89" t="n">
        <v>-232.32</v>
      </c>
      <c r="N33" s="90" t="n">
        <v>22999.68</v>
      </c>
      <c r="O33" s="91" t="n">
        <v>8773.68</v>
      </c>
      <c r="P33" s="14" t="n">
        <v>47659.54</v>
      </c>
    </row>
    <row r="34" customFormat="false" ht="12.75" hidden="false" customHeight="false" outlineLevel="0" collapsed="false">
      <c r="A34" s="83" t="n">
        <v>37185</v>
      </c>
      <c r="B34" s="84" t="n">
        <v>10518</v>
      </c>
      <c r="C34" s="9" t="n">
        <v>12714</v>
      </c>
      <c r="D34" s="9" t="n">
        <v>0</v>
      </c>
      <c r="E34" s="9" t="n">
        <v>0</v>
      </c>
      <c r="F34" s="85" t="n">
        <v>-14226</v>
      </c>
      <c r="G34" s="86" t="n">
        <v>0</v>
      </c>
      <c r="H34" s="87" t="n">
        <v>-14226</v>
      </c>
      <c r="I34" s="88" t="n">
        <v>10518</v>
      </c>
      <c r="J34" s="119" t="n">
        <v>12714</v>
      </c>
      <c r="K34" s="119" t="n">
        <v>0</v>
      </c>
      <c r="L34" s="119" t="n">
        <v>0</v>
      </c>
      <c r="M34" s="89" t="n">
        <v>-232.32</v>
      </c>
      <c r="N34" s="90" t="n">
        <v>22999.68</v>
      </c>
      <c r="O34" s="91" t="n">
        <v>8773.68</v>
      </c>
      <c r="P34" s="14" t="n">
        <v>56433.22</v>
      </c>
    </row>
    <row r="35" customFormat="false" ht="12.75" hidden="false" customHeight="false" outlineLevel="0" collapsed="false">
      <c r="A35" s="83" t="n">
        <v>37186</v>
      </c>
      <c r="B35" s="84" t="n">
        <v>10518</v>
      </c>
      <c r="C35" s="9" t="n">
        <v>12714</v>
      </c>
      <c r="D35" s="9" t="n">
        <v>0</v>
      </c>
      <c r="E35" s="9" t="n">
        <v>0</v>
      </c>
      <c r="F35" s="85" t="n">
        <v>-14226</v>
      </c>
      <c r="G35" s="86" t="n">
        <v>0</v>
      </c>
      <c r="H35" s="87" t="n">
        <v>-14226</v>
      </c>
      <c r="I35" s="88" t="n">
        <v>10518</v>
      </c>
      <c r="J35" s="119" t="n">
        <v>12714</v>
      </c>
      <c r="K35" s="119" t="n">
        <v>0</v>
      </c>
      <c r="L35" s="119" t="n">
        <v>0</v>
      </c>
      <c r="M35" s="89" t="n">
        <v>-232.32</v>
      </c>
      <c r="N35" s="90" t="n">
        <v>22999.68</v>
      </c>
      <c r="O35" s="91" t="n">
        <v>8773.68</v>
      </c>
      <c r="P35" s="14" t="n">
        <v>65206.9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65206.9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65206.9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65206.9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65206.9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65206.9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65206.9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65206.9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65206.9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9" t="n">
        <v>0</v>
      </c>
      <c r="D44" s="9" t="n">
        <v>0</v>
      </c>
      <c r="E44" s="9" t="n">
        <v>0</v>
      </c>
      <c r="F44" s="85" t="n">
        <v>0</v>
      </c>
      <c r="G44" s="86" t="n">
        <v>0</v>
      </c>
      <c r="H44" s="87" t="n">
        <v>0</v>
      </c>
      <c r="I44" s="88" t="n">
        <v>0</v>
      </c>
      <c r="J44" s="119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14" t="n">
        <v>65206.9</v>
      </c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83" t="s">
        <v>5</v>
      </c>
      <c r="B46" s="129" t="n">
        <v>179302</v>
      </c>
      <c r="C46" s="129" t="n">
        <v>285908</v>
      </c>
      <c r="D46" s="129" t="n">
        <v>0</v>
      </c>
      <c r="E46" s="129" t="n">
        <v>0</v>
      </c>
      <c r="F46" s="96" t="n">
        <v>-330476</v>
      </c>
      <c r="G46" s="97" t="n">
        <v>-63905</v>
      </c>
      <c r="H46" s="98" t="n">
        <v>-394381</v>
      </c>
      <c r="I46" s="99" t="n">
        <v>179302</v>
      </c>
      <c r="J46" s="130" t="n">
        <v>285908</v>
      </c>
      <c r="K46" s="130" t="n">
        <v>0</v>
      </c>
      <c r="L46" s="130" t="n">
        <v>0</v>
      </c>
      <c r="M46" s="100" t="n">
        <v>-4652.1</v>
      </c>
      <c r="N46" s="101" t="n">
        <v>460557.9</v>
      </c>
      <c r="O46" s="91"/>
      <c r="P46" s="45" t="n">
        <v>65206.9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58</v>
      </c>
    </row>
    <row r="2" customFormat="false" ht="12.75" hidden="false" customHeight="false" outlineLevel="0" collapsed="false">
      <c r="I2" s="28" t="s">
        <v>59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91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61</v>
      </c>
      <c r="C11" s="61" t="s">
        <v>62</v>
      </c>
      <c r="D11" s="62"/>
      <c r="E11" s="63" t="s">
        <v>63</v>
      </c>
      <c r="F11" s="64" t="s">
        <v>64</v>
      </c>
      <c r="G11" s="62"/>
      <c r="H11" s="65"/>
      <c r="I11" s="66" t="s">
        <v>65</v>
      </c>
      <c r="J11" s="67" t="s">
        <v>66</v>
      </c>
    </row>
    <row r="12" customFormat="false" ht="12.75" hidden="false" customHeight="false" outlineLevel="0" collapsed="false">
      <c r="A12" s="28" t="s">
        <v>67</v>
      </c>
      <c r="B12" s="68" t="s">
        <v>92</v>
      </c>
      <c r="C12" s="69" t="s">
        <v>69</v>
      </c>
      <c r="D12" s="70" t="s">
        <v>70</v>
      </c>
      <c r="E12" s="71" t="s">
        <v>71</v>
      </c>
      <c r="F12" s="72" t="str">
        <f aca="false">+B12</f>
        <v>Beaver Creek Rec.</v>
      </c>
      <c r="G12" s="73" t="s">
        <v>72</v>
      </c>
      <c r="H12" s="74" t="s">
        <v>73</v>
      </c>
      <c r="I12" s="67" t="s">
        <v>74</v>
      </c>
      <c r="J12" s="67" t="s">
        <v>74</v>
      </c>
    </row>
    <row r="13" customFormat="false" ht="12.75" hidden="false" customHeight="false" outlineLevel="0" collapsed="false">
      <c r="A13" s="28" t="s">
        <v>75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76</v>
      </c>
      <c r="I13" s="81"/>
      <c r="J13" s="82" t="n">
        <v>18831</v>
      </c>
    </row>
    <row r="14" customFormat="false" ht="12.75" hidden="false" customHeight="false" outlineLevel="0" collapsed="false">
      <c r="A14" s="83" t="n">
        <f aca="false">+'[2]Flow Data'!A14</f>
        <v>37165</v>
      </c>
      <c r="B14" s="84" t="n">
        <v>21850</v>
      </c>
      <c r="C14" s="85" t="n">
        <f aca="false">-[2]WIC!W12</f>
        <v>-21850</v>
      </c>
      <c r="D14" s="86" t="n">
        <f aca="false">-[2]CIG!O12</f>
        <v>-0</v>
      </c>
      <c r="E14" s="87" t="n">
        <f aca="false">SUM(C14:D14)</f>
        <v>-21850</v>
      </c>
      <c r="F14" s="88" t="n">
        <f aca="false">+'[2]Beaver Creek'!E15</f>
        <v>22971.26</v>
      </c>
      <c r="G14" s="89" t="n">
        <f aca="false">-SUM(F14)*$G$13</f>
        <v>-0</v>
      </c>
      <c r="H14" s="90" t="n">
        <f aca="false">SUM(F14:G14)</f>
        <v>22971.26</v>
      </c>
      <c r="I14" s="91" t="n">
        <f aca="false">SUM(H14)+E14</f>
        <v>1121.26</v>
      </c>
      <c r="J14" s="14" t="n">
        <f aca="false">+I14+J13</f>
        <v>19952.26</v>
      </c>
    </row>
    <row r="15" customFormat="false" ht="12.75" hidden="false" customHeight="false" outlineLevel="0" collapsed="false">
      <c r="A15" s="83" t="n">
        <f aca="false">+A14+1</f>
        <v>37166</v>
      </c>
      <c r="B15" s="84" t="n">
        <v>21850</v>
      </c>
      <c r="C15" s="85" t="n">
        <f aca="false">-[2]WIC!W13</f>
        <v>-21850</v>
      </c>
      <c r="D15" s="86" t="n">
        <f aca="false">-[2]CIG!O13</f>
        <v>-0</v>
      </c>
      <c r="E15" s="87" t="n">
        <f aca="false">SUM(C15:D15)</f>
        <v>-21850</v>
      </c>
      <c r="F15" s="88" t="n">
        <f aca="false">+'[2]Beaver Creek'!E16</f>
        <v>24119.24</v>
      </c>
      <c r="G15" s="89" t="n">
        <f aca="false">-SUM(F15)*$G$13</f>
        <v>-0</v>
      </c>
      <c r="H15" s="90" t="n">
        <f aca="false">SUM(F15:G15)</f>
        <v>24119.24</v>
      </c>
      <c r="I15" s="91" t="n">
        <f aca="false">SUM(H15)+E15</f>
        <v>2269.24</v>
      </c>
      <c r="J15" s="14" t="n">
        <f aca="false">+I15+J14</f>
        <v>22221.5</v>
      </c>
    </row>
    <row r="16" customFormat="false" ht="12.75" hidden="false" customHeight="false" outlineLevel="0" collapsed="false">
      <c r="A16" s="83" t="n">
        <f aca="false">+A15+1</f>
        <v>37167</v>
      </c>
      <c r="B16" s="84" t="n">
        <v>21850</v>
      </c>
      <c r="C16" s="85" t="n">
        <f aca="false">-[2]WIC!W14</f>
        <v>-21850</v>
      </c>
      <c r="D16" s="86" t="n">
        <f aca="false">-[2]CIG!O14</f>
        <v>-0</v>
      </c>
      <c r="E16" s="87" t="n">
        <f aca="false">SUM(C16:D16)</f>
        <v>-21850</v>
      </c>
      <c r="F16" s="88" t="n">
        <f aca="false">+'[2]Beaver Creek'!E17</f>
        <v>24159.52</v>
      </c>
      <c r="G16" s="89" t="n">
        <f aca="false">-SUM(F16)*$G$13</f>
        <v>-0</v>
      </c>
      <c r="H16" s="90" t="n">
        <f aca="false">SUM(F16:G16)</f>
        <v>24159.52</v>
      </c>
      <c r="I16" s="91" t="n">
        <f aca="false">SUM(H16)+E16</f>
        <v>2309.52</v>
      </c>
      <c r="J16" s="14" t="n">
        <f aca="false">+I16+J15</f>
        <v>24531.02</v>
      </c>
    </row>
    <row r="17" customFormat="false" ht="12.75" hidden="false" customHeight="false" outlineLevel="0" collapsed="false">
      <c r="A17" s="83" t="n">
        <f aca="false">+A16+1</f>
        <v>37168</v>
      </c>
      <c r="B17" s="84" t="n">
        <v>21850</v>
      </c>
      <c r="C17" s="85" t="n">
        <f aca="false">-[2]WIC!W15</f>
        <v>-21850</v>
      </c>
      <c r="D17" s="86" t="n">
        <f aca="false">-[2]CIG!O15</f>
        <v>-0</v>
      </c>
      <c r="E17" s="87" t="n">
        <f aca="false">SUM(C17:D17)</f>
        <v>-21850</v>
      </c>
      <c r="F17" s="88" t="n">
        <f aca="false">+'[2]Beaver Creek'!E18</f>
        <v>21304.94</v>
      </c>
      <c r="G17" s="89" t="n">
        <f aca="false">-SUM(F17)*$G$13</f>
        <v>-0</v>
      </c>
      <c r="H17" s="90" t="n">
        <f aca="false">SUM(F17:G17)</f>
        <v>21304.94</v>
      </c>
      <c r="I17" s="91" t="n">
        <f aca="false">SUM(H17)+E17</f>
        <v>-545.059999999998</v>
      </c>
      <c r="J17" s="14" t="n">
        <f aca="false">+I17+J16</f>
        <v>23985.96</v>
      </c>
    </row>
    <row r="18" customFormat="false" ht="12.75" hidden="false" customHeight="false" outlineLevel="0" collapsed="false">
      <c r="A18" s="83" t="n">
        <f aca="false">+A17+1</f>
        <v>37169</v>
      </c>
      <c r="B18" s="84" t="n">
        <v>21850</v>
      </c>
      <c r="C18" s="85" t="n">
        <f aca="false">-[2]WIC!W16</f>
        <v>-21850</v>
      </c>
      <c r="D18" s="86" t="n">
        <f aca="false">-[2]CIG!O16</f>
        <v>-0</v>
      </c>
      <c r="E18" s="87" t="n">
        <f aca="false">SUM(C18:D18)</f>
        <v>-21850</v>
      </c>
      <c r="F18" s="88" t="n">
        <f aca="false">+'[2]Beaver Creek'!E19</f>
        <v>25784.5</v>
      </c>
      <c r="G18" s="89" t="n">
        <f aca="false">-SUM(F18)*$G$13</f>
        <v>-0</v>
      </c>
      <c r="H18" s="90" t="n">
        <f aca="false">SUM(F18:G18)</f>
        <v>25784.5</v>
      </c>
      <c r="I18" s="91" t="n">
        <f aca="false">SUM(H18)+E18</f>
        <v>3934.5</v>
      </c>
      <c r="J18" s="14" t="n">
        <f aca="false">+I18+J17</f>
        <v>27920.46</v>
      </c>
    </row>
    <row r="19" customFormat="false" ht="12.75" hidden="false" customHeight="false" outlineLevel="0" collapsed="false">
      <c r="A19" s="83" t="n">
        <f aca="false">+A18+1</f>
        <v>37170</v>
      </c>
      <c r="B19" s="84" t="n">
        <v>21850</v>
      </c>
      <c r="C19" s="85" t="n">
        <f aca="false">-[2]WIC!W17</f>
        <v>-21850</v>
      </c>
      <c r="D19" s="86" t="n">
        <f aca="false">-[2]CIG!O17</f>
        <v>-0</v>
      </c>
      <c r="E19" s="87" t="n">
        <f aca="false">SUM(C19:D19)</f>
        <v>-21850</v>
      </c>
      <c r="F19" s="88" t="n">
        <f aca="false">+'[2]Beaver Creek'!E20</f>
        <v>26314.5</v>
      </c>
      <c r="G19" s="89" t="n">
        <f aca="false">-SUM(F19)*$G$13</f>
        <v>-0</v>
      </c>
      <c r="H19" s="90" t="n">
        <f aca="false">SUM(F19:G19)</f>
        <v>26314.5</v>
      </c>
      <c r="I19" s="91" t="n">
        <f aca="false">SUM(H19)+E19</f>
        <v>4464.5</v>
      </c>
      <c r="J19" s="14" t="n">
        <f aca="false">+I19+J18</f>
        <v>32384.96</v>
      </c>
    </row>
    <row r="20" customFormat="false" ht="12.75" hidden="false" customHeight="false" outlineLevel="0" collapsed="false">
      <c r="A20" s="83" t="n">
        <f aca="false">+A19+1</f>
        <v>37171</v>
      </c>
      <c r="B20" s="84" t="n">
        <v>21850</v>
      </c>
      <c r="C20" s="85" t="n">
        <f aca="false">-[2]WIC!W18</f>
        <v>-21850</v>
      </c>
      <c r="D20" s="86" t="n">
        <f aca="false">-[2]CIG!O18</f>
        <v>-0</v>
      </c>
      <c r="E20" s="87" t="n">
        <f aca="false">SUM(C20:D20)</f>
        <v>-21850</v>
      </c>
      <c r="F20" s="88" t="n">
        <f aca="false">+'[2]Beaver Creek'!E21</f>
        <v>26201.08</v>
      </c>
      <c r="G20" s="89" t="n">
        <f aca="false">-SUM(F20)*$G$13</f>
        <v>-0</v>
      </c>
      <c r="H20" s="90" t="n">
        <f aca="false">SUM(F20:G20)</f>
        <v>26201.08</v>
      </c>
      <c r="I20" s="91" t="n">
        <f aca="false">SUM(H20)+E20</f>
        <v>4351.08</v>
      </c>
      <c r="J20" s="14" t="n">
        <f aca="false">+I20+J19</f>
        <v>36736.04</v>
      </c>
    </row>
    <row r="21" customFormat="false" ht="12.75" hidden="false" customHeight="false" outlineLevel="0" collapsed="false">
      <c r="A21" s="83" t="n">
        <f aca="false">+A20+1</f>
        <v>37172</v>
      </c>
      <c r="B21" s="84" t="n">
        <v>21850</v>
      </c>
      <c r="C21" s="85" t="n">
        <f aca="false">-[2]WIC!W19</f>
        <v>-21850</v>
      </c>
      <c r="D21" s="86" t="n">
        <f aca="false">-[2]CIG!O19</f>
        <v>-0</v>
      </c>
      <c r="E21" s="87" t="n">
        <f aca="false">SUM(C21:D21)</f>
        <v>-21850</v>
      </c>
      <c r="F21" s="88" t="n">
        <f aca="false">+'[2]Beaver Creek'!E22</f>
        <v>23101.64</v>
      </c>
      <c r="G21" s="89" t="n">
        <f aca="false">-SUM(F21)*$G$13</f>
        <v>-0</v>
      </c>
      <c r="H21" s="90" t="n">
        <f aca="false">SUM(F21:G21)</f>
        <v>23101.64</v>
      </c>
      <c r="I21" s="91" t="n">
        <f aca="false">SUM(H21)+E21</f>
        <v>1251.64</v>
      </c>
      <c r="J21" s="14" t="n">
        <f aca="false">+I21+J20</f>
        <v>37987.68</v>
      </c>
    </row>
    <row r="22" customFormat="false" ht="12.75" hidden="false" customHeight="false" outlineLevel="0" collapsed="false">
      <c r="A22" s="83" t="n">
        <f aca="false">+A21+1</f>
        <v>37173</v>
      </c>
      <c r="B22" s="84" t="n">
        <v>18850</v>
      </c>
      <c r="C22" s="85" t="n">
        <f aca="false">-[2]WIC!W20</f>
        <v>-18850</v>
      </c>
      <c r="D22" s="86" t="n">
        <f aca="false">-[2]CIG!O20</f>
        <v>-0</v>
      </c>
      <c r="E22" s="87" t="n">
        <f aca="false">SUM(C22:D22)</f>
        <v>-18850</v>
      </c>
      <c r="F22" s="88" t="n">
        <f aca="false">+'[2]Beaver Creek'!E23</f>
        <v>18290.3</v>
      </c>
      <c r="G22" s="89" t="n">
        <f aca="false">-SUM(F22)*$G$13</f>
        <v>-0</v>
      </c>
      <c r="H22" s="90" t="n">
        <f aca="false">SUM(F22:G22)</f>
        <v>18290.3</v>
      </c>
      <c r="I22" s="91" t="n">
        <f aca="false">SUM(H22)+E22</f>
        <v>-559.700000000001</v>
      </c>
      <c r="J22" s="14" t="n">
        <f aca="false">+I22+J21</f>
        <v>37427.98</v>
      </c>
    </row>
    <row r="23" customFormat="false" ht="12.75" hidden="false" customHeight="false" outlineLevel="0" collapsed="false">
      <c r="A23" s="83" t="n">
        <f aca="false">+A22+1</f>
        <v>37174</v>
      </c>
      <c r="B23" s="84" t="n">
        <v>17850</v>
      </c>
      <c r="C23" s="85" t="n">
        <f aca="false">-[2]WIC!W21</f>
        <v>-17850</v>
      </c>
      <c r="D23" s="86" t="n">
        <f aca="false">-[2]CIG!O21</f>
        <v>-0</v>
      </c>
      <c r="E23" s="87" t="n">
        <f aca="false">SUM(C23:D23)</f>
        <v>-17850</v>
      </c>
      <c r="F23" s="88" t="n">
        <f aca="false">+'[2]Beaver Creek'!E24</f>
        <v>20413.48</v>
      </c>
      <c r="G23" s="89" t="n">
        <f aca="false">-SUM(F23)*$G$13</f>
        <v>-0</v>
      </c>
      <c r="H23" s="90" t="n">
        <f aca="false">SUM(F23:G23)</f>
        <v>20413.48</v>
      </c>
      <c r="I23" s="91" t="n">
        <f aca="false">SUM(H23)+E23</f>
        <v>2563.48</v>
      </c>
      <c r="J23" s="14" t="n">
        <f aca="false">+I23+J22</f>
        <v>39991.46</v>
      </c>
    </row>
    <row r="24" customFormat="false" ht="12.75" hidden="false" customHeight="false" outlineLevel="0" collapsed="false">
      <c r="A24" s="83" t="n">
        <f aca="false">+A23+1</f>
        <v>37175</v>
      </c>
      <c r="B24" s="84" t="n">
        <v>17850</v>
      </c>
      <c r="C24" s="85" t="n">
        <f aca="false">-[2]WIC!W22</f>
        <v>-17850</v>
      </c>
      <c r="D24" s="86" t="n">
        <f aca="false">-[2]CIG!O22</f>
        <v>-0</v>
      </c>
      <c r="E24" s="87" t="n">
        <f aca="false">SUM(C24:D24)</f>
        <v>-17850</v>
      </c>
      <c r="F24" s="88" t="n">
        <f aca="false">+'[2]Beaver Creek'!E25</f>
        <v>20306.42</v>
      </c>
      <c r="G24" s="89" t="n">
        <f aca="false">-SUM(F24)*$G$13</f>
        <v>-0</v>
      </c>
      <c r="H24" s="90" t="n">
        <f aca="false">SUM(F24:G24)</f>
        <v>20306.42</v>
      </c>
      <c r="I24" s="91" t="n">
        <f aca="false">SUM(H24)+E24</f>
        <v>2456.42</v>
      </c>
      <c r="J24" s="14" t="n">
        <f aca="false">+I24+J23</f>
        <v>42447.88</v>
      </c>
    </row>
    <row r="25" customFormat="false" ht="12.75" hidden="false" customHeight="false" outlineLevel="0" collapsed="false">
      <c r="A25" s="83" t="n">
        <f aca="false">+A24+1</f>
        <v>37176</v>
      </c>
      <c r="B25" s="84" t="n">
        <v>21850</v>
      </c>
      <c r="C25" s="85" t="n">
        <f aca="false">-[2]WIC!W23</f>
        <v>-21850</v>
      </c>
      <c r="D25" s="86" t="n">
        <f aca="false">-[2]CIG!O23</f>
        <v>-0</v>
      </c>
      <c r="E25" s="87" t="n">
        <f aca="false">SUM(C25:D25)</f>
        <v>-21850</v>
      </c>
      <c r="F25" s="88" t="n">
        <f aca="false">+'[2]Beaver Creek'!E26</f>
        <v>20843.84</v>
      </c>
      <c r="G25" s="89" t="n">
        <f aca="false">-SUM(F25)*$G$13</f>
        <v>-0</v>
      </c>
      <c r="H25" s="90" t="n">
        <f aca="false">SUM(F25:G25)</f>
        <v>20843.84</v>
      </c>
      <c r="I25" s="91" t="n">
        <f aca="false">SUM(H25)+E25</f>
        <v>-1006.16</v>
      </c>
      <c r="J25" s="14" t="n">
        <f aca="false">+I25+J24</f>
        <v>41441.72</v>
      </c>
    </row>
    <row r="26" customFormat="false" ht="12.75" hidden="false" customHeight="false" outlineLevel="0" collapsed="false">
      <c r="A26" s="83" t="n">
        <f aca="false">+A25+1</f>
        <v>37177</v>
      </c>
      <c r="B26" s="84" t="n">
        <v>21850</v>
      </c>
      <c r="C26" s="85" t="n">
        <f aca="false">-[2]WIC!W24</f>
        <v>-21850</v>
      </c>
      <c r="D26" s="86" t="n">
        <f aca="false">-[2]CIG!O24</f>
        <v>-0</v>
      </c>
      <c r="E26" s="87" t="n">
        <f aca="false">SUM(C26:D26)</f>
        <v>-21850</v>
      </c>
      <c r="F26" s="88" t="n">
        <f aca="false">+'[2]Beaver Creek'!E27</f>
        <v>23123.9</v>
      </c>
      <c r="G26" s="89" t="n">
        <f aca="false">-SUM(F26)*$G$13</f>
        <v>-0</v>
      </c>
      <c r="H26" s="90" t="n">
        <f aca="false">SUM(F26:G26)</f>
        <v>23123.9</v>
      </c>
      <c r="I26" s="91" t="n">
        <f aca="false">SUM(H26)+E26</f>
        <v>1273.9</v>
      </c>
      <c r="J26" s="14" t="n">
        <f aca="false">+I26+J25</f>
        <v>42715.62</v>
      </c>
    </row>
    <row r="27" customFormat="false" ht="12.75" hidden="false" customHeight="false" outlineLevel="0" collapsed="false">
      <c r="A27" s="83" t="n">
        <f aca="false">+A26+1</f>
        <v>37178</v>
      </c>
      <c r="B27" s="84" t="n">
        <v>21850</v>
      </c>
      <c r="C27" s="85" t="n">
        <f aca="false">-[2]WIC!W25</f>
        <v>-21850</v>
      </c>
      <c r="D27" s="86" t="n">
        <f aca="false">-[2]CIG!O25</f>
        <v>-0</v>
      </c>
      <c r="E27" s="87" t="n">
        <f aca="false">SUM(C27:D27)</f>
        <v>-21850</v>
      </c>
      <c r="F27" s="88" t="n">
        <f aca="false">+'[2]Beaver Creek'!E28</f>
        <v>23896.64</v>
      </c>
      <c r="G27" s="89" t="n">
        <f aca="false">-SUM(F27)*$G$13</f>
        <v>-0</v>
      </c>
      <c r="H27" s="90" t="n">
        <f aca="false">SUM(F27:G27)</f>
        <v>23896.64</v>
      </c>
      <c r="I27" s="91" t="n">
        <f aca="false">SUM(H27)+E27</f>
        <v>2046.64</v>
      </c>
      <c r="J27" s="14" t="n">
        <f aca="false">+I27+J26</f>
        <v>44762.26</v>
      </c>
    </row>
    <row r="28" customFormat="false" ht="12.75" hidden="false" customHeight="false" outlineLevel="0" collapsed="false">
      <c r="A28" s="83" t="n">
        <f aca="false">+A27+1</f>
        <v>37179</v>
      </c>
      <c r="B28" s="84" t="n">
        <v>21850</v>
      </c>
      <c r="C28" s="85" t="n">
        <f aca="false">-[2]WIC!W26</f>
        <v>-21850</v>
      </c>
      <c r="D28" s="86" t="n">
        <f aca="false">-[2]CIG!O26</f>
        <v>-0</v>
      </c>
      <c r="E28" s="87" t="n">
        <f aca="false">SUM(C28:D28)</f>
        <v>-21850</v>
      </c>
      <c r="F28" s="88" t="n">
        <f aca="false">+'[2]Beaver Creek'!E29</f>
        <v>22488.96</v>
      </c>
      <c r="G28" s="89" t="n">
        <f aca="false">-SUM(F28)*$G$13</f>
        <v>-0</v>
      </c>
      <c r="H28" s="90" t="n">
        <f aca="false">SUM(F28:G28)</f>
        <v>22488.96</v>
      </c>
      <c r="I28" s="91" t="n">
        <f aca="false">SUM(H28)+E28</f>
        <v>638.960000000003</v>
      </c>
      <c r="J28" s="14" t="n">
        <f aca="false">+I28+J27</f>
        <v>45401.22</v>
      </c>
    </row>
    <row r="29" customFormat="false" ht="12.75" hidden="false" customHeight="false" outlineLevel="0" collapsed="false">
      <c r="A29" s="83" t="n">
        <f aca="false">+A28+1</f>
        <v>37180</v>
      </c>
      <c r="B29" s="84" t="n">
        <v>21850</v>
      </c>
      <c r="C29" s="85" t="n">
        <f aca="false">-[2]WIC!W27</f>
        <v>-25850</v>
      </c>
      <c r="D29" s="86" t="n">
        <f aca="false">-[2]CIG!O27</f>
        <v>-0</v>
      </c>
      <c r="E29" s="87" t="n">
        <f aca="false">SUM(C29:D29)</f>
        <v>-25850</v>
      </c>
      <c r="F29" s="88" t="n">
        <f aca="false">+'[2]Beaver Creek'!E30</f>
        <v>20164.38</v>
      </c>
      <c r="G29" s="89" t="n">
        <f aca="false">-SUM(F29)*$G$13</f>
        <v>-0</v>
      </c>
      <c r="H29" s="90" t="n">
        <f aca="false">SUM(F29:G29)</f>
        <v>20164.38</v>
      </c>
      <c r="I29" s="91" t="n">
        <f aca="false">SUM(H29)+E29</f>
        <v>-5685.62</v>
      </c>
      <c r="J29" s="14" t="n">
        <f aca="false">+I29+J28</f>
        <v>39715.6</v>
      </c>
    </row>
    <row r="30" customFormat="false" ht="12.75" hidden="false" customHeight="false" outlineLevel="0" collapsed="false">
      <c r="A30" s="83" t="n">
        <f aca="false">+A29+1</f>
        <v>37181</v>
      </c>
      <c r="B30" s="84" t="n">
        <v>21850</v>
      </c>
      <c r="C30" s="85" t="n">
        <f aca="false">-[2]WIC!W28</f>
        <v>-25850</v>
      </c>
      <c r="D30" s="86" t="n">
        <f aca="false">-[2]CIG!O28</f>
        <v>-0</v>
      </c>
      <c r="E30" s="87" t="n">
        <f aca="false">SUM(C30:D30)</f>
        <v>-25850</v>
      </c>
      <c r="F30" s="88" t="n">
        <f aca="false">+'[2]Beaver Creek'!E31</f>
        <v>24136.2</v>
      </c>
      <c r="G30" s="89" t="n">
        <f aca="false">-SUM(F30)*$G$13</f>
        <v>-0</v>
      </c>
      <c r="H30" s="90" t="n">
        <f aca="false">SUM(F30:G30)</f>
        <v>24136.2</v>
      </c>
      <c r="I30" s="91" t="n">
        <f aca="false">SUM(H30)+E30</f>
        <v>-1713.8</v>
      </c>
      <c r="J30" s="14" t="n">
        <f aca="false">+I30+J29</f>
        <v>38001.8</v>
      </c>
    </row>
    <row r="31" customFormat="false" ht="12.75" hidden="false" customHeight="false" outlineLevel="0" collapsed="false">
      <c r="A31" s="83" t="n">
        <f aca="false">+A30+1</f>
        <v>37182</v>
      </c>
      <c r="B31" s="84" t="n">
        <v>21850</v>
      </c>
      <c r="C31" s="85" t="n">
        <f aca="false">-[2]WIC!W29</f>
        <v>-25850</v>
      </c>
      <c r="D31" s="86" t="n">
        <f aca="false">-[2]CIG!O29</f>
        <v>-0</v>
      </c>
      <c r="E31" s="87" t="n">
        <f aca="false">SUM(C31:D31)</f>
        <v>-25850</v>
      </c>
      <c r="F31" s="88" t="n">
        <f aca="false">+'[2]Beaver Creek'!E32</f>
        <v>25355.2</v>
      </c>
      <c r="G31" s="89" t="n">
        <f aca="false">-SUM(F31)*$G$13</f>
        <v>-0</v>
      </c>
      <c r="H31" s="90" t="n">
        <f aca="false">SUM(F31:G31)</f>
        <v>25355.2</v>
      </c>
      <c r="I31" s="91" t="n">
        <f aca="false">SUM(H31)+E31</f>
        <v>-494.799999999999</v>
      </c>
      <c r="J31" s="14" t="n">
        <f aca="false">+I31+J30</f>
        <v>37507</v>
      </c>
    </row>
    <row r="32" customFormat="false" ht="12.75" hidden="false" customHeight="false" outlineLevel="0" collapsed="false">
      <c r="A32" s="83" t="n">
        <f aca="false">+A31+1</f>
        <v>37183</v>
      </c>
      <c r="B32" s="84" t="n">
        <v>19850</v>
      </c>
      <c r="C32" s="85" t="n">
        <f aca="false">-[2]WIC!W30</f>
        <v>-25850</v>
      </c>
      <c r="D32" s="86" t="n">
        <f aca="false">-[2]CIG!O30</f>
        <v>-0</v>
      </c>
      <c r="E32" s="87" t="n">
        <f aca="false">SUM(C32:D32)</f>
        <v>-25850</v>
      </c>
      <c r="F32" s="88" t="n">
        <f aca="false">+'[2]Beaver Creek'!E33</f>
        <v>21545.56</v>
      </c>
      <c r="G32" s="89" t="n">
        <f aca="false">-SUM(F32)*$G$13</f>
        <v>-0</v>
      </c>
      <c r="H32" s="90" t="n">
        <f aca="false">SUM(F32:G32)</f>
        <v>21545.56</v>
      </c>
      <c r="I32" s="91" t="n">
        <f aca="false">SUM(H32)+E32</f>
        <v>-4304.44</v>
      </c>
      <c r="J32" s="14" t="n">
        <f aca="false">+I32+J31</f>
        <v>33202.56</v>
      </c>
    </row>
    <row r="33" customFormat="false" ht="12.75" hidden="false" customHeight="false" outlineLevel="0" collapsed="false">
      <c r="A33" s="83" t="n">
        <f aca="false">+A32+1</f>
        <v>37184</v>
      </c>
      <c r="B33" s="84" t="n">
        <v>19850</v>
      </c>
      <c r="C33" s="85" t="n">
        <f aca="false">-[2]WIC!W31</f>
        <v>-25850</v>
      </c>
      <c r="D33" s="86" t="n">
        <f aca="false">-[2]CIG!O31</f>
        <v>-0</v>
      </c>
      <c r="E33" s="87" t="n">
        <f aca="false">SUM(C33:D33)</f>
        <v>-25850</v>
      </c>
      <c r="F33" s="88" t="n">
        <f aca="false">+'[2]Beaver Creek'!E34</f>
        <v>21362.18</v>
      </c>
      <c r="G33" s="89" t="n">
        <f aca="false">-SUM(F33)*$G$13</f>
        <v>-0</v>
      </c>
      <c r="H33" s="90" t="n">
        <f aca="false">SUM(F33:G33)</f>
        <v>21362.18</v>
      </c>
      <c r="I33" s="91" t="n">
        <f aca="false">SUM(H33)+E33</f>
        <v>-4487.82</v>
      </c>
      <c r="J33" s="14" t="n">
        <f aca="false">+I33+J32</f>
        <v>28714.74</v>
      </c>
    </row>
    <row r="34" customFormat="false" ht="12.75" hidden="false" customHeight="false" outlineLevel="0" collapsed="false">
      <c r="A34" s="83" t="n">
        <f aca="false">+A33+1</f>
        <v>37185</v>
      </c>
      <c r="B34" s="84" t="n">
        <v>19850</v>
      </c>
      <c r="C34" s="85" t="n">
        <f aca="false">-[2]WIC!W32</f>
        <v>-25850</v>
      </c>
      <c r="D34" s="86" t="n">
        <f aca="false">-[2]CIG!O32</f>
        <v>-0</v>
      </c>
      <c r="E34" s="87" t="n">
        <f aca="false">SUM(C34:D34)</f>
        <v>-25850</v>
      </c>
      <c r="F34" s="88" t="n">
        <f aca="false">+'[2]Beaver Creek'!E35</f>
        <v>21315.54</v>
      </c>
      <c r="G34" s="89" t="n">
        <f aca="false">-SUM(F34)*$G$13</f>
        <v>-0</v>
      </c>
      <c r="H34" s="90" t="n">
        <f aca="false">SUM(F34:G34)</f>
        <v>21315.54</v>
      </c>
      <c r="I34" s="91" t="n">
        <f aca="false">SUM(H34)+E34</f>
        <v>-4534.46</v>
      </c>
      <c r="J34" s="14" t="n">
        <f aca="false">+I34+J33</f>
        <v>24180.28</v>
      </c>
    </row>
    <row r="35" customFormat="false" ht="12.75" hidden="false" customHeight="false" outlineLevel="0" collapsed="false">
      <c r="A35" s="83" t="n">
        <f aca="false">+A34+1</f>
        <v>37186</v>
      </c>
      <c r="B35" s="84" t="n">
        <v>19850</v>
      </c>
      <c r="C35" s="85" t="n">
        <f aca="false">-[2]WIC!W33</f>
        <v>-25850</v>
      </c>
      <c r="D35" s="86" t="n">
        <f aca="false">-[2]CIG!O33</f>
        <v>-0</v>
      </c>
      <c r="E35" s="87" t="n">
        <f aca="false">SUM(C35:D35)</f>
        <v>-25850</v>
      </c>
      <c r="F35" s="88" t="n">
        <f aca="false">+'[2]Beaver Creek'!E36</f>
        <v>20410.3</v>
      </c>
      <c r="G35" s="89" t="n">
        <f aca="false">-SUM(F35)*$G$13</f>
        <v>-0</v>
      </c>
      <c r="H35" s="90" t="n">
        <f aca="false">SUM(F35:G35)</f>
        <v>20410.3</v>
      </c>
      <c r="I35" s="91" t="n">
        <f aca="false">SUM(H35)+E35</f>
        <v>-5439.7</v>
      </c>
      <c r="J35" s="14" t="n">
        <f aca="false">+I35+J34</f>
        <v>18740.58</v>
      </c>
    </row>
    <row r="36" customFormat="false" ht="12.75" hidden="false" customHeight="false" outlineLevel="0" collapsed="false">
      <c r="A36" s="83" t="n">
        <f aca="false">+A35+1</f>
        <v>37187</v>
      </c>
      <c r="B36" s="84" t="n">
        <v>0</v>
      </c>
      <c r="C36" s="85" t="n">
        <f aca="false">-[2]WIC!W34</f>
        <v>-25850</v>
      </c>
      <c r="D36" s="86" t="n">
        <f aca="false">-[2]CIG!O34</f>
        <v>-0</v>
      </c>
      <c r="E36" s="87" t="n">
        <f aca="false">SUM(C36:D36)</f>
        <v>-25850</v>
      </c>
      <c r="F36" s="88" t="n">
        <f aca="false">+'[2]Beaver Creek'!E37</f>
        <v>20410.3</v>
      </c>
      <c r="G36" s="89" t="n">
        <f aca="false">-SUM(F36)*$G$13</f>
        <v>-0</v>
      </c>
      <c r="H36" s="90" t="n">
        <f aca="false">SUM(F36:G36)</f>
        <v>20410.3</v>
      </c>
      <c r="I36" s="91" t="n">
        <f aca="false">SUM(H36)+E36</f>
        <v>-5439.7</v>
      </c>
      <c r="J36" s="14" t="n">
        <f aca="false">+I36+J35</f>
        <v>13300.88</v>
      </c>
    </row>
    <row r="37" customFormat="false" ht="12.75" hidden="false" customHeight="false" outlineLevel="0" collapsed="false">
      <c r="A37" s="83" t="n">
        <f aca="false">+A36+1</f>
        <v>37188</v>
      </c>
      <c r="B37" s="84" t="n">
        <v>0</v>
      </c>
      <c r="C37" s="85" t="n">
        <f aca="false">-[2]WIC!W35</f>
        <v>-0</v>
      </c>
      <c r="D37" s="86" t="n">
        <f aca="false">-[2]CIG!O35</f>
        <v>-0</v>
      </c>
      <c r="E37" s="87" t="n">
        <f aca="false">SUM(C37:D37)</f>
        <v>0</v>
      </c>
      <c r="F37" s="88" t="n">
        <f aca="false">+'[2]Beaver Creek'!E38</f>
        <v>0</v>
      </c>
      <c r="G37" s="89" t="n">
        <f aca="false">-SUM(F37)*$G$13</f>
        <v>-0</v>
      </c>
      <c r="H37" s="90" t="n">
        <f aca="false">SUM(F37:G37)</f>
        <v>0</v>
      </c>
      <c r="I37" s="91" t="n">
        <f aca="false">SUM(H37)+E37</f>
        <v>0</v>
      </c>
      <c r="J37" s="14" t="n">
        <f aca="false">+I37+J36</f>
        <v>13300.88</v>
      </c>
    </row>
    <row r="38" customFormat="false" ht="12.75" hidden="false" customHeight="false" outlineLevel="0" collapsed="false">
      <c r="A38" s="83" t="n">
        <f aca="false">+A37+1</f>
        <v>37189</v>
      </c>
      <c r="B38" s="84" t="n">
        <v>0</v>
      </c>
      <c r="C38" s="85" t="n">
        <f aca="false">-[2]WIC!W36</f>
        <v>-0</v>
      </c>
      <c r="D38" s="86" t="n">
        <f aca="false">-[2]CIG!O36</f>
        <v>-0</v>
      </c>
      <c r="E38" s="87" t="n">
        <f aca="false">SUM(C38:D38)</f>
        <v>0</v>
      </c>
      <c r="F38" s="88" t="n">
        <f aca="false">+'[2]Beaver Creek'!E39</f>
        <v>0</v>
      </c>
      <c r="G38" s="89" t="n">
        <f aca="false">-SUM(F38)*$G$13</f>
        <v>-0</v>
      </c>
      <c r="H38" s="90" t="n">
        <f aca="false">SUM(F38:G38)</f>
        <v>0</v>
      </c>
      <c r="I38" s="91" t="n">
        <f aca="false">SUM(H38)+E38</f>
        <v>0</v>
      </c>
      <c r="J38" s="14" t="n">
        <f aca="false">+I38+J37</f>
        <v>13300.88</v>
      </c>
    </row>
    <row r="39" customFormat="false" ht="12.75" hidden="false" customHeight="false" outlineLevel="0" collapsed="false">
      <c r="A39" s="83" t="n">
        <f aca="false">+A38+1</f>
        <v>37190</v>
      </c>
      <c r="B39" s="84" t="n">
        <v>0</v>
      </c>
      <c r="C39" s="85" t="n">
        <f aca="false">-[2]WIC!W37</f>
        <v>-0</v>
      </c>
      <c r="D39" s="86" t="n">
        <f aca="false">-[2]CIG!O37</f>
        <v>-0</v>
      </c>
      <c r="E39" s="87" t="n">
        <f aca="false">SUM(C39:D39)</f>
        <v>0</v>
      </c>
      <c r="F39" s="88" t="n">
        <f aca="false">+'[2]Beaver Creek'!E40</f>
        <v>0</v>
      </c>
      <c r="G39" s="89" t="n">
        <f aca="false">-SUM(F39)*$G$13</f>
        <v>-0</v>
      </c>
      <c r="H39" s="90" t="n">
        <f aca="false">SUM(F39:G39)</f>
        <v>0</v>
      </c>
      <c r="I39" s="91" t="n">
        <f aca="false">SUM(H39)+E39</f>
        <v>0</v>
      </c>
      <c r="J39" s="14" t="n">
        <f aca="false">+I39+J38</f>
        <v>13300.88</v>
      </c>
    </row>
    <row r="40" customFormat="false" ht="12.75" hidden="false" customHeight="false" outlineLevel="0" collapsed="false">
      <c r="A40" s="83" t="n">
        <f aca="false">+A39+1</f>
        <v>37191</v>
      </c>
      <c r="B40" s="84" t="n">
        <v>0</v>
      </c>
      <c r="C40" s="85" t="n">
        <f aca="false">-[2]WIC!W38</f>
        <v>-0</v>
      </c>
      <c r="D40" s="86" t="n">
        <f aca="false">-[2]CIG!O38</f>
        <v>-0</v>
      </c>
      <c r="E40" s="87" t="n">
        <f aca="false">SUM(C40:D40)</f>
        <v>0</v>
      </c>
      <c r="F40" s="88" t="n">
        <f aca="false">+'[2]Beaver Creek'!E41</f>
        <v>0</v>
      </c>
      <c r="G40" s="89" t="n">
        <f aca="false">-SUM(F40)*$G$13</f>
        <v>-0</v>
      </c>
      <c r="H40" s="90" t="n">
        <f aca="false">SUM(F40:G40)</f>
        <v>0</v>
      </c>
      <c r="I40" s="91" t="n">
        <f aca="false">SUM(H40)+E40</f>
        <v>0</v>
      </c>
      <c r="J40" s="14" t="n">
        <f aca="false">+I40+J39</f>
        <v>13300.88</v>
      </c>
    </row>
    <row r="41" customFormat="false" ht="12.75" hidden="false" customHeight="false" outlineLevel="0" collapsed="false">
      <c r="A41" s="83" t="n">
        <f aca="false">+A40+1</f>
        <v>37192</v>
      </c>
      <c r="B41" s="84" t="n">
        <v>0</v>
      </c>
      <c r="C41" s="85" t="n">
        <f aca="false">-[2]WIC!W39</f>
        <v>-0</v>
      </c>
      <c r="D41" s="86" t="n">
        <f aca="false">-[2]CIG!O39</f>
        <v>-0</v>
      </c>
      <c r="E41" s="87" t="n">
        <f aca="false">SUM(C41:D41)</f>
        <v>0</v>
      </c>
      <c r="F41" s="88" t="n">
        <f aca="false">+'[2]Beaver Creek'!E42</f>
        <v>0</v>
      </c>
      <c r="G41" s="89" t="n">
        <f aca="false">-SUM(F41)*$G$13</f>
        <v>-0</v>
      </c>
      <c r="H41" s="90" t="n">
        <f aca="false">SUM(F41:G41)</f>
        <v>0</v>
      </c>
      <c r="I41" s="91" t="n">
        <f aca="false">SUM(H41)+E41</f>
        <v>0</v>
      </c>
      <c r="J41" s="14" t="n">
        <f aca="false">+I41+J40</f>
        <v>13300.88</v>
      </c>
    </row>
    <row r="42" customFormat="false" ht="12.75" hidden="false" customHeight="false" outlineLevel="0" collapsed="false">
      <c r="A42" s="83" t="n">
        <f aca="false">+A41+1</f>
        <v>37193</v>
      </c>
      <c r="B42" s="84" t="n">
        <v>0</v>
      </c>
      <c r="C42" s="85" t="n">
        <f aca="false">-[2]WIC!W40</f>
        <v>-0</v>
      </c>
      <c r="D42" s="86" t="n">
        <f aca="false">-[2]CIG!O40</f>
        <v>-0</v>
      </c>
      <c r="E42" s="87" t="n">
        <f aca="false">SUM(C42:D42)</f>
        <v>0</v>
      </c>
      <c r="F42" s="88" t="n">
        <f aca="false">+'[2]Beaver Creek'!E43</f>
        <v>0</v>
      </c>
      <c r="G42" s="89" t="n">
        <f aca="false">-SUM(F42)*$G$13</f>
        <v>-0</v>
      </c>
      <c r="H42" s="90" t="n">
        <f aca="false">SUM(F42:G42)</f>
        <v>0</v>
      </c>
      <c r="I42" s="91" t="n">
        <f aca="false">SUM(H42)+E42</f>
        <v>0</v>
      </c>
      <c r="J42" s="14" t="n">
        <f aca="false">+I42+J41</f>
        <v>13300.88</v>
      </c>
    </row>
    <row r="43" customFormat="false" ht="12.75" hidden="false" customHeight="false" outlineLevel="0" collapsed="false">
      <c r="A43" s="83" t="n">
        <f aca="false">+A42+1</f>
        <v>37194</v>
      </c>
      <c r="B43" s="84" t="n">
        <v>0</v>
      </c>
      <c r="C43" s="85" t="n">
        <f aca="false">-[2]WIC!W41</f>
        <v>-0</v>
      </c>
      <c r="D43" s="86" t="n">
        <f aca="false">-[2]CIG!O41</f>
        <v>-0</v>
      </c>
      <c r="E43" s="87" t="n">
        <f aca="false">SUM(C43:D43)</f>
        <v>0</v>
      </c>
      <c r="F43" s="88" t="n">
        <f aca="false">+'[2]Beaver Creek'!E44</f>
        <v>0</v>
      </c>
      <c r="G43" s="89" t="n">
        <f aca="false">-SUM(F43)*$G$13</f>
        <v>-0</v>
      </c>
      <c r="H43" s="90" t="n">
        <f aca="false">SUM(F43:G43)</f>
        <v>0</v>
      </c>
      <c r="I43" s="91" t="n">
        <f aca="false">SUM(H43)+E44</f>
        <v>0</v>
      </c>
      <c r="J43" s="14" t="n">
        <f aca="false">+I43+J42</f>
        <v>13300.88</v>
      </c>
    </row>
    <row r="44" customFormat="false" ht="12.75" hidden="false" customHeight="false" outlineLevel="0" collapsed="false">
      <c r="A44" s="83" t="n">
        <f aca="false">+A43+1</f>
        <v>37195</v>
      </c>
      <c r="B44" s="84" t="n">
        <v>0</v>
      </c>
      <c r="C44" s="85" t="n">
        <f aca="false">-[2]WIC!W42</f>
        <v>-0</v>
      </c>
      <c r="D44" s="86" t="n">
        <f aca="false">-[2]CIG!O42</f>
        <v>-0</v>
      </c>
      <c r="E44" s="87" t="n">
        <f aca="false">SUM(C44:D44)</f>
        <v>0</v>
      </c>
      <c r="F44" s="88" t="n">
        <f aca="false">+'[2]Beaver Creek'!E45</f>
        <v>0</v>
      </c>
      <c r="G44" s="89" t="n">
        <f aca="false">-SUM(F44)*$G$13</f>
        <v>-0</v>
      </c>
      <c r="H44" s="90" t="n">
        <f aca="false">SUM(F44:G44)</f>
        <v>0</v>
      </c>
      <c r="I44" s="91" t="n">
        <f aca="false">SUM(H44)+E45</f>
        <v>0</v>
      </c>
      <c r="J44" s="14" t="n">
        <f aca="false">+I44+J43</f>
        <v>13300.88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f aca="false">SUM(B14:B45)</f>
        <v>461700</v>
      </c>
      <c r="C46" s="96" t="n">
        <f aca="false">SUM(C14:C45)</f>
        <v>-523550</v>
      </c>
      <c r="D46" s="97" t="n">
        <f aca="false">SUM(D14:D45)</f>
        <v>0</v>
      </c>
      <c r="E46" s="98" t="n">
        <f aca="false">SUM(E14:E45)</f>
        <v>-523550</v>
      </c>
      <c r="F46" s="99" t="n">
        <f aca="false">SUM(F14:F44)</f>
        <v>518019.88</v>
      </c>
      <c r="G46" s="100" t="n">
        <f aca="false">SUM(G14:G44)</f>
        <v>0</v>
      </c>
      <c r="H46" s="101" t="n">
        <f aca="false">SUM(H14:H45)</f>
        <v>518019.88</v>
      </c>
      <c r="I46" s="91"/>
      <c r="J46" s="45" t="n">
        <f aca="false">+J44</f>
        <v>13300.88</v>
      </c>
    </row>
    <row r="47" customFormat="false" ht="12.75" hidden="false" customHeight="false" outlineLevel="0" collapsed="false">
      <c r="A47" s="102"/>
    </row>
    <row r="51" customFormat="false" ht="12.75" hidden="false" customHeight="false" outlineLevel="0" collapsed="false">
      <c r="F51" s="111"/>
    </row>
    <row r="52" customFormat="false" ht="12.75" hidden="false" customHeight="false" outlineLevel="0" collapsed="false">
      <c r="F52" s="111"/>
    </row>
    <row r="53" customFormat="false" ht="12.75" hidden="false" customHeight="false" outlineLevel="0" collapsed="false">
      <c r="F53" s="1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2001-10-22T16:41:07Z</dcterms:modified>
  <cp:revision>0</cp:revision>
  <dc:subject/>
  <dc:title/>
</cp:coreProperties>
</file>