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GG OBA" sheetId="1" state="visible" r:id="rId3"/>
    <sheet name="Nominations" sheetId="2" state="visible" r:id="rId4"/>
    <sheet name="Powder" sheetId="3" state="visible" r:id="rId5"/>
    <sheet name="LC Howell" sheetId="4" state="visible" r:id="rId6"/>
    <sheet name="Enron IT" sheetId="5" state="visible" r:id="rId7"/>
    <sheet name="LC North Central" sheetId="6" state="visible" r:id="rId8"/>
    <sheet name="Enron BC" sheetId="7" state="visible" r:id="rId9"/>
  </sheets>
  <externalReferences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<sst xmlns="http://schemas.openxmlformats.org/spreadsheetml/2006/main" count="336" uniqueCount="161">
  <si>
    <t xml:space="preserve">Fort Union Gas Gathering</t>
  </si>
  <si>
    <t xml:space="preserve">Contract #34003000</t>
  </si>
  <si>
    <t xml:space="preserve">Through Gas Day:</t>
  </si>
  <si>
    <t xml:space="preserve">GDA</t>
  </si>
  <si>
    <t xml:space="preserve">IF / CIG</t>
  </si>
  <si>
    <t xml:space="preserve">DIFF</t>
  </si>
  <si>
    <t xml:space="preserve">CIG Gas Daily (N. Sys)</t>
  </si>
  <si>
    <t xml:space="preserve">EST</t>
  </si>
  <si>
    <t xml:space="preserve">Date</t>
  </si>
  <si>
    <t xml:space="preserve">Total</t>
  </si>
  <si>
    <t xml:space="preserve">Avg.</t>
  </si>
  <si>
    <t xml:space="preserve">Receipt Point:  EBC  134444</t>
  </si>
  <si>
    <t xml:space="preserve">Delivery (Mcf)</t>
  </si>
  <si>
    <t xml:space="preserve">Delivery (MMBtu)</t>
  </si>
  <si>
    <t xml:space="preserve">Nomination - PR-G-999 K#  52700000 - MBW</t>
  </si>
  <si>
    <t xml:space="preserve">Nomination - PR-G-999 K# ENRON FTK</t>
  </si>
  <si>
    <t xml:space="preserve">Total for Contract # 34003000</t>
  </si>
  <si>
    <t xml:space="preserve">Nomination - PR-G-012 K# 34002000 - FTK?</t>
  </si>
  <si>
    <t xml:space="preserve">Total Nomination - EBC</t>
  </si>
  <si>
    <t xml:space="preserve">Fuel (MMBtu)</t>
  </si>
  <si>
    <t xml:space="preserve">O/(U) Delivery</t>
  </si>
  <si>
    <t xml:space="preserve">MTD O/(U)</t>
  </si>
  <si>
    <t xml:space="preserve">Receipt Point:  BLS 150000</t>
  </si>
  <si>
    <t xml:space="preserve">Nomination - PR-G-999 K# 57020000 - NPT</t>
  </si>
  <si>
    <t xml:space="preserve">Nomination - PR-G-999 K#ENRON - FTK</t>
  </si>
  <si>
    <t xml:space="preserve">Nomination - PR-G-003 K#  41064000 - MBW</t>
  </si>
  <si>
    <t xml:space="preserve">Total Nomination - BLS</t>
  </si>
  <si>
    <t xml:space="preserve">Receipt Point:  ECT  141050</t>
  </si>
  <si>
    <t xml:space="preserve">Nomination - PR-G-999 K#  KN GAS SERVC - FTK</t>
  </si>
  <si>
    <t xml:space="preserve">Nomination - PR-G-999 K# ENRON - FTK</t>
  </si>
  <si>
    <t xml:space="preserve">Nomination - PR-G-999 K# 41064000-MBW</t>
  </si>
  <si>
    <t xml:space="preserve">Nomination - PR-G-999 K# 41023000-MBW</t>
  </si>
  <si>
    <t xml:space="preserve">Nomination - PR-G-007 K#518764 - FTK</t>
  </si>
  <si>
    <t xml:space="preserve">Nomination - PR-G-005 K# 41073000 - MBW</t>
  </si>
  <si>
    <t xml:space="preserve">Total Nomination (MMBtu)</t>
  </si>
  <si>
    <t xml:space="preserve">Third Party Purchases</t>
  </si>
  <si>
    <t xml:space="preserve">Receipt Point:  BPE (Bear Paw)</t>
  </si>
  <si>
    <t xml:space="preserve">Nomination - CITATION  K#  41064000 - MBW</t>
  </si>
  <si>
    <t xml:space="preserve">Allocation (MMBtu)</t>
  </si>
  <si>
    <t xml:space="preserve">Nom (MMBtu)</t>
  </si>
  <si>
    <t xml:space="preserve">Receipt Point:  Contract Imbalance (PBR)</t>
  </si>
  <si>
    <t xml:space="preserve">Contract 34003 imbalance</t>
  </si>
  <si>
    <t xml:space="preserve">FUGG Fuel Imbalance Nomination</t>
  </si>
  <si>
    <t xml:space="preserve">FUGG Fuel Imbalance</t>
  </si>
  <si>
    <t xml:space="preserve">OBA IMBALANCE</t>
  </si>
  <si>
    <t xml:space="preserve">Delivery MMBTU (EBC, BLS, ECT)</t>
  </si>
  <si>
    <t xml:space="preserve">Receipt Nominations (EBC, BLS, ECT)</t>
  </si>
  <si>
    <t xml:space="preserve">Cum O/(U)</t>
  </si>
  <si>
    <t xml:space="preserve">Contract 34003000 Imbalance</t>
  </si>
  <si>
    <t xml:space="preserve">Nominated Receipt Volume (MMBtu)</t>
  </si>
  <si>
    <t xml:space="preserve">Nominated Delivered Volume (MMBtu)</t>
  </si>
  <si>
    <t xml:space="preserve">O/(U) Delivery - 34003000</t>
  </si>
  <si>
    <t xml:space="preserve">Cum (O/U) Contract 34003000</t>
  </si>
  <si>
    <t xml:space="preserve">CRESTONE GATHERING SERVICES, LLC</t>
  </si>
  <si>
    <t xml:space="preserve">NOMINATION SUMMARY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</si>
  <si>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</si>
  <si>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</si>
  <si>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</si>
  <si>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</si>
  <si>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</si>
  <si>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</si>
  <si>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</si>
  <si>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</si>
  <si>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</si>
  <si>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</si>
  <si>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</si>
  <si>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</si>
  <si>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Anadarko</t>
  </si>
  <si>
    <t xml:space="preserve">PR-G-012</t>
  </si>
  <si>
    <t xml:space="preserve">Pennaco</t>
  </si>
  <si>
    <t xml:space="preserve">PR-G-011</t>
  </si>
  <si>
    <t xml:space="preserve">Total Noms</t>
  </si>
  <si>
    <t xml:space="preserve">Ft. Union Fuel 0.2%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</si>
  <si>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</si>
  <si>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</si>
  <si>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</si>
  <si>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</si>
  <si>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Receipt Point:  ECT (Caballo)</t>
  </si>
  <si>
    <t xml:space="preserve">KN GAS SRVC</t>
  </si>
  <si>
    <t xml:space="preserve">Yates</t>
  </si>
  <si>
    <t xml:space="preserve">PR-G-007</t>
  </si>
  <si>
    <t xml:space="preserve">Westport</t>
  </si>
  <si>
    <t xml:space="preserve">PR-G-005</t>
  </si>
  <si>
    <t xml:space="preserve">Citation</t>
  </si>
  <si>
    <t xml:space="preserve">Receipt Point:  PBR (Pay Back Receipt)</t>
  </si>
  <si>
    <t xml:space="preserve">fuel to 52700000</t>
  </si>
  <si>
    <t xml:space="preserve">Retex</t>
  </si>
  <si>
    <t xml:space="preserve">DELIVERIES:</t>
  </si>
  <si>
    <t xml:space="preserve">Final Scheduled</t>
  </si>
  <si>
    <t xml:space="preserve">Nominated</t>
  </si>
  <si>
    <t xml:space="preserve">Enron Transport Imbalance:</t>
  </si>
  <si>
    <t xml:space="preserve">Phillips Transport Imbalance:</t>
  </si>
  <si>
    <t xml:space="preserve">Yates Transport Imbalance:</t>
  </si>
  <si>
    <t xml:space="preserve">Wellstar</t>
  </si>
  <si>
    <t xml:space="preserve">Wellstar Transport Imbalance:</t>
  </si>
  <si>
    <t xml:space="preserve">Westport Transport Imbalance:</t>
  </si>
  <si>
    <t xml:space="preserve">Pennaco Transport Imbalance:</t>
  </si>
  <si>
    <t xml:space="preserve">Total Final Scheduled</t>
  </si>
  <si>
    <t xml:space="preserve">Total Nominated</t>
  </si>
  <si>
    <t xml:space="preserve">Non-Transport Deliveries:</t>
  </si>
  <si>
    <t xml:space="preserve">Anadarko Transport Imbalance:</t>
  </si>
  <si>
    <t xml:space="preserve">Volume</t>
  </si>
  <si>
    <t xml:space="preserve">Contract 52700000</t>
  </si>
  <si>
    <t xml:space="preserve">Nomination</t>
  </si>
  <si>
    <t xml:space="preserve">Difference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</si>
  <si>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</si>
  <si>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</si>
  <si>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</si>
  <si>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</si>
  <si>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</si>
  <si>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</si>
  <si>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</si>
  <si>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</si>
  <si>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</si>
  <si>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</si>
  <si>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</si>
  <si>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</si>
  <si>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</si>
  <si>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</si>
  <si>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</si>
  <si>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</si>
  <si>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</si>
  <si>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</si>
  <si>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</si>
  <si>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</si>
  <si>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</si>
  <si>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</si>
  <si>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</si>
  <si>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</si>
  <si>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</si>
  <si>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</si>
  <si>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</si>
  <si>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</si>
  <si>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</si>
  <si>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</si>
  <si>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</si>
  <si>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</si>
  <si>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</si>
  <si>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</si>
  <si>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</si>
  <si>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</si>
  <si>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</si>
  <si>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</si>
  <si>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</si>
  <si>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</si>
  <si>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</si>
  <si>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</si>
  <si>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</si>
  <si>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</si>
  <si>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</si>
  <si>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</si>
  <si>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Del. Noms.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</si>
  <si>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</si>
  <si>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</si>
  <si>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</si>
  <si>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</si>
  <si>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Keith Baker</t>
  </si>
  <si>
    <t xml:space="preserve">Madden West</t>
  </si>
  <si>
    <t xml:space="preserve">Fred Novotny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</si>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</sst>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mm\-yy"/>
    <numFmt numFmtId="166" formatCode="0"/>
    <numFmt numFmtId="167" formatCode="\$#,##0.00_);&quot;($&quot;#,##0.00\)"/>
    <numFmt numFmtId="168" formatCode="0.000"/>
    <numFmt numFmtId="169" formatCode="_(\$* #,##0.00_);_(\$* \(#,##0.00\);_(\$* \-??_);_(@_)"/>
    <numFmt numFmtId="170" formatCode="_(\$* #,##0.000_);_(\$* \(#,##0.000\);_(\$* \-??_);_(@_)"/>
    <numFmt numFmtId="171" formatCode="\$#,##0.000_);&quot;($&quot;#,##0.000\)"/>
    <numFmt numFmtId="172" formatCode="_(\$* #,##0.000_);_(\$* \(#,##0.000\);_(\$* \-???_);_(@_)"/>
    <numFmt numFmtId="173" formatCode="#,##0.000_);[RED]\(#,##0.000\)"/>
    <numFmt numFmtId="174" formatCode="_(* #,##0.00_);_(* \(#,##0.00\);_(* \-??_);_(@_)"/>
    <numFmt numFmtId="175" formatCode="_(* #,##0_);_(* \(#,##0\);_(* \-??_);_(@_)"/>
    <numFmt numFmtId="176" formatCode="#,##0.000_);\(#,##0.000\)"/>
    <numFmt numFmtId="177" formatCode="0%"/>
    <numFmt numFmtId="178" formatCode="0.00%"/>
    <numFmt numFmtId="179" formatCode="[$-409]#,##0_);\(#,##0\)"/>
    <numFmt numFmtId="180" formatCode="#,##0"/>
    <numFmt numFmtId="181" formatCode="[$-409]mmm\-yy"/>
    <numFmt numFmtId="182" formatCode="#,##0.0000_);\(#,##0.0000\)"/>
    <numFmt numFmtId="183" formatCode="[$-409]d\-mmm"/>
    <numFmt numFmtId="184" formatCode="[$-409]d\-mmm\-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1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2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1622520</xdr:colOff>
      <xdr:row>5</xdr:row>
      <xdr:rowOff>152640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1622520</xdr:colOff>
      <xdr:row>5</xdr:row>
      <xdr:rowOff>152640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1622520</xdr:colOff>
      <xdr:row>5</xdr:row>
      <xdr:rowOff>152640</xdr:rowOff>
    </xdr:to>
    <xdr:pic>
      <xdr:nvPicPr>
        <xdr:cNvPr id="2" name="Picture 4" descr=""/>
        <xdr:cNvPicPr/>
      </xdr:nvPicPr>
      <xdr:blipFill>
        <a:blip r:embed="rId3"/>
        <a:stretch/>
      </xdr:blipFill>
      <xdr:spPr>
        <a:xfrm>
          <a:off x="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1622520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1622520</xdr:colOff>
      <xdr:row>5</xdr:row>
      <xdr:rowOff>152640</xdr:rowOff>
    </xdr:to>
    <xdr:pic>
      <xdr:nvPicPr>
        <xdr:cNvPr id="4" name="Picture 2" descr=""/>
        <xdr:cNvPicPr/>
      </xdr:nvPicPr>
      <xdr:blipFill>
        <a:blip r:embed="rId2"/>
        <a:stretch/>
      </xdr:blipFill>
      <xdr:spPr>
        <a:xfrm>
          <a:off x="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1622520</xdr:colOff>
      <xdr:row>5</xdr:row>
      <xdr:rowOff>152640</xdr:rowOff>
    </xdr:to>
    <xdr:pic>
      <xdr:nvPicPr>
        <xdr:cNvPr id="5" name="Picture 3" descr=""/>
        <xdr:cNvPicPr/>
      </xdr:nvPicPr>
      <xdr:blipFill>
        <a:blip r:embed="rId3"/>
        <a:stretch/>
      </xdr:blipFill>
      <xdr:spPr>
        <a:xfrm>
          <a:off x="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38520</xdr:rowOff>
    </xdr:from>
    <xdr:to>
      <xdr:col>0</xdr:col>
      <xdr:colOff>1632960</xdr:colOff>
      <xdr:row>6</xdr:row>
      <xdr:rowOff>28440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10440" y="38520"/>
          <a:ext cx="1622520" cy="1094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1622520</xdr:colOff>
      <xdr:row>5</xdr:row>
      <xdr:rowOff>152640</xdr:rowOff>
    </xdr:to>
    <xdr:pic>
      <xdr:nvPicPr>
        <xdr:cNvPr id="7" name="Picture 3" descr=""/>
        <xdr:cNvPicPr/>
      </xdr:nvPicPr>
      <xdr:blipFill>
        <a:blip r:embed="rId2"/>
        <a:stretch/>
      </xdr:blipFill>
      <xdr:spPr>
        <a:xfrm>
          <a:off x="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Gathering%20Administration/Lost%20Creek/2001/2001%20August/Lost%20Creek%20allocation%20model%202001%20-%20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ter Mcf"/>
      <sheetName val="Flow Data"/>
      <sheetName val="UA4 ALLOCATION"/>
      <sheetName val="Capacity Rpt."/>
      <sheetName val="Burlington"/>
      <sheetName val="Enron(NC)"/>
      <sheetName val="Enron(Howell)"/>
      <sheetName val="ENRON IT"/>
      <sheetName val="Enron (Devon)"/>
      <sheetName val="Moncrief IT"/>
      <sheetName val="Keith Baker"/>
      <sheetName val="Madden West"/>
      <sheetName val="Fred Novotny"/>
      <sheetName val="Sand Draw"/>
      <sheetName val="Beaver Creek"/>
      <sheetName val="Fuel Liquidation"/>
      <sheetName val="WIC"/>
      <sheetName val="CIG"/>
      <sheetName val="Flow Order"/>
      <sheetName val="Imbalance Summary"/>
      <sheetName val="password"/>
    </sheetNames>
    <sheetDataSet>
      <sheetData sheetId="0"/>
      <sheetData sheetId="1">
        <row r="14">
          <cell r="A14">
            <v>37104</v>
          </cell>
        </row>
      </sheetData>
      <sheetData sheetId="2">
        <row r="12">
          <cell r="I12">
            <v>-0.019587752082443</v>
          </cell>
        </row>
        <row r="13">
          <cell r="I13">
            <v>-0.0190295042153894</v>
          </cell>
        </row>
        <row r="14">
          <cell r="I14">
            <v>-0.0190295042153894</v>
          </cell>
        </row>
        <row r="15">
          <cell r="I15">
            <v>-0.0190295042153894</v>
          </cell>
        </row>
        <row r="16">
          <cell r="I16">
            <v>-0.0190295042153894</v>
          </cell>
        </row>
        <row r="17">
          <cell r="I17">
            <v>-0.0190295042153894</v>
          </cell>
        </row>
        <row r="18">
          <cell r="I18">
            <v>-0.0175387983725978</v>
          </cell>
        </row>
        <row r="19">
          <cell r="I19">
            <v>-0.0175387983725978</v>
          </cell>
        </row>
        <row r="20">
          <cell r="I20">
            <v>-0.0175387983725977</v>
          </cell>
        </row>
        <row r="21">
          <cell r="I21">
            <v>-0.0175387983725978</v>
          </cell>
        </row>
        <row r="22">
          <cell r="I22">
            <v>-0.0175387983725978</v>
          </cell>
        </row>
        <row r="23">
          <cell r="I23">
            <v>-0.0175387983725977</v>
          </cell>
        </row>
        <row r="24">
          <cell r="I24">
            <v>-0.0175387983725977</v>
          </cell>
        </row>
        <row r="25">
          <cell r="I25">
            <v>-0.0175387983725977</v>
          </cell>
        </row>
        <row r="26">
          <cell r="I26">
            <v>-0.0190295042153894</v>
          </cell>
        </row>
        <row r="27">
          <cell r="I27">
            <v>-0.0190295042153894</v>
          </cell>
        </row>
        <row r="28">
          <cell r="I28">
            <v>-0.0184712563483357</v>
          </cell>
        </row>
        <row r="29">
          <cell r="I29">
            <v>-0.0184712563483357</v>
          </cell>
        </row>
        <row r="30">
          <cell r="I30">
            <v>-0.0184712563483357</v>
          </cell>
        </row>
        <row r="31">
          <cell r="I31">
            <v>-0.0184712563483357</v>
          </cell>
        </row>
        <row r="32">
          <cell r="I32">
            <v>-0.0184712563483357</v>
          </cell>
        </row>
        <row r="33">
          <cell r="I33">
            <v>-0.0184712563483357</v>
          </cell>
        </row>
        <row r="34">
          <cell r="I34">
            <v>-0.0177259034269399</v>
          </cell>
        </row>
        <row r="35">
          <cell r="I35">
            <v>-0.0177259034269399</v>
          </cell>
        </row>
        <row r="36">
          <cell r="I36">
            <v>-0.0173516933182556</v>
          </cell>
        </row>
        <row r="37">
          <cell r="I37">
            <v>-0.0173516933182556</v>
          </cell>
        </row>
        <row r="38">
          <cell r="I38">
            <v>-0.0173516933182556</v>
          </cell>
        </row>
        <row r="39">
          <cell r="I39">
            <v>-0.0173516933182556</v>
          </cell>
        </row>
        <row r="40">
          <cell r="I40">
            <v>-0.0173516933182556</v>
          </cell>
        </row>
        <row r="41">
          <cell r="I41">
            <v>-0.0173516933182556</v>
          </cell>
        </row>
        <row r="42">
          <cell r="I42">
            <v>-0.0173516933182556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K3" t="str">
            <v>Keith Baker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</sheetData>
      <sheetData sheetId="11">
        <row r="3">
          <cell r="K3" t="str">
            <v>Madden West</v>
          </cell>
        </row>
        <row r="14">
          <cell r="I14">
            <v>6386</v>
          </cell>
        </row>
        <row r="15">
          <cell r="I15">
            <v>6204</v>
          </cell>
        </row>
        <row r="16">
          <cell r="I16">
            <v>6204</v>
          </cell>
        </row>
        <row r="17">
          <cell r="I17">
            <v>6204</v>
          </cell>
        </row>
        <row r="18">
          <cell r="I18">
            <v>6204</v>
          </cell>
        </row>
        <row r="19">
          <cell r="I19">
            <v>6204</v>
          </cell>
        </row>
        <row r="20">
          <cell r="I20">
            <v>5718</v>
          </cell>
        </row>
        <row r="21">
          <cell r="I21">
            <v>5718</v>
          </cell>
        </row>
        <row r="22">
          <cell r="I22">
            <v>5718</v>
          </cell>
        </row>
        <row r="23">
          <cell r="I23">
            <v>5718</v>
          </cell>
        </row>
        <row r="24">
          <cell r="I24">
            <v>5718</v>
          </cell>
        </row>
        <row r="25">
          <cell r="I25">
            <v>5718</v>
          </cell>
        </row>
        <row r="26">
          <cell r="I26">
            <v>5718</v>
          </cell>
        </row>
        <row r="27">
          <cell r="I27">
            <v>5718</v>
          </cell>
        </row>
        <row r="28">
          <cell r="I28">
            <v>6204</v>
          </cell>
        </row>
        <row r="29">
          <cell r="I29">
            <v>6204</v>
          </cell>
        </row>
        <row r="30">
          <cell r="I30">
            <v>6022</v>
          </cell>
        </row>
        <row r="31">
          <cell r="I31">
            <v>6022</v>
          </cell>
        </row>
        <row r="32">
          <cell r="I32">
            <v>6022</v>
          </cell>
        </row>
        <row r="33">
          <cell r="I33">
            <v>6022</v>
          </cell>
        </row>
        <row r="34">
          <cell r="I34">
            <v>6022</v>
          </cell>
        </row>
        <row r="35">
          <cell r="I35">
            <v>6022</v>
          </cell>
        </row>
        <row r="36">
          <cell r="I36">
            <v>5779</v>
          </cell>
        </row>
        <row r="37">
          <cell r="I37">
            <v>5779</v>
          </cell>
        </row>
        <row r="38">
          <cell r="I38">
            <v>5657</v>
          </cell>
        </row>
        <row r="39">
          <cell r="I39">
            <v>5657</v>
          </cell>
        </row>
        <row r="40">
          <cell r="I40">
            <v>5657</v>
          </cell>
        </row>
        <row r="41">
          <cell r="I41">
            <v>5657</v>
          </cell>
        </row>
        <row r="42">
          <cell r="I42">
            <v>5657</v>
          </cell>
        </row>
        <row r="43">
          <cell r="I43">
            <v>5657</v>
          </cell>
        </row>
        <row r="44">
          <cell r="I44">
            <v>5657</v>
          </cell>
        </row>
      </sheetData>
      <sheetData sheetId="12">
        <row r="3">
          <cell r="I3" t="str">
            <v>Fred Novotny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13">
        <row r="3">
          <cell r="F3" t="str">
            <v>Sand Draw</v>
          </cell>
        </row>
      </sheetData>
      <sheetData sheetId="14"/>
      <sheetData sheetId="15"/>
      <sheetData sheetId="16">
        <row r="12">
          <cell r="R12">
            <v>6386</v>
          </cell>
        </row>
        <row r="13">
          <cell r="R13">
            <v>6204</v>
          </cell>
        </row>
        <row r="14">
          <cell r="R14">
            <v>6204</v>
          </cell>
        </row>
        <row r="15">
          <cell r="R15">
            <v>6204</v>
          </cell>
        </row>
        <row r="16">
          <cell r="R16">
            <v>6204</v>
          </cell>
        </row>
        <row r="17">
          <cell r="R17">
            <v>6204</v>
          </cell>
        </row>
        <row r="18">
          <cell r="R18">
            <v>5718</v>
          </cell>
        </row>
        <row r="19">
          <cell r="R19">
            <v>5718</v>
          </cell>
        </row>
        <row r="20">
          <cell r="R20">
            <v>5718</v>
          </cell>
        </row>
        <row r="21">
          <cell r="R21">
            <v>5718</v>
          </cell>
        </row>
        <row r="22">
          <cell r="R22">
            <v>5718</v>
          </cell>
        </row>
        <row r="23">
          <cell r="R23">
            <v>5718</v>
          </cell>
        </row>
        <row r="24">
          <cell r="R24">
            <v>5718</v>
          </cell>
        </row>
        <row r="25">
          <cell r="R25">
            <v>0</v>
          </cell>
        </row>
        <row r="26">
          <cell r="R26">
            <v>6204</v>
          </cell>
        </row>
        <row r="27">
          <cell r="R27">
            <v>6204</v>
          </cell>
        </row>
        <row r="28">
          <cell r="R28">
            <v>6204</v>
          </cell>
        </row>
        <row r="29">
          <cell r="R29">
            <v>6204</v>
          </cell>
        </row>
        <row r="30">
          <cell r="R30">
            <v>6204</v>
          </cell>
        </row>
        <row r="31">
          <cell r="R31">
            <v>6204</v>
          </cell>
        </row>
        <row r="32">
          <cell r="R32">
            <v>6204</v>
          </cell>
        </row>
        <row r="33">
          <cell r="R33">
            <v>6204</v>
          </cell>
        </row>
        <row r="34">
          <cell r="R34">
            <v>6204</v>
          </cell>
        </row>
        <row r="35">
          <cell r="R35">
            <v>6204</v>
          </cell>
        </row>
        <row r="36">
          <cell r="R36">
            <v>6204</v>
          </cell>
        </row>
        <row r="37">
          <cell r="R37">
            <v>6204</v>
          </cell>
        </row>
        <row r="38">
          <cell r="R38">
            <v>6204</v>
          </cell>
        </row>
        <row r="39">
          <cell r="R39">
            <v>5657</v>
          </cell>
        </row>
        <row r="40">
          <cell r="R40">
            <v>5657</v>
          </cell>
        </row>
        <row r="41">
          <cell r="R41">
            <v>5657</v>
          </cell>
        </row>
        <row r="42">
          <cell r="R42">
            <v>5657</v>
          </cell>
        </row>
      </sheetData>
      <sheetData sheetId="17">
        <row r="12">
          <cell r="S12">
            <v>0</v>
          </cell>
        </row>
        <row r="13">
          <cell r="S13">
            <v>0</v>
          </cell>
        </row>
        <row r="14">
          <cell r="S14">
            <v>0</v>
          </cell>
        </row>
        <row r="15">
          <cell r="S15">
            <v>0</v>
          </cell>
        </row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0</v>
          </cell>
        </row>
        <row r="23">
          <cell r="S23">
            <v>0</v>
          </cell>
        </row>
        <row r="24">
          <cell r="S24">
            <v>0</v>
          </cell>
        </row>
        <row r="25">
          <cell r="S25">
            <v>6203</v>
          </cell>
        </row>
        <row r="26">
          <cell r="S26">
            <v>0</v>
          </cell>
        </row>
        <row r="27">
          <cell r="S27">
            <v>0</v>
          </cell>
        </row>
        <row r="28">
          <cell r="S28">
            <v>0</v>
          </cell>
        </row>
        <row r="29">
          <cell r="S29">
            <v>0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0</v>
          </cell>
        </row>
        <row r="33">
          <cell r="S33">
            <v>0</v>
          </cell>
        </row>
        <row r="34">
          <cell r="S34">
            <v>0</v>
          </cell>
        </row>
        <row r="35">
          <cell r="S35">
            <v>0</v>
          </cell>
        </row>
        <row r="36">
          <cell r="S36">
            <v>0</v>
          </cell>
        </row>
        <row r="37">
          <cell r="S37">
            <v>0</v>
          </cell>
        </row>
        <row r="38">
          <cell r="S38">
            <v>0</v>
          </cell>
        </row>
        <row r="39">
          <cell r="S39">
            <v>0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99"/>
    <col collapsed="false" customWidth="true" hidden="false" outlineLevel="0" max="2" min="2" style="0" width="8.85"/>
    <col collapsed="false" customWidth="true" hidden="false" outlineLevel="0" max="19" min="3" style="0" width="10.71"/>
    <col collapsed="false" customWidth="true" hidden="false" outlineLevel="0" max="20" min="20" style="0" width="11.13"/>
    <col collapsed="false" customWidth="true" hidden="false" outlineLevel="0" max="33" min="21" style="0" width="10.71"/>
    <col collapsed="false" customWidth="true" hidden="false" outlineLevel="0" max="35" min="34" style="0" width="11.7"/>
  </cols>
  <sheetData>
    <row r="1" customFormat="false" ht="23.2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.75" hidden="false" customHeight="false" outlineLevel="0" collapsed="false">
      <c r="A3" s="3" t="n">
        <v>37104</v>
      </c>
    </row>
    <row r="4" customFormat="false" ht="15.75" hidden="false" customHeight="false" outlineLevel="0" collapsed="false">
      <c r="A4" s="4"/>
    </row>
    <row r="5" customFormat="false" ht="12.75" hidden="false" customHeight="false" outlineLevel="0" collapsed="false">
      <c r="A5" s="5" t="s">
        <v>2</v>
      </c>
      <c r="B5" s="6" t="n">
        <v>31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customFormat="false" ht="12.75" hidden="false" customHeight="false" outlineLevel="0" collapsed="false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customFormat="false" ht="12.75" hidden="false" customHeight="false" outlineLevel="0" collapsed="false"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  <c r="O7" s="11"/>
      <c r="P7" s="11"/>
      <c r="Q7" s="11"/>
      <c r="R7" s="9"/>
      <c r="S7" s="9"/>
      <c r="T7" s="9"/>
      <c r="U7" s="9"/>
      <c r="V7" s="9"/>
      <c r="W7" s="9"/>
      <c r="X7" s="9"/>
      <c r="Y7" s="11"/>
      <c r="Z7" s="11"/>
      <c r="AA7" s="10"/>
      <c r="AB7" s="10"/>
      <c r="AC7" s="10"/>
      <c r="AD7" s="9"/>
      <c r="AE7" s="9"/>
      <c r="AF7" s="9"/>
      <c r="AG7" s="9"/>
      <c r="AH7" s="12" t="s">
        <v>3</v>
      </c>
      <c r="AI7" s="12" t="s">
        <v>4</v>
      </c>
      <c r="AJ7" s="12" t="s">
        <v>5</v>
      </c>
      <c r="AK7" s="12"/>
    </row>
    <row r="8" customFormat="false" ht="12.75" hidden="false" customHeight="false" outlineLevel="0" collapsed="false">
      <c r="A8" s="13" t="s">
        <v>6</v>
      </c>
      <c r="B8" s="13"/>
      <c r="C8" s="14" t="n">
        <v>2.445</v>
      </c>
      <c r="D8" s="14" t="n">
        <v>2.62</v>
      </c>
      <c r="E8" s="14" t="n">
        <v>2.48</v>
      </c>
      <c r="F8" s="14" t="n">
        <v>2.33</v>
      </c>
      <c r="G8" s="14" t="n">
        <v>2.33</v>
      </c>
      <c r="H8" s="14" t="n">
        <v>2.33</v>
      </c>
      <c r="I8" s="14" t="n">
        <v>2.3345</v>
      </c>
      <c r="J8" s="14" t="n">
        <v>2.405</v>
      </c>
      <c r="K8" s="14" t="n">
        <v>2.425</v>
      </c>
      <c r="L8" s="14" t="n">
        <v>2.415</v>
      </c>
      <c r="M8" s="14" t="n">
        <v>2.23</v>
      </c>
      <c r="N8" s="14" t="n">
        <v>2.23</v>
      </c>
      <c r="O8" s="14" t="n">
        <v>2.23</v>
      </c>
      <c r="P8" s="14" t="n">
        <v>2.08</v>
      </c>
      <c r="Q8" s="14" t="n">
        <v>2.27</v>
      </c>
      <c r="R8" s="14" t="n">
        <v>2.445</v>
      </c>
      <c r="S8" s="14" t="n">
        <v>2.905</v>
      </c>
      <c r="T8" s="14" t="n">
        <v>2.62</v>
      </c>
      <c r="U8" s="14" t="n">
        <v>2.62</v>
      </c>
      <c r="V8" s="14" t="n">
        <v>2.62</v>
      </c>
      <c r="W8" s="14" t="n">
        <v>2.545</v>
      </c>
      <c r="X8" s="14" t="n">
        <v>2.645</v>
      </c>
      <c r="Y8" s="14" t="n">
        <v>2.755</v>
      </c>
      <c r="Z8" s="14" t="n">
        <v>2.265</v>
      </c>
      <c r="AA8" s="14" t="n">
        <v>2.155</v>
      </c>
      <c r="AB8" s="14" t="n">
        <v>2.155</v>
      </c>
      <c r="AC8" s="14" t="n">
        <v>2.155</v>
      </c>
      <c r="AD8" s="14" t="n">
        <v>2.135</v>
      </c>
      <c r="AE8" s="14" t="n">
        <v>2.175</v>
      </c>
      <c r="AF8" s="14" t="n">
        <v>2.17</v>
      </c>
      <c r="AG8" s="14" t="n">
        <v>2.18</v>
      </c>
      <c r="AH8" s="15" t="n">
        <v>2.37740322580645</v>
      </c>
      <c r="AI8" s="16" t="n">
        <v>1.75</v>
      </c>
      <c r="AJ8" s="17" t="n">
        <v>0.627403225806452</v>
      </c>
      <c r="AK8" s="17"/>
    </row>
    <row r="9" customFormat="false" ht="12.75" hidden="false" customHeight="false" outlineLevel="0" collapsed="false">
      <c r="A9" s="13"/>
      <c r="B9" s="13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 t="s">
        <v>7</v>
      </c>
      <c r="AH9" s="13"/>
      <c r="AI9" s="13"/>
      <c r="AJ9" s="13"/>
      <c r="AK9" s="13"/>
    </row>
    <row r="10" customFormat="false" ht="13.5" hidden="false" customHeight="false" outlineLevel="0" collapsed="false">
      <c r="A10" s="19"/>
      <c r="B10" s="20" t="s">
        <v>8</v>
      </c>
      <c r="C10" s="21" t="n">
        <v>1</v>
      </c>
      <c r="D10" s="21" t="n">
        <v>2</v>
      </c>
      <c r="E10" s="21" t="n">
        <v>3</v>
      </c>
      <c r="F10" s="21" t="n">
        <v>4</v>
      </c>
      <c r="G10" s="21" t="n">
        <v>5</v>
      </c>
      <c r="H10" s="21" t="n">
        <v>6</v>
      </c>
      <c r="I10" s="21" t="n">
        <v>7</v>
      </c>
      <c r="J10" s="21" t="n">
        <v>8</v>
      </c>
      <c r="K10" s="21" t="n">
        <v>9</v>
      </c>
      <c r="L10" s="21" t="n">
        <v>10</v>
      </c>
      <c r="M10" s="21" t="n">
        <v>11</v>
      </c>
      <c r="N10" s="21" t="n">
        <v>12</v>
      </c>
      <c r="O10" s="21" t="n">
        <v>13</v>
      </c>
      <c r="P10" s="21" t="n">
        <v>14</v>
      </c>
      <c r="Q10" s="21" t="n">
        <v>15</v>
      </c>
      <c r="R10" s="21" t="n">
        <v>16</v>
      </c>
      <c r="S10" s="21" t="n">
        <v>17</v>
      </c>
      <c r="T10" s="21" t="n">
        <v>18</v>
      </c>
      <c r="U10" s="21" t="n">
        <v>19</v>
      </c>
      <c r="V10" s="21" t="n">
        <v>20</v>
      </c>
      <c r="W10" s="21" t="n">
        <v>21</v>
      </c>
      <c r="X10" s="21" t="n">
        <v>22</v>
      </c>
      <c r="Y10" s="21" t="n">
        <v>23</v>
      </c>
      <c r="Z10" s="21" t="n">
        <v>24</v>
      </c>
      <c r="AA10" s="21" t="n">
        <v>25</v>
      </c>
      <c r="AB10" s="21" t="n">
        <v>26</v>
      </c>
      <c r="AC10" s="21" t="n">
        <v>27</v>
      </c>
      <c r="AD10" s="21" t="n">
        <v>28</v>
      </c>
      <c r="AE10" s="21" t="n">
        <v>29</v>
      </c>
      <c r="AF10" s="21" t="n">
        <v>30</v>
      </c>
      <c r="AG10" s="21" t="n">
        <v>31</v>
      </c>
      <c r="AH10" s="19" t="s">
        <v>9</v>
      </c>
      <c r="AI10" s="19" t="s">
        <v>10</v>
      </c>
    </row>
    <row r="11" customFormat="false" ht="12.75" hidden="false" customHeight="false" outlineLevel="0" collapsed="false">
      <c r="A11" s="22" t="s">
        <v>11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customFormat="false" ht="12.75" hidden="false" customHeight="false" outlineLevel="0" collapsed="false">
      <c r="A12" s="0" t="s">
        <v>12</v>
      </c>
      <c r="B12" s="23"/>
      <c r="C12" s="24" t="n">
        <v>34069</v>
      </c>
      <c r="D12" s="24" t="n">
        <v>41466</v>
      </c>
      <c r="E12" s="24" t="n">
        <v>41982</v>
      </c>
      <c r="F12" s="24" t="n">
        <v>42093</v>
      </c>
      <c r="G12" s="24" t="n">
        <v>42430</v>
      </c>
      <c r="H12" s="24" t="n">
        <v>42915</v>
      </c>
      <c r="I12" s="24" t="n">
        <v>38749</v>
      </c>
      <c r="J12" s="24" t="n">
        <v>39994</v>
      </c>
      <c r="K12" s="24" t="n">
        <v>42011</v>
      </c>
      <c r="L12" s="24" t="n">
        <v>43729</v>
      </c>
      <c r="M12" s="24" t="n">
        <v>39153</v>
      </c>
      <c r="N12" s="24" t="n">
        <v>37171</v>
      </c>
      <c r="O12" s="24" t="n">
        <v>42920</v>
      </c>
      <c r="P12" s="24" t="n">
        <v>41135</v>
      </c>
      <c r="Q12" s="24" t="n">
        <v>36011</v>
      </c>
      <c r="R12" s="24" t="n">
        <v>42660</v>
      </c>
      <c r="S12" s="24" t="n">
        <v>41267</v>
      </c>
      <c r="T12" s="24" t="n">
        <v>42961</v>
      </c>
      <c r="U12" s="24" t="n">
        <v>42171</v>
      </c>
      <c r="V12" s="24" t="n">
        <v>43091</v>
      </c>
      <c r="W12" s="24" t="n">
        <v>42875</v>
      </c>
      <c r="X12" s="24" t="n">
        <v>32788</v>
      </c>
      <c r="Y12" s="24" t="n">
        <v>41584</v>
      </c>
      <c r="Z12" s="24" t="n">
        <v>43096</v>
      </c>
      <c r="AA12" s="24" t="n">
        <v>43554</v>
      </c>
      <c r="AB12" s="24" t="n">
        <v>43488</v>
      </c>
      <c r="AC12" s="24" t="n">
        <v>43859</v>
      </c>
      <c r="AD12" s="24" t="n">
        <v>38308</v>
      </c>
      <c r="AE12" s="24" t="n">
        <v>43117</v>
      </c>
      <c r="AF12" s="24" t="n">
        <v>44745</v>
      </c>
      <c r="AG12" s="25" t="n">
        <v>43610</v>
      </c>
      <c r="AH12" s="26" t="n">
        <v>1279002</v>
      </c>
      <c r="AI12" s="26" t="n">
        <v>41258.1290322581</v>
      </c>
      <c r="AJ12" s="9"/>
    </row>
    <row r="13" customFormat="false" ht="12.75" hidden="false" customHeight="false" outlineLevel="0" collapsed="false">
      <c r="A13" s="0" t="s">
        <v>13</v>
      </c>
      <c r="B13" s="27" t="n">
        <v>0.971</v>
      </c>
      <c r="C13" s="24" t="n">
        <v>33094</v>
      </c>
      <c r="D13" s="24" t="n">
        <v>40250</v>
      </c>
      <c r="E13" s="24" t="n">
        <v>40777</v>
      </c>
      <c r="F13" s="24" t="n">
        <v>40909</v>
      </c>
      <c r="G13" s="24" t="n">
        <v>41233</v>
      </c>
      <c r="H13" s="24" t="n">
        <v>41678</v>
      </c>
      <c r="I13" s="24" t="n">
        <v>37616</v>
      </c>
      <c r="J13" s="24" t="n">
        <v>38850</v>
      </c>
      <c r="K13" s="24" t="n">
        <v>40812</v>
      </c>
      <c r="L13" s="24" t="n">
        <v>42467</v>
      </c>
      <c r="M13" s="24" t="n">
        <v>38017</v>
      </c>
      <c r="N13" s="24" t="n">
        <v>38028</v>
      </c>
      <c r="O13" s="24" t="n">
        <v>41683</v>
      </c>
      <c r="P13" s="24" t="n">
        <v>39982</v>
      </c>
      <c r="Q13" s="24" t="n">
        <v>34981</v>
      </c>
      <c r="R13" s="24" t="n">
        <v>41479</v>
      </c>
      <c r="S13" s="24" t="n">
        <v>40111</v>
      </c>
      <c r="T13" s="24" t="n">
        <v>41765</v>
      </c>
      <c r="U13" s="24" t="n">
        <v>40950</v>
      </c>
      <c r="V13" s="24" t="n">
        <v>41855</v>
      </c>
      <c r="W13" s="24" t="n">
        <v>41622</v>
      </c>
      <c r="X13" s="24" t="n">
        <v>31785</v>
      </c>
      <c r="Y13" s="24" t="n">
        <v>40391</v>
      </c>
      <c r="Z13" s="24" t="n">
        <v>41883</v>
      </c>
      <c r="AA13" s="24" t="n">
        <v>42323</v>
      </c>
      <c r="AB13" s="24" t="n">
        <v>42270</v>
      </c>
      <c r="AC13" s="24" t="n">
        <v>42645</v>
      </c>
      <c r="AD13" s="24" t="n">
        <v>37226</v>
      </c>
      <c r="AE13" s="24" t="n">
        <v>41920</v>
      </c>
      <c r="AF13" s="24" t="n">
        <v>43490</v>
      </c>
      <c r="AG13" s="25" t="n">
        <v>42300</v>
      </c>
      <c r="AH13" s="26" t="n">
        <v>1244392</v>
      </c>
      <c r="AI13" s="26" t="n">
        <v>40141.6774193548</v>
      </c>
      <c r="AJ13" s="9"/>
    </row>
    <row r="14" customFormat="false" ht="12.75" hidden="false" customHeight="false" outlineLevel="0" collapsed="false">
      <c r="A14" s="0" t="s">
        <v>14</v>
      </c>
      <c r="B14" s="28"/>
      <c r="C14" s="26" t="n">
        <v>39454</v>
      </c>
      <c r="D14" s="26" t="n">
        <v>39454</v>
      </c>
      <c r="E14" s="26" t="n">
        <v>39454</v>
      </c>
      <c r="F14" s="29" t="n">
        <v>38474</v>
      </c>
      <c r="G14" s="26" t="n">
        <v>39454</v>
      </c>
      <c r="H14" s="29" t="n">
        <v>38475</v>
      </c>
      <c r="I14" s="26" t="n">
        <v>39454</v>
      </c>
      <c r="J14" s="26" t="n">
        <v>39454</v>
      </c>
      <c r="K14" s="26" t="n">
        <v>39454</v>
      </c>
      <c r="L14" s="29" t="n">
        <v>36678</v>
      </c>
      <c r="M14" s="26" t="n">
        <v>37677</v>
      </c>
      <c r="N14" s="26" t="n">
        <v>37677</v>
      </c>
      <c r="O14" s="26" t="n">
        <v>37677</v>
      </c>
      <c r="P14" s="26" t="n">
        <v>38076</v>
      </c>
      <c r="Q14" s="26" t="n">
        <v>38076</v>
      </c>
      <c r="R14" s="26" t="n">
        <v>39078</v>
      </c>
      <c r="S14" s="26" t="n">
        <v>39078</v>
      </c>
      <c r="T14" s="26" t="n">
        <v>39078</v>
      </c>
      <c r="U14" s="26" t="n">
        <v>39078</v>
      </c>
      <c r="V14" s="26" t="n">
        <v>41105</v>
      </c>
      <c r="W14" s="26" t="n">
        <v>39078</v>
      </c>
      <c r="X14" s="26" t="n">
        <v>39078</v>
      </c>
      <c r="Y14" s="26" t="n">
        <v>38235</v>
      </c>
      <c r="Z14" s="26" t="n">
        <v>38577</v>
      </c>
      <c r="AA14" s="26" t="n">
        <v>39078</v>
      </c>
      <c r="AB14" s="26" t="n">
        <v>40080</v>
      </c>
      <c r="AC14" s="26" t="n">
        <v>40080</v>
      </c>
      <c r="AD14" s="26" t="n">
        <v>39531</v>
      </c>
      <c r="AE14" s="26" t="n">
        <v>39531</v>
      </c>
      <c r="AF14" s="26" t="n">
        <v>39531</v>
      </c>
      <c r="AG14" s="26" t="n">
        <v>38577</v>
      </c>
      <c r="AH14" s="26" t="n">
        <v>1207781</v>
      </c>
      <c r="AI14" s="26" t="n">
        <v>38960.6774193548</v>
      </c>
      <c r="AJ14" s="9"/>
    </row>
    <row r="15" customFormat="false" ht="12.75" hidden="false" customHeight="false" outlineLevel="0" collapsed="false">
      <c r="A15" s="30" t="s">
        <v>15</v>
      </c>
      <c r="B15" s="31"/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32" t="n">
        <v>0</v>
      </c>
      <c r="N15" s="32" t="n">
        <v>0</v>
      </c>
      <c r="O15" s="32" t="n">
        <v>0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 t="n">
        <v>3011</v>
      </c>
      <c r="AE15" s="32"/>
      <c r="AF15" s="32" t="n">
        <v>0</v>
      </c>
      <c r="AG15" s="32"/>
      <c r="AH15" s="26" t="n">
        <v>3011</v>
      </c>
      <c r="AI15" s="26" t="n">
        <v>97.1290322580645</v>
      </c>
      <c r="AJ15" s="9"/>
    </row>
    <row r="16" customFormat="false" ht="12.75" hidden="false" customHeight="false" outlineLevel="0" collapsed="false">
      <c r="A16" s="33" t="s">
        <v>16</v>
      </c>
      <c r="B16" s="28"/>
      <c r="C16" s="26" t="n">
        <v>39454</v>
      </c>
      <c r="D16" s="26" t="n">
        <v>39454</v>
      </c>
      <c r="E16" s="26" t="n">
        <v>39454</v>
      </c>
      <c r="F16" s="26" t="n">
        <v>38474</v>
      </c>
      <c r="G16" s="26" t="n">
        <v>39454</v>
      </c>
      <c r="H16" s="26" t="n">
        <v>38475</v>
      </c>
      <c r="I16" s="26" t="n">
        <v>39454</v>
      </c>
      <c r="J16" s="26" t="n">
        <v>39454</v>
      </c>
      <c r="K16" s="26" t="n">
        <v>39454</v>
      </c>
      <c r="L16" s="26" t="n">
        <v>36678</v>
      </c>
      <c r="M16" s="26" t="n">
        <v>37677</v>
      </c>
      <c r="N16" s="26" t="n">
        <v>37677</v>
      </c>
      <c r="O16" s="26" t="n">
        <v>37677</v>
      </c>
      <c r="P16" s="26" t="n">
        <v>38076</v>
      </c>
      <c r="Q16" s="26" t="n">
        <v>38076</v>
      </c>
      <c r="R16" s="26" t="n">
        <v>39078</v>
      </c>
      <c r="S16" s="26" t="n">
        <v>39078</v>
      </c>
      <c r="T16" s="26" t="n">
        <v>39078</v>
      </c>
      <c r="U16" s="26" t="n">
        <v>39078</v>
      </c>
      <c r="V16" s="26" t="n">
        <v>41105</v>
      </c>
      <c r="W16" s="26" t="n">
        <v>39078</v>
      </c>
      <c r="X16" s="26" t="n">
        <v>39078</v>
      </c>
      <c r="Y16" s="26" t="n">
        <v>38235</v>
      </c>
      <c r="Z16" s="26" t="n">
        <v>38577</v>
      </c>
      <c r="AA16" s="26" t="n">
        <v>39078</v>
      </c>
      <c r="AB16" s="26" t="n">
        <v>40080</v>
      </c>
      <c r="AC16" s="26" t="n">
        <v>40080</v>
      </c>
      <c r="AD16" s="26" t="n">
        <v>42542</v>
      </c>
      <c r="AE16" s="26" t="n">
        <v>39531</v>
      </c>
      <c r="AF16" s="26" t="n">
        <v>39531</v>
      </c>
      <c r="AG16" s="26" t="n">
        <v>38577</v>
      </c>
      <c r="AH16" s="26" t="n">
        <v>1210792</v>
      </c>
      <c r="AI16" s="26" t="n">
        <v>39057.8064516129</v>
      </c>
      <c r="AJ16" s="9"/>
    </row>
    <row r="17" customFormat="false" ht="12.75" hidden="false" customHeight="false" outlineLevel="0" collapsed="false">
      <c r="A17" s="34" t="s">
        <v>17</v>
      </c>
      <c r="B17" s="28"/>
      <c r="C17" s="26" t="n">
        <v>1000</v>
      </c>
      <c r="D17" s="26" t="n">
        <v>1000</v>
      </c>
      <c r="E17" s="26" t="n">
        <v>1000</v>
      </c>
      <c r="F17" s="26" t="n">
        <v>1000</v>
      </c>
      <c r="G17" s="26" t="n">
        <v>1000</v>
      </c>
      <c r="H17" s="26" t="n">
        <v>1000</v>
      </c>
      <c r="I17" s="26" t="n">
        <v>1000</v>
      </c>
      <c r="J17" s="26" t="n">
        <v>1000</v>
      </c>
      <c r="K17" s="26" t="n">
        <v>1000</v>
      </c>
      <c r="L17" s="26" t="n">
        <v>1000</v>
      </c>
      <c r="M17" s="26" t="n">
        <v>1800</v>
      </c>
      <c r="N17" s="26" t="n">
        <v>1800</v>
      </c>
      <c r="O17" s="26" t="n">
        <v>1800</v>
      </c>
      <c r="P17" s="26" t="n">
        <v>1800</v>
      </c>
      <c r="Q17" s="26" t="n">
        <v>1800</v>
      </c>
      <c r="R17" s="26" t="n">
        <v>1800</v>
      </c>
      <c r="S17" s="26" t="n">
        <v>1800</v>
      </c>
      <c r="T17" s="26" t="n">
        <v>1800</v>
      </c>
      <c r="U17" s="26" t="n">
        <v>1800</v>
      </c>
      <c r="V17" s="26" t="n">
        <v>1800</v>
      </c>
      <c r="W17" s="26" t="n">
        <v>1800</v>
      </c>
      <c r="X17" s="26" t="n">
        <v>1800</v>
      </c>
      <c r="Y17" s="26" t="n">
        <v>1800</v>
      </c>
      <c r="Z17" s="26" t="n">
        <v>1800</v>
      </c>
      <c r="AA17" s="26" t="n">
        <v>1800</v>
      </c>
      <c r="AB17" s="26" t="n">
        <v>1800</v>
      </c>
      <c r="AC17" s="26" t="n">
        <v>1800</v>
      </c>
      <c r="AD17" s="26" t="n">
        <v>1800</v>
      </c>
      <c r="AE17" s="26" t="n">
        <v>1800</v>
      </c>
      <c r="AF17" s="26" t="n">
        <v>1800</v>
      </c>
      <c r="AG17" s="26" t="n">
        <v>1800</v>
      </c>
      <c r="AH17" s="26" t="n">
        <v>47800</v>
      </c>
      <c r="AI17" s="26" t="n">
        <v>1541.93548387097</v>
      </c>
      <c r="AJ17" s="9"/>
    </row>
    <row r="18" customFormat="false" ht="13.5" hidden="false" customHeight="false" outlineLevel="0" collapsed="false">
      <c r="A18" s="35" t="s">
        <v>18</v>
      </c>
      <c r="B18" s="36"/>
      <c r="C18" s="37" t="n">
        <v>40454</v>
      </c>
      <c r="D18" s="37" t="n">
        <v>40454</v>
      </c>
      <c r="E18" s="37" t="n">
        <v>40454</v>
      </c>
      <c r="F18" s="37" t="n">
        <v>39474</v>
      </c>
      <c r="G18" s="37" t="n">
        <v>40454</v>
      </c>
      <c r="H18" s="37" t="n">
        <v>39475</v>
      </c>
      <c r="I18" s="37" t="n">
        <v>40454</v>
      </c>
      <c r="J18" s="37" t="n">
        <v>40454</v>
      </c>
      <c r="K18" s="37" t="n">
        <v>40454</v>
      </c>
      <c r="L18" s="37" t="n">
        <v>37678</v>
      </c>
      <c r="M18" s="37" t="n">
        <v>39477</v>
      </c>
      <c r="N18" s="37" t="n">
        <v>39477</v>
      </c>
      <c r="O18" s="37" t="n">
        <v>39477</v>
      </c>
      <c r="P18" s="37" t="n">
        <v>39876</v>
      </c>
      <c r="Q18" s="37" t="n">
        <v>39876</v>
      </c>
      <c r="R18" s="37" t="n">
        <v>40878</v>
      </c>
      <c r="S18" s="37" t="n">
        <v>40878</v>
      </c>
      <c r="T18" s="37" t="n">
        <v>40878</v>
      </c>
      <c r="U18" s="37" t="n">
        <v>40878</v>
      </c>
      <c r="V18" s="37" t="n">
        <v>42905</v>
      </c>
      <c r="W18" s="37" t="n">
        <v>40878</v>
      </c>
      <c r="X18" s="37" t="n">
        <v>40878</v>
      </c>
      <c r="Y18" s="37" t="n">
        <v>40035</v>
      </c>
      <c r="Z18" s="37" t="n">
        <v>40377</v>
      </c>
      <c r="AA18" s="37" t="n">
        <v>40878</v>
      </c>
      <c r="AB18" s="37" t="n">
        <v>41880</v>
      </c>
      <c r="AC18" s="37" t="n">
        <v>41880</v>
      </c>
      <c r="AD18" s="37" t="n">
        <v>44342</v>
      </c>
      <c r="AE18" s="37" t="n">
        <v>41331</v>
      </c>
      <c r="AF18" s="37" t="n">
        <v>41331</v>
      </c>
      <c r="AG18" s="37" t="n">
        <v>40377</v>
      </c>
      <c r="AH18" s="37" t="n">
        <v>1258592</v>
      </c>
      <c r="AI18" s="37" t="n">
        <v>40599.7419354839</v>
      </c>
      <c r="AJ18" s="9"/>
    </row>
    <row r="19" customFormat="false" ht="12.75" hidden="false" customHeight="false" outlineLevel="0" collapsed="false">
      <c r="A19" s="0" t="s">
        <v>19</v>
      </c>
      <c r="B19" s="23"/>
      <c r="C19" s="26" t="n">
        <v>78.908</v>
      </c>
      <c r="D19" s="26" t="n">
        <v>78.908</v>
      </c>
      <c r="E19" s="26" t="n">
        <v>78.908</v>
      </c>
      <c r="F19" s="26" t="n">
        <v>76.948</v>
      </c>
      <c r="G19" s="26" t="n">
        <v>78.908</v>
      </c>
      <c r="H19" s="26" t="n">
        <v>76.95</v>
      </c>
      <c r="I19" s="26" t="n">
        <v>78.908</v>
      </c>
      <c r="J19" s="26" t="n">
        <v>78.908</v>
      </c>
      <c r="K19" s="26" t="n">
        <v>78.908</v>
      </c>
      <c r="L19" s="26" t="n">
        <v>73.356</v>
      </c>
      <c r="M19" s="26" t="n">
        <v>75.354</v>
      </c>
      <c r="N19" s="26" t="n">
        <v>75.354</v>
      </c>
      <c r="O19" s="26" t="n">
        <v>75.354</v>
      </c>
      <c r="P19" s="26" t="n">
        <v>76.152</v>
      </c>
      <c r="Q19" s="26" t="n">
        <v>76.152</v>
      </c>
      <c r="R19" s="26" t="n">
        <v>78.156</v>
      </c>
      <c r="S19" s="26" t="n">
        <v>78.156</v>
      </c>
      <c r="T19" s="26" t="n">
        <v>78.156</v>
      </c>
      <c r="U19" s="26" t="n">
        <v>78.156</v>
      </c>
      <c r="V19" s="26" t="n">
        <v>82.21</v>
      </c>
      <c r="W19" s="26" t="n">
        <v>78.156</v>
      </c>
      <c r="X19" s="26" t="n">
        <v>78.156</v>
      </c>
      <c r="Y19" s="26" t="n">
        <v>76.47</v>
      </c>
      <c r="Z19" s="26" t="n">
        <v>77.154</v>
      </c>
      <c r="AA19" s="26" t="n">
        <v>78.156</v>
      </c>
      <c r="AB19" s="26" t="n">
        <v>80.16</v>
      </c>
      <c r="AC19" s="26" t="n">
        <v>80.16</v>
      </c>
      <c r="AD19" s="26" t="n">
        <v>85.084</v>
      </c>
      <c r="AE19" s="26" t="n">
        <v>79.062</v>
      </c>
      <c r="AF19" s="26" t="n">
        <v>79.062</v>
      </c>
      <c r="AG19" s="26" t="n">
        <v>77.154</v>
      </c>
      <c r="AH19" s="26" t="n">
        <v>2421.584</v>
      </c>
      <c r="AI19" s="26" t="n">
        <v>78.1156129032258</v>
      </c>
      <c r="AJ19" s="9"/>
    </row>
    <row r="20" customFormat="false" ht="12.75" hidden="false" customHeight="false" outlineLevel="0" collapsed="false">
      <c r="A20" s="0" t="s">
        <v>20</v>
      </c>
      <c r="C20" s="26" t="n">
        <v>-7360</v>
      </c>
      <c r="D20" s="26" t="n">
        <v>-204</v>
      </c>
      <c r="E20" s="26" t="n">
        <v>323</v>
      </c>
      <c r="F20" s="26" t="n">
        <v>1435</v>
      </c>
      <c r="G20" s="26" t="n">
        <v>779</v>
      </c>
      <c r="H20" s="26" t="n">
        <v>2203</v>
      </c>
      <c r="I20" s="26" t="n">
        <v>-2838</v>
      </c>
      <c r="J20" s="26" t="n">
        <v>-1604</v>
      </c>
      <c r="K20" s="26" t="n">
        <v>358</v>
      </c>
      <c r="L20" s="26" t="n">
        <v>4789</v>
      </c>
      <c r="M20" s="26" t="n">
        <v>-1460</v>
      </c>
      <c r="N20" s="26" t="n">
        <v>-1449</v>
      </c>
      <c r="O20" s="26" t="n">
        <v>2206</v>
      </c>
      <c r="P20" s="26" t="n">
        <v>106</v>
      </c>
      <c r="Q20" s="26" t="n">
        <v>-4895</v>
      </c>
      <c r="R20" s="26" t="n">
        <v>601</v>
      </c>
      <c r="S20" s="26" t="n">
        <v>-767</v>
      </c>
      <c r="T20" s="26" t="n">
        <v>887</v>
      </c>
      <c r="U20" s="26" t="n">
        <v>72</v>
      </c>
      <c r="V20" s="26" t="n">
        <v>-1050</v>
      </c>
      <c r="W20" s="26" t="n">
        <v>744</v>
      </c>
      <c r="X20" s="26" t="n">
        <v>-9093</v>
      </c>
      <c r="Y20" s="26" t="n">
        <v>356</v>
      </c>
      <c r="Z20" s="26" t="n">
        <v>1506</v>
      </c>
      <c r="AA20" s="26" t="n">
        <v>1445</v>
      </c>
      <c r="AB20" s="26" t="n">
        <v>390</v>
      </c>
      <c r="AC20" s="26" t="n">
        <v>765</v>
      </c>
      <c r="AD20" s="26" t="n">
        <v>-7116</v>
      </c>
      <c r="AE20" s="26" t="n">
        <v>589</v>
      </c>
      <c r="AF20" s="26" t="n">
        <v>2159</v>
      </c>
      <c r="AG20" s="26" t="n">
        <v>1923</v>
      </c>
      <c r="AH20" s="26" t="n">
        <v>-14200</v>
      </c>
      <c r="AI20" s="26" t="n">
        <v>-458.064516129032</v>
      </c>
      <c r="AJ20" s="9"/>
    </row>
    <row r="21" customFormat="false" ht="12.75" hidden="false" customHeight="false" outlineLevel="0" collapsed="false">
      <c r="A21" s="0" t="s">
        <v>21</v>
      </c>
      <c r="B21" s="25" t="n">
        <v>-31308</v>
      </c>
      <c r="C21" s="26" t="n">
        <v>-38668</v>
      </c>
      <c r="D21" s="26" t="n">
        <v>-38872</v>
      </c>
      <c r="E21" s="26" t="n">
        <v>-38549</v>
      </c>
      <c r="F21" s="26" t="n">
        <v>-37114</v>
      </c>
      <c r="G21" s="26" t="n">
        <v>-36335</v>
      </c>
      <c r="H21" s="26" t="n">
        <v>-34132</v>
      </c>
      <c r="I21" s="26" t="n">
        <v>-36970</v>
      </c>
      <c r="J21" s="26" t="n">
        <v>-38574</v>
      </c>
      <c r="K21" s="26" t="n">
        <v>-38216</v>
      </c>
      <c r="L21" s="26" t="n">
        <v>-33427</v>
      </c>
      <c r="M21" s="26" t="n">
        <v>-34887</v>
      </c>
      <c r="N21" s="26" t="n">
        <v>-36336</v>
      </c>
      <c r="O21" s="26" t="n">
        <v>-34130</v>
      </c>
      <c r="P21" s="26" t="n">
        <v>-34024</v>
      </c>
      <c r="Q21" s="26" t="n">
        <v>-38919</v>
      </c>
      <c r="R21" s="26" t="n">
        <v>-38318</v>
      </c>
      <c r="S21" s="26" t="n">
        <v>-39085</v>
      </c>
      <c r="T21" s="26" t="n">
        <v>-38198</v>
      </c>
      <c r="U21" s="26" t="n">
        <v>-38126</v>
      </c>
      <c r="V21" s="26" t="n">
        <v>-39176</v>
      </c>
      <c r="W21" s="26" t="n">
        <v>-38432</v>
      </c>
      <c r="X21" s="26" t="n">
        <v>-47525</v>
      </c>
      <c r="Y21" s="26" t="n">
        <v>-47169</v>
      </c>
      <c r="Z21" s="26" t="n">
        <v>-45663</v>
      </c>
      <c r="AA21" s="26" t="n">
        <v>-44218</v>
      </c>
      <c r="AB21" s="26" t="n">
        <v>-43828</v>
      </c>
      <c r="AC21" s="26" t="n">
        <v>-43063</v>
      </c>
      <c r="AD21" s="26" t="n">
        <v>-50179</v>
      </c>
      <c r="AE21" s="26" t="n">
        <v>-49590</v>
      </c>
      <c r="AF21" s="26" t="n">
        <v>-47431</v>
      </c>
      <c r="AG21" s="26" t="n">
        <v>-45508</v>
      </c>
      <c r="AH21" s="38"/>
      <c r="AI21" s="38"/>
      <c r="AJ21" s="9"/>
    </row>
    <row r="22" customFormat="false" ht="12.75" hidden="false" customHeight="false" outlineLevel="0" collapsed="false">
      <c r="B22" s="2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38"/>
      <c r="AI22" s="38"/>
      <c r="AJ22" s="9"/>
    </row>
    <row r="23" customFormat="false" ht="12.75" hidden="false" customHeight="false" outlineLevel="0" collapsed="false">
      <c r="B23" s="23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38"/>
      <c r="AI23" s="38"/>
      <c r="AJ23" s="9"/>
    </row>
    <row r="24" customFormat="false" ht="12.75" hidden="false" customHeight="false" outlineLevel="0" collapsed="false">
      <c r="A24" s="22" t="s">
        <v>22</v>
      </c>
      <c r="B24" s="23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38"/>
      <c r="AI24" s="38"/>
      <c r="AJ24" s="9"/>
    </row>
    <row r="25" customFormat="false" ht="12.75" hidden="false" customHeight="false" outlineLevel="0" collapsed="false">
      <c r="A25" s="0" t="s">
        <v>12</v>
      </c>
      <c r="B25" s="23"/>
      <c r="C25" s="24" t="n">
        <v>10279</v>
      </c>
      <c r="D25" s="24" t="n">
        <v>10970</v>
      </c>
      <c r="E25" s="24" t="n">
        <v>10123</v>
      </c>
      <c r="F25" s="24" t="n">
        <v>10543</v>
      </c>
      <c r="G25" s="24" t="n">
        <v>10561</v>
      </c>
      <c r="H25" s="24" t="n">
        <v>10192</v>
      </c>
      <c r="I25" s="24" t="n">
        <v>10826</v>
      </c>
      <c r="J25" s="24" t="n">
        <v>10941</v>
      </c>
      <c r="K25" s="24" t="n">
        <v>10705</v>
      </c>
      <c r="L25" s="24" t="n">
        <v>10805</v>
      </c>
      <c r="M25" s="24" t="n">
        <v>9718</v>
      </c>
      <c r="N25" s="24" t="n">
        <v>10415</v>
      </c>
      <c r="O25" s="24" t="n">
        <v>10572</v>
      </c>
      <c r="P25" s="24" t="n">
        <v>10670</v>
      </c>
      <c r="Q25" s="24" t="n">
        <v>10729</v>
      </c>
      <c r="R25" s="24" t="n">
        <v>9717</v>
      </c>
      <c r="S25" s="24" t="n">
        <v>10130</v>
      </c>
      <c r="T25" s="24" t="n">
        <v>9462</v>
      </c>
      <c r="U25" s="24" t="n">
        <v>10032</v>
      </c>
      <c r="V25" s="24" t="n">
        <v>10060</v>
      </c>
      <c r="W25" s="24" t="n">
        <v>9834</v>
      </c>
      <c r="X25" s="24" t="n">
        <v>9966</v>
      </c>
      <c r="Y25" s="24" t="n">
        <v>9879</v>
      </c>
      <c r="Z25" s="24" t="n">
        <v>9792</v>
      </c>
      <c r="AA25" s="24" t="n">
        <v>9605</v>
      </c>
      <c r="AB25" s="24" t="n">
        <v>9233</v>
      </c>
      <c r="AC25" s="24" t="n">
        <v>9159</v>
      </c>
      <c r="AD25" s="24" t="n">
        <v>9362</v>
      </c>
      <c r="AE25" s="24" t="n">
        <v>9219</v>
      </c>
      <c r="AF25" s="24" t="n">
        <v>9126</v>
      </c>
      <c r="AG25" s="25" t="n">
        <v>9500</v>
      </c>
      <c r="AH25" s="26" t="n">
        <v>312125</v>
      </c>
      <c r="AI25" s="26" t="n">
        <v>10068.5483870968</v>
      </c>
      <c r="AJ25" s="9"/>
    </row>
    <row r="26" customFormat="false" ht="12.75" hidden="false" customHeight="false" outlineLevel="0" collapsed="false">
      <c r="A26" s="0" t="s">
        <v>13</v>
      </c>
      <c r="B26" s="27" t="n">
        <v>0.962861033239888</v>
      </c>
      <c r="C26" s="24" t="n">
        <v>9893</v>
      </c>
      <c r="D26" s="24" t="n">
        <v>10561</v>
      </c>
      <c r="E26" s="24" t="n">
        <v>9744</v>
      </c>
      <c r="F26" s="24" t="n">
        <v>10149</v>
      </c>
      <c r="G26" s="24" t="n">
        <v>10168</v>
      </c>
      <c r="H26" s="24" t="n">
        <v>9810</v>
      </c>
      <c r="I26" s="24" t="n">
        <v>10423</v>
      </c>
      <c r="J26" s="24" t="n">
        <v>10535</v>
      </c>
      <c r="K26" s="24" t="n">
        <v>10309</v>
      </c>
      <c r="L26" s="24" t="n">
        <v>10403</v>
      </c>
      <c r="M26" s="24" t="n">
        <v>9357</v>
      </c>
      <c r="N26" s="24" t="n">
        <v>10028</v>
      </c>
      <c r="O26" s="24" t="n">
        <v>10180</v>
      </c>
      <c r="P26" s="24" t="n">
        <v>10274</v>
      </c>
      <c r="Q26" s="24" t="n">
        <v>10329</v>
      </c>
      <c r="R26" s="24" t="n">
        <v>9357</v>
      </c>
      <c r="S26" s="24" t="n">
        <v>9756</v>
      </c>
      <c r="T26" s="24" t="n">
        <v>9109</v>
      </c>
      <c r="U26" s="24" t="n">
        <v>9662</v>
      </c>
      <c r="V26" s="24" t="n">
        <v>9689</v>
      </c>
      <c r="W26" s="24" t="n">
        <v>9471</v>
      </c>
      <c r="X26" s="24" t="n">
        <v>9598</v>
      </c>
      <c r="Y26" s="24" t="n">
        <v>9513</v>
      </c>
      <c r="Z26" s="24" t="n">
        <v>9429</v>
      </c>
      <c r="AA26" s="24" t="n">
        <v>9247</v>
      </c>
      <c r="AB26" s="24" t="n">
        <v>8891</v>
      </c>
      <c r="AC26" s="24" t="n">
        <v>8817</v>
      </c>
      <c r="AD26" s="24" t="n">
        <v>9016</v>
      </c>
      <c r="AE26" s="24" t="n">
        <v>8879</v>
      </c>
      <c r="AF26" s="24" t="n">
        <v>8786</v>
      </c>
      <c r="AG26" s="25" t="n">
        <v>9150</v>
      </c>
      <c r="AH26" s="26" t="n">
        <v>300533</v>
      </c>
      <c r="AI26" s="26" t="n">
        <v>9694.61290322581</v>
      </c>
      <c r="AJ26" s="9"/>
    </row>
    <row r="27" customFormat="false" ht="12.75" hidden="false" customHeight="false" outlineLevel="0" collapsed="false">
      <c r="A27" s="0" t="s">
        <v>14</v>
      </c>
      <c r="B27" s="27"/>
      <c r="C27" s="26" t="n">
        <v>4060</v>
      </c>
      <c r="D27" s="26" t="n">
        <v>4060</v>
      </c>
      <c r="E27" s="26" t="n">
        <v>5040</v>
      </c>
      <c r="F27" s="26" t="n">
        <v>5040</v>
      </c>
      <c r="G27" s="26" t="n">
        <v>5040</v>
      </c>
      <c r="H27" s="26" t="n">
        <v>5040</v>
      </c>
      <c r="I27" s="26" t="n">
        <v>5040</v>
      </c>
      <c r="J27" s="26" t="n">
        <v>5040</v>
      </c>
      <c r="K27" s="26" t="n">
        <v>5040</v>
      </c>
      <c r="L27" s="26" t="n">
        <v>3507</v>
      </c>
      <c r="M27" s="26" t="n">
        <v>3205</v>
      </c>
      <c r="N27" s="26" t="n">
        <v>3205</v>
      </c>
      <c r="O27" s="26" t="n">
        <v>3205</v>
      </c>
      <c r="P27" s="26" t="n">
        <v>3436</v>
      </c>
      <c r="Q27" s="26" t="n">
        <v>3436</v>
      </c>
      <c r="R27" s="26" t="n">
        <v>3436</v>
      </c>
      <c r="S27" s="26" t="n">
        <v>3436</v>
      </c>
      <c r="T27" s="26" t="n">
        <v>3437</v>
      </c>
      <c r="U27" s="26" t="n">
        <v>3437</v>
      </c>
      <c r="V27" s="26" t="n">
        <v>2435</v>
      </c>
      <c r="W27" s="26" t="n">
        <v>3437</v>
      </c>
      <c r="X27" s="26" t="n">
        <v>3437</v>
      </c>
      <c r="Y27" s="26" t="n">
        <v>4439</v>
      </c>
      <c r="Z27" s="26" t="n">
        <v>5106</v>
      </c>
      <c r="AA27" s="26" t="n">
        <v>5010</v>
      </c>
      <c r="AB27" s="26" t="n">
        <v>5010</v>
      </c>
      <c r="AC27" s="26" t="n">
        <v>5010</v>
      </c>
      <c r="AD27" s="26" t="n">
        <v>4008</v>
      </c>
      <c r="AE27" s="26" t="n">
        <v>4008</v>
      </c>
      <c r="AF27" s="26" t="n">
        <v>4008</v>
      </c>
      <c r="AG27" s="26" t="n">
        <v>3507</v>
      </c>
      <c r="AH27" s="26" t="n">
        <v>126555</v>
      </c>
      <c r="AI27" s="26" t="n">
        <v>4082.41935483871</v>
      </c>
      <c r="AJ27" s="9"/>
    </row>
    <row r="28" customFormat="false" ht="12.75" hidden="false" customHeight="false" outlineLevel="0" collapsed="false">
      <c r="A28" s="0" t="s">
        <v>23</v>
      </c>
      <c r="B28" s="27"/>
      <c r="C28" s="26" t="n">
        <v>3519</v>
      </c>
      <c r="D28" s="26" t="n">
        <v>2505</v>
      </c>
      <c r="E28" s="26" t="n">
        <v>0</v>
      </c>
      <c r="F28" s="26" t="n">
        <v>0</v>
      </c>
      <c r="G28" s="26" t="n">
        <v>0</v>
      </c>
      <c r="H28" s="26" t="n">
        <v>0</v>
      </c>
      <c r="I28" s="26" t="n">
        <v>0</v>
      </c>
      <c r="J28" s="26" t="n">
        <v>0</v>
      </c>
      <c r="K28" s="26" t="n">
        <v>0</v>
      </c>
      <c r="L28" s="26" t="n">
        <v>0</v>
      </c>
      <c r="M28" s="26" t="n">
        <v>0</v>
      </c>
      <c r="N28" s="26" t="n">
        <v>0</v>
      </c>
      <c r="O28" s="26" t="n">
        <v>0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9"/>
      <c r="AD28" s="29"/>
      <c r="AE28" s="29"/>
      <c r="AF28" s="29"/>
      <c r="AG28" s="29"/>
      <c r="AH28" s="26"/>
      <c r="AI28" s="26"/>
      <c r="AJ28" s="9"/>
    </row>
    <row r="29" customFormat="false" ht="12.75" hidden="false" customHeight="false" outlineLevel="0" collapsed="false">
      <c r="A29" s="0" t="s">
        <v>24</v>
      </c>
      <c r="B29" s="27"/>
      <c r="C29" s="26"/>
      <c r="D29" s="26"/>
      <c r="E29" s="26"/>
      <c r="F29" s="26" t="n">
        <v>2004</v>
      </c>
      <c r="G29" s="26" t="n">
        <v>2004</v>
      </c>
      <c r="H29" s="26" t="n">
        <v>2004</v>
      </c>
      <c r="I29" s="26" t="n">
        <v>2004</v>
      </c>
      <c r="J29" s="26" t="n">
        <v>2004</v>
      </c>
      <c r="K29" s="26" t="n">
        <v>3006</v>
      </c>
      <c r="L29" s="26" t="n">
        <v>3006</v>
      </c>
      <c r="M29" s="26" t="n">
        <v>3006</v>
      </c>
      <c r="N29" s="26" t="n">
        <v>3006</v>
      </c>
      <c r="O29" s="26" t="n">
        <v>3006</v>
      </c>
      <c r="P29" s="26" t="n">
        <v>3006</v>
      </c>
      <c r="Q29" s="26" t="n">
        <v>3006</v>
      </c>
      <c r="R29" s="26" t="n">
        <v>3006</v>
      </c>
      <c r="S29" s="26" t="n">
        <v>3006</v>
      </c>
      <c r="T29" s="26" t="n">
        <v>3006</v>
      </c>
      <c r="U29" s="26" t="n">
        <v>3006</v>
      </c>
      <c r="V29" s="26" t="n">
        <v>5010</v>
      </c>
      <c r="W29" s="26" t="n">
        <v>3006</v>
      </c>
      <c r="X29" s="26" t="n">
        <v>3006</v>
      </c>
      <c r="Y29" s="26" t="n">
        <v>3006</v>
      </c>
      <c r="Z29" s="26" t="n">
        <v>3006</v>
      </c>
      <c r="AA29" s="26" t="n">
        <v>3006</v>
      </c>
      <c r="AB29" s="26" t="n">
        <v>3006</v>
      </c>
      <c r="AC29" s="26" t="n">
        <v>3006</v>
      </c>
      <c r="AD29" s="26" t="n">
        <v>2004</v>
      </c>
      <c r="AE29" s="26" t="n">
        <v>2004</v>
      </c>
      <c r="AF29" s="26" t="n">
        <v>0</v>
      </c>
      <c r="AG29" s="26" t="n">
        <v>4008</v>
      </c>
      <c r="AH29" s="26"/>
      <c r="AI29" s="26"/>
      <c r="AJ29" s="9"/>
    </row>
    <row r="30" customFormat="false" ht="12.75" hidden="false" customHeight="false" outlineLevel="0" collapsed="false">
      <c r="A30" s="34" t="s">
        <v>25</v>
      </c>
      <c r="B30" s="27"/>
      <c r="C30" s="26" t="n">
        <v>3677</v>
      </c>
      <c r="D30" s="26" t="n">
        <v>3677</v>
      </c>
      <c r="E30" s="26" t="n">
        <v>3677</v>
      </c>
      <c r="F30" s="26" t="n">
        <v>3677</v>
      </c>
      <c r="G30" s="26" t="n">
        <v>3677</v>
      </c>
      <c r="H30" s="26" t="n">
        <v>3677</v>
      </c>
      <c r="I30" s="26" t="n">
        <v>3677</v>
      </c>
      <c r="J30" s="26" t="n">
        <v>3677</v>
      </c>
      <c r="K30" s="26" t="n">
        <v>3677</v>
      </c>
      <c r="L30" s="26" t="n">
        <v>3677</v>
      </c>
      <c r="M30" s="26" t="n">
        <v>3677</v>
      </c>
      <c r="N30" s="26" t="n">
        <v>3677</v>
      </c>
      <c r="O30" s="26" t="n">
        <v>3677</v>
      </c>
      <c r="P30" s="26" t="n">
        <v>3677</v>
      </c>
      <c r="Q30" s="26" t="n">
        <v>3307</v>
      </c>
      <c r="R30" s="26" t="n">
        <v>3307</v>
      </c>
      <c r="S30" s="26" t="n">
        <v>3307</v>
      </c>
      <c r="T30" s="26" t="n">
        <v>3307</v>
      </c>
      <c r="U30" s="26" t="n">
        <v>3307</v>
      </c>
      <c r="V30" s="26" t="n">
        <v>3307</v>
      </c>
      <c r="W30" s="26" t="n">
        <v>3307</v>
      </c>
      <c r="X30" s="26" t="n">
        <v>3307</v>
      </c>
      <c r="Y30" s="26" t="n">
        <v>3307</v>
      </c>
      <c r="Z30" s="26" t="n">
        <v>3307</v>
      </c>
      <c r="AA30" s="26" t="n">
        <v>1804</v>
      </c>
      <c r="AB30" s="26" t="n">
        <v>1804</v>
      </c>
      <c r="AC30" s="26" t="n">
        <v>1804</v>
      </c>
      <c r="AD30" s="26" t="n">
        <v>1804</v>
      </c>
      <c r="AE30" s="26" t="n">
        <v>1804</v>
      </c>
      <c r="AF30" s="26" t="n">
        <v>1804</v>
      </c>
      <c r="AG30" s="26" t="n">
        <v>1804</v>
      </c>
      <c r="AH30" s="26" t="n">
        <v>97176</v>
      </c>
      <c r="AI30" s="26" t="n">
        <v>3134.70967741935</v>
      </c>
      <c r="AJ30" s="9"/>
    </row>
    <row r="31" customFormat="false" ht="12.75" hidden="false" customHeight="false" outlineLevel="0" collapsed="false">
      <c r="B31" s="28"/>
      <c r="C31" s="26"/>
      <c r="D31" s="39" t="n">
        <v>0</v>
      </c>
      <c r="E31" s="39" t="n">
        <v>0</v>
      </c>
      <c r="F31" s="39" t="n">
        <v>0</v>
      </c>
      <c r="G31" s="39" t="n">
        <v>0</v>
      </c>
      <c r="H31" s="39" t="n">
        <v>0</v>
      </c>
      <c r="I31" s="39" t="n">
        <v>0</v>
      </c>
      <c r="J31" s="39" t="n">
        <v>0</v>
      </c>
      <c r="K31" s="39" t="n">
        <v>0</v>
      </c>
      <c r="L31" s="39" t="n">
        <v>0</v>
      </c>
      <c r="M31" s="39" t="n">
        <v>0</v>
      </c>
      <c r="N31" s="39" t="n">
        <v>0</v>
      </c>
      <c r="O31" s="39" t="n">
        <v>0</v>
      </c>
      <c r="P31" s="39" t="n">
        <v>0</v>
      </c>
      <c r="Q31" s="39" t="n">
        <v>0</v>
      </c>
      <c r="R31" s="39" t="n">
        <v>0</v>
      </c>
      <c r="S31" s="39" t="n">
        <v>0</v>
      </c>
      <c r="T31" s="39" t="n">
        <v>0</v>
      </c>
      <c r="U31" s="39" t="n">
        <v>0</v>
      </c>
      <c r="V31" s="39" t="n">
        <v>0</v>
      </c>
      <c r="W31" s="39" t="n">
        <v>0</v>
      </c>
      <c r="X31" s="39" t="n">
        <v>0</v>
      </c>
      <c r="Y31" s="39" t="n">
        <v>0</v>
      </c>
      <c r="Z31" s="39" t="n">
        <v>0</v>
      </c>
      <c r="AA31" s="39" t="n">
        <v>0</v>
      </c>
      <c r="AB31" s="39" t="n">
        <v>0</v>
      </c>
      <c r="AC31" s="39" t="n">
        <v>0</v>
      </c>
      <c r="AD31" s="39" t="n">
        <v>0</v>
      </c>
      <c r="AE31" s="39" t="n">
        <v>0</v>
      </c>
      <c r="AF31" s="39" t="n">
        <v>0</v>
      </c>
      <c r="AG31" s="39" t="n">
        <v>0</v>
      </c>
      <c r="AH31" s="26" t="n">
        <v>0</v>
      </c>
      <c r="AI31" s="26" t="n">
        <v>0</v>
      </c>
      <c r="AJ31" s="9"/>
    </row>
    <row r="32" customFormat="false" ht="13.5" hidden="false" customHeight="false" outlineLevel="0" collapsed="false">
      <c r="A32" s="0" t="s">
        <v>26</v>
      </c>
      <c r="B32" s="36"/>
      <c r="C32" s="37" t="n">
        <v>11256</v>
      </c>
      <c r="D32" s="37" t="n">
        <v>10242</v>
      </c>
      <c r="E32" s="37" t="n">
        <v>8717</v>
      </c>
      <c r="F32" s="37" t="n">
        <v>10721</v>
      </c>
      <c r="G32" s="37" t="n">
        <v>10721</v>
      </c>
      <c r="H32" s="37" t="n">
        <v>10721</v>
      </c>
      <c r="I32" s="37" t="n">
        <v>10721</v>
      </c>
      <c r="J32" s="37" t="n">
        <v>10721</v>
      </c>
      <c r="K32" s="37" t="n">
        <v>11723</v>
      </c>
      <c r="L32" s="37" t="n">
        <v>10190</v>
      </c>
      <c r="M32" s="37" t="n">
        <v>9888</v>
      </c>
      <c r="N32" s="37" t="n">
        <v>9888</v>
      </c>
      <c r="O32" s="37" t="n">
        <v>9888</v>
      </c>
      <c r="P32" s="37" t="n">
        <v>10119</v>
      </c>
      <c r="Q32" s="37" t="n">
        <v>9749</v>
      </c>
      <c r="R32" s="37" t="n">
        <v>9749</v>
      </c>
      <c r="S32" s="37" t="n">
        <v>9749</v>
      </c>
      <c r="T32" s="37" t="n">
        <v>9750</v>
      </c>
      <c r="U32" s="37" t="n">
        <v>9750</v>
      </c>
      <c r="V32" s="37" t="n">
        <v>10752</v>
      </c>
      <c r="W32" s="37" t="n">
        <v>9750</v>
      </c>
      <c r="X32" s="37" t="n">
        <v>9750</v>
      </c>
      <c r="Y32" s="37" t="n">
        <v>10752</v>
      </c>
      <c r="Z32" s="37" t="n">
        <v>11419</v>
      </c>
      <c r="AA32" s="37" t="n">
        <v>9820</v>
      </c>
      <c r="AB32" s="37" t="n">
        <v>9820</v>
      </c>
      <c r="AC32" s="37" t="n">
        <v>9820</v>
      </c>
      <c r="AD32" s="37" t="n">
        <v>7816</v>
      </c>
      <c r="AE32" s="37" t="n">
        <v>7816</v>
      </c>
      <c r="AF32" s="37" t="n">
        <v>5812</v>
      </c>
      <c r="AG32" s="37" t="n">
        <v>9319</v>
      </c>
      <c r="AH32" s="37" t="n">
        <v>306909</v>
      </c>
      <c r="AI32" s="37" t="n">
        <v>9900.29032258065</v>
      </c>
      <c r="AJ32" s="9"/>
    </row>
    <row r="33" customFormat="false" ht="12.75" hidden="false" customHeight="false" outlineLevel="0" collapsed="false">
      <c r="A33" s="0" t="s">
        <v>19</v>
      </c>
      <c r="B33" s="23"/>
      <c r="C33" s="26" t="n">
        <v>22.512</v>
      </c>
      <c r="D33" s="26" t="n">
        <v>20.484</v>
      </c>
      <c r="E33" s="26" t="n">
        <v>17.434</v>
      </c>
      <c r="F33" s="26" t="n">
        <v>21.442</v>
      </c>
      <c r="G33" s="26" t="n">
        <v>21.442</v>
      </c>
      <c r="H33" s="26" t="n">
        <v>21.442</v>
      </c>
      <c r="I33" s="26" t="n">
        <v>21.442</v>
      </c>
      <c r="J33" s="26" t="n">
        <v>21.442</v>
      </c>
      <c r="K33" s="26" t="n">
        <v>23.446</v>
      </c>
      <c r="L33" s="26" t="n">
        <v>20.38</v>
      </c>
      <c r="M33" s="26" t="n">
        <v>19.776</v>
      </c>
      <c r="N33" s="26" t="n">
        <v>19.776</v>
      </c>
      <c r="O33" s="26" t="n">
        <v>19.776</v>
      </c>
      <c r="P33" s="26" t="n">
        <v>20.238</v>
      </c>
      <c r="Q33" s="26" t="n">
        <v>19.498</v>
      </c>
      <c r="R33" s="26" t="n">
        <v>19.498</v>
      </c>
      <c r="S33" s="26" t="n">
        <v>19.498</v>
      </c>
      <c r="T33" s="26" t="n">
        <v>19.5</v>
      </c>
      <c r="U33" s="26" t="n">
        <v>19.5</v>
      </c>
      <c r="V33" s="26" t="n">
        <v>21.504</v>
      </c>
      <c r="W33" s="26" t="n">
        <v>19.5</v>
      </c>
      <c r="X33" s="26" t="n">
        <v>19.5</v>
      </c>
      <c r="Y33" s="26" t="n">
        <v>21.504</v>
      </c>
      <c r="Z33" s="26" t="n">
        <v>22.838</v>
      </c>
      <c r="AA33" s="26" t="n">
        <v>19.64</v>
      </c>
      <c r="AB33" s="26" t="n">
        <v>19.64</v>
      </c>
      <c r="AC33" s="26" t="n">
        <v>19.64</v>
      </c>
      <c r="AD33" s="26" t="n">
        <v>15.632</v>
      </c>
      <c r="AE33" s="26" t="n">
        <v>15.632</v>
      </c>
      <c r="AF33" s="26" t="n">
        <v>11.624</v>
      </c>
      <c r="AG33" s="26" t="n">
        <v>18.638</v>
      </c>
      <c r="AH33" s="26" t="n">
        <v>613.818</v>
      </c>
      <c r="AI33" s="26" t="n">
        <v>19.8005806451613</v>
      </c>
      <c r="AJ33" s="9"/>
    </row>
    <row r="34" customFormat="false" ht="12.75" hidden="false" customHeight="false" outlineLevel="0" collapsed="false">
      <c r="A34" s="0" t="s">
        <v>20</v>
      </c>
      <c r="B34" s="40"/>
      <c r="C34" s="26" t="n">
        <v>-1363</v>
      </c>
      <c r="D34" s="26" t="n">
        <v>319</v>
      </c>
      <c r="E34" s="26" t="n">
        <v>1027</v>
      </c>
      <c r="F34" s="26" t="n">
        <v>-572</v>
      </c>
      <c r="G34" s="26" t="n">
        <v>-553</v>
      </c>
      <c r="H34" s="26" t="n">
        <v>-911</v>
      </c>
      <c r="I34" s="26" t="n">
        <v>-298</v>
      </c>
      <c r="J34" s="26" t="n">
        <v>-186</v>
      </c>
      <c r="K34" s="26" t="n">
        <v>-1414</v>
      </c>
      <c r="L34" s="26" t="n">
        <v>213</v>
      </c>
      <c r="M34" s="26" t="n">
        <v>-531</v>
      </c>
      <c r="N34" s="26" t="n">
        <v>140</v>
      </c>
      <c r="O34" s="26" t="n">
        <v>292</v>
      </c>
      <c r="P34" s="26" t="n">
        <v>155</v>
      </c>
      <c r="Q34" s="26" t="n">
        <v>580</v>
      </c>
      <c r="R34" s="26" t="n">
        <v>-392</v>
      </c>
      <c r="S34" s="26" t="n">
        <v>7</v>
      </c>
      <c r="T34" s="26" t="n">
        <v>-641</v>
      </c>
      <c r="U34" s="26" t="n">
        <v>-88</v>
      </c>
      <c r="V34" s="26" t="n">
        <v>-1063</v>
      </c>
      <c r="W34" s="26" t="n">
        <v>-279</v>
      </c>
      <c r="X34" s="26" t="n">
        <v>-152</v>
      </c>
      <c r="Y34" s="26" t="n">
        <v>-1239</v>
      </c>
      <c r="Z34" s="26" t="n">
        <v>-1990</v>
      </c>
      <c r="AA34" s="26" t="n">
        <v>-573</v>
      </c>
      <c r="AB34" s="26" t="n">
        <v>-929</v>
      </c>
      <c r="AC34" s="26" t="n">
        <v>-1003</v>
      </c>
      <c r="AD34" s="26" t="n">
        <v>1200</v>
      </c>
      <c r="AE34" s="26" t="n">
        <v>1063</v>
      </c>
      <c r="AF34" s="26" t="n">
        <v>2974</v>
      </c>
      <c r="AG34" s="26" t="n">
        <v>-169</v>
      </c>
      <c r="AH34" s="26" t="n">
        <v>-6376</v>
      </c>
      <c r="AI34" s="26" t="n">
        <v>-205.677419354839</v>
      </c>
      <c r="AJ34" s="9"/>
    </row>
    <row r="35" customFormat="false" ht="12.75" hidden="false" customHeight="false" outlineLevel="0" collapsed="false">
      <c r="A35" s="0" t="s">
        <v>21</v>
      </c>
      <c r="B35" s="25" t="n">
        <v>-3945</v>
      </c>
      <c r="C35" s="26" t="n">
        <v>-5308</v>
      </c>
      <c r="D35" s="26" t="n">
        <v>-4989</v>
      </c>
      <c r="E35" s="26" t="n">
        <v>-3962</v>
      </c>
      <c r="F35" s="26" t="n">
        <v>-4534</v>
      </c>
      <c r="G35" s="26" t="n">
        <v>-5087</v>
      </c>
      <c r="H35" s="26" t="n">
        <v>-5998</v>
      </c>
      <c r="I35" s="26" t="n">
        <v>-6296</v>
      </c>
      <c r="J35" s="26" t="n">
        <v>-6482</v>
      </c>
      <c r="K35" s="26" t="n">
        <v>-7896</v>
      </c>
      <c r="L35" s="26" t="n">
        <v>-7683</v>
      </c>
      <c r="M35" s="26" t="n">
        <v>-8214</v>
      </c>
      <c r="N35" s="26" t="n">
        <v>-8074</v>
      </c>
      <c r="O35" s="26" t="n">
        <v>-7782</v>
      </c>
      <c r="P35" s="26" t="n">
        <v>-7627</v>
      </c>
      <c r="Q35" s="26" t="n">
        <v>-7047</v>
      </c>
      <c r="R35" s="26" t="n">
        <v>-7439</v>
      </c>
      <c r="S35" s="26" t="n">
        <v>-7432</v>
      </c>
      <c r="T35" s="26" t="n">
        <v>-8073</v>
      </c>
      <c r="U35" s="26" t="n">
        <v>-8161</v>
      </c>
      <c r="V35" s="26" t="n">
        <v>-9224</v>
      </c>
      <c r="W35" s="26" t="n">
        <v>-9503</v>
      </c>
      <c r="X35" s="26" t="n">
        <v>-9655</v>
      </c>
      <c r="Y35" s="26" t="n">
        <v>-10894</v>
      </c>
      <c r="Z35" s="26" t="n">
        <v>-12884</v>
      </c>
      <c r="AA35" s="26" t="n">
        <v>-13457</v>
      </c>
      <c r="AB35" s="26" t="n">
        <v>-14386</v>
      </c>
      <c r="AC35" s="26" t="n">
        <v>-15389</v>
      </c>
      <c r="AD35" s="26" t="n">
        <v>-14189</v>
      </c>
      <c r="AE35" s="26" t="n">
        <v>-13126</v>
      </c>
      <c r="AF35" s="26" t="n">
        <v>-10152</v>
      </c>
      <c r="AG35" s="26" t="n">
        <v>-10321</v>
      </c>
      <c r="AH35" s="26" t="n">
        <v>-16697</v>
      </c>
      <c r="AI35" s="38"/>
      <c r="AJ35" s="9"/>
    </row>
    <row r="36" customFormat="false" ht="12.75" hidden="false" customHeight="false" outlineLevel="0" collapsed="false"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9"/>
    </row>
    <row r="37" customFormat="false" ht="12.75" hidden="false" customHeight="false" outlineLevel="0" collapsed="false">
      <c r="A37" s="22" t="s">
        <v>27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9"/>
    </row>
    <row r="38" customFormat="false" ht="12.75" hidden="false" customHeight="false" outlineLevel="0" collapsed="false">
      <c r="A38" s="0" t="s">
        <v>14</v>
      </c>
      <c r="C38" s="26" t="n">
        <v>0</v>
      </c>
      <c r="D38" s="26" t="n">
        <v>0</v>
      </c>
      <c r="E38" s="26" t="n">
        <v>0</v>
      </c>
      <c r="F38" s="26" t="n">
        <v>0</v>
      </c>
      <c r="G38" s="26" t="n">
        <v>0</v>
      </c>
      <c r="H38" s="26" t="n">
        <v>0</v>
      </c>
      <c r="I38" s="26" t="n">
        <v>0</v>
      </c>
      <c r="J38" s="26" t="n">
        <v>0</v>
      </c>
      <c r="K38" s="26" t="n">
        <v>0</v>
      </c>
      <c r="L38" s="26" t="n">
        <v>1002</v>
      </c>
      <c r="M38" s="26" t="n">
        <v>0</v>
      </c>
      <c r="N38" s="26" t="n">
        <v>0</v>
      </c>
      <c r="O38" s="26" t="n">
        <v>0</v>
      </c>
      <c r="P38" s="29" t="n">
        <v>2154</v>
      </c>
      <c r="Q38" s="26" t="n">
        <v>2027</v>
      </c>
      <c r="R38" s="26" t="n">
        <v>1025</v>
      </c>
      <c r="S38" s="26" t="n">
        <v>1025</v>
      </c>
      <c r="T38" s="26" t="n">
        <v>1025</v>
      </c>
      <c r="U38" s="26" t="n">
        <v>1025</v>
      </c>
      <c r="V38" s="26" t="n">
        <v>0</v>
      </c>
      <c r="W38" s="26" t="n">
        <v>1025</v>
      </c>
      <c r="X38" s="26" t="n">
        <v>1024</v>
      </c>
      <c r="Y38" s="26" t="n">
        <v>1024</v>
      </c>
      <c r="Z38" s="26" t="n">
        <v>4008</v>
      </c>
      <c r="AA38" s="26" t="n">
        <v>1608</v>
      </c>
      <c r="AB38" s="26" t="n">
        <v>1608</v>
      </c>
      <c r="AC38" s="26" t="n">
        <v>1608</v>
      </c>
      <c r="AD38" s="26" t="n">
        <v>0</v>
      </c>
      <c r="AE38" s="26" t="n">
        <v>0</v>
      </c>
      <c r="AF38" s="26" t="n">
        <v>0</v>
      </c>
      <c r="AG38" s="26" t="n">
        <v>1456</v>
      </c>
      <c r="AH38" s="26" t="n">
        <v>22644</v>
      </c>
      <c r="AI38" s="26" t="n">
        <v>730.451612903226</v>
      </c>
      <c r="AJ38" s="9"/>
    </row>
    <row r="39" customFormat="false" ht="12.75" hidden="false" customHeight="false" outlineLevel="0" collapsed="false">
      <c r="A39" s="0" t="s">
        <v>28</v>
      </c>
      <c r="C39" s="26" t="n">
        <v>0</v>
      </c>
      <c r="D39" s="26" t="n">
        <v>0</v>
      </c>
      <c r="E39" s="26" t="n">
        <v>0</v>
      </c>
      <c r="F39" s="26" t="n">
        <v>0</v>
      </c>
      <c r="G39" s="26" t="n">
        <v>0</v>
      </c>
      <c r="H39" s="26" t="n">
        <v>0</v>
      </c>
      <c r="I39" s="26" t="n">
        <v>4008</v>
      </c>
      <c r="J39" s="26" t="n">
        <v>4008</v>
      </c>
      <c r="K39" s="26" t="n">
        <v>4008</v>
      </c>
      <c r="L39" s="26" t="n">
        <v>0</v>
      </c>
      <c r="M39" s="26" t="n">
        <v>0</v>
      </c>
      <c r="N39" s="26" t="n">
        <v>0</v>
      </c>
      <c r="O39" s="26" t="n">
        <v>0</v>
      </c>
      <c r="P39" s="26" t="n">
        <v>0</v>
      </c>
      <c r="Q39" s="26" t="n">
        <v>0</v>
      </c>
      <c r="R39" s="26" t="n">
        <v>0</v>
      </c>
      <c r="S39" s="26" t="n">
        <v>0</v>
      </c>
      <c r="T39" s="26" t="n">
        <v>0</v>
      </c>
      <c r="U39" s="26" t="n">
        <v>0</v>
      </c>
      <c r="V39" s="26" t="n">
        <v>0</v>
      </c>
      <c r="W39" s="26" t="n">
        <v>0</v>
      </c>
      <c r="X39" s="26" t="n">
        <v>0</v>
      </c>
      <c r="Y39" s="26" t="n">
        <v>0</v>
      </c>
      <c r="Z39" s="26" t="n">
        <v>0</v>
      </c>
      <c r="AA39" s="26" t="n">
        <v>0</v>
      </c>
      <c r="AB39" s="26" t="n">
        <v>0</v>
      </c>
      <c r="AC39" s="26" t="n">
        <v>0</v>
      </c>
      <c r="AD39" s="26" t="n">
        <v>0</v>
      </c>
      <c r="AE39" s="26"/>
      <c r="AF39" s="26"/>
      <c r="AG39" s="26"/>
      <c r="AH39" s="26" t="n">
        <v>12024</v>
      </c>
      <c r="AI39" s="26" t="n">
        <v>387.870967741936</v>
      </c>
      <c r="AJ39" s="9"/>
    </row>
    <row r="40" customFormat="false" ht="12.75" hidden="false" customHeight="false" outlineLevel="0" collapsed="false">
      <c r="A40" s="0" t="s">
        <v>29</v>
      </c>
      <c r="C40" s="26" t="n">
        <v>5010</v>
      </c>
      <c r="D40" s="26" t="n">
        <v>5010</v>
      </c>
      <c r="E40" s="26" t="n">
        <v>5010</v>
      </c>
      <c r="F40" s="26" t="n">
        <v>3006</v>
      </c>
      <c r="G40" s="26" t="n">
        <v>3006</v>
      </c>
      <c r="H40" s="26" t="n">
        <v>3006</v>
      </c>
      <c r="I40" s="26" t="n">
        <v>3006</v>
      </c>
      <c r="J40" s="26" t="n">
        <v>3006</v>
      </c>
      <c r="K40" s="26" t="n">
        <v>2004</v>
      </c>
      <c r="L40" s="26" t="n">
        <v>2004</v>
      </c>
      <c r="M40" s="26" t="n">
        <v>2004</v>
      </c>
      <c r="N40" s="26" t="n">
        <v>2004</v>
      </c>
      <c r="O40" s="26" t="n">
        <v>2004</v>
      </c>
      <c r="P40" s="26" t="n">
        <v>2004</v>
      </c>
      <c r="Q40" s="26" t="n">
        <v>2004</v>
      </c>
      <c r="R40" s="26" t="n">
        <v>2004</v>
      </c>
      <c r="S40" s="26" t="n">
        <v>2004</v>
      </c>
      <c r="T40" s="26" t="n">
        <v>2004</v>
      </c>
      <c r="U40" s="26" t="n">
        <v>2004</v>
      </c>
      <c r="V40" s="26" t="n">
        <v>0</v>
      </c>
      <c r="W40" s="26" t="n">
        <v>2004</v>
      </c>
      <c r="X40" s="26" t="n">
        <v>2004</v>
      </c>
      <c r="Y40" s="26" t="n">
        <v>2004</v>
      </c>
      <c r="Z40" s="26" t="n">
        <v>2004</v>
      </c>
      <c r="AA40" s="26" t="n">
        <v>2004</v>
      </c>
      <c r="AB40" s="26" t="n">
        <v>2004</v>
      </c>
      <c r="AC40" s="26" t="n">
        <v>2004</v>
      </c>
      <c r="AD40" s="26" t="n">
        <v>3006</v>
      </c>
      <c r="AE40" s="26" t="n">
        <v>3006</v>
      </c>
      <c r="AF40" s="26" t="n">
        <v>0</v>
      </c>
      <c r="AG40" s="26" t="n">
        <v>4008</v>
      </c>
      <c r="AH40" s="26" t="n">
        <v>76152</v>
      </c>
      <c r="AI40" s="26" t="n">
        <v>2456.51612903226</v>
      </c>
      <c r="AJ40" s="9"/>
    </row>
    <row r="41" customFormat="false" ht="12.75" hidden="false" customHeight="false" outlineLevel="0" collapsed="false">
      <c r="A41" s="0" t="s">
        <v>30</v>
      </c>
      <c r="C41" s="26" t="n">
        <v>15030</v>
      </c>
      <c r="D41" s="26" t="n">
        <v>15030</v>
      </c>
      <c r="E41" s="26" t="n">
        <v>15030</v>
      </c>
      <c r="F41" s="26" t="n">
        <v>15030</v>
      </c>
      <c r="G41" s="26" t="n">
        <v>15030</v>
      </c>
      <c r="H41" s="26" t="n">
        <v>15030</v>
      </c>
      <c r="I41" s="26" t="n">
        <v>15030</v>
      </c>
      <c r="J41" s="26" t="n">
        <v>15030</v>
      </c>
      <c r="K41" s="26" t="n">
        <v>15030</v>
      </c>
      <c r="L41" s="26" t="n">
        <v>15030</v>
      </c>
      <c r="M41" s="26" t="n">
        <v>15030</v>
      </c>
      <c r="N41" s="26" t="n">
        <v>15030</v>
      </c>
      <c r="O41" s="26" t="n">
        <v>15030</v>
      </c>
      <c r="P41" s="26" t="n">
        <v>15030</v>
      </c>
      <c r="Q41" s="26" t="n">
        <v>15030</v>
      </c>
      <c r="R41" s="26" t="n">
        <v>15030</v>
      </c>
      <c r="S41" s="26" t="n">
        <v>15030</v>
      </c>
      <c r="T41" s="26" t="n">
        <v>15030</v>
      </c>
      <c r="U41" s="26" t="n">
        <v>15030</v>
      </c>
      <c r="V41" s="26" t="n">
        <v>15030</v>
      </c>
      <c r="W41" s="26" t="n">
        <v>15030</v>
      </c>
      <c r="X41" s="26" t="n">
        <v>15030</v>
      </c>
      <c r="Y41" s="26" t="n">
        <v>15030</v>
      </c>
      <c r="Z41" s="26" t="n">
        <v>15030</v>
      </c>
      <c r="AA41" s="26" t="n">
        <v>15030</v>
      </c>
      <c r="AB41" s="26" t="n">
        <v>15030</v>
      </c>
      <c r="AC41" s="26" t="n">
        <v>15030</v>
      </c>
      <c r="AD41" s="26" t="n">
        <v>15030</v>
      </c>
      <c r="AE41" s="26" t="n">
        <v>15030</v>
      </c>
      <c r="AF41" s="26" t="n">
        <v>15030</v>
      </c>
      <c r="AG41" s="26" t="n">
        <v>15030</v>
      </c>
      <c r="AH41" s="26" t="n">
        <v>465930</v>
      </c>
      <c r="AI41" s="26" t="n">
        <v>15030</v>
      </c>
      <c r="AJ41" s="9"/>
    </row>
    <row r="42" customFormat="false" ht="12.75" hidden="false" customHeight="false" outlineLevel="0" collapsed="false">
      <c r="A42" s="0" t="s">
        <v>31</v>
      </c>
      <c r="C42" s="26" t="n">
        <v>0</v>
      </c>
      <c r="D42" s="26" t="n">
        <v>0</v>
      </c>
      <c r="E42" s="26" t="n">
        <v>0</v>
      </c>
      <c r="F42" s="26" t="n">
        <v>0</v>
      </c>
      <c r="G42" s="26" t="n">
        <v>0</v>
      </c>
      <c r="H42" s="26" t="n">
        <v>0</v>
      </c>
      <c r="I42" s="26" t="n">
        <v>0</v>
      </c>
      <c r="J42" s="26" t="n">
        <v>0</v>
      </c>
      <c r="K42" s="26" t="n">
        <v>0</v>
      </c>
      <c r="L42" s="26" t="n">
        <v>0</v>
      </c>
      <c r="M42" s="26" t="n">
        <v>0</v>
      </c>
      <c r="N42" s="26" t="n">
        <v>0</v>
      </c>
      <c r="O42" s="26" t="n">
        <v>0</v>
      </c>
      <c r="P42" s="26" t="n">
        <v>0</v>
      </c>
      <c r="Q42" s="26" t="n">
        <v>1146</v>
      </c>
      <c r="R42" s="26" t="n">
        <v>0</v>
      </c>
      <c r="S42" s="26" t="n">
        <v>0</v>
      </c>
      <c r="T42" s="26" t="n">
        <v>0</v>
      </c>
      <c r="U42" s="26" t="n">
        <v>0</v>
      </c>
      <c r="V42" s="26" t="n">
        <v>0</v>
      </c>
      <c r="W42" s="26" t="n">
        <v>0</v>
      </c>
      <c r="X42" s="26" t="n">
        <v>0</v>
      </c>
      <c r="Y42" s="26" t="n">
        <v>0</v>
      </c>
      <c r="Z42" s="26" t="n">
        <v>0</v>
      </c>
      <c r="AA42" s="26" t="n">
        <v>0</v>
      </c>
      <c r="AB42" s="26" t="n">
        <v>0</v>
      </c>
      <c r="AC42" s="26" t="n">
        <v>0</v>
      </c>
      <c r="AD42" s="26" t="n">
        <v>0</v>
      </c>
      <c r="AE42" s="26" t="n">
        <v>0</v>
      </c>
      <c r="AF42" s="26" t="n">
        <v>0</v>
      </c>
      <c r="AG42" s="26" t="n">
        <v>0</v>
      </c>
      <c r="AH42" s="26" t="n">
        <v>1146</v>
      </c>
      <c r="AI42" s="26" t="n">
        <v>36.9677419354839</v>
      </c>
      <c r="AJ42" s="9"/>
    </row>
    <row r="43" customFormat="false" ht="12.75" hidden="false" customHeight="false" outlineLevel="0" collapsed="false">
      <c r="A43" s="34" t="s">
        <v>32</v>
      </c>
      <c r="C43" s="26" t="n">
        <v>1402</v>
      </c>
      <c r="D43" s="26" t="n">
        <v>1402</v>
      </c>
      <c r="E43" s="26" t="n">
        <v>1402</v>
      </c>
      <c r="F43" s="26" t="n">
        <v>1402</v>
      </c>
      <c r="G43" s="26" t="n">
        <v>1402</v>
      </c>
      <c r="H43" s="26" t="n">
        <v>1402</v>
      </c>
      <c r="I43" s="26" t="n">
        <v>1402</v>
      </c>
      <c r="J43" s="26" t="n">
        <v>1303</v>
      </c>
      <c r="K43" s="26" t="n">
        <v>1303</v>
      </c>
      <c r="L43" s="26" t="n">
        <v>1303</v>
      </c>
      <c r="M43" s="26" t="n">
        <v>1227</v>
      </c>
      <c r="N43" s="26" t="n">
        <v>1227</v>
      </c>
      <c r="O43" s="26" t="n">
        <v>1227</v>
      </c>
      <c r="P43" s="26" t="n">
        <v>1227</v>
      </c>
      <c r="Q43" s="26" t="n">
        <v>1227</v>
      </c>
      <c r="R43" s="26" t="n">
        <v>1227</v>
      </c>
      <c r="S43" s="26" t="n">
        <v>1227</v>
      </c>
      <c r="T43" s="26" t="n">
        <v>1403</v>
      </c>
      <c r="U43" s="26" t="n">
        <v>1403</v>
      </c>
      <c r="V43" s="26" t="n">
        <v>1403</v>
      </c>
      <c r="W43" s="26" t="n">
        <v>1403</v>
      </c>
      <c r="X43" s="26" t="n">
        <v>1403</v>
      </c>
      <c r="Y43" s="26" t="n">
        <v>1403</v>
      </c>
      <c r="Z43" s="26" t="n">
        <v>1403</v>
      </c>
      <c r="AA43" s="26" t="n">
        <v>1403</v>
      </c>
      <c r="AB43" s="26" t="n">
        <v>1403</v>
      </c>
      <c r="AC43" s="26" t="n">
        <v>1353</v>
      </c>
      <c r="AD43" s="26" t="n">
        <v>1353</v>
      </c>
      <c r="AE43" s="26" t="n">
        <v>1359</v>
      </c>
      <c r="AF43" s="26" t="n">
        <v>1359</v>
      </c>
      <c r="AG43" s="26" t="n">
        <v>1359</v>
      </c>
      <c r="AH43" s="26" t="n">
        <v>41722</v>
      </c>
      <c r="AI43" s="26" t="n">
        <v>1345.87096774194</v>
      </c>
      <c r="AJ43" s="9"/>
    </row>
    <row r="44" customFormat="false" ht="12.75" hidden="false" customHeight="false" outlineLevel="0" collapsed="false">
      <c r="A44" s="34" t="s">
        <v>33</v>
      </c>
      <c r="C44" s="26" t="n">
        <v>2283</v>
      </c>
      <c r="D44" s="26" t="n">
        <v>2283</v>
      </c>
      <c r="E44" s="26" t="n">
        <v>2283</v>
      </c>
      <c r="F44" s="26" t="n">
        <v>3285</v>
      </c>
      <c r="G44" s="26" t="n">
        <v>3285</v>
      </c>
      <c r="H44" s="26" t="n">
        <v>3285</v>
      </c>
      <c r="I44" s="26" t="n">
        <v>3285</v>
      </c>
      <c r="J44" s="26" t="n">
        <v>3285</v>
      </c>
      <c r="K44" s="26" t="n">
        <v>3786</v>
      </c>
      <c r="L44" s="26" t="n">
        <v>3786</v>
      </c>
      <c r="M44" s="26" t="n">
        <v>3786</v>
      </c>
      <c r="N44" s="26" t="n">
        <v>3786</v>
      </c>
      <c r="O44" s="26" t="n">
        <v>3786</v>
      </c>
      <c r="P44" s="26" t="n">
        <v>3786</v>
      </c>
      <c r="Q44" s="26" t="n">
        <v>3786</v>
      </c>
      <c r="R44" s="26" t="n">
        <v>3786</v>
      </c>
      <c r="S44" s="26" t="n">
        <v>3786</v>
      </c>
      <c r="T44" s="26" t="n">
        <v>3786</v>
      </c>
      <c r="U44" s="26" t="n">
        <v>3786</v>
      </c>
      <c r="V44" s="26" t="n">
        <v>3786</v>
      </c>
      <c r="W44" s="26" t="n">
        <v>3786</v>
      </c>
      <c r="X44" s="26" t="n">
        <v>3786</v>
      </c>
      <c r="Y44" s="26" t="n">
        <v>3786</v>
      </c>
      <c r="Z44" s="26" t="n">
        <v>3786</v>
      </c>
      <c r="AA44" s="26" t="n">
        <v>4120</v>
      </c>
      <c r="AB44" s="26" t="n">
        <v>4120</v>
      </c>
      <c r="AC44" s="26" t="n">
        <v>4120</v>
      </c>
      <c r="AD44" s="26" t="n">
        <v>3507</v>
      </c>
      <c r="AE44" s="26" t="n">
        <v>3507</v>
      </c>
      <c r="AF44" s="26" t="n">
        <v>3507</v>
      </c>
      <c r="AG44" s="26" t="n">
        <v>3507</v>
      </c>
      <c r="AH44" s="26" t="n">
        <v>110238</v>
      </c>
      <c r="AI44" s="26" t="n">
        <v>3556.06451612903</v>
      </c>
      <c r="AJ44" s="9"/>
    </row>
    <row r="45" customFormat="false" ht="12.75" hidden="false" customHeight="false" outlineLevel="0" collapsed="false">
      <c r="A45" s="41"/>
      <c r="C45" s="25"/>
      <c r="D45" s="25"/>
      <c r="E45" s="25"/>
      <c r="F45" s="25"/>
      <c r="G45" s="25"/>
      <c r="H45" s="25"/>
      <c r="I45" s="25"/>
      <c r="J45" s="25"/>
      <c r="K45" s="25"/>
      <c r="L45" s="26"/>
      <c r="M45" s="26"/>
      <c r="N45" s="26"/>
      <c r="O45" s="26"/>
      <c r="P45" s="26"/>
      <c r="Q45" s="26"/>
      <c r="R45" s="26"/>
      <c r="S45" s="2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6"/>
      <c r="AI45" s="26"/>
      <c r="AJ45" s="9"/>
    </row>
    <row r="46" customFormat="false" ht="12.75" hidden="false" customHeight="false" outlineLevel="0" collapsed="false">
      <c r="A46" s="0" t="s">
        <v>12</v>
      </c>
      <c r="B46" s="23"/>
      <c r="C46" s="24" t="n">
        <v>25180</v>
      </c>
      <c r="D46" s="24" t="n">
        <v>24562</v>
      </c>
      <c r="E46" s="24" t="n">
        <v>25212</v>
      </c>
      <c r="F46" s="24" t="n">
        <v>25271</v>
      </c>
      <c r="G46" s="24" t="n">
        <v>25368</v>
      </c>
      <c r="H46" s="24" t="n">
        <v>24430</v>
      </c>
      <c r="I46" s="24" t="n">
        <v>24058</v>
      </c>
      <c r="J46" s="24" t="n">
        <v>25189</v>
      </c>
      <c r="K46" s="24" t="n">
        <v>25040</v>
      </c>
      <c r="L46" s="24" t="n">
        <v>24850</v>
      </c>
      <c r="M46" s="24" t="n">
        <v>24982</v>
      </c>
      <c r="N46" s="24" t="n">
        <v>22818</v>
      </c>
      <c r="O46" s="24" t="n">
        <v>24839</v>
      </c>
      <c r="P46" s="24" t="n">
        <v>23492</v>
      </c>
      <c r="Q46" s="24" t="n">
        <v>24833</v>
      </c>
      <c r="R46" s="24" t="n">
        <v>25115</v>
      </c>
      <c r="S46" s="24" t="n">
        <v>24755</v>
      </c>
      <c r="T46" s="24" t="n">
        <v>23986</v>
      </c>
      <c r="U46" s="24" t="n">
        <v>25612</v>
      </c>
      <c r="V46" s="24" t="n">
        <v>17398</v>
      </c>
      <c r="W46" s="24" t="n">
        <v>24220</v>
      </c>
      <c r="X46" s="24" t="n">
        <v>23247</v>
      </c>
      <c r="Y46" s="24" t="n">
        <v>24537</v>
      </c>
      <c r="Z46" s="24" t="n">
        <v>23823</v>
      </c>
      <c r="AA46" s="24" t="n">
        <v>24369</v>
      </c>
      <c r="AB46" s="24" t="n">
        <v>24089</v>
      </c>
      <c r="AC46" s="24" t="n">
        <v>23073</v>
      </c>
      <c r="AD46" s="24" t="n">
        <v>24648</v>
      </c>
      <c r="AE46" s="24" t="n">
        <v>25097</v>
      </c>
      <c r="AF46" s="24" t="n">
        <v>23737</v>
      </c>
      <c r="AG46" s="25" t="n">
        <v>24800</v>
      </c>
      <c r="AH46" s="26" t="n">
        <v>727830</v>
      </c>
      <c r="AI46" s="26" t="n">
        <v>23478.3870967742</v>
      </c>
      <c r="AJ46" s="9"/>
    </row>
    <row r="47" customFormat="false" ht="12.75" hidden="false" customHeight="false" outlineLevel="0" collapsed="false">
      <c r="A47" s="0" t="s">
        <v>13</v>
      </c>
      <c r="B47" s="27" t="n">
        <v>0.955812483684377</v>
      </c>
      <c r="C47" s="24" t="n">
        <v>24124</v>
      </c>
      <c r="D47" s="24" t="n">
        <v>23532</v>
      </c>
      <c r="E47" s="24" t="n">
        <v>24150</v>
      </c>
      <c r="F47" s="24" t="n">
        <v>24209</v>
      </c>
      <c r="G47" s="24" t="n">
        <v>24295</v>
      </c>
      <c r="H47" s="24" t="n">
        <v>23398</v>
      </c>
      <c r="I47" s="24" t="n">
        <v>23040</v>
      </c>
      <c r="J47" s="24" t="n">
        <v>24111</v>
      </c>
      <c r="K47" s="24" t="n">
        <v>23971</v>
      </c>
      <c r="L47" s="24" t="n">
        <v>23784</v>
      </c>
      <c r="M47" s="24" t="n">
        <v>23907</v>
      </c>
      <c r="N47" s="24" t="n">
        <v>21841</v>
      </c>
      <c r="O47" s="24" t="n">
        <v>23770</v>
      </c>
      <c r="P47" s="24" t="n">
        <v>22486</v>
      </c>
      <c r="Q47" s="24" t="n">
        <v>23766</v>
      </c>
      <c r="R47" s="24" t="n">
        <v>24027</v>
      </c>
      <c r="S47" s="24" t="n">
        <v>23684</v>
      </c>
      <c r="T47" s="24" t="n">
        <v>22945</v>
      </c>
      <c r="U47" s="24" t="n">
        <v>23554</v>
      </c>
      <c r="V47" s="24" t="n">
        <v>16660</v>
      </c>
      <c r="W47" s="24" t="n">
        <v>23171</v>
      </c>
      <c r="X47" s="24" t="n">
        <v>22242</v>
      </c>
      <c r="Y47" s="24" t="n">
        <v>23475</v>
      </c>
      <c r="Z47" s="24" t="n">
        <v>22781</v>
      </c>
      <c r="AA47" s="24" t="n">
        <v>23318</v>
      </c>
      <c r="AB47" s="24" t="n">
        <v>23054</v>
      </c>
      <c r="AC47" s="24" t="n">
        <v>22082</v>
      </c>
      <c r="AD47" s="24" t="n">
        <v>23586</v>
      </c>
      <c r="AE47" s="24" t="n">
        <v>23998</v>
      </c>
      <c r="AF47" s="24" t="n">
        <v>22708</v>
      </c>
      <c r="AG47" s="25" t="n">
        <v>23735</v>
      </c>
      <c r="AH47" s="26" t="n">
        <v>695669</v>
      </c>
      <c r="AI47" s="26" t="n">
        <v>22440.935483871</v>
      </c>
      <c r="AJ47" s="9"/>
    </row>
    <row r="48" customFormat="false" ht="13.5" hidden="false" customHeight="false" outlineLevel="0" collapsed="false">
      <c r="A48" s="0" t="s">
        <v>34</v>
      </c>
      <c r="B48" s="23"/>
      <c r="C48" s="37" t="n">
        <v>23725</v>
      </c>
      <c r="D48" s="37" t="n">
        <v>23725</v>
      </c>
      <c r="E48" s="37" t="n">
        <v>23725</v>
      </c>
      <c r="F48" s="37" t="n">
        <v>22723</v>
      </c>
      <c r="G48" s="37" t="n">
        <v>22723</v>
      </c>
      <c r="H48" s="37" t="n">
        <v>22723</v>
      </c>
      <c r="I48" s="37" t="n">
        <v>26731</v>
      </c>
      <c r="J48" s="37" t="n">
        <v>26632</v>
      </c>
      <c r="K48" s="37" t="n">
        <v>26131</v>
      </c>
      <c r="L48" s="37" t="n">
        <v>23125</v>
      </c>
      <c r="M48" s="37" t="n">
        <v>22047</v>
      </c>
      <c r="N48" s="37" t="n">
        <v>22047</v>
      </c>
      <c r="O48" s="37" t="n">
        <v>22047</v>
      </c>
      <c r="P48" s="37" t="n">
        <v>24201</v>
      </c>
      <c r="Q48" s="37" t="n">
        <v>25220</v>
      </c>
      <c r="R48" s="37" t="n">
        <v>23072</v>
      </c>
      <c r="S48" s="37" t="n">
        <v>23072</v>
      </c>
      <c r="T48" s="37" t="n">
        <v>23248</v>
      </c>
      <c r="U48" s="37" t="n">
        <v>23248</v>
      </c>
      <c r="V48" s="37" t="n">
        <v>20219</v>
      </c>
      <c r="W48" s="37" t="n">
        <v>23248</v>
      </c>
      <c r="X48" s="37" t="n">
        <v>23247</v>
      </c>
      <c r="Y48" s="37" t="n">
        <v>23247</v>
      </c>
      <c r="Z48" s="37" t="n">
        <v>26231</v>
      </c>
      <c r="AA48" s="37" t="n">
        <v>24165</v>
      </c>
      <c r="AB48" s="37" t="n">
        <v>24165</v>
      </c>
      <c r="AC48" s="37" t="n">
        <v>24115</v>
      </c>
      <c r="AD48" s="37" t="n">
        <v>22896</v>
      </c>
      <c r="AE48" s="37" t="n">
        <v>22902</v>
      </c>
      <c r="AF48" s="37" t="n">
        <v>19896</v>
      </c>
      <c r="AG48" s="37" t="n">
        <v>25360</v>
      </c>
      <c r="AH48" s="37" t="n">
        <v>729856</v>
      </c>
      <c r="AI48" s="37" t="n">
        <v>23543.7419354839</v>
      </c>
      <c r="AJ48" s="9"/>
    </row>
    <row r="49" customFormat="false" ht="12.75" hidden="false" customHeight="false" outlineLevel="0" collapsed="false">
      <c r="A49" s="0" t="s">
        <v>19</v>
      </c>
      <c r="B49" s="23"/>
      <c r="C49" s="26" t="n">
        <v>47.45</v>
      </c>
      <c r="D49" s="26" t="n">
        <v>47.45</v>
      </c>
      <c r="E49" s="26" t="n">
        <v>47.45</v>
      </c>
      <c r="F49" s="26" t="n">
        <v>45.446</v>
      </c>
      <c r="G49" s="26" t="n">
        <v>45.446</v>
      </c>
      <c r="H49" s="26" t="n">
        <v>45.446</v>
      </c>
      <c r="I49" s="26" t="n">
        <v>53.462</v>
      </c>
      <c r="J49" s="26" t="n">
        <v>53.264</v>
      </c>
      <c r="K49" s="26" t="n">
        <v>52.262</v>
      </c>
      <c r="L49" s="26" t="n">
        <v>46.25</v>
      </c>
      <c r="M49" s="26" t="n">
        <v>44.094</v>
      </c>
      <c r="N49" s="26" t="n">
        <v>44.094</v>
      </c>
      <c r="O49" s="26" t="n">
        <v>44.094</v>
      </c>
      <c r="P49" s="26" t="n">
        <v>48.402</v>
      </c>
      <c r="Q49" s="26" t="n">
        <v>50.44</v>
      </c>
      <c r="R49" s="26" t="n">
        <v>46.144</v>
      </c>
      <c r="S49" s="26" t="n">
        <v>46.144</v>
      </c>
      <c r="T49" s="26" t="n">
        <v>46.496</v>
      </c>
      <c r="U49" s="26" t="n">
        <v>46.496</v>
      </c>
      <c r="V49" s="26" t="n">
        <v>40.438</v>
      </c>
      <c r="W49" s="26" t="n">
        <v>46.496</v>
      </c>
      <c r="X49" s="26" t="n">
        <v>46.494</v>
      </c>
      <c r="Y49" s="26" t="n">
        <v>46.494</v>
      </c>
      <c r="Z49" s="26" t="n">
        <v>52.462</v>
      </c>
      <c r="AA49" s="26" t="n">
        <v>48.33</v>
      </c>
      <c r="AB49" s="26" t="n">
        <v>48.33</v>
      </c>
      <c r="AC49" s="26" t="n">
        <v>48.23</v>
      </c>
      <c r="AD49" s="26" t="n">
        <v>45.792</v>
      </c>
      <c r="AE49" s="26" t="n">
        <v>45.804</v>
      </c>
      <c r="AF49" s="26" t="n">
        <v>39.792</v>
      </c>
      <c r="AG49" s="26" t="n">
        <v>50.72</v>
      </c>
      <c r="AH49" s="26" t="n">
        <v>1459.712</v>
      </c>
      <c r="AI49" s="26" t="n">
        <v>47.0874838709677</v>
      </c>
      <c r="AJ49" s="9"/>
    </row>
    <row r="50" customFormat="false" ht="12.75" hidden="false" customHeight="false" outlineLevel="0" collapsed="false">
      <c r="A50" s="0" t="s">
        <v>20</v>
      </c>
      <c r="C50" s="26" t="n">
        <v>399</v>
      </c>
      <c r="D50" s="26" t="n">
        <v>-193</v>
      </c>
      <c r="E50" s="26" t="n">
        <v>425</v>
      </c>
      <c r="F50" s="26" t="n">
        <v>1486</v>
      </c>
      <c r="G50" s="26" t="n">
        <v>1572</v>
      </c>
      <c r="H50" s="26" t="n">
        <v>675</v>
      </c>
      <c r="I50" s="26" t="n">
        <v>-3691</v>
      </c>
      <c r="J50" s="26" t="n">
        <v>-2521</v>
      </c>
      <c r="K50" s="26" t="n">
        <v>-2160</v>
      </c>
      <c r="L50" s="26" t="n">
        <v>659</v>
      </c>
      <c r="M50" s="26" t="n">
        <v>1860</v>
      </c>
      <c r="N50" s="26" t="n">
        <v>-206</v>
      </c>
      <c r="O50" s="26" t="n">
        <v>1723</v>
      </c>
      <c r="P50" s="26" t="n">
        <v>-1715</v>
      </c>
      <c r="Q50" s="26" t="n">
        <v>-1454</v>
      </c>
      <c r="R50" s="26" t="n">
        <v>955</v>
      </c>
      <c r="S50" s="26" t="n">
        <v>612</v>
      </c>
      <c r="T50" s="26" t="n">
        <v>-303</v>
      </c>
      <c r="U50" s="26" t="n">
        <v>306</v>
      </c>
      <c r="V50" s="26" t="n">
        <v>-3559</v>
      </c>
      <c r="W50" s="26" t="n">
        <v>-77</v>
      </c>
      <c r="X50" s="26" t="n">
        <v>-1005</v>
      </c>
      <c r="Y50" s="26" t="n">
        <v>228</v>
      </c>
      <c r="Z50" s="26" t="n">
        <v>-3450</v>
      </c>
      <c r="AA50" s="26" t="n">
        <v>-847</v>
      </c>
      <c r="AB50" s="26" t="n">
        <v>-1111</v>
      </c>
      <c r="AC50" s="26" t="n">
        <v>-2033</v>
      </c>
      <c r="AD50" s="26" t="n">
        <v>690</v>
      </c>
      <c r="AE50" s="26" t="n">
        <v>1096</v>
      </c>
      <c r="AF50" s="26" t="n">
        <v>2812</v>
      </c>
      <c r="AG50" s="26" t="n">
        <v>-1236</v>
      </c>
      <c r="AH50" s="26" t="n">
        <v>-10063</v>
      </c>
      <c r="AI50" s="26" t="n">
        <v>-324.612903225806</v>
      </c>
      <c r="AJ50" s="9"/>
    </row>
    <row r="51" customFormat="false" ht="12.75" hidden="false" customHeight="false" outlineLevel="0" collapsed="false">
      <c r="A51" s="0" t="s">
        <v>21</v>
      </c>
      <c r="B51" s="25" t="n">
        <v>-35652</v>
      </c>
      <c r="C51" s="26" t="n">
        <v>-35253</v>
      </c>
      <c r="D51" s="26" t="n">
        <v>-35446</v>
      </c>
      <c r="E51" s="26" t="n">
        <v>-35021</v>
      </c>
      <c r="F51" s="26" t="n">
        <v>-33535</v>
      </c>
      <c r="G51" s="26" t="n">
        <v>-31963</v>
      </c>
      <c r="H51" s="26" t="n">
        <v>-31288</v>
      </c>
      <c r="I51" s="26" t="n">
        <v>-34979</v>
      </c>
      <c r="J51" s="26" t="n">
        <v>-37500</v>
      </c>
      <c r="K51" s="26" t="n">
        <v>-39660</v>
      </c>
      <c r="L51" s="26" t="n">
        <v>-39001</v>
      </c>
      <c r="M51" s="26" t="n">
        <v>-37141</v>
      </c>
      <c r="N51" s="26" t="n">
        <v>-37347</v>
      </c>
      <c r="O51" s="26" t="n">
        <v>-35624</v>
      </c>
      <c r="P51" s="26" t="n">
        <v>-37339</v>
      </c>
      <c r="Q51" s="26" t="n">
        <v>-38793</v>
      </c>
      <c r="R51" s="26" t="n">
        <v>-37838</v>
      </c>
      <c r="S51" s="26" t="n">
        <v>-37226</v>
      </c>
      <c r="T51" s="26" t="n">
        <v>-37529</v>
      </c>
      <c r="U51" s="26" t="n">
        <v>-37223</v>
      </c>
      <c r="V51" s="26" t="n">
        <v>-40782</v>
      </c>
      <c r="W51" s="26" t="n">
        <v>-40859</v>
      </c>
      <c r="X51" s="26" t="n">
        <v>-41864</v>
      </c>
      <c r="Y51" s="26" t="n">
        <v>-41636</v>
      </c>
      <c r="Z51" s="26" t="n">
        <v>-45086</v>
      </c>
      <c r="AA51" s="26" t="n">
        <v>-45933</v>
      </c>
      <c r="AB51" s="26" t="n">
        <v>-47044</v>
      </c>
      <c r="AC51" s="26" t="n">
        <v>-49077</v>
      </c>
      <c r="AD51" s="26" t="n">
        <v>-48387</v>
      </c>
      <c r="AE51" s="26" t="n">
        <v>-47291</v>
      </c>
      <c r="AF51" s="26" t="n">
        <v>-44479</v>
      </c>
      <c r="AG51" s="26" t="n">
        <v>-45715</v>
      </c>
      <c r="AH51" s="38"/>
      <c r="AI51" s="38"/>
      <c r="AJ51" s="9"/>
    </row>
    <row r="52" customFormat="false" ht="12.75" hidden="false" customHeight="false" outlineLevel="0" collapsed="false">
      <c r="A52" s="22"/>
      <c r="B52" s="23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9"/>
    </row>
    <row r="53" customFormat="false" ht="12.75" hidden="false" customHeight="false" outlineLevel="0" collapsed="false">
      <c r="A53" s="42" t="s">
        <v>35</v>
      </c>
      <c r="B53" s="23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9"/>
    </row>
    <row r="54" customFormat="false" ht="12.75" hidden="false" customHeight="false" outlineLevel="0" collapsed="false">
      <c r="A54" s="22" t="s">
        <v>36</v>
      </c>
      <c r="B54" s="23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9"/>
    </row>
    <row r="55" customFormat="false" ht="12.75" hidden="false" customHeight="false" outlineLevel="0" collapsed="false">
      <c r="A55" s="34" t="s">
        <v>25</v>
      </c>
      <c r="B55" s="23"/>
      <c r="C55" s="26" t="n">
        <v>1703</v>
      </c>
      <c r="D55" s="26" t="n">
        <v>1703</v>
      </c>
      <c r="E55" s="26" t="n">
        <v>1703</v>
      </c>
      <c r="F55" s="26" t="n">
        <v>1703</v>
      </c>
      <c r="G55" s="26" t="n">
        <v>1703</v>
      </c>
      <c r="H55" s="26" t="n">
        <v>1703</v>
      </c>
      <c r="I55" s="26" t="n">
        <v>1703</v>
      </c>
      <c r="J55" s="26" t="n">
        <v>1703</v>
      </c>
      <c r="K55" s="26" t="n">
        <v>1703</v>
      </c>
      <c r="L55" s="26" t="n">
        <v>1703</v>
      </c>
      <c r="M55" s="26" t="n">
        <v>1703</v>
      </c>
      <c r="N55" s="26" t="n">
        <v>1703</v>
      </c>
      <c r="O55" s="26" t="n">
        <v>1703</v>
      </c>
      <c r="P55" s="26" t="n">
        <v>1703</v>
      </c>
      <c r="Q55" s="26" t="n">
        <v>1703</v>
      </c>
      <c r="R55" s="26" t="n">
        <v>1703</v>
      </c>
      <c r="S55" s="26" t="n">
        <v>1703</v>
      </c>
      <c r="T55" s="26" t="n">
        <v>1703</v>
      </c>
      <c r="U55" s="26" t="n">
        <v>1703</v>
      </c>
      <c r="V55" s="26" t="n">
        <v>1703</v>
      </c>
      <c r="W55" s="26" t="n">
        <v>1703</v>
      </c>
      <c r="X55" s="26" t="n">
        <v>1703</v>
      </c>
      <c r="Y55" s="26" t="n">
        <v>1703</v>
      </c>
      <c r="Z55" s="26" t="n">
        <v>1703</v>
      </c>
      <c r="AA55" s="26" t="n">
        <v>1703</v>
      </c>
      <c r="AB55" s="26" t="n">
        <v>1703</v>
      </c>
      <c r="AC55" s="26" t="n">
        <v>1703</v>
      </c>
      <c r="AD55" s="26" t="n">
        <v>1703</v>
      </c>
      <c r="AE55" s="26" t="n">
        <v>1703</v>
      </c>
      <c r="AF55" s="26" t="n">
        <v>1703</v>
      </c>
      <c r="AG55" s="26" t="n">
        <v>1703</v>
      </c>
      <c r="AH55" s="26" t="n">
        <v>52793</v>
      </c>
      <c r="AI55" s="26" t="n">
        <v>1703</v>
      </c>
      <c r="AJ55" s="9"/>
    </row>
    <row r="56" customFormat="false" ht="12.75" hidden="false" customHeight="false" outlineLevel="0" collapsed="false">
      <c r="A56" s="34" t="s">
        <v>37</v>
      </c>
      <c r="B56" s="23"/>
      <c r="C56" s="26" t="n">
        <v>626</v>
      </c>
      <c r="D56" s="26" t="n">
        <v>626</v>
      </c>
      <c r="E56" s="26" t="n">
        <v>626</v>
      </c>
      <c r="F56" s="26" t="n">
        <v>626</v>
      </c>
      <c r="G56" s="26" t="n">
        <v>626</v>
      </c>
      <c r="H56" s="26" t="n">
        <v>626</v>
      </c>
      <c r="I56" s="26" t="n">
        <v>626</v>
      </c>
      <c r="J56" s="26" t="n">
        <v>626</v>
      </c>
      <c r="K56" s="26" t="n">
        <v>626</v>
      </c>
      <c r="L56" s="26" t="n">
        <v>601</v>
      </c>
      <c r="M56" s="26" t="n">
        <v>601</v>
      </c>
      <c r="N56" s="26" t="n">
        <v>601</v>
      </c>
      <c r="O56" s="26" t="n">
        <v>601</v>
      </c>
      <c r="P56" s="26" t="n">
        <v>601</v>
      </c>
      <c r="Q56" s="26" t="n">
        <v>601</v>
      </c>
      <c r="R56" s="26" t="n">
        <v>601</v>
      </c>
      <c r="S56" s="26" t="n">
        <v>601</v>
      </c>
      <c r="T56" s="26" t="n">
        <v>601</v>
      </c>
      <c r="U56" s="26" t="n">
        <v>601</v>
      </c>
      <c r="V56" s="26" t="n">
        <v>601</v>
      </c>
      <c r="W56" s="26" t="n">
        <v>601</v>
      </c>
      <c r="X56" s="26" t="n">
        <v>601</v>
      </c>
      <c r="Y56" s="26" t="n">
        <v>601</v>
      </c>
      <c r="Z56" s="26" t="n">
        <v>601</v>
      </c>
      <c r="AA56" s="26" t="n">
        <v>601</v>
      </c>
      <c r="AB56" s="26" t="n">
        <v>601</v>
      </c>
      <c r="AC56" s="26" t="n">
        <v>601</v>
      </c>
      <c r="AD56" s="26" t="n">
        <v>601</v>
      </c>
      <c r="AE56" s="26" t="n">
        <v>601</v>
      </c>
      <c r="AF56" s="26" t="n">
        <v>601</v>
      </c>
      <c r="AG56" s="26" t="n">
        <v>601</v>
      </c>
      <c r="AH56" s="26" t="n">
        <v>18856</v>
      </c>
      <c r="AI56" s="26" t="n">
        <v>608.258064516129</v>
      </c>
      <c r="AJ56" s="9"/>
    </row>
    <row r="57" customFormat="false" ht="12.75" hidden="false" customHeight="false" outlineLevel="0" collapsed="false">
      <c r="A57" s="34" t="s">
        <v>38</v>
      </c>
      <c r="B57" s="23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 t="n">
        <v>0</v>
      </c>
      <c r="AI57" s="26" t="n">
        <v>0</v>
      </c>
      <c r="AJ57" s="9"/>
    </row>
    <row r="58" customFormat="false" ht="12.75" hidden="false" customHeight="false" outlineLevel="0" collapsed="false">
      <c r="A58" s="0" t="s">
        <v>39</v>
      </c>
      <c r="B58" s="23"/>
      <c r="C58" s="26" t="n">
        <v>2329</v>
      </c>
      <c r="D58" s="26" t="n">
        <v>2329</v>
      </c>
      <c r="E58" s="26" t="n">
        <v>2329</v>
      </c>
      <c r="F58" s="26" t="n">
        <v>2329</v>
      </c>
      <c r="G58" s="26" t="n">
        <v>2329</v>
      </c>
      <c r="H58" s="26" t="n">
        <v>2329</v>
      </c>
      <c r="I58" s="26" t="n">
        <v>2329</v>
      </c>
      <c r="J58" s="26" t="n">
        <v>2329</v>
      </c>
      <c r="K58" s="26" t="n">
        <v>2329</v>
      </c>
      <c r="L58" s="26" t="n">
        <v>2304</v>
      </c>
      <c r="M58" s="26" t="n">
        <v>2304</v>
      </c>
      <c r="N58" s="26" t="n">
        <v>2304</v>
      </c>
      <c r="O58" s="26" t="n">
        <v>2304</v>
      </c>
      <c r="P58" s="26" t="n">
        <v>2304</v>
      </c>
      <c r="Q58" s="26" t="n">
        <v>2304</v>
      </c>
      <c r="R58" s="26" t="n">
        <v>2304</v>
      </c>
      <c r="S58" s="26" t="n">
        <v>2304</v>
      </c>
      <c r="T58" s="26" t="n">
        <v>2304</v>
      </c>
      <c r="U58" s="26" t="n">
        <v>2304</v>
      </c>
      <c r="V58" s="26" t="n">
        <v>2304</v>
      </c>
      <c r="W58" s="26" t="n">
        <v>2304</v>
      </c>
      <c r="X58" s="26" t="n">
        <v>2304</v>
      </c>
      <c r="Y58" s="26" t="n">
        <v>2304</v>
      </c>
      <c r="Z58" s="26" t="n">
        <v>2304</v>
      </c>
      <c r="AA58" s="26" t="n">
        <v>2304</v>
      </c>
      <c r="AB58" s="26" t="n">
        <v>2304</v>
      </c>
      <c r="AC58" s="26" t="n">
        <v>2304</v>
      </c>
      <c r="AD58" s="26" t="n">
        <v>2304</v>
      </c>
      <c r="AE58" s="26" t="n">
        <v>2304</v>
      </c>
      <c r="AF58" s="26" t="n">
        <v>2304</v>
      </c>
      <c r="AG58" s="26" t="n">
        <v>2304</v>
      </c>
      <c r="AH58" s="26" t="n">
        <v>71649</v>
      </c>
      <c r="AI58" s="26" t="n">
        <v>2311.25806451613</v>
      </c>
      <c r="AJ58" s="9"/>
    </row>
    <row r="59" customFormat="false" ht="12.75" hidden="false" customHeight="false" outlineLevel="0" collapsed="false">
      <c r="A59" s="0" t="s">
        <v>19</v>
      </c>
      <c r="C59" s="26" t="n">
        <v>4.658</v>
      </c>
      <c r="D59" s="26" t="n">
        <v>4.658</v>
      </c>
      <c r="E59" s="26" t="n">
        <v>4.658</v>
      </c>
      <c r="F59" s="26" t="n">
        <v>4.658</v>
      </c>
      <c r="G59" s="26" t="n">
        <v>4.658</v>
      </c>
      <c r="H59" s="26" t="n">
        <v>4.658</v>
      </c>
      <c r="I59" s="26" t="n">
        <v>4.658</v>
      </c>
      <c r="J59" s="26" t="n">
        <v>4.658</v>
      </c>
      <c r="K59" s="26" t="n">
        <v>4.658</v>
      </c>
      <c r="L59" s="26" t="n">
        <v>4.608</v>
      </c>
      <c r="M59" s="26" t="n">
        <v>4.608</v>
      </c>
      <c r="N59" s="26" t="n">
        <v>4.608</v>
      </c>
      <c r="O59" s="26" t="n">
        <v>4.608</v>
      </c>
      <c r="P59" s="26" t="n">
        <v>4.608</v>
      </c>
      <c r="Q59" s="26" t="n">
        <v>4.608</v>
      </c>
      <c r="R59" s="26" t="n">
        <v>4.608</v>
      </c>
      <c r="S59" s="26" t="n">
        <v>4.608</v>
      </c>
      <c r="T59" s="26" t="n">
        <v>4.608</v>
      </c>
      <c r="U59" s="26" t="n">
        <v>4.608</v>
      </c>
      <c r="V59" s="26" t="n">
        <v>4.608</v>
      </c>
      <c r="W59" s="26" t="n">
        <v>4.608</v>
      </c>
      <c r="X59" s="26" t="n">
        <v>4.608</v>
      </c>
      <c r="Y59" s="26" t="n">
        <v>4.608</v>
      </c>
      <c r="Z59" s="26" t="n">
        <v>4.608</v>
      </c>
      <c r="AA59" s="26" t="n">
        <v>4.608</v>
      </c>
      <c r="AB59" s="26" t="n">
        <v>4.608</v>
      </c>
      <c r="AC59" s="26" t="n">
        <v>4.608</v>
      </c>
      <c r="AD59" s="26" t="n">
        <v>4.608</v>
      </c>
      <c r="AE59" s="26" t="n">
        <v>4.608</v>
      </c>
      <c r="AF59" s="26" t="n">
        <v>4.608</v>
      </c>
      <c r="AG59" s="26" t="n">
        <v>4.608</v>
      </c>
      <c r="AH59" s="26" t="n">
        <v>143.298</v>
      </c>
      <c r="AI59" s="26" t="n">
        <v>4.62251612903226</v>
      </c>
      <c r="AJ59" s="9"/>
    </row>
    <row r="60" customFormat="false" ht="12.75" hidden="false" customHeight="false" outlineLevel="0" collapsed="false">
      <c r="A60" s="43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9"/>
    </row>
    <row r="61" customFormat="false" ht="12.75" hidden="false" customHeight="false" outlineLevel="0" collapsed="false">
      <c r="B61" s="23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9"/>
    </row>
    <row r="62" customFormat="false" ht="12.75" hidden="false" customHeight="false" outlineLevel="0" collapsed="false"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9"/>
    </row>
    <row r="63" customFormat="false" ht="12.75" hidden="false" customHeight="false" outlineLevel="0" collapsed="false">
      <c r="A63" s="44" t="s">
        <v>40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9"/>
    </row>
    <row r="64" customFormat="false" ht="12.75" hidden="false" customHeight="false" outlineLevel="0" collapsed="false">
      <c r="A64" s="34" t="s">
        <v>41</v>
      </c>
      <c r="C64" s="25" t="n">
        <v>0</v>
      </c>
      <c r="D64" s="25" t="n">
        <v>0</v>
      </c>
      <c r="E64" s="25" t="n">
        <v>0</v>
      </c>
      <c r="F64" s="25" t="n">
        <v>0</v>
      </c>
      <c r="G64" s="25" t="n">
        <v>0</v>
      </c>
      <c r="H64" s="25" t="n">
        <v>0</v>
      </c>
      <c r="I64" s="25" t="n">
        <v>0</v>
      </c>
      <c r="J64" s="25" t="n">
        <v>0</v>
      </c>
      <c r="K64" s="25" t="n">
        <v>0</v>
      </c>
      <c r="L64" s="25" t="n">
        <v>0</v>
      </c>
      <c r="M64" s="25" t="n">
        <v>0</v>
      </c>
      <c r="N64" s="25" t="n">
        <v>0</v>
      </c>
      <c r="O64" s="25" t="n">
        <v>0</v>
      </c>
      <c r="P64" s="25" t="n">
        <v>0</v>
      </c>
      <c r="Q64" s="25" t="n">
        <v>0</v>
      </c>
      <c r="R64" s="25" t="n">
        <v>0</v>
      </c>
      <c r="S64" s="25" t="n">
        <v>0</v>
      </c>
      <c r="T64" s="24"/>
      <c r="U64" s="24"/>
      <c r="V64" s="24"/>
      <c r="W64" s="24"/>
      <c r="X64" s="24"/>
      <c r="Y64" s="25" t="n">
        <v>0</v>
      </c>
      <c r="Z64" s="25" t="n">
        <v>0</v>
      </c>
      <c r="AA64" s="25" t="n">
        <v>0</v>
      </c>
      <c r="AB64" s="25" t="n">
        <v>0</v>
      </c>
      <c r="AC64" s="25" t="n">
        <v>0</v>
      </c>
      <c r="AD64" s="25" t="n">
        <v>0</v>
      </c>
      <c r="AE64" s="25" t="n">
        <v>0</v>
      </c>
      <c r="AF64" s="25" t="n">
        <v>0</v>
      </c>
      <c r="AG64" s="25" t="n">
        <v>0</v>
      </c>
      <c r="AH64" s="26" t="n">
        <v>0</v>
      </c>
      <c r="AI64" s="26" t="n">
        <v>0</v>
      </c>
      <c r="AJ64" s="9"/>
    </row>
    <row r="65" customFormat="false" ht="12.75" hidden="false" customHeight="false" outlineLevel="0" collapsed="false">
      <c r="A65" s="0" t="s">
        <v>42</v>
      </c>
      <c r="B65" s="45"/>
      <c r="C65" s="25" t="n">
        <v>0</v>
      </c>
      <c r="D65" s="25" t="n">
        <v>0</v>
      </c>
      <c r="E65" s="25" t="n">
        <v>0</v>
      </c>
      <c r="F65" s="25" t="n">
        <v>0</v>
      </c>
      <c r="G65" s="25" t="n">
        <v>0</v>
      </c>
      <c r="H65" s="25" t="n">
        <v>0</v>
      </c>
      <c r="I65" s="25" t="n">
        <v>3005</v>
      </c>
      <c r="J65" s="25" t="n">
        <v>3005</v>
      </c>
      <c r="K65" s="25" t="n">
        <v>0</v>
      </c>
      <c r="L65" s="25" t="n">
        <v>3006</v>
      </c>
      <c r="M65" s="25" t="n">
        <v>2918</v>
      </c>
      <c r="N65" s="25" t="n">
        <v>2918</v>
      </c>
      <c r="O65" s="25" t="n">
        <v>2918</v>
      </c>
      <c r="P65" s="25" t="n">
        <v>2000</v>
      </c>
      <c r="Q65" s="25" t="n">
        <v>0</v>
      </c>
      <c r="R65" s="25" t="n">
        <v>0</v>
      </c>
      <c r="S65" s="24" t="n">
        <v>0</v>
      </c>
      <c r="T65" s="24" t="n">
        <v>3006</v>
      </c>
      <c r="U65" s="24" t="n">
        <v>3006</v>
      </c>
      <c r="V65" s="24" t="n">
        <v>3006</v>
      </c>
      <c r="W65" s="24" t="n">
        <v>3119</v>
      </c>
      <c r="X65" s="24" t="n">
        <v>3006</v>
      </c>
      <c r="Y65" s="25" t="n">
        <v>4000</v>
      </c>
      <c r="Z65" s="25" t="n">
        <v>0</v>
      </c>
      <c r="AA65" s="25" t="n">
        <v>6030</v>
      </c>
      <c r="AB65" s="25" t="n">
        <v>6030</v>
      </c>
      <c r="AC65" s="25" t="n">
        <v>6030</v>
      </c>
      <c r="AD65" s="25" t="n">
        <v>0</v>
      </c>
      <c r="AE65" s="25" t="n">
        <v>0</v>
      </c>
      <c r="AF65" s="25" t="n">
        <v>0</v>
      </c>
      <c r="AG65" s="25" t="n">
        <v>0</v>
      </c>
      <c r="AH65" s="26" t="n">
        <v>57003</v>
      </c>
      <c r="AI65" s="26" t="n">
        <v>1838.8064516129</v>
      </c>
      <c r="AM65" s="9"/>
    </row>
    <row r="66" customFormat="false" ht="13.5" hidden="false" customHeight="false" outlineLevel="0" collapsed="false">
      <c r="A66" s="46" t="s">
        <v>43</v>
      </c>
      <c r="B66" s="47" t="n">
        <v>57003</v>
      </c>
      <c r="C66" s="48" t="n">
        <v>57003</v>
      </c>
      <c r="D66" s="48" t="n">
        <v>57003</v>
      </c>
      <c r="E66" s="48" t="n">
        <v>57003</v>
      </c>
      <c r="F66" s="48" t="n">
        <v>57003</v>
      </c>
      <c r="G66" s="48" t="n">
        <v>57003</v>
      </c>
      <c r="H66" s="48" t="n">
        <v>57003</v>
      </c>
      <c r="I66" s="48" t="n">
        <v>53998</v>
      </c>
      <c r="J66" s="48" t="n">
        <v>50993</v>
      </c>
      <c r="K66" s="48" t="n">
        <v>50993</v>
      </c>
      <c r="L66" s="48" t="n">
        <v>47987</v>
      </c>
      <c r="M66" s="48" t="n">
        <v>45069</v>
      </c>
      <c r="N66" s="48" t="n">
        <v>42151</v>
      </c>
      <c r="O66" s="48" t="n">
        <v>39233</v>
      </c>
      <c r="P66" s="48" t="n">
        <v>37233</v>
      </c>
      <c r="Q66" s="48" t="n">
        <v>37233</v>
      </c>
      <c r="R66" s="48" t="n">
        <v>37233</v>
      </c>
      <c r="S66" s="48" t="n">
        <v>37233</v>
      </c>
      <c r="T66" s="48" t="n">
        <v>34227</v>
      </c>
      <c r="U66" s="48" t="n">
        <v>31221</v>
      </c>
      <c r="V66" s="48" t="n">
        <v>28215</v>
      </c>
      <c r="W66" s="48" t="n">
        <v>25096</v>
      </c>
      <c r="X66" s="48" t="n">
        <v>22090</v>
      </c>
      <c r="Y66" s="48" t="n">
        <v>18090</v>
      </c>
      <c r="Z66" s="48" t="n">
        <v>18090</v>
      </c>
      <c r="AA66" s="48" t="n">
        <v>12060</v>
      </c>
      <c r="AB66" s="48" t="n">
        <v>6030</v>
      </c>
      <c r="AC66" s="48" t="n">
        <v>0</v>
      </c>
      <c r="AD66" s="48" t="n">
        <v>0</v>
      </c>
      <c r="AE66" s="48" t="n">
        <v>0</v>
      </c>
      <c r="AF66" s="48" t="n">
        <v>0</v>
      </c>
      <c r="AG66" s="48" t="n">
        <v>0</v>
      </c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 t="n">
        <v>0</v>
      </c>
      <c r="AT66" s="48" t="n">
        <v>0</v>
      </c>
      <c r="AU66" s="48" t="n">
        <v>0</v>
      </c>
      <c r="AV66" s="48" t="n">
        <v>0</v>
      </c>
      <c r="AW66" s="48" t="n">
        <v>0</v>
      </c>
      <c r="AX66" s="48" t="n">
        <v>0</v>
      </c>
      <c r="AY66" s="48" t="n">
        <v>0</v>
      </c>
      <c r="AZ66" s="48" t="n">
        <v>0</v>
      </c>
      <c r="BA66" s="48" t="n">
        <v>0</v>
      </c>
      <c r="BB66" s="48" t="n">
        <v>0</v>
      </c>
      <c r="BC66" s="48" t="n">
        <v>0</v>
      </c>
      <c r="BD66" s="48" t="n">
        <v>0</v>
      </c>
      <c r="BE66" s="48" t="n">
        <v>0</v>
      </c>
    </row>
    <row r="67" customFormat="false" ht="12.75" hidden="false" customHeight="false" outlineLevel="0" collapsed="false">
      <c r="A67" s="22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9"/>
    </row>
    <row r="68" customFormat="false" ht="12.75" hidden="false" customHeight="false" outlineLevel="0" collapsed="false">
      <c r="A68" s="22" t="s">
        <v>44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9"/>
    </row>
    <row r="69" customFormat="false" ht="12.75" hidden="false" customHeight="false" outlineLevel="0" collapsed="false">
      <c r="A69" s="49" t="s">
        <v>45</v>
      </c>
      <c r="C69" s="29" t="n">
        <v>67111</v>
      </c>
      <c r="D69" s="29" t="n">
        <v>74343</v>
      </c>
      <c r="E69" s="29" t="n">
        <v>74671</v>
      </c>
      <c r="F69" s="29" t="n">
        <v>75267</v>
      </c>
      <c r="G69" s="29" t="n">
        <v>75696</v>
      </c>
      <c r="H69" s="29" t="n">
        <v>74886</v>
      </c>
      <c r="I69" s="29" t="n">
        <v>71079</v>
      </c>
      <c r="J69" s="29" t="n">
        <v>73496</v>
      </c>
      <c r="K69" s="29" t="n">
        <v>75092</v>
      </c>
      <c r="L69" s="29" t="n">
        <v>76654</v>
      </c>
      <c r="M69" s="29" t="n">
        <v>71281</v>
      </c>
      <c r="N69" s="29" t="n">
        <v>69897</v>
      </c>
      <c r="O69" s="29" t="n">
        <v>75633</v>
      </c>
      <c r="P69" s="29" t="n">
        <v>72742</v>
      </c>
      <c r="Q69" s="29" t="n">
        <v>69076</v>
      </c>
      <c r="R69" s="29" t="n">
        <v>74863</v>
      </c>
      <c r="S69" s="29" t="n">
        <v>73551</v>
      </c>
      <c r="T69" s="29" t="n">
        <v>73819</v>
      </c>
      <c r="U69" s="29" t="n">
        <v>74166</v>
      </c>
      <c r="V69" s="29" t="n">
        <v>68204</v>
      </c>
      <c r="W69" s="29" t="n">
        <v>74264</v>
      </c>
      <c r="X69" s="29" t="n">
        <v>63625</v>
      </c>
      <c r="Y69" s="29" t="n">
        <v>73379</v>
      </c>
      <c r="Z69" s="29" t="n">
        <v>74093</v>
      </c>
      <c r="AA69" s="29" t="n">
        <v>74888</v>
      </c>
      <c r="AB69" s="29" t="n">
        <v>74215</v>
      </c>
      <c r="AC69" s="29" t="n">
        <v>73544</v>
      </c>
      <c r="AD69" s="29" t="n">
        <v>69828</v>
      </c>
      <c r="AE69" s="29" t="n">
        <v>74797</v>
      </c>
      <c r="AF69" s="29" t="n">
        <v>77288</v>
      </c>
      <c r="AG69" s="29" t="n">
        <v>77489</v>
      </c>
      <c r="AH69" s="29" t="n">
        <v>2268937</v>
      </c>
      <c r="AI69" s="26" t="n">
        <v>73191.5161290323</v>
      </c>
      <c r="AJ69" s="9"/>
    </row>
    <row r="70" customFormat="false" ht="12.75" hidden="false" customHeight="false" outlineLevel="0" collapsed="false">
      <c r="A70" s="50" t="s">
        <v>46</v>
      </c>
      <c r="C70" s="26" t="n">
        <v>75435</v>
      </c>
      <c r="D70" s="26" t="n">
        <v>74421</v>
      </c>
      <c r="E70" s="26" t="n">
        <v>72896</v>
      </c>
      <c r="F70" s="26" t="n">
        <v>72918</v>
      </c>
      <c r="G70" s="26" t="n">
        <v>73898</v>
      </c>
      <c r="H70" s="26" t="n">
        <v>72919</v>
      </c>
      <c r="I70" s="26" t="n">
        <v>77906</v>
      </c>
      <c r="J70" s="26" t="n">
        <v>77807</v>
      </c>
      <c r="K70" s="26" t="n">
        <v>78308</v>
      </c>
      <c r="L70" s="26" t="n">
        <v>70993</v>
      </c>
      <c r="M70" s="26" t="n">
        <v>71412</v>
      </c>
      <c r="N70" s="26" t="n">
        <v>71412</v>
      </c>
      <c r="O70" s="26" t="n">
        <v>71412</v>
      </c>
      <c r="P70" s="26" t="n">
        <v>74196</v>
      </c>
      <c r="Q70" s="26" t="n">
        <v>74845</v>
      </c>
      <c r="R70" s="26" t="n">
        <v>73699</v>
      </c>
      <c r="S70" s="26" t="n">
        <v>73699</v>
      </c>
      <c r="T70" s="26" t="n">
        <v>73876</v>
      </c>
      <c r="U70" s="26" t="n">
        <v>73876</v>
      </c>
      <c r="V70" s="26" t="n">
        <v>73876</v>
      </c>
      <c r="W70" s="26" t="n">
        <v>73876</v>
      </c>
      <c r="X70" s="26" t="n">
        <v>73875</v>
      </c>
      <c r="Y70" s="26" t="n">
        <v>74034</v>
      </c>
      <c r="Z70" s="26" t="n">
        <v>78027</v>
      </c>
      <c r="AA70" s="26" t="n">
        <v>74863</v>
      </c>
      <c r="AB70" s="26" t="n">
        <v>75865</v>
      </c>
      <c r="AC70" s="26" t="n">
        <v>75815</v>
      </c>
      <c r="AD70" s="26" t="n">
        <v>75054</v>
      </c>
      <c r="AE70" s="26" t="n">
        <v>72049</v>
      </c>
      <c r="AF70" s="26" t="n">
        <v>67039</v>
      </c>
      <c r="AG70" s="26" t="n">
        <v>75056</v>
      </c>
      <c r="AH70" s="29" t="n">
        <v>2295357</v>
      </c>
      <c r="AI70" s="26" t="n">
        <v>74043.7741935484</v>
      </c>
      <c r="AJ70" s="9"/>
    </row>
    <row r="71" customFormat="false" ht="13.5" hidden="false" customHeight="false" outlineLevel="0" collapsed="false">
      <c r="A71" s="0" t="s">
        <v>20</v>
      </c>
      <c r="B71" s="45"/>
      <c r="C71" s="37" t="n">
        <v>-8324</v>
      </c>
      <c r="D71" s="37" t="n">
        <v>-78</v>
      </c>
      <c r="E71" s="37" t="n">
        <v>1775</v>
      </c>
      <c r="F71" s="37" t="n">
        <v>2349</v>
      </c>
      <c r="G71" s="37" t="n">
        <v>1798</v>
      </c>
      <c r="H71" s="37" t="n">
        <v>1967</v>
      </c>
      <c r="I71" s="37" t="n">
        <v>-6827</v>
      </c>
      <c r="J71" s="37" t="n">
        <v>-4311</v>
      </c>
      <c r="K71" s="37" t="n">
        <v>-3216</v>
      </c>
      <c r="L71" s="37" t="n">
        <v>5661</v>
      </c>
      <c r="M71" s="37" t="n">
        <v>-131</v>
      </c>
      <c r="N71" s="37" t="n">
        <v>-1515</v>
      </c>
      <c r="O71" s="37" t="n">
        <v>4221</v>
      </c>
      <c r="P71" s="37" t="n">
        <v>-1454</v>
      </c>
      <c r="Q71" s="37" t="n">
        <v>-5769</v>
      </c>
      <c r="R71" s="37" t="n">
        <v>1164</v>
      </c>
      <c r="S71" s="37" t="n">
        <v>-148</v>
      </c>
      <c r="T71" s="37" t="n">
        <v>-57</v>
      </c>
      <c r="U71" s="37" t="n">
        <v>290</v>
      </c>
      <c r="V71" s="37" t="n">
        <v>-5672</v>
      </c>
      <c r="W71" s="37" t="n">
        <v>388</v>
      </c>
      <c r="X71" s="37" t="n">
        <v>-10250</v>
      </c>
      <c r="Y71" s="37" t="n">
        <v>-655</v>
      </c>
      <c r="Z71" s="37" t="n">
        <v>-3934</v>
      </c>
      <c r="AA71" s="37" t="n">
        <v>25</v>
      </c>
      <c r="AB71" s="37" t="n">
        <v>-1650</v>
      </c>
      <c r="AC71" s="37" t="n">
        <v>-2271</v>
      </c>
      <c r="AD71" s="37" t="n">
        <v>-5226</v>
      </c>
      <c r="AE71" s="37" t="n">
        <v>2748</v>
      </c>
      <c r="AF71" s="37" t="n">
        <v>10249</v>
      </c>
      <c r="AG71" s="37" t="n">
        <v>2433</v>
      </c>
      <c r="AH71" s="51"/>
      <c r="AI71" s="51"/>
      <c r="AJ71" s="9"/>
    </row>
    <row r="72" customFormat="false" ht="15.75" hidden="false" customHeight="false" outlineLevel="0" collapsed="false">
      <c r="A72" s="52" t="s">
        <v>47</v>
      </c>
      <c r="B72" s="45" t="n">
        <v>-70905</v>
      </c>
      <c r="C72" s="26" t="n">
        <v>-79229</v>
      </c>
      <c r="D72" s="26" t="n">
        <v>-79307</v>
      </c>
      <c r="E72" s="26" t="n">
        <v>-77532</v>
      </c>
      <c r="F72" s="26" t="n">
        <v>-75183</v>
      </c>
      <c r="G72" s="26" t="n">
        <v>-73385</v>
      </c>
      <c r="H72" s="26" t="n">
        <v>-71418</v>
      </c>
      <c r="I72" s="26" t="n">
        <v>-78245</v>
      </c>
      <c r="J72" s="26" t="n">
        <v>-82556</v>
      </c>
      <c r="K72" s="26" t="n">
        <v>-85772</v>
      </c>
      <c r="L72" s="26" t="n">
        <v>-80111</v>
      </c>
      <c r="M72" s="26" t="n">
        <v>-80242</v>
      </c>
      <c r="N72" s="26" t="n">
        <v>-81757</v>
      </c>
      <c r="O72" s="26" t="n">
        <v>-77536</v>
      </c>
      <c r="P72" s="26" t="n">
        <v>-78990</v>
      </c>
      <c r="Q72" s="26" t="n">
        <v>-84759</v>
      </c>
      <c r="R72" s="26" t="n">
        <v>-83595</v>
      </c>
      <c r="S72" s="26" t="n">
        <v>-83743</v>
      </c>
      <c r="T72" s="26" t="n">
        <v>-83800</v>
      </c>
      <c r="U72" s="26" t="n">
        <v>-83510</v>
      </c>
      <c r="V72" s="26" t="n">
        <v>-89182</v>
      </c>
      <c r="W72" s="26" t="n">
        <v>-88794</v>
      </c>
      <c r="X72" s="26" t="n">
        <v>-99044</v>
      </c>
      <c r="Y72" s="26" t="n">
        <v>-99699</v>
      </c>
      <c r="Z72" s="26" t="n">
        <v>-103633</v>
      </c>
      <c r="AA72" s="26" t="n">
        <v>-103608</v>
      </c>
      <c r="AB72" s="26" t="n">
        <v>-105258</v>
      </c>
      <c r="AC72" s="26" t="n">
        <v>-107529</v>
      </c>
      <c r="AD72" s="26" t="n">
        <v>-112755</v>
      </c>
      <c r="AE72" s="26" t="n">
        <v>-110007</v>
      </c>
      <c r="AF72" s="26" t="n">
        <v>-99758</v>
      </c>
      <c r="AG72" s="26" t="n">
        <v>-97325</v>
      </c>
      <c r="AH72" s="29"/>
      <c r="AI72" s="29"/>
      <c r="AJ72" s="9"/>
    </row>
    <row r="73" customFormat="false" ht="15.75" hidden="false" customHeight="false" outlineLevel="0" collapsed="false">
      <c r="A73" s="52"/>
      <c r="B73" s="4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9"/>
      <c r="AI73" s="29"/>
      <c r="AJ73" s="9"/>
    </row>
    <row r="74" customFormat="false" ht="15.75" hidden="false" customHeight="false" outlineLevel="0" collapsed="false">
      <c r="A74" s="49" t="s">
        <v>48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29"/>
      <c r="AI74" s="29"/>
      <c r="AJ74" s="9"/>
    </row>
    <row r="75" customFormat="false" ht="12.75" hidden="false" customHeight="false" outlineLevel="0" collapsed="false">
      <c r="A75" s="50" t="s">
        <v>49</v>
      </c>
      <c r="C75" s="26" t="n">
        <v>76764</v>
      </c>
      <c r="D75" s="26" t="n">
        <v>75750</v>
      </c>
      <c r="E75" s="26" t="n">
        <v>74225</v>
      </c>
      <c r="F75" s="26" t="n">
        <v>74247</v>
      </c>
      <c r="G75" s="26" t="n">
        <v>75227</v>
      </c>
      <c r="H75" s="26" t="n">
        <v>74248</v>
      </c>
      <c r="I75" s="26" t="n">
        <v>79235</v>
      </c>
      <c r="J75" s="26" t="n">
        <v>79136</v>
      </c>
      <c r="K75" s="26" t="n">
        <v>79637</v>
      </c>
      <c r="L75" s="26" t="n">
        <v>72297</v>
      </c>
      <c r="M75" s="26" t="n">
        <v>71916</v>
      </c>
      <c r="N75" s="26" t="n">
        <v>71916</v>
      </c>
      <c r="O75" s="26" t="n">
        <v>71916</v>
      </c>
      <c r="P75" s="26" t="n">
        <v>74700</v>
      </c>
      <c r="Q75" s="26" t="n">
        <v>75349</v>
      </c>
      <c r="R75" s="26" t="n">
        <v>74203</v>
      </c>
      <c r="S75" s="26" t="n">
        <v>74203</v>
      </c>
      <c r="T75" s="26" t="n">
        <v>74380</v>
      </c>
      <c r="U75" s="26" t="n">
        <v>74380</v>
      </c>
      <c r="V75" s="26" t="n">
        <v>74380</v>
      </c>
      <c r="W75" s="26" t="n">
        <v>74380</v>
      </c>
      <c r="X75" s="26" t="n">
        <v>74379</v>
      </c>
      <c r="Y75" s="26" t="n">
        <v>74538</v>
      </c>
      <c r="Z75" s="26" t="n">
        <v>78531</v>
      </c>
      <c r="AA75" s="26" t="n">
        <v>75367</v>
      </c>
      <c r="AB75" s="26" t="n">
        <v>76369</v>
      </c>
      <c r="AC75" s="26" t="n">
        <v>76319</v>
      </c>
      <c r="AD75" s="26" t="n">
        <v>75558</v>
      </c>
      <c r="AE75" s="26" t="n">
        <v>72553</v>
      </c>
      <c r="AF75" s="26" t="n">
        <v>67543</v>
      </c>
      <c r="AG75" s="26" t="n">
        <v>75560</v>
      </c>
      <c r="AH75" s="26" t="n">
        <v>2319206</v>
      </c>
      <c r="AI75" s="26" t="n">
        <v>74813.0967741936</v>
      </c>
      <c r="AJ75" s="9"/>
    </row>
    <row r="76" customFormat="false" ht="12.75" hidden="false" customHeight="false" outlineLevel="0" collapsed="false">
      <c r="A76" s="50" t="s">
        <v>50</v>
      </c>
      <c r="C76" s="26" t="n">
        <v>76611</v>
      </c>
      <c r="D76" s="26" t="n">
        <v>75136</v>
      </c>
      <c r="E76" s="26" t="n">
        <v>74076</v>
      </c>
      <c r="F76" s="26" t="n">
        <v>74099</v>
      </c>
      <c r="G76" s="26" t="n">
        <v>74100</v>
      </c>
      <c r="H76" s="26" t="n">
        <v>74100</v>
      </c>
      <c r="I76" s="26" t="n">
        <v>82081</v>
      </c>
      <c r="J76" s="26" t="n">
        <v>81983</v>
      </c>
      <c r="K76" s="26" t="n">
        <v>79478</v>
      </c>
      <c r="L76" s="26" t="n">
        <v>75184</v>
      </c>
      <c r="M76" s="26" t="n">
        <v>74692</v>
      </c>
      <c r="N76" s="26" t="n">
        <v>74692</v>
      </c>
      <c r="O76" s="26" t="n">
        <v>74692</v>
      </c>
      <c r="P76" s="26" t="n">
        <v>71564</v>
      </c>
      <c r="Q76" s="26" t="n">
        <v>75199</v>
      </c>
      <c r="R76" s="26" t="n">
        <v>74055</v>
      </c>
      <c r="S76" s="26" t="n">
        <v>74055</v>
      </c>
      <c r="T76" s="26" t="n">
        <v>77237</v>
      </c>
      <c r="U76" s="26" t="n">
        <v>77237</v>
      </c>
      <c r="V76" s="26" t="n">
        <v>77237</v>
      </c>
      <c r="W76" s="26" t="n">
        <v>77350</v>
      </c>
      <c r="X76" s="26" t="n">
        <v>77236</v>
      </c>
      <c r="Y76" s="26" t="n">
        <v>78389</v>
      </c>
      <c r="Z76" s="26" t="n">
        <v>78374</v>
      </c>
      <c r="AA76" s="26" t="n">
        <v>81197</v>
      </c>
      <c r="AB76" s="26" t="n">
        <v>82197</v>
      </c>
      <c r="AC76" s="26" t="n">
        <v>82197</v>
      </c>
      <c r="AD76" s="26" t="n">
        <v>75407</v>
      </c>
      <c r="AE76" s="26" t="n">
        <v>72408</v>
      </c>
      <c r="AF76" s="26" t="n">
        <v>67408</v>
      </c>
      <c r="AG76" s="26" t="n">
        <v>75409</v>
      </c>
      <c r="AH76" s="26" t="n">
        <v>2365080</v>
      </c>
      <c r="AI76" s="26" t="n">
        <v>76292.9032258065</v>
      </c>
      <c r="AJ76" s="9"/>
    </row>
    <row r="77" customFormat="false" ht="13.5" hidden="false" customHeight="false" outlineLevel="0" collapsed="false">
      <c r="A77" s="50" t="s">
        <v>51</v>
      </c>
      <c r="C77" s="37" t="n">
        <v>-0.528000000000005</v>
      </c>
      <c r="D77" s="37" t="n">
        <v>462.5</v>
      </c>
      <c r="E77" s="37" t="n">
        <v>0.549999999999998</v>
      </c>
      <c r="F77" s="37" t="n">
        <v>-0.494000000000006</v>
      </c>
      <c r="G77" s="37" t="n">
        <v>976.546</v>
      </c>
      <c r="H77" s="37" t="n">
        <v>-0.496000000000001</v>
      </c>
      <c r="I77" s="37" t="n">
        <v>-3004.47</v>
      </c>
      <c r="J77" s="37" t="n">
        <v>-3005.272</v>
      </c>
      <c r="K77" s="37" t="n">
        <v>-0.274</v>
      </c>
      <c r="L77" s="37" t="n">
        <v>-3031.594</v>
      </c>
      <c r="M77" s="37" t="n">
        <v>-2919.832</v>
      </c>
      <c r="N77" s="37" t="n">
        <v>-2919.832</v>
      </c>
      <c r="O77" s="37" t="n">
        <v>-2919.832</v>
      </c>
      <c r="P77" s="37" t="n">
        <v>2986.6</v>
      </c>
      <c r="Q77" s="37" t="n">
        <v>-0.698000000000004</v>
      </c>
      <c r="R77" s="37" t="n">
        <v>-0.406000000000009</v>
      </c>
      <c r="S77" s="37" t="n">
        <v>-0.406000000000009</v>
      </c>
      <c r="T77" s="37" t="n">
        <v>-3005.76</v>
      </c>
      <c r="U77" s="37" t="n">
        <v>-3005.76</v>
      </c>
      <c r="V77" s="37" t="n">
        <v>-3005.76</v>
      </c>
      <c r="W77" s="37" t="n">
        <v>-3118.76</v>
      </c>
      <c r="X77" s="37" t="n">
        <v>-3005.758</v>
      </c>
      <c r="Y77" s="37" t="n">
        <v>-4000.076</v>
      </c>
      <c r="Z77" s="37" t="n">
        <v>-0.0620000000000012</v>
      </c>
      <c r="AA77" s="37" t="n">
        <v>-5980.734</v>
      </c>
      <c r="AB77" s="37" t="n">
        <v>-5980.738</v>
      </c>
      <c r="AC77" s="37" t="n">
        <v>-6030.638</v>
      </c>
      <c r="AD77" s="37" t="n">
        <v>-0.116000000000003</v>
      </c>
      <c r="AE77" s="37" t="n">
        <v>-0.105999999999998</v>
      </c>
      <c r="AF77" s="37" t="n">
        <v>-0.0860000000000021</v>
      </c>
      <c r="AG77" s="37" t="n">
        <v>-0.120000000000001</v>
      </c>
      <c r="AH77" s="37" t="n">
        <v>-50512.412</v>
      </c>
      <c r="AI77" s="37" t="n">
        <v>-1629.43264516129</v>
      </c>
      <c r="AJ77" s="9"/>
    </row>
    <row r="78" customFormat="false" ht="15.75" hidden="false" customHeight="false" outlineLevel="0" collapsed="false">
      <c r="A78" s="54" t="s">
        <v>52</v>
      </c>
      <c r="B78" s="55" t="n">
        <v>57003</v>
      </c>
      <c r="C78" s="26" t="n">
        <v>57002.472</v>
      </c>
      <c r="D78" s="26" t="n">
        <v>57464.972</v>
      </c>
      <c r="E78" s="26" t="n">
        <v>57465.522</v>
      </c>
      <c r="F78" s="26" t="n">
        <v>57465.028</v>
      </c>
      <c r="G78" s="26" t="n">
        <v>58441.574</v>
      </c>
      <c r="H78" s="26" t="n">
        <v>58441.078</v>
      </c>
      <c r="I78" s="26" t="n">
        <v>55436.608</v>
      </c>
      <c r="J78" s="26" t="n">
        <v>52431.336</v>
      </c>
      <c r="K78" s="26" t="n">
        <v>52431.062</v>
      </c>
      <c r="L78" s="26" t="n">
        <v>49399.468</v>
      </c>
      <c r="M78" s="26" t="n">
        <v>46479.636</v>
      </c>
      <c r="N78" s="26" t="n">
        <v>43559.804</v>
      </c>
      <c r="O78" s="26" t="n">
        <v>40639.972</v>
      </c>
      <c r="P78" s="26" t="n">
        <v>43626.572</v>
      </c>
      <c r="Q78" s="26" t="n">
        <v>43625.874</v>
      </c>
      <c r="R78" s="26" t="n">
        <v>43625.468</v>
      </c>
      <c r="S78" s="26" t="n">
        <v>43625.062</v>
      </c>
      <c r="T78" s="26" t="n">
        <v>40619.302</v>
      </c>
      <c r="U78" s="26" t="n">
        <v>37613.542</v>
      </c>
      <c r="V78" s="26" t="n">
        <v>34607.782</v>
      </c>
      <c r="W78" s="26" t="n">
        <v>31489.022</v>
      </c>
      <c r="X78" s="26" t="n">
        <v>28483.264</v>
      </c>
      <c r="Y78" s="26" t="n">
        <v>24483.188</v>
      </c>
      <c r="Z78" s="26" t="n">
        <v>24483.126</v>
      </c>
      <c r="AA78" s="26" t="n">
        <v>18502.392</v>
      </c>
      <c r="AB78" s="26" t="n">
        <v>12521.654</v>
      </c>
      <c r="AC78" s="26" t="n">
        <v>6491.01599999999</v>
      </c>
      <c r="AD78" s="26" t="n">
        <v>6490.89999999999</v>
      </c>
      <c r="AE78" s="26" t="n">
        <v>6490.79399999999</v>
      </c>
      <c r="AF78" s="26" t="n">
        <v>6490.70799999999</v>
      </c>
      <c r="AG78" s="26" t="n">
        <v>6490.58799999999</v>
      </c>
      <c r="AH78" s="38"/>
      <c r="AI78" s="38"/>
      <c r="AJ78" s="9"/>
    </row>
    <row r="79" customFormat="false" ht="15" hidden="false" customHeight="false" outlineLevel="0" collapsed="false">
      <c r="A79" s="2"/>
      <c r="B79" s="5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9"/>
    </row>
    <row r="80" customFormat="false" ht="12.75" hidden="false" customHeight="false" outlineLevel="0" collapsed="false"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</row>
    <row r="81" customFormat="false" ht="12.75" hidden="false" customHeight="false" outlineLevel="0" collapsed="false">
      <c r="A81" s="57"/>
      <c r="B81" s="13"/>
      <c r="C81" s="58"/>
      <c r="D81" s="58"/>
      <c r="E81" s="58"/>
      <c r="F81" s="58"/>
      <c r="G81" s="58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13"/>
      <c r="AI81" s="13"/>
      <c r="AJ81" s="13"/>
      <c r="AK81" s="13"/>
    </row>
    <row r="82" customFormat="false" ht="12.75" hidden="false" customHeight="false" outlineLevel="0" collapsed="false">
      <c r="A82" s="13"/>
      <c r="B82" s="13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13"/>
      <c r="AI82" s="13"/>
      <c r="AJ82" s="13"/>
      <c r="AK82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60" width="8.99"/>
    <col collapsed="false" customWidth="true" hidden="false" outlineLevel="0" max="4" min="4" style="60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2" t="s">
        <v>53</v>
      </c>
    </row>
    <row r="2" customFormat="false" ht="12.75" hidden="false" customHeight="false" outlineLevel="0" collapsed="false">
      <c r="A2" s="22" t="s">
        <v>54</v>
      </c>
    </row>
    <row r="3" customFormat="false" ht="12.75" hidden="false" customHeight="false" outlineLevel="0" collapsed="false">
      <c r="A3" s="0" t="s">
        <v>0</v>
      </c>
    </row>
    <row r="4" customFormat="false" ht="12.75" hidden="false" customHeight="false" outlineLevel="0" collapsed="false">
      <c r="A4" s="0" t="s">
        <v>1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61" t="s">
        <v>55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12" t="s">
        <v>56</v>
      </c>
    </row>
    <row r="8" customFormat="false" ht="12.75" hidden="false" customHeight="false" outlineLevel="0" collapsed="false">
      <c r="A8" s="0" t="s">
        <v>57</v>
      </c>
      <c r="B8" s="0" t="s">
        <v>58</v>
      </c>
      <c r="C8" s="60" t="s">
        <v>59</v>
      </c>
      <c r="D8" s="60" t="s">
        <v>60</v>
      </c>
    </row>
    <row r="9" customFormat="false" ht="13.5" hidden="false" customHeight="false" outlineLevel="0" collapsed="false">
      <c r="A9" s="46" t="s">
        <v>61</v>
      </c>
      <c r="B9" s="46"/>
      <c r="C9" s="62"/>
      <c r="D9" s="62"/>
      <c r="E9" s="4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customFormat="false" ht="12.75" hidden="false" customHeight="false" outlineLevel="0" collapsed="false">
      <c r="A10" s="0" t="s">
        <v>62</v>
      </c>
      <c r="B10" s="0" t="s">
        <v>63</v>
      </c>
      <c r="C10" s="60" t="s">
        <v>64</v>
      </c>
      <c r="D10" s="60" t="n">
        <v>52700000</v>
      </c>
      <c r="E10" s="25" t="n">
        <v>39375</v>
      </c>
      <c r="F10" s="25" t="n">
        <v>39375</v>
      </c>
      <c r="G10" s="24" t="n">
        <v>39374</v>
      </c>
      <c r="H10" s="24" t="n">
        <v>38397</v>
      </c>
      <c r="I10" s="24" t="n">
        <v>38521</v>
      </c>
      <c r="J10" s="24" t="n">
        <v>38398</v>
      </c>
      <c r="K10" s="24" t="n">
        <v>39374</v>
      </c>
      <c r="L10" s="25" t="n">
        <v>39375</v>
      </c>
      <c r="M10" s="25" t="n">
        <v>39375</v>
      </c>
      <c r="N10" s="25" t="n">
        <v>36630</v>
      </c>
      <c r="O10" s="25" t="n">
        <v>37602</v>
      </c>
      <c r="P10" s="25" t="n">
        <v>37602</v>
      </c>
      <c r="Q10" s="25" t="n">
        <v>37602</v>
      </c>
      <c r="R10" s="25" t="n">
        <v>38000</v>
      </c>
      <c r="S10" s="25" t="n">
        <v>38000</v>
      </c>
      <c r="T10" s="25" t="n">
        <v>39000</v>
      </c>
      <c r="U10" s="25" t="n">
        <v>39000</v>
      </c>
      <c r="V10" s="25" t="n">
        <v>39000</v>
      </c>
      <c r="W10" s="25" t="n">
        <v>39000</v>
      </c>
      <c r="X10" s="25" t="n">
        <v>41023</v>
      </c>
      <c r="Y10" s="25" t="n">
        <v>39000</v>
      </c>
      <c r="Z10" s="25" t="n">
        <v>39000</v>
      </c>
      <c r="AA10" s="25" t="n">
        <v>38159</v>
      </c>
      <c r="AB10" s="25" t="n">
        <v>38500</v>
      </c>
      <c r="AC10" s="25" t="n">
        <v>39000</v>
      </c>
      <c r="AD10" s="25" t="n">
        <v>40000</v>
      </c>
      <c r="AE10" s="25" t="n">
        <v>40000</v>
      </c>
      <c r="AF10" s="25" t="n">
        <v>39452</v>
      </c>
      <c r="AG10" s="25" t="n">
        <v>39452</v>
      </c>
      <c r="AH10" s="25" t="n">
        <v>39452</v>
      </c>
      <c r="AI10" s="25" t="n">
        <v>38500</v>
      </c>
      <c r="AJ10" s="63" t="n">
        <v>1204538</v>
      </c>
    </row>
    <row r="11" customFormat="false" ht="12.75" hidden="false" customHeight="false" outlineLevel="0" collapsed="false">
      <c r="A11" s="0" t="s">
        <v>62</v>
      </c>
      <c r="B11" s="0" t="s">
        <v>63</v>
      </c>
      <c r="C11" s="60" t="s">
        <v>65</v>
      </c>
      <c r="D11" s="64" t="s">
        <v>66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5" t="n">
        <v>0</v>
      </c>
      <c r="L11" s="25" t="n"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5" t="n">
        <v>0</v>
      </c>
      <c r="T11" s="25" t="n">
        <v>0</v>
      </c>
      <c r="U11" s="25" t="n">
        <v>0</v>
      </c>
      <c r="V11" s="25" t="n">
        <v>0</v>
      </c>
      <c r="W11" s="25" t="n">
        <v>0</v>
      </c>
      <c r="X11" s="25" t="n">
        <v>0</v>
      </c>
      <c r="Y11" s="25" t="n">
        <v>0</v>
      </c>
      <c r="Z11" s="25" t="n">
        <v>0</v>
      </c>
      <c r="AA11" s="25" t="n">
        <v>0</v>
      </c>
      <c r="AB11" s="25" t="n">
        <v>0</v>
      </c>
      <c r="AC11" s="25" t="n">
        <v>0</v>
      </c>
      <c r="AD11" s="25" t="n">
        <v>0</v>
      </c>
      <c r="AE11" s="25" t="n">
        <v>0</v>
      </c>
      <c r="AF11" s="25" t="n">
        <v>3005</v>
      </c>
      <c r="AG11" s="25" t="n">
        <v>0</v>
      </c>
      <c r="AH11" s="25" t="n">
        <v>0</v>
      </c>
      <c r="AI11" s="25"/>
      <c r="AJ11" s="63" t="n">
        <v>3005</v>
      </c>
    </row>
    <row r="12" customFormat="false" ht="12.75" hidden="false" customHeight="false" outlineLevel="0" collapsed="false">
      <c r="A12" s="0" t="s">
        <v>67</v>
      </c>
      <c r="B12" s="0" t="s">
        <v>68</v>
      </c>
      <c r="C12" s="60" t="s">
        <v>65</v>
      </c>
      <c r="E12" s="25" t="n">
        <v>1000</v>
      </c>
      <c r="F12" s="25" t="n">
        <v>1000</v>
      </c>
      <c r="G12" s="25" t="n">
        <v>1000</v>
      </c>
      <c r="H12" s="25" t="n">
        <v>1000</v>
      </c>
      <c r="I12" s="25" t="n">
        <v>1000</v>
      </c>
      <c r="J12" s="25" t="n">
        <v>1000</v>
      </c>
      <c r="K12" s="25" t="n">
        <v>1000</v>
      </c>
      <c r="L12" s="25" t="n">
        <v>1000</v>
      </c>
      <c r="M12" s="25" t="n">
        <v>1000</v>
      </c>
      <c r="N12" s="25" t="n">
        <v>1000</v>
      </c>
      <c r="O12" s="25" t="n">
        <v>1800</v>
      </c>
      <c r="P12" s="25" t="n">
        <v>1800</v>
      </c>
      <c r="Q12" s="25" t="n">
        <v>1800</v>
      </c>
      <c r="R12" s="25" t="n">
        <v>1800</v>
      </c>
      <c r="S12" s="25" t="n">
        <v>1800</v>
      </c>
      <c r="T12" s="25" t="n">
        <v>1800</v>
      </c>
      <c r="U12" s="25" t="n">
        <v>1800</v>
      </c>
      <c r="V12" s="25" t="n">
        <v>1800</v>
      </c>
      <c r="W12" s="25" t="n">
        <v>1800</v>
      </c>
      <c r="X12" s="25" t="n">
        <v>1800</v>
      </c>
      <c r="Y12" s="25" t="n">
        <v>1800</v>
      </c>
      <c r="Z12" s="25" t="n">
        <v>1800</v>
      </c>
      <c r="AA12" s="25" t="n">
        <v>1800</v>
      </c>
      <c r="AB12" s="25" t="n">
        <v>1800</v>
      </c>
      <c r="AC12" s="25" t="n">
        <v>1800</v>
      </c>
      <c r="AD12" s="25" t="n">
        <v>1800</v>
      </c>
      <c r="AE12" s="25" t="n">
        <v>1800</v>
      </c>
      <c r="AF12" s="25" t="n">
        <v>1800</v>
      </c>
      <c r="AG12" s="25" t="n">
        <v>1800</v>
      </c>
      <c r="AH12" s="25" t="n">
        <v>1800</v>
      </c>
      <c r="AI12" s="25" t="n">
        <v>1800</v>
      </c>
      <c r="AJ12" s="63" t="n">
        <v>47800</v>
      </c>
    </row>
    <row r="13" customFormat="false" ht="12.75" hidden="false" customHeight="false" outlineLevel="0" collapsed="false">
      <c r="A13" s="0" t="s">
        <v>69</v>
      </c>
      <c r="B13" s="0" t="s">
        <v>70</v>
      </c>
      <c r="C13" s="60" t="s">
        <v>64</v>
      </c>
      <c r="D13" s="60" t="n">
        <v>41067000</v>
      </c>
      <c r="E13" s="25" t="n">
        <v>0</v>
      </c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/>
      <c r="T13" s="25"/>
      <c r="U13" s="25"/>
      <c r="V13" s="25"/>
      <c r="W13" s="25"/>
      <c r="X13" s="25" t="n">
        <v>0</v>
      </c>
      <c r="Y13" s="25" t="n">
        <v>0</v>
      </c>
      <c r="Z13" s="25" t="n">
        <v>0</v>
      </c>
      <c r="AA13" s="25" t="n">
        <v>0</v>
      </c>
      <c r="AB13" s="25" t="n">
        <v>0</v>
      </c>
      <c r="AC13" s="25" t="n">
        <v>0</v>
      </c>
      <c r="AD13" s="25" t="n">
        <v>0</v>
      </c>
      <c r="AE13" s="25" t="n">
        <v>0</v>
      </c>
      <c r="AF13" s="25" t="n">
        <v>0</v>
      </c>
      <c r="AG13" s="25" t="n">
        <v>0</v>
      </c>
      <c r="AH13" s="25" t="n">
        <v>0</v>
      </c>
      <c r="AI13" s="25" t="n">
        <v>0</v>
      </c>
      <c r="AJ13" s="63" t="n">
        <v>0</v>
      </c>
    </row>
    <row r="14" customFormat="false" ht="12.75" hidden="false" customHeight="false" outlineLevel="0" collapsed="false">
      <c r="D14" s="64" t="s">
        <v>71</v>
      </c>
      <c r="E14" s="65" t="n">
        <v>40375</v>
      </c>
      <c r="F14" s="65" t="n">
        <v>40375</v>
      </c>
      <c r="G14" s="65" t="n">
        <v>40374</v>
      </c>
      <c r="H14" s="65" t="n">
        <v>39397</v>
      </c>
      <c r="I14" s="65" t="n">
        <v>39521</v>
      </c>
      <c r="J14" s="65" t="n">
        <v>39398</v>
      </c>
      <c r="K14" s="65" t="n">
        <v>40374</v>
      </c>
      <c r="L14" s="65" t="n">
        <v>40375</v>
      </c>
      <c r="M14" s="65" t="n">
        <v>40375</v>
      </c>
      <c r="N14" s="65" t="n">
        <v>37630</v>
      </c>
      <c r="O14" s="65" t="n">
        <v>39402</v>
      </c>
      <c r="P14" s="65" t="n">
        <v>39402</v>
      </c>
      <c r="Q14" s="65" t="n">
        <v>39402</v>
      </c>
      <c r="R14" s="65" t="n">
        <v>39800</v>
      </c>
      <c r="S14" s="65" t="n">
        <v>39800</v>
      </c>
      <c r="T14" s="65" t="n">
        <v>40800</v>
      </c>
      <c r="U14" s="65" t="n">
        <v>40800</v>
      </c>
      <c r="V14" s="65" t="n">
        <v>40800</v>
      </c>
      <c r="W14" s="65" t="n">
        <v>40800</v>
      </c>
      <c r="X14" s="65" t="n">
        <v>42823</v>
      </c>
      <c r="Y14" s="65" t="n">
        <v>40800</v>
      </c>
      <c r="Z14" s="65" t="n">
        <v>40800</v>
      </c>
      <c r="AA14" s="65" t="n">
        <v>39959</v>
      </c>
      <c r="AB14" s="65" t="n">
        <v>40300</v>
      </c>
      <c r="AC14" s="65" t="n">
        <v>40800</v>
      </c>
      <c r="AD14" s="65" t="n">
        <v>41800</v>
      </c>
      <c r="AE14" s="65" t="n">
        <v>41800</v>
      </c>
      <c r="AF14" s="65" t="n">
        <v>44257</v>
      </c>
      <c r="AG14" s="65" t="n">
        <v>41252</v>
      </c>
      <c r="AH14" s="65" t="n">
        <v>41252</v>
      </c>
      <c r="AI14" s="65" t="n">
        <v>40300</v>
      </c>
      <c r="AJ14" s="66" t="n">
        <v>1255343</v>
      </c>
    </row>
    <row r="15" customFormat="false" ht="12.75" hidden="false" customHeight="false" outlineLevel="0" collapsed="false">
      <c r="D15" s="60" t="s">
        <v>72</v>
      </c>
      <c r="E15" s="38" t="n">
        <v>40455.75</v>
      </c>
      <c r="F15" s="38" t="n">
        <v>40455.75</v>
      </c>
      <c r="G15" s="38" t="n">
        <v>40454.748</v>
      </c>
      <c r="H15" s="38" t="n">
        <v>39475.794</v>
      </c>
      <c r="I15" s="38" t="n">
        <v>39600.042</v>
      </c>
      <c r="J15" s="38" t="n">
        <v>39476.796</v>
      </c>
      <c r="K15" s="38" t="n">
        <v>40454.748</v>
      </c>
      <c r="L15" s="38" t="n">
        <v>40455.75</v>
      </c>
      <c r="M15" s="38" t="n">
        <v>40455.75</v>
      </c>
      <c r="N15" s="38" t="n">
        <v>37705.26</v>
      </c>
      <c r="O15" s="38" t="n">
        <v>39480.804</v>
      </c>
      <c r="P15" s="38" t="n">
        <v>39480.804</v>
      </c>
      <c r="Q15" s="38" t="n">
        <v>39480.804</v>
      </c>
      <c r="R15" s="38" t="n">
        <v>39879.6</v>
      </c>
      <c r="S15" s="38" t="n">
        <v>39879.6</v>
      </c>
      <c r="T15" s="38" t="n">
        <v>40881.6</v>
      </c>
      <c r="U15" s="38" t="n">
        <v>40881.6</v>
      </c>
      <c r="V15" s="38" t="n">
        <v>40881.6</v>
      </c>
      <c r="W15" s="38" t="n">
        <v>40881.6</v>
      </c>
      <c r="X15" s="38" t="n">
        <v>42908.646</v>
      </c>
      <c r="Y15" s="38" t="n">
        <v>40881.6</v>
      </c>
      <c r="Z15" s="38" t="n">
        <v>40881.6</v>
      </c>
      <c r="AA15" s="38" t="n">
        <v>40038.918</v>
      </c>
      <c r="AB15" s="38" t="n">
        <v>40380.6</v>
      </c>
      <c r="AC15" s="38" t="n">
        <v>40881.6</v>
      </c>
      <c r="AD15" s="38" t="n">
        <v>41883.6</v>
      </c>
      <c r="AE15" s="38" t="n">
        <v>41883.6</v>
      </c>
      <c r="AF15" s="38" t="n">
        <v>44345.514</v>
      </c>
      <c r="AG15" s="38" t="n">
        <v>41334.504</v>
      </c>
      <c r="AH15" s="38" t="n">
        <v>41334.504</v>
      </c>
      <c r="AI15" s="38" t="n">
        <v>40380.6</v>
      </c>
      <c r="AJ15" s="67" t="n">
        <v>1257853.686</v>
      </c>
    </row>
    <row r="16" customFormat="false" ht="12.75" hidden="false" customHeight="false" outlineLevel="0" collapsed="false">
      <c r="E16" s="38"/>
    </row>
    <row r="17" customFormat="false" ht="13.5" hidden="false" customHeight="false" outlineLevel="0" collapsed="false">
      <c r="A17" s="46" t="s">
        <v>73</v>
      </c>
      <c r="B17" s="46"/>
      <c r="C17" s="62"/>
      <c r="D17" s="62"/>
      <c r="E17" s="4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customFormat="false" ht="12.75" hidden="false" customHeight="false" outlineLevel="0" collapsed="false">
      <c r="A18" s="0" t="s">
        <v>62</v>
      </c>
      <c r="B18" s="0" t="s">
        <v>63</v>
      </c>
      <c r="C18" s="60" t="s">
        <v>64</v>
      </c>
      <c r="D18" s="60" t="n">
        <v>52700000</v>
      </c>
      <c r="E18" s="25" t="n">
        <v>4052</v>
      </c>
      <c r="F18" s="25" t="n">
        <v>4052</v>
      </c>
      <c r="G18" s="25" t="n">
        <v>5030</v>
      </c>
      <c r="H18" s="25" t="n">
        <v>5030</v>
      </c>
      <c r="I18" s="24" t="n">
        <v>4921</v>
      </c>
      <c r="J18" s="25" t="n">
        <v>5030</v>
      </c>
      <c r="K18" s="25" t="n">
        <v>5030</v>
      </c>
      <c r="L18" s="25" t="n">
        <v>5030</v>
      </c>
      <c r="M18" s="25" t="n">
        <v>5030</v>
      </c>
      <c r="N18" s="25" t="n">
        <v>3500</v>
      </c>
      <c r="O18" s="25" t="n">
        <v>3199</v>
      </c>
      <c r="P18" s="25" t="n">
        <v>3199</v>
      </c>
      <c r="Q18" s="25" t="n">
        <v>3199</v>
      </c>
      <c r="R18" s="25" t="n">
        <v>3429</v>
      </c>
      <c r="S18" s="25" t="n">
        <v>3429</v>
      </c>
      <c r="T18" s="25" t="n">
        <v>3429</v>
      </c>
      <c r="U18" s="25" t="n">
        <v>3429</v>
      </c>
      <c r="V18" s="25" t="n">
        <v>3430</v>
      </c>
      <c r="W18" s="25" t="n">
        <v>3430</v>
      </c>
      <c r="X18" s="25" t="n">
        <v>2430</v>
      </c>
      <c r="Y18" s="25" t="n">
        <v>3430</v>
      </c>
      <c r="Z18" s="25" t="n">
        <v>3430</v>
      </c>
      <c r="AA18" s="25" t="n">
        <v>4430</v>
      </c>
      <c r="AB18" s="25" t="n">
        <v>5096</v>
      </c>
      <c r="AC18" s="25" t="n">
        <v>5000</v>
      </c>
      <c r="AD18" s="25" t="n">
        <v>5000</v>
      </c>
      <c r="AE18" s="25" t="n">
        <v>5000</v>
      </c>
      <c r="AF18" s="25" t="n">
        <v>4000</v>
      </c>
      <c r="AG18" s="25" t="n">
        <v>4000</v>
      </c>
      <c r="AH18" s="25" t="n">
        <v>4000</v>
      </c>
      <c r="AI18" s="25" t="n">
        <v>3500</v>
      </c>
      <c r="AJ18" s="63" t="n">
        <v>126194</v>
      </c>
    </row>
    <row r="19" customFormat="false" ht="12.75" hidden="false" customHeight="false" outlineLevel="0" collapsed="false">
      <c r="A19" s="0" t="s">
        <v>62</v>
      </c>
      <c r="B19" s="0" t="s">
        <v>63</v>
      </c>
      <c r="C19" s="60" t="s">
        <v>74</v>
      </c>
      <c r="D19" s="60" t="n">
        <v>57020000</v>
      </c>
      <c r="E19" s="25" t="n">
        <v>3512</v>
      </c>
      <c r="F19" s="24" t="n">
        <v>2037</v>
      </c>
      <c r="G19" s="24" t="n">
        <v>0</v>
      </c>
      <c r="H19" s="24" t="n">
        <v>0</v>
      </c>
      <c r="I19" s="24" t="n">
        <v>0</v>
      </c>
      <c r="J19" s="24" t="n">
        <v>0</v>
      </c>
      <c r="K19" s="24" t="n">
        <v>0</v>
      </c>
      <c r="L19" s="24" t="n">
        <v>0</v>
      </c>
      <c r="M19" s="24" t="n">
        <v>0</v>
      </c>
      <c r="N19" s="24" t="n">
        <v>0</v>
      </c>
      <c r="O19" s="24" t="n">
        <v>0</v>
      </c>
      <c r="P19" s="24" t="n">
        <v>0</v>
      </c>
      <c r="Q19" s="24" t="n">
        <v>0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4"/>
      <c r="AG19" s="24"/>
      <c r="AH19" s="24"/>
      <c r="AI19" s="24"/>
      <c r="AJ19" s="63"/>
    </row>
    <row r="20" customFormat="false" ht="12.75" hidden="false" customHeight="false" outlineLevel="0" collapsed="false">
      <c r="A20" s="0" t="s">
        <v>62</v>
      </c>
      <c r="B20" s="0" t="s">
        <v>63</v>
      </c>
      <c r="C20" s="60" t="s">
        <v>65</v>
      </c>
      <c r="D20" s="60" t="s">
        <v>66</v>
      </c>
      <c r="E20" s="25"/>
      <c r="F20" s="24"/>
      <c r="G20" s="24"/>
      <c r="H20" s="25" t="n">
        <v>2000</v>
      </c>
      <c r="I20" s="25" t="n">
        <v>2000</v>
      </c>
      <c r="J20" s="25" t="n">
        <v>2000</v>
      </c>
      <c r="K20" s="25" t="n">
        <v>2000</v>
      </c>
      <c r="L20" s="25" t="n">
        <v>2000</v>
      </c>
      <c r="M20" s="25" t="n">
        <v>3000</v>
      </c>
      <c r="N20" s="25" t="n">
        <v>3000</v>
      </c>
      <c r="O20" s="25" t="n">
        <v>3000</v>
      </c>
      <c r="P20" s="25" t="n">
        <v>3000</v>
      </c>
      <c r="Q20" s="25" t="n">
        <v>3000</v>
      </c>
      <c r="R20" s="68" t="n">
        <v>3000</v>
      </c>
      <c r="S20" s="25" t="n">
        <v>3000</v>
      </c>
      <c r="T20" s="25" t="n">
        <v>3000</v>
      </c>
      <c r="U20" s="25" t="n">
        <v>3000</v>
      </c>
      <c r="V20" s="25" t="n">
        <v>3000</v>
      </c>
      <c r="W20" s="25" t="n">
        <v>3000</v>
      </c>
      <c r="X20" s="25" t="n">
        <v>5000</v>
      </c>
      <c r="Y20" s="25" t="n">
        <v>3000</v>
      </c>
      <c r="Z20" s="25" t="n">
        <v>3000</v>
      </c>
      <c r="AA20" s="25" t="n">
        <v>3000</v>
      </c>
      <c r="AB20" s="25" t="n">
        <v>3000</v>
      </c>
      <c r="AC20" s="25" t="n">
        <v>3000</v>
      </c>
      <c r="AD20" s="25" t="n">
        <v>3000</v>
      </c>
      <c r="AE20" s="25" t="n">
        <v>3000</v>
      </c>
      <c r="AF20" s="25" t="n">
        <v>2000</v>
      </c>
      <c r="AG20" s="25" t="n">
        <v>2000</v>
      </c>
      <c r="AH20" s="25" t="n">
        <v>0</v>
      </c>
      <c r="AI20" s="25" t="n">
        <v>4000</v>
      </c>
      <c r="AJ20" s="63"/>
    </row>
    <row r="21" customFormat="false" ht="12.75" hidden="false" customHeight="false" outlineLevel="0" collapsed="false">
      <c r="A21" s="0" t="s">
        <v>75</v>
      </c>
      <c r="B21" s="0" t="s">
        <v>76</v>
      </c>
      <c r="C21" s="60" t="s">
        <v>64</v>
      </c>
      <c r="D21" s="60" t="n">
        <v>41064000</v>
      </c>
      <c r="E21" s="25" t="n">
        <v>3670</v>
      </c>
      <c r="F21" s="25" t="n">
        <v>3670</v>
      </c>
      <c r="G21" s="25" t="n">
        <v>3670</v>
      </c>
      <c r="H21" s="25" t="n">
        <v>3670</v>
      </c>
      <c r="I21" s="25" t="n">
        <v>3670</v>
      </c>
      <c r="J21" s="25" t="n">
        <v>3670</v>
      </c>
      <c r="K21" s="25" t="n">
        <v>3670</v>
      </c>
      <c r="L21" s="25" t="n">
        <v>3670</v>
      </c>
      <c r="M21" s="25" t="n">
        <v>3670</v>
      </c>
      <c r="N21" s="25" t="n">
        <v>3670</v>
      </c>
      <c r="O21" s="25" t="n">
        <v>3670</v>
      </c>
      <c r="P21" s="25" t="n">
        <v>3670</v>
      </c>
      <c r="Q21" s="25" t="n">
        <v>3670</v>
      </c>
      <c r="R21" s="24" t="n">
        <v>2771</v>
      </c>
      <c r="S21" s="25" t="n">
        <v>3300</v>
      </c>
      <c r="T21" s="25" t="n">
        <v>3300</v>
      </c>
      <c r="U21" s="25" t="n">
        <v>3300</v>
      </c>
      <c r="V21" s="25" t="n">
        <v>3300</v>
      </c>
      <c r="W21" s="25" t="n">
        <v>3300</v>
      </c>
      <c r="X21" s="25" t="n">
        <v>3300</v>
      </c>
      <c r="Y21" s="25" t="n">
        <v>3300</v>
      </c>
      <c r="Z21" s="25" t="n">
        <v>3300</v>
      </c>
      <c r="AA21" s="25" t="n">
        <v>3300</v>
      </c>
      <c r="AB21" s="25" t="n">
        <v>3300</v>
      </c>
      <c r="AC21" s="25" t="n">
        <v>1800</v>
      </c>
      <c r="AD21" s="25" t="n">
        <v>1800</v>
      </c>
      <c r="AE21" s="25" t="n">
        <v>1800</v>
      </c>
      <c r="AF21" s="25" t="n">
        <v>1800</v>
      </c>
      <c r="AG21" s="25" t="n">
        <v>1800</v>
      </c>
      <c r="AH21" s="25" t="n">
        <v>1800</v>
      </c>
      <c r="AI21" s="25" t="n">
        <v>1800</v>
      </c>
      <c r="AJ21" s="63" t="n">
        <v>96081</v>
      </c>
    </row>
    <row r="22" customFormat="false" ht="12.75" hidden="false" customHeight="false" outlineLevel="0" collapsed="false">
      <c r="E22" s="38"/>
      <c r="AJ22" s="43"/>
    </row>
    <row r="23" customFormat="false" ht="12.75" hidden="false" customHeight="false" outlineLevel="0" collapsed="false">
      <c r="D23" s="64" t="s">
        <v>71</v>
      </c>
      <c r="E23" s="65" t="n">
        <v>11234</v>
      </c>
      <c r="F23" s="65" t="n">
        <v>9759</v>
      </c>
      <c r="G23" s="65" t="n">
        <v>8700</v>
      </c>
      <c r="H23" s="65" t="n">
        <v>10700</v>
      </c>
      <c r="I23" s="65" t="n">
        <v>10591</v>
      </c>
      <c r="J23" s="65" t="n">
        <v>10700</v>
      </c>
      <c r="K23" s="65" t="n">
        <v>10700</v>
      </c>
      <c r="L23" s="65" t="n">
        <v>10700</v>
      </c>
      <c r="M23" s="65" t="n">
        <v>11700</v>
      </c>
      <c r="N23" s="65" t="n">
        <v>10170</v>
      </c>
      <c r="O23" s="65" t="n">
        <v>9869</v>
      </c>
      <c r="P23" s="65" t="n">
        <v>9869</v>
      </c>
      <c r="Q23" s="65" t="n">
        <v>9869</v>
      </c>
      <c r="R23" s="65" t="n">
        <v>9200</v>
      </c>
      <c r="S23" s="65" t="n">
        <v>9729</v>
      </c>
      <c r="T23" s="65" t="n">
        <v>9729</v>
      </c>
      <c r="U23" s="65" t="n">
        <v>9729</v>
      </c>
      <c r="V23" s="65" t="n">
        <v>9730</v>
      </c>
      <c r="W23" s="65" t="n">
        <v>9730</v>
      </c>
      <c r="X23" s="65" t="n">
        <v>10730</v>
      </c>
      <c r="Y23" s="65" t="n">
        <v>9730</v>
      </c>
      <c r="Z23" s="65" t="n">
        <v>9730</v>
      </c>
      <c r="AA23" s="65" t="n">
        <v>10730</v>
      </c>
      <c r="AB23" s="65" t="n">
        <v>11396</v>
      </c>
      <c r="AC23" s="65" t="n">
        <v>9800</v>
      </c>
      <c r="AD23" s="65" t="n">
        <v>9800</v>
      </c>
      <c r="AE23" s="65" t="n">
        <v>9800</v>
      </c>
      <c r="AF23" s="65" t="n">
        <v>7800</v>
      </c>
      <c r="AG23" s="65" t="n">
        <v>7800</v>
      </c>
      <c r="AH23" s="65" t="n">
        <v>5800</v>
      </c>
      <c r="AI23" s="65" t="n">
        <v>9300</v>
      </c>
      <c r="AJ23" s="66" t="n">
        <v>304824</v>
      </c>
    </row>
    <row r="24" customFormat="false" ht="12.75" hidden="false" customHeight="false" outlineLevel="0" collapsed="false">
      <c r="D24" s="60" t="s">
        <v>72</v>
      </c>
      <c r="E24" s="38" t="n">
        <v>11256.468</v>
      </c>
      <c r="F24" s="38" t="n">
        <v>9778.518</v>
      </c>
      <c r="G24" s="38" t="n">
        <v>8717.4</v>
      </c>
      <c r="H24" s="38" t="n">
        <v>10721.4</v>
      </c>
      <c r="I24" s="38" t="n">
        <v>10612.182</v>
      </c>
      <c r="J24" s="38" t="n">
        <v>10721.4</v>
      </c>
      <c r="K24" s="38" t="n">
        <v>10721.4</v>
      </c>
      <c r="L24" s="38" t="n">
        <v>10721.4</v>
      </c>
      <c r="M24" s="38" t="n">
        <v>11723.4</v>
      </c>
      <c r="N24" s="38" t="n">
        <v>10190.34</v>
      </c>
      <c r="O24" s="38" t="n">
        <v>9888.738</v>
      </c>
      <c r="P24" s="38" t="n">
        <v>9888.738</v>
      </c>
      <c r="Q24" s="38" t="n">
        <v>9888.738</v>
      </c>
      <c r="R24" s="38" t="n">
        <v>9218.4</v>
      </c>
      <c r="S24" s="38" t="n">
        <v>9748.458</v>
      </c>
      <c r="T24" s="38" t="n">
        <v>9748.458</v>
      </c>
      <c r="U24" s="38" t="n">
        <v>9748.458</v>
      </c>
      <c r="V24" s="38" t="n">
        <v>9749.46</v>
      </c>
      <c r="W24" s="38" t="n">
        <v>9749.46</v>
      </c>
      <c r="X24" s="38" t="n">
        <v>10751.46</v>
      </c>
      <c r="Y24" s="38" t="n">
        <v>9749.46</v>
      </c>
      <c r="Z24" s="38" t="n">
        <v>9749.46</v>
      </c>
      <c r="AA24" s="38" t="n">
        <v>10751.46</v>
      </c>
      <c r="AB24" s="38" t="n">
        <v>11418.792</v>
      </c>
      <c r="AC24" s="38" t="n">
        <v>9819.6</v>
      </c>
      <c r="AD24" s="38" t="n">
        <v>9819.6</v>
      </c>
      <c r="AE24" s="38" t="n">
        <v>9819.6</v>
      </c>
      <c r="AF24" s="38" t="n">
        <v>7815.6</v>
      </c>
      <c r="AG24" s="38" t="n">
        <v>7815.6</v>
      </c>
      <c r="AH24" s="38" t="n">
        <v>5811.6</v>
      </c>
      <c r="AI24" s="38" t="n">
        <v>9318.6</v>
      </c>
      <c r="AJ24" s="63" t="n">
        <v>305433.648</v>
      </c>
    </row>
    <row r="25" customFormat="false" ht="12.75" hidden="false" customHeight="false" outlineLevel="0" collapsed="false">
      <c r="E25" s="38"/>
    </row>
    <row r="26" customFormat="false" ht="13.5" hidden="false" customHeight="false" outlineLevel="0" collapsed="false">
      <c r="A26" s="46" t="s">
        <v>77</v>
      </c>
      <c r="B26" s="46"/>
      <c r="C26" s="62"/>
      <c r="D26" s="62"/>
      <c r="E26" s="4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customFormat="false" ht="12.75" hidden="false" customHeight="false" outlineLevel="0" collapsed="false">
      <c r="A27" s="0" t="s">
        <v>62</v>
      </c>
      <c r="B27" s="0" t="s">
        <v>63</v>
      </c>
      <c r="C27" s="60" t="s">
        <v>64</v>
      </c>
      <c r="D27" s="60" t="n">
        <v>52700000</v>
      </c>
      <c r="E27" s="24" t="n">
        <v>0</v>
      </c>
      <c r="F27" s="24" t="n">
        <v>0</v>
      </c>
      <c r="G27" s="24" t="n">
        <v>0</v>
      </c>
      <c r="H27" s="24" t="n">
        <v>0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5" t="n">
        <v>1000</v>
      </c>
      <c r="O27" s="25" t="n">
        <v>0</v>
      </c>
      <c r="P27" s="25" t="n">
        <v>0</v>
      </c>
      <c r="Q27" s="25" t="n">
        <v>0</v>
      </c>
      <c r="R27" s="69" t="n">
        <v>2150</v>
      </c>
      <c r="S27" s="25" t="n">
        <v>2023</v>
      </c>
      <c r="T27" s="25" t="n">
        <v>1023</v>
      </c>
      <c r="U27" s="25" t="n">
        <v>1023</v>
      </c>
      <c r="V27" s="25" t="n">
        <v>1023</v>
      </c>
      <c r="W27" s="25" t="n">
        <v>1023</v>
      </c>
      <c r="X27" s="25" t="n">
        <v>0</v>
      </c>
      <c r="Y27" s="25" t="n">
        <v>1023</v>
      </c>
      <c r="Z27" s="25" t="n">
        <v>1022</v>
      </c>
      <c r="AA27" s="25" t="n">
        <v>1022</v>
      </c>
      <c r="AB27" s="25" t="n">
        <v>4000</v>
      </c>
      <c r="AC27" s="25" t="n">
        <v>1605</v>
      </c>
      <c r="AD27" s="25" t="n">
        <v>1605</v>
      </c>
      <c r="AE27" s="25" t="n">
        <v>1605</v>
      </c>
      <c r="AF27" s="25" t="n">
        <v>0</v>
      </c>
      <c r="AG27" s="25" t="n">
        <v>0</v>
      </c>
      <c r="AH27" s="25" t="n">
        <v>0</v>
      </c>
      <c r="AI27" s="25" t="n">
        <v>1453</v>
      </c>
      <c r="AJ27" s="63" t="n">
        <v>22600</v>
      </c>
    </row>
    <row r="28" customFormat="false" ht="12.75" hidden="false" customHeight="false" outlineLevel="0" collapsed="false">
      <c r="A28" s="0" t="s">
        <v>62</v>
      </c>
      <c r="B28" s="0" t="s">
        <v>63</v>
      </c>
      <c r="C28" s="60" t="s">
        <v>65</v>
      </c>
      <c r="D28" s="64" t="s">
        <v>78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5" t="n">
        <v>4000</v>
      </c>
      <c r="L28" s="25" t="n">
        <v>4000</v>
      </c>
      <c r="M28" s="25" t="n">
        <v>4000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5" t="n">
        <v>0</v>
      </c>
      <c r="AC28" s="25" t="n">
        <v>0</v>
      </c>
      <c r="AD28" s="25" t="n">
        <v>0</v>
      </c>
      <c r="AE28" s="25" t="n">
        <v>0</v>
      </c>
      <c r="AF28" s="25" t="n">
        <v>0</v>
      </c>
      <c r="AG28" s="25"/>
      <c r="AH28" s="25"/>
      <c r="AI28" s="25"/>
      <c r="AJ28" s="63" t="n">
        <v>12000</v>
      </c>
    </row>
    <row r="29" customFormat="false" ht="12.75" hidden="false" customHeight="false" outlineLevel="0" collapsed="false">
      <c r="A29" s="0" t="s">
        <v>62</v>
      </c>
      <c r="B29" s="0" t="s">
        <v>63</v>
      </c>
      <c r="C29" s="60" t="s">
        <v>65</v>
      </c>
      <c r="D29" s="64" t="s">
        <v>66</v>
      </c>
      <c r="E29" s="25" t="n">
        <v>5000</v>
      </c>
      <c r="F29" s="25" t="n">
        <v>5000</v>
      </c>
      <c r="G29" s="25" t="n">
        <v>5000</v>
      </c>
      <c r="H29" s="25" t="n">
        <v>3000</v>
      </c>
      <c r="I29" s="25" t="n">
        <v>3000</v>
      </c>
      <c r="J29" s="25" t="n">
        <v>3000</v>
      </c>
      <c r="K29" s="25" t="n">
        <v>3000</v>
      </c>
      <c r="L29" s="25" t="n">
        <v>3000</v>
      </c>
      <c r="M29" s="25" t="n">
        <v>2000</v>
      </c>
      <c r="N29" s="70" t="n">
        <v>2000</v>
      </c>
      <c r="O29" s="70" t="n">
        <v>2000</v>
      </c>
      <c r="P29" s="70" t="n">
        <v>2000</v>
      </c>
      <c r="Q29" s="70" t="n">
        <v>2000</v>
      </c>
      <c r="R29" s="70" t="n">
        <v>2000</v>
      </c>
      <c r="S29" s="70" t="n">
        <v>2000</v>
      </c>
      <c r="T29" s="70" t="n">
        <v>2000</v>
      </c>
      <c r="U29" s="25" t="n">
        <v>2000</v>
      </c>
      <c r="V29" s="25" t="n">
        <v>2000</v>
      </c>
      <c r="W29" s="25" t="n">
        <v>2000</v>
      </c>
      <c r="X29" s="25" t="n">
        <v>0</v>
      </c>
      <c r="Y29" s="25" t="n">
        <v>2000</v>
      </c>
      <c r="Z29" s="25" t="n">
        <v>2000</v>
      </c>
      <c r="AA29" s="25" t="n">
        <v>2000</v>
      </c>
      <c r="AB29" s="25" t="n">
        <v>2000</v>
      </c>
      <c r="AC29" s="25" t="n">
        <v>2000</v>
      </c>
      <c r="AD29" s="25" t="n">
        <v>2000</v>
      </c>
      <c r="AE29" s="25" t="n">
        <v>2000</v>
      </c>
      <c r="AF29" s="25" t="n">
        <v>3000</v>
      </c>
      <c r="AG29" s="25" t="n">
        <v>3000</v>
      </c>
      <c r="AH29" s="25" t="n">
        <v>0</v>
      </c>
      <c r="AI29" s="25" t="n">
        <v>4000</v>
      </c>
      <c r="AJ29" s="63" t="n">
        <v>76000</v>
      </c>
    </row>
    <row r="30" customFormat="false" ht="12.75" hidden="false" customHeight="false" outlineLevel="0" collapsed="false">
      <c r="A30" s="0" t="s">
        <v>62</v>
      </c>
      <c r="B30" s="0" t="s">
        <v>63</v>
      </c>
      <c r="C30" s="60" t="s">
        <v>64</v>
      </c>
      <c r="D30" s="64" t="n">
        <v>41064000</v>
      </c>
      <c r="E30" s="25" t="n">
        <v>15000</v>
      </c>
      <c r="F30" s="25" t="n">
        <v>15000</v>
      </c>
      <c r="G30" s="25" t="n">
        <v>15000</v>
      </c>
      <c r="H30" s="25" t="n">
        <v>15000</v>
      </c>
      <c r="I30" s="25" t="n">
        <v>15000</v>
      </c>
      <c r="J30" s="25" t="n">
        <v>15000</v>
      </c>
      <c r="K30" s="25" t="n">
        <v>15000</v>
      </c>
      <c r="L30" s="25" t="n">
        <v>15000</v>
      </c>
      <c r="M30" s="25" t="n">
        <v>15000</v>
      </c>
      <c r="N30" s="25" t="n">
        <v>15000</v>
      </c>
      <c r="O30" s="70" t="n">
        <v>15000</v>
      </c>
      <c r="P30" s="70" t="n">
        <v>15000</v>
      </c>
      <c r="Q30" s="70" t="n">
        <v>15000</v>
      </c>
      <c r="R30" s="71" t="n">
        <v>11327</v>
      </c>
      <c r="S30" s="70" t="n">
        <v>15000</v>
      </c>
      <c r="T30" s="70" t="n">
        <v>15000</v>
      </c>
      <c r="U30" s="25" t="n">
        <v>15000</v>
      </c>
      <c r="V30" s="25" t="n">
        <v>15000</v>
      </c>
      <c r="W30" s="25" t="n">
        <v>15000</v>
      </c>
      <c r="X30" s="25" t="n">
        <v>15000</v>
      </c>
      <c r="Y30" s="25" t="n">
        <v>15000</v>
      </c>
      <c r="Z30" s="25" t="n">
        <v>15000</v>
      </c>
      <c r="AA30" s="25" t="n">
        <v>15000</v>
      </c>
      <c r="AB30" s="25" t="n">
        <v>15000</v>
      </c>
      <c r="AC30" s="25" t="n">
        <v>15000</v>
      </c>
      <c r="AD30" s="25" t="n">
        <v>15000</v>
      </c>
      <c r="AE30" s="25" t="n">
        <v>15000</v>
      </c>
      <c r="AF30" s="25" t="n">
        <v>15000</v>
      </c>
      <c r="AG30" s="25" t="n">
        <v>15000</v>
      </c>
      <c r="AH30" s="25" t="n">
        <v>15000</v>
      </c>
      <c r="AI30" s="25" t="n">
        <v>15000</v>
      </c>
      <c r="AJ30" s="63" t="n">
        <v>461327</v>
      </c>
    </row>
    <row r="31" customFormat="false" ht="12.75" hidden="false" customHeight="false" outlineLevel="0" collapsed="false">
      <c r="A31" s="0" t="s">
        <v>62</v>
      </c>
      <c r="B31" s="0" t="s">
        <v>63</v>
      </c>
      <c r="C31" s="60" t="s">
        <v>64</v>
      </c>
      <c r="D31" s="64" t="n">
        <v>41023000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70"/>
      <c r="P31" s="70"/>
      <c r="Q31" s="70"/>
      <c r="R31" s="70"/>
      <c r="S31" s="70" t="n">
        <v>1144</v>
      </c>
      <c r="T31" s="70" t="n">
        <v>0</v>
      </c>
      <c r="U31" s="25" t="n">
        <v>0</v>
      </c>
      <c r="V31" s="25"/>
      <c r="W31" s="25"/>
      <c r="X31" s="25"/>
      <c r="Y31" s="24"/>
      <c r="Z31" s="24"/>
      <c r="AA31" s="24"/>
      <c r="AB31" s="24"/>
      <c r="AC31" s="25"/>
      <c r="AD31" s="25"/>
      <c r="AE31" s="25"/>
      <c r="AF31" s="25"/>
      <c r="AG31" s="25"/>
      <c r="AH31" s="25"/>
      <c r="AI31" s="25"/>
      <c r="AJ31" s="63"/>
    </row>
    <row r="32" customFormat="false" ht="12.75" hidden="false" customHeight="false" outlineLevel="0" collapsed="false">
      <c r="A32" s="0" t="s">
        <v>79</v>
      </c>
      <c r="B32" s="0" t="s">
        <v>80</v>
      </c>
      <c r="C32" s="60" t="s">
        <v>65</v>
      </c>
      <c r="D32" s="72" t="n">
        <v>518764</v>
      </c>
      <c r="E32" s="25" t="n">
        <v>1399</v>
      </c>
      <c r="F32" s="25" t="n">
        <v>1399</v>
      </c>
      <c r="G32" s="25" t="n">
        <v>1399</v>
      </c>
      <c r="H32" s="25" t="n">
        <v>1399</v>
      </c>
      <c r="I32" s="25" t="n">
        <v>1399</v>
      </c>
      <c r="J32" s="25" t="n">
        <v>1399</v>
      </c>
      <c r="K32" s="25" t="n">
        <v>1399</v>
      </c>
      <c r="L32" s="25" t="n">
        <v>1300</v>
      </c>
      <c r="M32" s="25" t="n">
        <v>1300</v>
      </c>
      <c r="N32" s="70" t="n">
        <v>1300</v>
      </c>
      <c r="O32" s="70" t="n">
        <v>1225</v>
      </c>
      <c r="P32" s="70" t="n">
        <v>1225</v>
      </c>
      <c r="Q32" s="70" t="n">
        <v>1225</v>
      </c>
      <c r="R32" s="70" t="n">
        <v>1225</v>
      </c>
      <c r="S32" s="70" t="n">
        <v>1225</v>
      </c>
      <c r="T32" s="70" t="n">
        <v>1225</v>
      </c>
      <c r="U32" s="25" t="n">
        <v>1225</v>
      </c>
      <c r="V32" s="25" t="n">
        <v>1400</v>
      </c>
      <c r="W32" s="25" t="n">
        <v>1400</v>
      </c>
      <c r="X32" s="25" t="n">
        <v>1400</v>
      </c>
      <c r="Y32" s="25" t="n">
        <v>1400</v>
      </c>
      <c r="Z32" s="25" t="n">
        <v>1400</v>
      </c>
      <c r="AA32" s="25" t="n">
        <v>1400</v>
      </c>
      <c r="AB32" s="25" t="n">
        <v>1400</v>
      </c>
      <c r="AC32" s="24" t="n">
        <v>1350</v>
      </c>
      <c r="AD32" s="24" t="n">
        <v>1350</v>
      </c>
      <c r="AE32" s="25" t="n">
        <v>1350</v>
      </c>
      <c r="AF32" s="25" t="n">
        <v>1350</v>
      </c>
      <c r="AG32" s="25" t="n">
        <v>1356</v>
      </c>
      <c r="AH32" s="25" t="n">
        <v>1356</v>
      </c>
      <c r="AI32" s="25" t="n">
        <v>1356</v>
      </c>
      <c r="AJ32" s="63" t="n">
        <v>41536</v>
      </c>
    </row>
    <row r="33" customFormat="false" ht="12.75" hidden="false" customHeight="false" outlineLevel="0" collapsed="false">
      <c r="A33" s="0" t="s">
        <v>81</v>
      </c>
      <c r="B33" s="0" t="s">
        <v>82</v>
      </c>
      <c r="C33" s="60" t="s">
        <v>64</v>
      </c>
      <c r="D33" s="64" t="n">
        <v>41073000</v>
      </c>
      <c r="E33" s="25" t="n">
        <v>2278</v>
      </c>
      <c r="F33" s="25" t="n">
        <v>2278</v>
      </c>
      <c r="G33" s="25" t="n">
        <v>2278</v>
      </c>
      <c r="H33" s="25" t="n">
        <v>3278</v>
      </c>
      <c r="I33" s="25" t="n">
        <v>3278</v>
      </c>
      <c r="J33" s="25" t="n">
        <v>3278</v>
      </c>
      <c r="K33" s="25" t="n">
        <v>3278</v>
      </c>
      <c r="L33" s="25" t="n">
        <v>3278</v>
      </c>
      <c r="M33" s="25" t="n">
        <v>3778</v>
      </c>
      <c r="N33" s="25" t="n">
        <v>3778</v>
      </c>
      <c r="O33" s="25" t="n">
        <v>3778</v>
      </c>
      <c r="P33" s="25" t="n">
        <v>3778</v>
      </c>
      <c r="Q33" s="25" t="n">
        <v>3778</v>
      </c>
      <c r="R33" s="25" t="n">
        <v>3778</v>
      </c>
      <c r="S33" s="25" t="n">
        <v>3778</v>
      </c>
      <c r="T33" s="25" t="n">
        <v>3778</v>
      </c>
      <c r="U33" s="25" t="n">
        <v>3778</v>
      </c>
      <c r="V33" s="25" t="n">
        <v>3778</v>
      </c>
      <c r="W33" s="25" t="n">
        <v>3778</v>
      </c>
      <c r="X33" s="25" t="n">
        <v>3778</v>
      </c>
      <c r="Y33" s="25" t="n">
        <v>3778</v>
      </c>
      <c r="Z33" s="25" t="n">
        <v>3778</v>
      </c>
      <c r="AA33" s="25" t="n">
        <v>3778</v>
      </c>
      <c r="AB33" s="25" t="n">
        <v>3778</v>
      </c>
      <c r="AC33" s="25" t="n">
        <v>4112</v>
      </c>
      <c r="AD33" s="25" t="n">
        <v>4112</v>
      </c>
      <c r="AE33" s="25" t="n">
        <v>4112</v>
      </c>
      <c r="AF33" s="25" t="n">
        <v>3500</v>
      </c>
      <c r="AG33" s="25" t="n">
        <v>3500</v>
      </c>
      <c r="AH33" s="25" t="n">
        <v>3500</v>
      </c>
      <c r="AI33" s="25" t="n">
        <v>3500</v>
      </c>
      <c r="AJ33" s="63" t="n">
        <v>110008</v>
      </c>
    </row>
    <row r="34" customFormat="false" ht="12.75" hidden="false" customHeight="false" outlineLevel="0" collapsed="false"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W34" s="25"/>
      <c r="X34" s="25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63"/>
    </row>
    <row r="35" customFormat="false" ht="12.75" hidden="false" customHeight="false" outlineLevel="0" collapsed="false">
      <c r="D35" s="64" t="s">
        <v>71</v>
      </c>
      <c r="E35" s="65" t="n">
        <v>23677</v>
      </c>
      <c r="F35" s="65" t="n">
        <v>23677</v>
      </c>
      <c r="G35" s="65" t="n">
        <v>23677</v>
      </c>
      <c r="H35" s="65" t="n">
        <v>22677</v>
      </c>
      <c r="I35" s="65" t="n">
        <v>22677</v>
      </c>
      <c r="J35" s="65" t="n">
        <v>22677</v>
      </c>
      <c r="K35" s="65" t="n">
        <v>26677</v>
      </c>
      <c r="L35" s="65" t="n">
        <v>26578</v>
      </c>
      <c r="M35" s="65" t="n">
        <v>26078</v>
      </c>
      <c r="N35" s="65" t="n">
        <v>23078</v>
      </c>
      <c r="O35" s="65" t="n">
        <v>22003</v>
      </c>
      <c r="P35" s="65" t="n">
        <v>22003</v>
      </c>
      <c r="Q35" s="65" t="n">
        <v>22003</v>
      </c>
      <c r="R35" s="65" t="n">
        <v>20480</v>
      </c>
      <c r="S35" s="65" t="n">
        <v>25170</v>
      </c>
      <c r="T35" s="65" t="n">
        <v>23026</v>
      </c>
      <c r="U35" s="65" t="n">
        <v>23026</v>
      </c>
      <c r="V35" s="65" t="n">
        <v>23201</v>
      </c>
      <c r="W35" s="65" t="n">
        <v>23201</v>
      </c>
      <c r="X35" s="65" t="n">
        <v>20178</v>
      </c>
      <c r="Y35" s="65" t="n">
        <v>23201</v>
      </c>
      <c r="Z35" s="65" t="n">
        <v>23200</v>
      </c>
      <c r="AA35" s="65" t="n">
        <v>23200</v>
      </c>
      <c r="AB35" s="65" t="n">
        <v>26178</v>
      </c>
      <c r="AC35" s="65" t="n">
        <v>24067</v>
      </c>
      <c r="AD35" s="65" t="n">
        <v>24067</v>
      </c>
      <c r="AE35" s="65" t="n">
        <v>24067</v>
      </c>
      <c r="AF35" s="65" t="n">
        <v>22850</v>
      </c>
      <c r="AG35" s="65" t="n">
        <v>22856</v>
      </c>
      <c r="AH35" s="65" t="n">
        <v>19856</v>
      </c>
      <c r="AI35" s="65" t="n">
        <v>25309</v>
      </c>
      <c r="AJ35" s="66" t="n">
        <v>724615</v>
      </c>
    </row>
    <row r="36" customFormat="false" ht="12.75" hidden="false" customHeight="false" outlineLevel="0" collapsed="false">
      <c r="D36" s="60" t="s">
        <v>72</v>
      </c>
      <c r="E36" s="38" t="n">
        <v>23724.354</v>
      </c>
      <c r="F36" s="38" t="n">
        <v>23724.354</v>
      </c>
      <c r="G36" s="38" t="n">
        <v>23724.354</v>
      </c>
      <c r="H36" s="38" t="n">
        <v>22722.354</v>
      </c>
      <c r="I36" s="38" t="n">
        <v>22722.354</v>
      </c>
      <c r="J36" s="38" t="n">
        <v>22722.354</v>
      </c>
      <c r="K36" s="38" t="n">
        <v>26730.354</v>
      </c>
      <c r="L36" s="38" t="n">
        <v>26631.156</v>
      </c>
      <c r="M36" s="38" t="n">
        <v>26130.156</v>
      </c>
      <c r="N36" s="38" t="n">
        <v>23124.156</v>
      </c>
      <c r="O36" s="38" t="n">
        <v>22047.006</v>
      </c>
      <c r="P36" s="38" t="n">
        <v>22047.006</v>
      </c>
      <c r="Q36" s="38" t="n">
        <v>22047.006</v>
      </c>
      <c r="R36" s="38" t="n">
        <v>20520.96</v>
      </c>
      <c r="S36" s="38" t="n">
        <v>25220.34</v>
      </c>
      <c r="T36" s="38" t="n">
        <v>23072.052</v>
      </c>
      <c r="U36" s="38" t="n">
        <v>23072.052</v>
      </c>
      <c r="V36" s="38" t="n">
        <v>23247.402</v>
      </c>
      <c r="W36" s="38" t="n">
        <v>23247.402</v>
      </c>
      <c r="X36" s="38" t="n">
        <v>20218.356</v>
      </c>
      <c r="Y36" s="38" t="n">
        <v>23247.402</v>
      </c>
      <c r="Z36" s="38" t="n">
        <v>23246.4</v>
      </c>
      <c r="AA36" s="38" t="n">
        <v>23246.4</v>
      </c>
      <c r="AB36" s="38" t="n">
        <v>26230.356</v>
      </c>
      <c r="AC36" s="38" t="n">
        <v>24115.134</v>
      </c>
      <c r="AD36" s="38" t="n">
        <v>24115.134</v>
      </c>
      <c r="AE36" s="38" t="n">
        <v>24115.134</v>
      </c>
      <c r="AF36" s="38" t="n">
        <v>22895.7</v>
      </c>
      <c r="AG36" s="38" t="n">
        <v>22901.712</v>
      </c>
      <c r="AH36" s="38" t="n">
        <v>19895.712</v>
      </c>
      <c r="AI36" s="38" t="n">
        <v>25359.618</v>
      </c>
      <c r="AJ36" s="63" t="n">
        <v>726064.23</v>
      </c>
    </row>
    <row r="37" customFormat="false" ht="12.75" hidden="false" customHeight="false" outlineLevel="0" collapsed="false">
      <c r="E37" s="38"/>
    </row>
    <row r="38" customFormat="false" ht="13.5" hidden="false" customHeight="false" outlineLevel="0" collapsed="false">
      <c r="A38" s="46" t="s">
        <v>36</v>
      </c>
      <c r="B38" s="46"/>
      <c r="C38" s="62"/>
      <c r="D38" s="62"/>
      <c r="E38" s="4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customFormat="false" ht="12.75" hidden="false" customHeight="false" outlineLevel="0" collapsed="false">
      <c r="A39" s="0" t="s">
        <v>75</v>
      </c>
      <c r="B39" s="0" t="s">
        <v>76</v>
      </c>
      <c r="C39" s="60" t="s">
        <v>64</v>
      </c>
      <c r="D39" s="60" t="n">
        <v>41064000</v>
      </c>
      <c r="E39" s="25" t="n">
        <v>1700</v>
      </c>
      <c r="F39" s="25" t="n">
        <v>1700</v>
      </c>
      <c r="G39" s="25" t="n">
        <v>1700</v>
      </c>
      <c r="H39" s="25" t="n">
        <v>1700</v>
      </c>
      <c r="I39" s="25" t="n">
        <v>1700</v>
      </c>
      <c r="J39" s="25" t="n">
        <v>1700</v>
      </c>
      <c r="K39" s="25" t="n">
        <v>1700</v>
      </c>
      <c r="L39" s="25" t="n">
        <v>1700</v>
      </c>
      <c r="M39" s="25" t="n">
        <v>1700</v>
      </c>
      <c r="N39" s="25" t="n">
        <v>1700</v>
      </c>
      <c r="O39" s="25" t="n">
        <v>1700</v>
      </c>
      <c r="P39" s="25" t="n">
        <v>1700</v>
      </c>
      <c r="Q39" s="25" t="n">
        <v>1700</v>
      </c>
      <c r="R39" s="24" t="n">
        <v>1284</v>
      </c>
      <c r="S39" s="25" t="n">
        <v>1700</v>
      </c>
      <c r="T39" s="25" t="n">
        <v>1700</v>
      </c>
      <c r="U39" s="25" t="n">
        <v>1700</v>
      </c>
      <c r="V39" s="25" t="n">
        <v>1700</v>
      </c>
      <c r="W39" s="25" t="n">
        <v>1700</v>
      </c>
      <c r="X39" s="25" t="n">
        <v>1700</v>
      </c>
      <c r="Y39" s="25" t="n">
        <v>1700</v>
      </c>
      <c r="Z39" s="25" t="n">
        <v>1700</v>
      </c>
      <c r="AA39" s="25" t="n">
        <v>1700</v>
      </c>
      <c r="AB39" s="25" t="n">
        <v>1700</v>
      </c>
      <c r="AC39" s="25" t="n">
        <v>1700</v>
      </c>
      <c r="AD39" s="25" t="n">
        <v>1700</v>
      </c>
      <c r="AE39" s="25" t="n">
        <v>1700</v>
      </c>
      <c r="AF39" s="25" t="n">
        <v>1700</v>
      </c>
      <c r="AG39" s="25" t="n">
        <v>1700</v>
      </c>
      <c r="AH39" s="25" t="n">
        <v>1700</v>
      </c>
      <c r="AI39" s="25" t="n">
        <v>1700</v>
      </c>
      <c r="AJ39" s="63" t="n">
        <v>52284</v>
      </c>
    </row>
    <row r="40" customFormat="false" ht="12.75" hidden="false" customHeight="false" outlineLevel="0" collapsed="false">
      <c r="A40" s="0" t="s">
        <v>62</v>
      </c>
      <c r="B40" s="0" t="s">
        <v>83</v>
      </c>
      <c r="C40" s="60" t="s">
        <v>64</v>
      </c>
      <c r="D40" s="60" t="n">
        <v>52700000</v>
      </c>
      <c r="E40" s="25" t="n">
        <v>625</v>
      </c>
      <c r="F40" s="25" t="n">
        <v>625</v>
      </c>
      <c r="G40" s="25" t="n">
        <v>625</v>
      </c>
      <c r="H40" s="25" t="n">
        <v>625</v>
      </c>
      <c r="I40" s="24" t="n">
        <v>611</v>
      </c>
      <c r="J40" s="25" t="n">
        <v>625</v>
      </c>
      <c r="K40" s="25" t="n">
        <v>625</v>
      </c>
      <c r="L40" s="25" t="n">
        <v>625</v>
      </c>
      <c r="M40" s="25" t="n">
        <v>625</v>
      </c>
      <c r="N40" s="25" t="n">
        <v>600</v>
      </c>
      <c r="O40" s="25" t="n">
        <v>600</v>
      </c>
      <c r="P40" s="25" t="n">
        <v>600</v>
      </c>
      <c r="Q40" s="25" t="n">
        <v>600</v>
      </c>
      <c r="R40" s="25" t="n">
        <v>600</v>
      </c>
      <c r="S40" s="25" t="n">
        <v>600</v>
      </c>
      <c r="T40" s="25" t="n">
        <v>600</v>
      </c>
      <c r="U40" s="25" t="n">
        <v>600</v>
      </c>
      <c r="V40" s="25" t="n">
        <v>600</v>
      </c>
      <c r="W40" s="25" t="n">
        <v>600</v>
      </c>
      <c r="X40" s="25" t="n">
        <v>600</v>
      </c>
      <c r="Y40" s="25" t="n">
        <v>600</v>
      </c>
      <c r="Z40" s="25" t="n">
        <v>600</v>
      </c>
      <c r="AA40" s="25" t="n">
        <v>600</v>
      </c>
      <c r="AB40" s="25" t="n">
        <v>600</v>
      </c>
      <c r="AC40" s="25" t="n">
        <v>600</v>
      </c>
      <c r="AD40" s="25" t="n">
        <v>600</v>
      </c>
      <c r="AE40" s="25" t="n">
        <v>600</v>
      </c>
      <c r="AF40" s="25" t="n">
        <v>600</v>
      </c>
      <c r="AG40" s="25" t="n">
        <v>600</v>
      </c>
      <c r="AH40" s="25" t="n">
        <v>600</v>
      </c>
      <c r="AI40" s="25" t="n">
        <v>600</v>
      </c>
      <c r="AJ40" s="63" t="n">
        <v>18811</v>
      </c>
    </row>
    <row r="41" customFormat="false" ht="12.75" hidden="false" customHeight="false" outlineLevel="0" collapsed="false">
      <c r="E41" s="38"/>
    </row>
    <row r="42" customFormat="false" ht="12.75" hidden="false" customHeight="false" outlineLevel="0" collapsed="false">
      <c r="D42" s="64" t="s">
        <v>71</v>
      </c>
      <c r="E42" s="65" t="n">
        <v>2325</v>
      </c>
      <c r="F42" s="65" t="n">
        <v>2325</v>
      </c>
      <c r="G42" s="65" t="n">
        <v>2325</v>
      </c>
      <c r="H42" s="65" t="n">
        <v>2325</v>
      </c>
      <c r="I42" s="65" t="n">
        <v>2311</v>
      </c>
      <c r="J42" s="65" t="n">
        <v>2325</v>
      </c>
      <c r="K42" s="65" t="n">
        <v>2325</v>
      </c>
      <c r="L42" s="65" t="n">
        <v>2325</v>
      </c>
      <c r="M42" s="65" t="n">
        <v>2325</v>
      </c>
      <c r="N42" s="65" t="n">
        <v>2300</v>
      </c>
      <c r="O42" s="65" t="n">
        <v>2300</v>
      </c>
      <c r="P42" s="65" t="n">
        <v>2300</v>
      </c>
      <c r="Q42" s="65" t="n">
        <v>2300</v>
      </c>
      <c r="R42" s="65" t="n">
        <v>1884</v>
      </c>
      <c r="S42" s="65" t="n">
        <v>2300</v>
      </c>
      <c r="T42" s="65" t="n">
        <v>2300</v>
      </c>
      <c r="U42" s="65" t="n">
        <v>2300</v>
      </c>
      <c r="V42" s="65" t="n">
        <v>2300</v>
      </c>
      <c r="W42" s="65" t="n">
        <v>2300</v>
      </c>
      <c r="X42" s="65" t="n">
        <v>2300</v>
      </c>
      <c r="Y42" s="65" t="n">
        <v>2300</v>
      </c>
      <c r="Z42" s="65" t="n">
        <v>2300</v>
      </c>
      <c r="AA42" s="65" t="n">
        <v>2300</v>
      </c>
      <c r="AB42" s="65" t="n">
        <v>2300</v>
      </c>
      <c r="AC42" s="65" t="n">
        <v>2300</v>
      </c>
      <c r="AD42" s="65" t="n">
        <v>2300</v>
      </c>
      <c r="AE42" s="65" t="n">
        <v>2300</v>
      </c>
      <c r="AF42" s="65" t="n">
        <v>2300</v>
      </c>
      <c r="AG42" s="65" t="n">
        <v>2300</v>
      </c>
      <c r="AH42" s="65" t="n">
        <v>2300</v>
      </c>
      <c r="AI42" s="65" t="n">
        <v>2300</v>
      </c>
      <c r="AJ42" s="66" t="n">
        <v>71095</v>
      </c>
    </row>
    <row r="43" customFormat="false" ht="12.75" hidden="false" customHeight="false" outlineLevel="0" collapsed="false">
      <c r="D43" s="60" t="s">
        <v>72</v>
      </c>
      <c r="E43" s="38" t="n">
        <v>2329.65</v>
      </c>
      <c r="F43" s="38" t="n">
        <v>2329.65</v>
      </c>
      <c r="G43" s="38" t="n">
        <v>2329.65</v>
      </c>
      <c r="H43" s="38" t="n">
        <v>2329.65</v>
      </c>
      <c r="I43" s="38" t="n">
        <v>2315.622</v>
      </c>
      <c r="J43" s="38" t="n">
        <v>2329.65</v>
      </c>
      <c r="K43" s="38" t="n">
        <v>2329.65</v>
      </c>
      <c r="L43" s="38" t="n">
        <v>2329.65</v>
      </c>
      <c r="M43" s="38" t="n">
        <v>2329.65</v>
      </c>
      <c r="N43" s="38" t="n">
        <v>2304.6</v>
      </c>
      <c r="O43" s="38" t="n">
        <v>2304.6</v>
      </c>
      <c r="P43" s="38" t="n">
        <v>2304.6</v>
      </c>
      <c r="Q43" s="38" t="n">
        <v>2304.6</v>
      </c>
      <c r="R43" s="38" t="n">
        <v>1887.768</v>
      </c>
      <c r="S43" s="38" t="n">
        <v>2304.6</v>
      </c>
      <c r="T43" s="38" t="n">
        <v>2304.6</v>
      </c>
      <c r="U43" s="38" t="n">
        <v>2304.6</v>
      </c>
      <c r="V43" s="38" t="n">
        <v>2304.6</v>
      </c>
      <c r="W43" s="38" t="n">
        <v>2304.6</v>
      </c>
      <c r="X43" s="38" t="n">
        <v>2304.6</v>
      </c>
      <c r="Y43" s="38" t="n">
        <v>2304.6</v>
      </c>
      <c r="Z43" s="38" t="n">
        <v>2304.6</v>
      </c>
      <c r="AA43" s="38" t="n">
        <v>2304.6</v>
      </c>
      <c r="AB43" s="38" t="n">
        <v>2304.6</v>
      </c>
      <c r="AC43" s="38" t="n">
        <v>2304.6</v>
      </c>
      <c r="AD43" s="38" t="n">
        <v>2304.6</v>
      </c>
      <c r="AE43" s="38" t="n">
        <v>2304.6</v>
      </c>
      <c r="AF43" s="38" t="n">
        <v>2304.6</v>
      </c>
      <c r="AG43" s="38" t="n">
        <v>2304.6</v>
      </c>
      <c r="AH43" s="38" t="n">
        <v>2304.6</v>
      </c>
      <c r="AI43" s="38" t="n">
        <v>2304.6</v>
      </c>
      <c r="AJ43" s="63" t="n">
        <v>71237.19</v>
      </c>
    </row>
    <row r="44" customFormat="false" ht="12.75" hidden="false" customHeight="false" outlineLevel="0" collapsed="false">
      <c r="E44" s="38"/>
    </row>
    <row r="45" customFormat="false" ht="12.75" hidden="false" customHeight="false" outlineLevel="0" collapsed="false">
      <c r="E45" s="38"/>
    </row>
    <row r="46" customFormat="false" ht="13.5" hidden="false" customHeight="false" outlineLevel="0" collapsed="false">
      <c r="A46" s="46" t="s">
        <v>84</v>
      </c>
      <c r="B46" s="19"/>
      <c r="C46" s="62"/>
      <c r="D46" s="62"/>
      <c r="E46" s="4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43"/>
    </row>
    <row r="47" customFormat="false" ht="12.75" hidden="false" customHeight="false" outlineLevel="0" collapsed="false">
      <c r="A47" s="0" t="s">
        <v>62</v>
      </c>
      <c r="B47" s="0" t="s">
        <v>63</v>
      </c>
      <c r="C47" s="60" t="s">
        <v>64</v>
      </c>
      <c r="D47" s="64" t="s">
        <v>85</v>
      </c>
      <c r="E47" s="25" t="n">
        <v>0</v>
      </c>
      <c r="F47" s="25" t="n">
        <v>0</v>
      </c>
      <c r="G47" s="25" t="n">
        <v>0</v>
      </c>
      <c r="H47" s="25" t="n">
        <v>0</v>
      </c>
      <c r="I47" s="25" t="n">
        <v>0</v>
      </c>
      <c r="J47" s="25" t="n">
        <v>0</v>
      </c>
      <c r="K47" s="25" t="n">
        <v>0</v>
      </c>
      <c r="L47" s="25" t="n">
        <v>0</v>
      </c>
      <c r="M47" s="25" t="n">
        <v>0</v>
      </c>
      <c r="N47" s="25" t="n">
        <v>0</v>
      </c>
      <c r="O47" s="25" t="n">
        <v>0</v>
      </c>
      <c r="P47" s="25" t="n">
        <v>0</v>
      </c>
      <c r="Q47" s="25" t="n">
        <v>0</v>
      </c>
      <c r="R47" s="25" t="n">
        <v>0</v>
      </c>
      <c r="S47" s="25" t="n">
        <v>0</v>
      </c>
      <c r="T47" s="25" t="n">
        <v>0</v>
      </c>
      <c r="U47" s="25" t="n">
        <v>0</v>
      </c>
      <c r="V47" s="25" t="n">
        <v>0</v>
      </c>
      <c r="W47" s="25" t="n">
        <v>0</v>
      </c>
      <c r="X47" s="25" t="n">
        <v>0</v>
      </c>
      <c r="Y47" s="25" t="n">
        <v>0</v>
      </c>
      <c r="Z47" s="25" t="n">
        <v>0</v>
      </c>
      <c r="AA47" s="25" t="n">
        <v>4000</v>
      </c>
      <c r="AB47" s="25" t="n">
        <v>0</v>
      </c>
      <c r="AC47" s="25" t="n">
        <v>6030</v>
      </c>
      <c r="AD47" s="25" t="n">
        <v>6030</v>
      </c>
      <c r="AE47" s="25" t="n">
        <v>6030</v>
      </c>
      <c r="AF47" s="25" t="n">
        <v>0</v>
      </c>
      <c r="AG47" s="25" t="n">
        <v>0</v>
      </c>
      <c r="AH47" s="25" t="n">
        <v>0</v>
      </c>
      <c r="AI47" s="25" t="n">
        <v>0</v>
      </c>
      <c r="AJ47" s="63" t="n">
        <v>22090</v>
      </c>
      <c r="AK47" s="43"/>
    </row>
    <row r="48" customFormat="false" ht="12.75" hidden="false" customHeight="false" outlineLevel="0" collapsed="false">
      <c r="A48" s="0" t="s">
        <v>62</v>
      </c>
      <c r="B48" s="0" t="s">
        <v>63</v>
      </c>
      <c r="C48" s="60" t="s">
        <v>64</v>
      </c>
      <c r="D48" s="73" t="n">
        <v>52700000</v>
      </c>
      <c r="E48" s="25" t="n">
        <v>0</v>
      </c>
      <c r="F48" s="25" t="n">
        <v>0</v>
      </c>
      <c r="G48" s="25" t="n">
        <v>0</v>
      </c>
      <c r="H48" s="25" t="n">
        <v>0</v>
      </c>
      <c r="I48" s="25" t="n">
        <v>0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70" t="n">
        <v>0</v>
      </c>
      <c r="AB48" s="25" t="n">
        <v>0</v>
      </c>
      <c r="AC48" s="25" t="n">
        <v>0</v>
      </c>
      <c r="AD48" s="25" t="n">
        <v>0</v>
      </c>
      <c r="AE48" s="25" t="n">
        <v>0</v>
      </c>
      <c r="AF48" s="25"/>
      <c r="AG48" s="25"/>
      <c r="AH48" s="25"/>
      <c r="AI48" s="25"/>
      <c r="AJ48" s="63" t="n">
        <v>0</v>
      </c>
      <c r="AK48" s="43"/>
    </row>
    <row r="49" customFormat="false" ht="12.75" hidden="false" customHeight="false" outlineLevel="0" collapsed="false">
      <c r="A49" s="0" t="s">
        <v>62</v>
      </c>
      <c r="B49" s="0" t="s">
        <v>63</v>
      </c>
      <c r="C49" s="73" t="s">
        <v>65</v>
      </c>
      <c r="D49" s="74" t="s">
        <v>78</v>
      </c>
      <c r="E49" s="25" t="n">
        <v>0</v>
      </c>
      <c r="F49" s="25" t="n">
        <v>0</v>
      </c>
      <c r="G49" s="25" t="n">
        <v>0</v>
      </c>
      <c r="H49" s="25" t="n">
        <v>0</v>
      </c>
      <c r="I49" s="25" t="n">
        <v>0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63" t="n">
        <v>0</v>
      </c>
      <c r="AK49" s="43"/>
    </row>
    <row r="50" customFormat="false" ht="12.75" hidden="false" customHeight="false" outlineLevel="0" collapsed="false">
      <c r="A50" s="43" t="s">
        <v>86</v>
      </c>
      <c r="B50" s="43"/>
      <c r="C50" s="73" t="s">
        <v>65</v>
      </c>
      <c r="D50" s="73" t="n">
        <v>2262</v>
      </c>
      <c r="E50" s="25" t="n">
        <v>0</v>
      </c>
      <c r="F50" s="25" t="n">
        <v>0</v>
      </c>
      <c r="G50" s="25" t="n">
        <v>0</v>
      </c>
      <c r="H50" s="25" t="n">
        <v>0</v>
      </c>
      <c r="I50" s="25" t="n">
        <v>0</v>
      </c>
      <c r="J50" s="25" t="n">
        <v>0</v>
      </c>
      <c r="K50" s="25" t="n">
        <v>3005</v>
      </c>
      <c r="L50" s="25" t="n">
        <v>3005</v>
      </c>
      <c r="M50" s="25" t="n">
        <v>0</v>
      </c>
      <c r="N50" s="25" t="n">
        <v>3006</v>
      </c>
      <c r="O50" s="25" t="n">
        <v>2918</v>
      </c>
      <c r="P50" s="25" t="n">
        <v>2918</v>
      </c>
      <c r="Q50" s="25" t="n">
        <v>2918</v>
      </c>
      <c r="R50" s="25" t="n">
        <v>2000</v>
      </c>
      <c r="S50" s="25" t="n">
        <v>0</v>
      </c>
      <c r="T50" s="25" t="n">
        <v>0</v>
      </c>
      <c r="U50" s="24" t="n">
        <v>0</v>
      </c>
      <c r="V50" s="24" t="n">
        <v>3006</v>
      </c>
      <c r="W50" s="24" t="n">
        <v>3006</v>
      </c>
      <c r="X50" s="24" t="n">
        <v>3006</v>
      </c>
      <c r="Y50" s="24" t="n">
        <v>3119</v>
      </c>
      <c r="Z50" s="24" t="n">
        <v>3006</v>
      </c>
      <c r="AA50" s="25" t="n">
        <v>0</v>
      </c>
      <c r="AB50" s="25" t="n">
        <v>0</v>
      </c>
      <c r="AC50" s="25" t="n">
        <v>0</v>
      </c>
      <c r="AD50" s="25" t="n">
        <v>0</v>
      </c>
      <c r="AE50" s="25" t="n">
        <v>0</v>
      </c>
      <c r="AF50" s="25" t="n">
        <v>0</v>
      </c>
      <c r="AG50" s="25" t="n">
        <v>0</v>
      </c>
      <c r="AH50" s="25" t="n">
        <v>0</v>
      </c>
      <c r="AI50" s="25" t="n">
        <v>0</v>
      </c>
      <c r="AJ50" s="63" t="n">
        <v>34913</v>
      </c>
      <c r="AK50" s="43"/>
    </row>
    <row r="51" customFormat="false" ht="12.75" hidden="false" customHeight="false" outlineLevel="0" collapsed="false">
      <c r="A51" s="43" t="s">
        <v>62</v>
      </c>
      <c r="B51" s="43" t="s">
        <v>63</v>
      </c>
      <c r="C51" s="73" t="s">
        <v>64</v>
      </c>
      <c r="D51" s="73" t="n">
        <v>41023000</v>
      </c>
      <c r="E51" s="25" t="n">
        <v>0</v>
      </c>
      <c r="F51" s="25" t="n">
        <v>0</v>
      </c>
      <c r="G51" s="25" t="n">
        <v>0</v>
      </c>
      <c r="H51" s="25" t="n">
        <v>0</v>
      </c>
      <c r="I51" s="25" t="n">
        <v>0</v>
      </c>
      <c r="J51" s="25" t="n">
        <v>0</v>
      </c>
      <c r="K51" s="25" t="n">
        <v>0</v>
      </c>
      <c r="L51" s="25" t="n">
        <v>0</v>
      </c>
      <c r="M51" s="25" t="n">
        <v>0</v>
      </c>
      <c r="N51" s="25" t="n">
        <v>0</v>
      </c>
      <c r="O51" s="25" t="n">
        <v>0</v>
      </c>
      <c r="P51" s="25" t="n">
        <v>0</v>
      </c>
      <c r="Q51" s="25" t="n">
        <v>0</v>
      </c>
      <c r="R51" s="25" t="n">
        <v>0</v>
      </c>
      <c r="S51" s="25" t="n">
        <v>0</v>
      </c>
      <c r="T51" s="25" t="n">
        <v>0</v>
      </c>
      <c r="U51" s="25"/>
      <c r="V51" s="43"/>
      <c r="W51" s="43"/>
      <c r="X51" s="25" t="n">
        <v>0</v>
      </c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</row>
    <row r="52" customFormat="false" ht="12.75" hidden="false" customHeight="false" outlineLevel="0" collapsed="false">
      <c r="A52" s="43"/>
      <c r="B52" s="43"/>
      <c r="C52" s="73"/>
      <c r="D52" s="64" t="s">
        <v>71</v>
      </c>
      <c r="E52" s="65" t="n">
        <v>0</v>
      </c>
      <c r="F52" s="65" t="n">
        <v>0</v>
      </c>
      <c r="G52" s="65" t="n">
        <v>0</v>
      </c>
      <c r="H52" s="65" t="n">
        <v>0</v>
      </c>
      <c r="I52" s="65" t="n">
        <v>0</v>
      </c>
      <c r="J52" s="65" t="n">
        <v>0</v>
      </c>
      <c r="K52" s="65" t="n">
        <v>3005</v>
      </c>
      <c r="L52" s="65" t="n">
        <v>3005</v>
      </c>
      <c r="M52" s="65" t="n">
        <v>0</v>
      </c>
      <c r="N52" s="65" t="n">
        <v>3006</v>
      </c>
      <c r="O52" s="65" t="n">
        <v>2918</v>
      </c>
      <c r="P52" s="65" t="n">
        <v>2918</v>
      </c>
      <c r="Q52" s="65" t="n">
        <v>2918</v>
      </c>
      <c r="R52" s="65" t="n">
        <v>2000</v>
      </c>
      <c r="S52" s="65" t="n">
        <v>0</v>
      </c>
      <c r="T52" s="65" t="n">
        <v>0</v>
      </c>
      <c r="U52" s="65" t="n">
        <v>0</v>
      </c>
      <c r="V52" s="65" t="n">
        <v>3006</v>
      </c>
      <c r="W52" s="65" t="n">
        <v>3006</v>
      </c>
      <c r="X52" s="65" t="n">
        <v>3006</v>
      </c>
      <c r="Y52" s="65" t="n">
        <v>3119</v>
      </c>
      <c r="Z52" s="65" t="n">
        <v>3006</v>
      </c>
      <c r="AA52" s="65" t="n">
        <v>4000</v>
      </c>
      <c r="AB52" s="65" t="n">
        <v>0</v>
      </c>
      <c r="AC52" s="65" t="n">
        <v>6030</v>
      </c>
      <c r="AD52" s="65" t="n">
        <v>6030</v>
      </c>
      <c r="AE52" s="65" t="n">
        <v>6030</v>
      </c>
      <c r="AF52" s="65" t="n">
        <v>0</v>
      </c>
      <c r="AG52" s="65" t="n">
        <v>0</v>
      </c>
      <c r="AH52" s="65" t="n">
        <v>0</v>
      </c>
      <c r="AI52" s="65" t="n">
        <v>0</v>
      </c>
      <c r="AJ52" s="66" t="n">
        <v>57003</v>
      </c>
      <c r="AK52" s="43"/>
    </row>
    <row r="53" customFormat="false" ht="12.75" hidden="false" customHeight="false" outlineLevel="0" collapsed="false">
      <c r="A53" s="43"/>
      <c r="B53" s="43"/>
      <c r="C53" s="73"/>
      <c r="D53" s="64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67"/>
      <c r="AK53" s="43"/>
    </row>
    <row r="54" customFormat="false" ht="12.75" hidden="false" customHeight="false" outlineLevel="0" collapsed="false">
      <c r="A54" s="22" t="s">
        <v>48</v>
      </c>
      <c r="B54" s="43"/>
      <c r="C54" s="73"/>
      <c r="D54" s="64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7" t="n">
        <v>0</v>
      </c>
      <c r="AK54" s="43"/>
    </row>
    <row r="55" customFormat="false" ht="12.75" hidden="false" customHeight="false" outlineLevel="0" collapsed="false">
      <c r="A55" s="0" t="s">
        <v>43</v>
      </c>
      <c r="C55" s="0"/>
      <c r="D55" s="78" t="n">
        <v>57003</v>
      </c>
      <c r="E55" s="38" t="n">
        <v>57003</v>
      </c>
      <c r="F55" s="38" t="n">
        <v>57003</v>
      </c>
      <c r="G55" s="38" t="n">
        <v>57003</v>
      </c>
      <c r="H55" s="38" t="n">
        <v>57003</v>
      </c>
      <c r="I55" s="38" t="n">
        <v>57003</v>
      </c>
      <c r="J55" s="38" t="n">
        <v>57003</v>
      </c>
      <c r="K55" s="38" t="n">
        <v>53998</v>
      </c>
      <c r="L55" s="38" t="n">
        <v>50993</v>
      </c>
      <c r="M55" s="38" t="n">
        <v>50993</v>
      </c>
      <c r="N55" s="38" t="n">
        <v>47987</v>
      </c>
      <c r="O55" s="38" t="n">
        <v>45069</v>
      </c>
      <c r="P55" s="38" t="n">
        <v>42151</v>
      </c>
      <c r="Q55" s="38" t="n">
        <v>39233</v>
      </c>
      <c r="R55" s="38" t="n">
        <v>37233</v>
      </c>
      <c r="S55" s="38" t="n">
        <v>37233</v>
      </c>
      <c r="T55" s="38" t="n">
        <v>37233</v>
      </c>
      <c r="U55" s="38" t="n">
        <v>37233</v>
      </c>
      <c r="V55" s="38" t="n">
        <v>34227</v>
      </c>
      <c r="W55" s="38" t="n">
        <v>31221</v>
      </c>
      <c r="X55" s="38" t="n">
        <v>28215</v>
      </c>
      <c r="Y55" s="38" t="n">
        <v>25096</v>
      </c>
      <c r="Z55" s="38" t="n">
        <v>22090</v>
      </c>
      <c r="AA55" s="38" t="n">
        <v>18090</v>
      </c>
      <c r="AB55" s="38" t="n">
        <v>18090</v>
      </c>
      <c r="AC55" s="38" t="n">
        <v>12060</v>
      </c>
      <c r="AD55" s="38" t="n">
        <v>6030</v>
      </c>
      <c r="AE55" s="38" t="n">
        <v>0</v>
      </c>
      <c r="AF55" s="38" t="n">
        <v>0</v>
      </c>
      <c r="AG55" s="38" t="n">
        <v>0</v>
      </c>
      <c r="AH55" s="38" t="n">
        <v>0</v>
      </c>
      <c r="AI55" s="38" t="n">
        <v>0</v>
      </c>
      <c r="AJ55" s="79"/>
      <c r="AK55" s="43"/>
    </row>
    <row r="56" customFormat="false" ht="12.75" hidden="false" customHeight="false" outlineLevel="0" collapsed="false">
      <c r="E56" s="38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</row>
    <row r="57" customFormat="false" ht="12.75" hidden="false" customHeight="false" outlineLevel="0" collapsed="false">
      <c r="E57" s="38"/>
    </row>
    <row r="58" customFormat="false" ht="12.75" hidden="false" customHeight="false" outlineLevel="0" collapsed="false">
      <c r="A58" s="22" t="s">
        <v>87</v>
      </c>
      <c r="E58" s="38"/>
    </row>
    <row r="59" customFormat="false" ht="13.5" hidden="false" customHeight="false" outlineLevel="0" collapsed="false">
      <c r="E59" s="38"/>
    </row>
    <row r="60" customFormat="false" ht="12.75" hidden="false" customHeight="false" outlineLevel="0" collapsed="false">
      <c r="B60" s="80" t="s">
        <v>88</v>
      </c>
      <c r="C60" s="81"/>
      <c r="D60" s="81" t="s">
        <v>62</v>
      </c>
      <c r="E60" s="82" t="n">
        <v>67564</v>
      </c>
      <c r="F60" s="75" t="n">
        <v>66089</v>
      </c>
      <c r="G60" s="75" t="n">
        <v>65029</v>
      </c>
      <c r="H60" s="75" t="n">
        <v>64052</v>
      </c>
      <c r="I60" s="75" t="n">
        <v>64053</v>
      </c>
      <c r="J60" s="75" t="n">
        <v>64053</v>
      </c>
      <c r="K60" s="75" t="n">
        <v>69029</v>
      </c>
      <c r="L60" s="75" t="n">
        <v>69030</v>
      </c>
      <c r="M60" s="75" t="n">
        <v>69030</v>
      </c>
      <c r="N60" s="75" t="n">
        <v>61730</v>
      </c>
      <c r="O60" s="75" t="n">
        <v>61401</v>
      </c>
      <c r="P60" s="75" t="n">
        <v>61401</v>
      </c>
      <c r="Q60" s="75" t="n">
        <v>61401</v>
      </c>
      <c r="R60" s="75" t="n">
        <v>60506</v>
      </c>
      <c r="S60" s="75" t="n">
        <v>65196</v>
      </c>
      <c r="T60" s="75" t="n">
        <v>64052</v>
      </c>
      <c r="U60" s="75" t="n">
        <v>64052</v>
      </c>
      <c r="V60" s="75" t="n">
        <v>64053</v>
      </c>
      <c r="W60" s="75" t="n">
        <v>64053</v>
      </c>
      <c r="X60" s="75" t="n">
        <v>64053</v>
      </c>
      <c r="Y60" s="75" t="n">
        <v>64053</v>
      </c>
      <c r="Z60" s="75" t="n">
        <v>64052</v>
      </c>
      <c r="AA60" s="75" t="n">
        <v>68211</v>
      </c>
      <c r="AB60" s="75" t="n">
        <v>68196</v>
      </c>
      <c r="AC60" s="75" t="n">
        <v>72235</v>
      </c>
      <c r="AD60" s="75" t="n">
        <v>73235</v>
      </c>
      <c r="AE60" s="75" t="n">
        <v>73235</v>
      </c>
      <c r="AF60" s="75" t="n">
        <v>67057</v>
      </c>
      <c r="AG60" s="75" t="n">
        <v>64052</v>
      </c>
      <c r="AH60" s="75" t="n">
        <v>59052</v>
      </c>
      <c r="AI60" s="75" t="n">
        <v>67053</v>
      </c>
      <c r="AJ60" s="83" t="n">
        <v>2030258</v>
      </c>
      <c r="AK60" s="84"/>
    </row>
    <row r="61" customFormat="false" ht="12.75" hidden="false" customHeight="false" outlineLevel="0" collapsed="false">
      <c r="B61" s="85" t="s">
        <v>89</v>
      </c>
      <c r="C61" s="73"/>
      <c r="D61" s="73"/>
      <c r="E61" s="86" t="n">
        <v>67564</v>
      </c>
      <c r="F61" s="25" t="n">
        <v>66552</v>
      </c>
      <c r="G61" s="25" t="n">
        <v>65030</v>
      </c>
      <c r="H61" s="25" t="n">
        <v>65030</v>
      </c>
      <c r="I61" s="25" t="n">
        <v>65030</v>
      </c>
      <c r="J61" s="25" t="n">
        <v>65030</v>
      </c>
      <c r="K61" s="25" t="n">
        <v>69030</v>
      </c>
      <c r="L61" s="25" t="n">
        <v>69030</v>
      </c>
      <c r="M61" s="25" t="n">
        <v>69030</v>
      </c>
      <c r="N61" s="25" t="n">
        <v>61730</v>
      </c>
      <c r="O61" s="25" t="n">
        <v>61401</v>
      </c>
      <c r="P61" s="25" t="n">
        <v>61401</v>
      </c>
      <c r="Q61" s="25" t="n">
        <v>61401</v>
      </c>
      <c r="R61" s="25" t="n">
        <v>65029</v>
      </c>
      <c r="S61" s="25" t="n">
        <v>65196</v>
      </c>
      <c r="T61" s="25" t="n">
        <v>64052</v>
      </c>
      <c r="U61" s="25" t="n">
        <v>64052</v>
      </c>
      <c r="V61" s="25" t="n">
        <v>64053</v>
      </c>
      <c r="W61" s="25" t="n">
        <v>64053</v>
      </c>
      <c r="X61" s="25" t="n">
        <v>64053</v>
      </c>
      <c r="Y61" s="25" t="n">
        <v>64053</v>
      </c>
      <c r="Z61" s="25" t="n">
        <v>64052</v>
      </c>
      <c r="AA61" s="25" t="n">
        <v>68211</v>
      </c>
      <c r="AB61" s="25" t="n">
        <v>68196</v>
      </c>
      <c r="AC61" s="25" t="n">
        <v>72235</v>
      </c>
      <c r="AD61" s="25" t="n">
        <v>73235</v>
      </c>
      <c r="AE61" s="25" t="n">
        <v>73235</v>
      </c>
      <c r="AF61" s="25" t="n">
        <v>67057</v>
      </c>
      <c r="AG61" s="25" t="n">
        <v>64052</v>
      </c>
      <c r="AH61" s="25" t="n">
        <v>59052</v>
      </c>
      <c r="AI61" s="25" t="n">
        <v>59053</v>
      </c>
      <c r="AJ61" s="87" t="n">
        <v>2030178</v>
      </c>
      <c r="AK61" s="84"/>
    </row>
    <row r="62" customFormat="false" ht="13.5" hidden="false" customHeight="false" outlineLevel="0" collapsed="false">
      <c r="B62" s="88"/>
      <c r="C62" s="62" t="s">
        <v>90</v>
      </c>
      <c r="D62" s="62"/>
      <c r="E62" s="89" t="n">
        <v>0</v>
      </c>
      <c r="F62" s="32" t="n">
        <v>463</v>
      </c>
      <c r="G62" s="32" t="n">
        <v>1</v>
      </c>
      <c r="H62" s="32" t="n">
        <v>978</v>
      </c>
      <c r="I62" s="32" t="n">
        <v>977</v>
      </c>
      <c r="J62" s="32" t="n">
        <v>977</v>
      </c>
      <c r="K62" s="32" t="n">
        <v>1</v>
      </c>
      <c r="L62" s="32" t="n">
        <v>0</v>
      </c>
      <c r="M62" s="32" t="n">
        <v>0</v>
      </c>
      <c r="N62" s="32" t="n">
        <v>0</v>
      </c>
      <c r="O62" s="32" t="n">
        <v>0</v>
      </c>
      <c r="P62" s="32" t="n">
        <v>0</v>
      </c>
      <c r="Q62" s="32" t="n">
        <v>0</v>
      </c>
      <c r="R62" s="32" t="n">
        <v>4523</v>
      </c>
      <c r="S62" s="32" t="n">
        <v>0</v>
      </c>
      <c r="T62" s="32" t="n">
        <v>0</v>
      </c>
      <c r="U62" s="32" t="n">
        <v>0</v>
      </c>
      <c r="V62" s="32" t="n">
        <v>0</v>
      </c>
      <c r="W62" s="32" t="n">
        <v>0</v>
      </c>
      <c r="X62" s="32" t="n">
        <v>0</v>
      </c>
      <c r="Y62" s="32" t="n">
        <v>0</v>
      </c>
      <c r="Z62" s="32" t="n">
        <v>0</v>
      </c>
      <c r="AA62" s="32" t="n">
        <v>0</v>
      </c>
      <c r="AB62" s="32" t="n">
        <v>0</v>
      </c>
      <c r="AC62" s="32" t="n">
        <v>0</v>
      </c>
      <c r="AD62" s="32" t="n">
        <v>0</v>
      </c>
      <c r="AE62" s="32" t="n">
        <v>0</v>
      </c>
      <c r="AF62" s="32" t="n">
        <v>0</v>
      </c>
      <c r="AG62" s="32" t="n">
        <v>0</v>
      </c>
      <c r="AH62" s="32" t="n">
        <v>0</v>
      </c>
      <c r="AI62" s="32" t="n">
        <v>-8000</v>
      </c>
      <c r="AJ62" s="90" t="n">
        <v>-80</v>
      </c>
      <c r="AK62" s="84"/>
    </row>
    <row r="63" customFormat="false" ht="12.75" hidden="false" customHeight="false" outlineLevel="0" collapsed="false">
      <c r="B63" s="85" t="s">
        <v>88</v>
      </c>
      <c r="C63" s="73"/>
      <c r="D63" s="73" t="s">
        <v>86</v>
      </c>
      <c r="E63" s="82" t="n">
        <v>0</v>
      </c>
      <c r="F63" s="75" t="n">
        <v>0</v>
      </c>
      <c r="G63" s="75" t="n">
        <v>0</v>
      </c>
      <c r="H63" s="75" t="n">
        <v>0</v>
      </c>
      <c r="I63" s="75" t="n">
        <v>0</v>
      </c>
      <c r="J63" s="75" t="n">
        <v>0</v>
      </c>
      <c r="K63" s="75" t="n">
        <v>3005</v>
      </c>
      <c r="L63" s="75" t="n">
        <v>3005</v>
      </c>
      <c r="M63" s="75" t="n">
        <v>0</v>
      </c>
      <c r="N63" s="75" t="n">
        <v>3006</v>
      </c>
      <c r="O63" s="75" t="n">
        <v>2918</v>
      </c>
      <c r="P63" s="75" t="n">
        <v>2918</v>
      </c>
      <c r="Q63" s="75" t="n">
        <v>2918</v>
      </c>
      <c r="R63" s="75" t="n">
        <v>2000</v>
      </c>
      <c r="S63" s="75" t="n">
        <v>0</v>
      </c>
      <c r="T63" s="75" t="n">
        <v>0</v>
      </c>
      <c r="U63" s="75" t="n">
        <v>0</v>
      </c>
      <c r="V63" s="75" t="n">
        <v>3006</v>
      </c>
      <c r="W63" s="75" t="n">
        <v>3006</v>
      </c>
      <c r="X63" s="75" t="n">
        <v>3006</v>
      </c>
      <c r="Y63" s="75" t="n">
        <v>3119</v>
      </c>
      <c r="Z63" s="75" t="n">
        <v>3006</v>
      </c>
      <c r="AA63" s="75" t="n">
        <v>0</v>
      </c>
      <c r="AB63" s="75" t="n">
        <v>0</v>
      </c>
      <c r="AC63" s="75" t="n">
        <v>0</v>
      </c>
      <c r="AD63" s="75" t="n">
        <v>0</v>
      </c>
      <c r="AE63" s="75" t="n">
        <v>0</v>
      </c>
      <c r="AF63" s="75" t="n">
        <v>0</v>
      </c>
      <c r="AG63" s="75" t="n">
        <v>0</v>
      </c>
      <c r="AH63" s="75" t="n">
        <v>0</v>
      </c>
      <c r="AI63" s="75" t="n">
        <v>0</v>
      </c>
      <c r="AJ63" s="87" t="n">
        <v>34913</v>
      </c>
      <c r="AK63" s="84"/>
    </row>
    <row r="64" customFormat="false" ht="12.75" hidden="false" customHeight="false" outlineLevel="0" collapsed="false">
      <c r="B64" s="85" t="s">
        <v>89</v>
      </c>
      <c r="C64" s="73"/>
      <c r="D64" s="73"/>
      <c r="E64" s="86" t="n">
        <v>0</v>
      </c>
      <c r="F64" s="25" t="n">
        <v>0</v>
      </c>
      <c r="G64" s="25" t="n">
        <v>0</v>
      </c>
      <c r="H64" s="25" t="n">
        <v>0</v>
      </c>
      <c r="I64" s="25" t="n">
        <v>0</v>
      </c>
      <c r="J64" s="25" t="n">
        <v>0</v>
      </c>
      <c r="K64" s="25" t="n">
        <v>3005</v>
      </c>
      <c r="L64" s="25" t="n">
        <v>3005</v>
      </c>
      <c r="M64" s="25" t="n">
        <v>0</v>
      </c>
      <c r="N64" s="25" t="n">
        <v>3006</v>
      </c>
      <c r="O64" s="25" t="n">
        <v>2918</v>
      </c>
      <c r="P64" s="25" t="n">
        <v>2918</v>
      </c>
      <c r="Q64" s="25" t="n">
        <v>2918</v>
      </c>
      <c r="R64" s="25" t="n">
        <v>2000</v>
      </c>
      <c r="S64" s="25" t="n">
        <v>0</v>
      </c>
      <c r="T64" s="25" t="n">
        <v>0</v>
      </c>
      <c r="U64" s="25" t="n">
        <v>0</v>
      </c>
      <c r="V64" s="25" t="n">
        <v>3006</v>
      </c>
      <c r="W64" s="25" t="n">
        <v>3006</v>
      </c>
      <c r="X64" s="25" t="n">
        <v>3006</v>
      </c>
      <c r="Y64" s="25" t="n">
        <v>3119</v>
      </c>
      <c r="Z64" s="25" t="n">
        <v>3006</v>
      </c>
      <c r="AA64" s="25" t="n">
        <v>0</v>
      </c>
      <c r="AB64" s="25" t="n">
        <v>0</v>
      </c>
      <c r="AC64" s="25" t="n">
        <v>0</v>
      </c>
      <c r="AD64" s="25" t="n">
        <v>0</v>
      </c>
      <c r="AE64" s="25" t="n">
        <v>0</v>
      </c>
      <c r="AF64" s="25" t="n">
        <v>0</v>
      </c>
      <c r="AG64" s="25" t="n">
        <v>0</v>
      </c>
      <c r="AH64" s="25" t="n">
        <v>0</v>
      </c>
      <c r="AI64" s="25" t="n">
        <v>0</v>
      </c>
      <c r="AJ64" s="87" t="n">
        <v>34913</v>
      </c>
      <c r="AK64" s="84"/>
    </row>
    <row r="65" customFormat="false" ht="13.5" hidden="false" customHeight="false" outlineLevel="0" collapsed="false">
      <c r="B65" s="88"/>
      <c r="C65" s="62"/>
      <c r="D65" s="91"/>
      <c r="E65" s="89" t="n">
        <v>0</v>
      </c>
      <c r="F65" s="32" t="n">
        <v>0</v>
      </c>
      <c r="G65" s="32" t="n">
        <v>0</v>
      </c>
      <c r="H65" s="32" t="n">
        <v>0</v>
      </c>
      <c r="I65" s="32" t="n">
        <v>0</v>
      </c>
      <c r="J65" s="32" t="n">
        <v>0</v>
      </c>
      <c r="K65" s="32" t="n">
        <v>0</v>
      </c>
      <c r="L65" s="32" t="n">
        <v>0</v>
      </c>
      <c r="M65" s="32" t="n">
        <v>0</v>
      </c>
      <c r="N65" s="32" t="n">
        <v>0</v>
      </c>
      <c r="O65" s="32" t="n">
        <v>0</v>
      </c>
      <c r="P65" s="32" t="n">
        <v>0</v>
      </c>
      <c r="Q65" s="32" t="n">
        <v>0</v>
      </c>
      <c r="R65" s="32" t="n">
        <v>0</v>
      </c>
      <c r="S65" s="32" t="n">
        <v>0</v>
      </c>
      <c r="T65" s="32" t="n">
        <v>0</v>
      </c>
      <c r="U65" s="32" t="n">
        <v>0</v>
      </c>
      <c r="V65" s="32" t="n">
        <v>0</v>
      </c>
      <c r="W65" s="32" t="n">
        <v>0</v>
      </c>
      <c r="X65" s="32" t="n">
        <v>0</v>
      </c>
      <c r="Y65" s="32" t="n">
        <v>0</v>
      </c>
      <c r="Z65" s="32" t="n">
        <v>0</v>
      </c>
      <c r="AA65" s="32" t="n">
        <v>0</v>
      </c>
      <c r="AB65" s="32" t="n">
        <v>0</v>
      </c>
      <c r="AC65" s="32" t="n">
        <v>0</v>
      </c>
      <c r="AD65" s="32" t="n">
        <v>0</v>
      </c>
      <c r="AE65" s="32" t="n">
        <v>0</v>
      </c>
      <c r="AF65" s="32" t="n">
        <v>0</v>
      </c>
      <c r="AG65" s="32" t="n">
        <v>0</v>
      </c>
      <c r="AH65" s="32" t="n">
        <v>0</v>
      </c>
      <c r="AI65" s="32" t="n">
        <v>0</v>
      </c>
      <c r="AJ65" s="90" t="n">
        <v>0</v>
      </c>
      <c r="AK65" s="84"/>
    </row>
    <row r="66" customFormat="false" ht="12.75" hidden="false" customHeight="false" outlineLevel="0" collapsed="false">
      <c r="B66" s="85" t="s">
        <v>88</v>
      </c>
      <c r="C66" s="73"/>
      <c r="D66" s="73" t="s">
        <v>75</v>
      </c>
      <c r="E66" s="82" t="n">
        <v>5370</v>
      </c>
      <c r="F66" s="75" t="n">
        <v>5370</v>
      </c>
      <c r="G66" s="75" t="n">
        <v>5370</v>
      </c>
      <c r="H66" s="75" t="n">
        <v>5370</v>
      </c>
      <c r="I66" s="75" t="n">
        <v>5370</v>
      </c>
      <c r="J66" s="75" t="n">
        <v>5370</v>
      </c>
      <c r="K66" s="75" t="n">
        <v>5370</v>
      </c>
      <c r="L66" s="75" t="n">
        <v>5370</v>
      </c>
      <c r="M66" s="75" t="n">
        <v>5370</v>
      </c>
      <c r="N66" s="75" t="n">
        <v>5370</v>
      </c>
      <c r="O66" s="75" t="n">
        <v>5370</v>
      </c>
      <c r="P66" s="75" t="n">
        <v>5370</v>
      </c>
      <c r="Q66" s="75" t="n">
        <v>5370</v>
      </c>
      <c r="R66" s="75" t="n">
        <v>4055</v>
      </c>
      <c r="S66" s="75" t="n">
        <v>5000</v>
      </c>
      <c r="T66" s="75" t="n">
        <v>5000</v>
      </c>
      <c r="U66" s="75" t="n">
        <v>5000</v>
      </c>
      <c r="V66" s="75" t="n">
        <v>5000</v>
      </c>
      <c r="W66" s="75" t="n">
        <v>5000</v>
      </c>
      <c r="X66" s="75" t="n">
        <v>5000</v>
      </c>
      <c r="Y66" s="75" t="n">
        <v>5000</v>
      </c>
      <c r="Z66" s="75" t="n">
        <v>5000</v>
      </c>
      <c r="AA66" s="75" t="n">
        <v>5000</v>
      </c>
      <c r="AB66" s="75" t="n">
        <v>5000</v>
      </c>
      <c r="AC66" s="75" t="n">
        <v>3500</v>
      </c>
      <c r="AD66" s="75" t="n">
        <v>3500</v>
      </c>
      <c r="AE66" s="75" t="n">
        <v>3500</v>
      </c>
      <c r="AF66" s="75" t="n">
        <v>3500</v>
      </c>
      <c r="AG66" s="75" t="n">
        <v>3500</v>
      </c>
      <c r="AH66" s="75" t="n">
        <v>3500</v>
      </c>
      <c r="AI66" s="75" t="n">
        <v>3500</v>
      </c>
      <c r="AJ66" s="87" t="n">
        <v>148365</v>
      </c>
      <c r="AK66" s="84"/>
    </row>
    <row r="67" customFormat="false" ht="12.75" hidden="false" customHeight="false" outlineLevel="0" collapsed="false">
      <c r="B67" s="85" t="s">
        <v>89</v>
      </c>
      <c r="C67" s="73"/>
      <c r="D67" s="73"/>
      <c r="E67" s="86" t="n">
        <v>5370</v>
      </c>
      <c r="F67" s="25" t="n">
        <v>5370</v>
      </c>
      <c r="G67" s="25" t="n">
        <v>5370</v>
      </c>
      <c r="H67" s="25" t="n">
        <v>5370</v>
      </c>
      <c r="I67" s="25" t="n">
        <v>5370</v>
      </c>
      <c r="J67" s="25" t="n">
        <v>5370</v>
      </c>
      <c r="K67" s="25" t="n">
        <v>5370</v>
      </c>
      <c r="L67" s="25" t="n">
        <v>5370</v>
      </c>
      <c r="M67" s="25" t="n">
        <v>5370</v>
      </c>
      <c r="N67" s="25" t="n">
        <v>5370</v>
      </c>
      <c r="O67" s="25" t="n">
        <v>5370</v>
      </c>
      <c r="P67" s="25" t="n">
        <v>5370</v>
      </c>
      <c r="Q67" s="25" t="n">
        <v>5370</v>
      </c>
      <c r="R67" s="25" t="n">
        <v>5370</v>
      </c>
      <c r="S67" s="25" t="n">
        <v>5000</v>
      </c>
      <c r="T67" s="25" t="n">
        <v>5000</v>
      </c>
      <c r="U67" s="25" t="n">
        <v>5000</v>
      </c>
      <c r="V67" s="25" t="n">
        <v>5000</v>
      </c>
      <c r="W67" s="25" t="n">
        <v>5000</v>
      </c>
      <c r="X67" s="25" t="n">
        <v>5000</v>
      </c>
      <c r="Y67" s="25" t="n">
        <v>5000</v>
      </c>
      <c r="Z67" s="25" t="n">
        <v>5000</v>
      </c>
      <c r="AA67" s="25" t="n">
        <v>5000</v>
      </c>
      <c r="AB67" s="25" t="n">
        <v>5000</v>
      </c>
      <c r="AC67" s="25" t="n">
        <v>3500</v>
      </c>
      <c r="AD67" s="25" t="n">
        <v>3500</v>
      </c>
      <c r="AE67" s="25" t="n">
        <v>3500</v>
      </c>
      <c r="AF67" s="25" t="n">
        <v>3500</v>
      </c>
      <c r="AG67" s="25" t="n">
        <v>3500</v>
      </c>
      <c r="AH67" s="25" t="n">
        <v>3500</v>
      </c>
      <c r="AI67" s="25" t="n">
        <v>3500</v>
      </c>
      <c r="AJ67" s="87" t="n">
        <v>149680</v>
      </c>
      <c r="AK67" s="84"/>
    </row>
    <row r="68" customFormat="false" ht="13.5" hidden="false" customHeight="false" outlineLevel="0" collapsed="false">
      <c r="B68" s="85"/>
      <c r="C68" s="62" t="s">
        <v>91</v>
      </c>
      <c r="D68" s="73"/>
      <c r="E68" s="89" t="n">
        <v>0</v>
      </c>
      <c r="F68" s="32" t="n">
        <v>0</v>
      </c>
      <c r="G68" s="32" t="n">
        <v>0</v>
      </c>
      <c r="H68" s="32" t="n">
        <v>0</v>
      </c>
      <c r="I68" s="32" t="n">
        <v>0</v>
      </c>
      <c r="J68" s="32" t="n">
        <v>0</v>
      </c>
      <c r="K68" s="32" t="n">
        <v>0</v>
      </c>
      <c r="L68" s="32" t="n">
        <v>0</v>
      </c>
      <c r="M68" s="32" t="n">
        <v>0</v>
      </c>
      <c r="N68" s="32" t="n">
        <v>0</v>
      </c>
      <c r="O68" s="32" t="n">
        <v>0</v>
      </c>
      <c r="P68" s="32" t="n">
        <v>0</v>
      </c>
      <c r="Q68" s="32" t="n">
        <v>0</v>
      </c>
      <c r="R68" s="32" t="n">
        <v>1315</v>
      </c>
      <c r="S68" s="32" t="n">
        <v>0</v>
      </c>
      <c r="T68" s="32" t="n">
        <v>0</v>
      </c>
      <c r="U68" s="32" t="n">
        <v>0</v>
      </c>
      <c r="V68" s="32" t="n">
        <v>0</v>
      </c>
      <c r="W68" s="32" t="n">
        <v>0</v>
      </c>
      <c r="X68" s="32" t="n">
        <v>0</v>
      </c>
      <c r="Y68" s="32" t="n">
        <v>0</v>
      </c>
      <c r="Z68" s="32" t="n">
        <v>0</v>
      </c>
      <c r="AA68" s="32" t="n">
        <v>0</v>
      </c>
      <c r="AB68" s="32" t="n">
        <v>0</v>
      </c>
      <c r="AC68" s="32" t="n">
        <v>0</v>
      </c>
      <c r="AD68" s="32" t="n">
        <v>0</v>
      </c>
      <c r="AE68" s="32" t="n">
        <v>0</v>
      </c>
      <c r="AF68" s="32" t="n">
        <v>0</v>
      </c>
      <c r="AG68" s="32" t="n">
        <v>0</v>
      </c>
      <c r="AH68" s="32" t="n">
        <v>0</v>
      </c>
      <c r="AI68" s="32" t="n">
        <v>0</v>
      </c>
      <c r="AJ68" s="87" t="n">
        <v>1315</v>
      </c>
      <c r="AK68" s="84"/>
    </row>
    <row r="69" customFormat="false" ht="12.75" hidden="false" customHeight="false" outlineLevel="0" collapsed="false">
      <c r="B69" s="80" t="s">
        <v>88</v>
      </c>
      <c r="C69" s="81"/>
      <c r="D69" s="81" t="s">
        <v>79</v>
      </c>
      <c r="E69" s="82" t="n">
        <v>1399</v>
      </c>
      <c r="F69" s="75" t="n">
        <v>1399</v>
      </c>
      <c r="G69" s="75" t="n">
        <v>1399</v>
      </c>
      <c r="H69" s="75" t="n">
        <v>1399</v>
      </c>
      <c r="I69" s="75" t="n">
        <v>1399</v>
      </c>
      <c r="J69" s="75" t="n">
        <v>1399</v>
      </c>
      <c r="K69" s="75" t="n">
        <v>1399</v>
      </c>
      <c r="L69" s="75" t="n">
        <v>1300</v>
      </c>
      <c r="M69" s="75" t="n">
        <v>1300</v>
      </c>
      <c r="N69" s="75" t="n">
        <v>1300</v>
      </c>
      <c r="O69" s="75" t="n">
        <v>1225</v>
      </c>
      <c r="P69" s="75" t="n">
        <v>1225</v>
      </c>
      <c r="Q69" s="75" t="n">
        <v>1225</v>
      </c>
      <c r="R69" s="75" t="n">
        <v>1225</v>
      </c>
      <c r="S69" s="75" t="n">
        <v>1225</v>
      </c>
      <c r="T69" s="75" t="n">
        <v>1225</v>
      </c>
      <c r="U69" s="75" t="n">
        <v>1225</v>
      </c>
      <c r="V69" s="75" t="n">
        <v>1400</v>
      </c>
      <c r="W69" s="75" t="n">
        <v>1400</v>
      </c>
      <c r="X69" s="75" t="n">
        <v>1400</v>
      </c>
      <c r="Y69" s="75" t="n">
        <v>1400</v>
      </c>
      <c r="Z69" s="75" t="n">
        <v>1400</v>
      </c>
      <c r="AA69" s="75" t="n">
        <v>1400</v>
      </c>
      <c r="AB69" s="75" t="n">
        <v>1400</v>
      </c>
      <c r="AC69" s="75" t="n">
        <v>1350</v>
      </c>
      <c r="AD69" s="75" t="n">
        <v>1350</v>
      </c>
      <c r="AE69" s="75" t="n">
        <v>1350</v>
      </c>
      <c r="AF69" s="75" t="n">
        <v>1350</v>
      </c>
      <c r="AG69" s="75" t="n">
        <v>1356</v>
      </c>
      <c r="AH69" s="75" t="n">
        <v>1356</v>
      </c>
      <c r="AI69" s="75" t="n">
        <v>1356</v>
      </c>
      <c r="AJ69" s="83" t="n">
        <v>41536</v>
      </c>
      <c r="AK69" s="84"/>
    </row>
    <row r="70" customFormat="false" ht="12.75" hidden="false" customHeight="false" outlineLevel="0" collapsed="false">
      <c r="B70" s="85" t="s">
        <v>89</v>
      </c>
      <c r="C70" s="73"/>
      <c r="D70" s="73"/>
      <c r="E70" s="86" t="n">
        <v>1399</v>
      </c>
      <c r="F70" s="25" t="n">
        <v>1399</v>
      </c>
      <c r="G70" s="25" t="n">
        <v>1399</v>
      </c>
      <c r="H70" s="25" t="n">
        <v>1399</v>
      </c>
      <c r="I70" s="25" t="n">
        <v>1399</v>
      </c>
      <c r="J70" s="25" t="n">
        <v>1399</v>
      </c>
      <c r="K70" s="25" t="n">
        <v>1399</v>
      </c>
      <c r="L70" s="25" t="n">
        <v>1300</v>
      </c>
      <c r="M70" s="25" t="n">
        <v>1300</v>
      </c>
      <c r="N70" s="25" t="n">
        <v>1300</v>
      </c>
      <c r="O70" s="25" t="n">
        <v>1225</v>
      </c>
      <c r="P70" s="25" t="n">
        <v>1225</v>
      </c>
      <c r="Q70" s="25" t="n">
        <v>1225</v>
      </c>
      <c r="R70" s="25" t="n">
        <v>1225</v>
      </c>
      <c r="S70" s="25" t="n">
        <v>1225</v>
      </c>
      <c r="T70" s="25" t="n">
        <v>1225</v>
      </c>
      <c r="U70" s="25" t="n">
        <v>1225</v>
      </c>
      <c r="V70" s="25" t="n">
        <v>1400</v>
      </c>
      <c r="W70" s="25" t="n">
        <v>1400</v>
      </c>
      <c r="X70" s="25" t="n">
        <v>1400</v>
      </c>
      <c r="Y70" s="25" t="n">
        <v>1400</v>
      </c>
      <c r="Z70" s="25" t="n">
        <v>1400</v>
      </c>
      <c r="AA70" s="25" t="n">
        <v>1400</v>
      </c>
      <c r="AB70" s="25" t="n">
        <v>1400</v>
      </c>
      <c r="AC70" s="25" t="n">
        <v>1400</v>
      </c>
      <c r="AD70" s="25" t="n">
        <v>1400</v>
      </c>
      <c r="AE70" s="25" t="n">
        <v>1350</v>
      </c>
      <c r="AF70" s="25" t="n">
        <v>1350</v>
      </c>
      <c r="AG70" s="25" t="n">
        <v>1356</v>
      </c>
      <c r="AH70" s="25" t="n">
        <v>1356</v>
      </c>
      <c r="AI70" s="25" t="n">
        <v>1356</v>
      </c>
      <c r="AJ70" s="87" t="n">
        <v>41636</v>
      </c>
      <c r="AK70" s="84"/>
    </row>
    <row r="71" customFormat="false" ht="13.5" hidden="false" customHeight="false" outlineLevel="0" collapsed="false">
      <c r="B71" s="88"/>
      <c r="C71" s="62" t="s">
        <v>92</v>
      </c>
      <c r="D71" s="62"/>
      <c r="E71" s="89" t="n">
        <v>0</v>
      </c>
      <c r="F71" s="76" t="n">
        <v>0</v>
      </c>
      <c r="G71" s="76" t="n">
        <v>0</v>
      </c>
      <c r="H71" s="76" t="n">
        <v>0</v>
      </c>
      <c r="I71" s="76" t="n">
        <v>0</v>
      </c>
      <c r="J71" s="76" t="n">
        <v>0</v>
      </c>
      <c r="K71" s="76" t="n">
        <v>0</v>
      </c>
      <c r="L71" s="76" t="n">
        <v>0</v>
      </c>
      <c r="M71" s="76" t="n">
        <v>0</v>
      </c>
      <c r="N71" s="76" t="n">
        <v>0</v>
      </c>
      <c r="O71" s="76" t="n">
        <v>0</v>
      </c>
      <c r="P71" s="76" t="n">
        <v>0</v>
      </c>
      <c r="Q71" s="76" t="n">
        <v>0</v>
      </c>
      <c r="R71" s="76" t="n">
        <v>0</v>
      </c>
      <c r="S71" s="76" t="n">
        <v>0</v>
      </c>
      <c r="T71" s="76" t="n">
        <v>0</v>
      </c>
      <c r="U71" s="76" t="n">
        <v>0</v>
      </c>
      <c r="V71" s="76" t="n">
        <v>0</v>
      </c>
      <c r="W71" s="76" t="n">
        <v>0</v>
      </c>
      <c r="X71" s="76" t="n">
        <v>0</v>
      </c>
      <c r="Y71" s="76" t="n">
        <v>0</v>
      </c>
      <c r="Z71" s="76" t="n">
        <v>0</v>
      </c>
      <c r="AA71" s="76" t="n">
        <v>0</v>
      </c>
      <c r="AB71" s="76" t="n">
        <v>0</v>
      </c>
      <c r="AC71" s="76" t="n">
        <v>50</v>
      </c>
      <c r="AD71" s="76" t="n">
        <v>50</v>
      </c>
      <c r="AE71" s="76" t="n">
        <v>0</v>
      </c>
      <c r="AF71" s="76" t="n">
        <v>0</v>
      </c>
      <c r="AG71" s="76" t="n">
        <v>0</v>
      </c>
      <c r="AH71" s="76" t="n">
        <v>0</v>
      </c>
      <c r="AI71" s="76" t="n">
        <v>0</v>
      </c>
      <c r="AJ71" s="90" t="n">
        <v>100</v>
      </c>
      <c r="AK71" s="84"/>
    </row>
    <row r="72" customFormat="false" ht="12.75" hidden="false" customHeight="false" outlineLevel="0" collapsed="false">
      <c r="B72" s="85" t="s">
        <v>88</v>
      </c>
      <c r="C72" s="73"/>
      <c r="D72" s="73" t="s">
        <v>93</v>
      </c>
      <c r="E72" s="82" t="n">
        <v>0</v>
      </c>
      <c r="F72" s="75" t="n">
        <v>0</v>
      </c>
      <c r="G72" s="75" t="n">
        <v>0</v>
      </c>
      <c r="H72" s="75" t="n">
        <v>0</v>
      </c>
      <c r="I72" s="75" t="n">
        <v>0</v>
      </c>
      <c r="J72" s="75" t="n">
        <v>0</v>
      </c>
      <c r="K72" s="75" t="n">
        <v>0</v>
      </c>
      <c r="L72" s="75" t="n">
        <v>0</v>
      </c>
      <c r="M72" s="75" t="n">
        <v>0</v>
      </c>
      <c r="N72" s="75" t="n">
        <v>0</v>
      </c>
      <c r="O72" s="75" t="n">
        <v>0</v>
      </c>
      <c r="P72" s="75" t="n">
        <v>0</v>
      </c>
      <c r="Q72" s="75" t="n">
        <v>0</v>
      </c>
      <c r="R72" s="75" t="n">
        <v>0</v>
      </c>
      <c r="S72" s="75" t="n">
        <v>0</v>
      </c>
      <c r="T72" s="75" t="n">
        <v>0</v>
      </c>
      <c r="U72" s="75" t="n">
        <v>0</v>
      </c>
      <c r="V72" s="75" t="n">
        <v>0</v>
      </c>
      <c r="W72" s="75" t="n">
        <v>0</v>
      </c>
      <c r="X72" s="75" t="n">
        <v>0</v>
      </c>
      <c r="Y72" s="75" t="n">
        <v>0</v>
      </c>
      <c r="Z72" s="75" t="n">
        <v>0</v>
      </c>
      <c r="AA72" s="75" t="n">
        <v>0</v>
      </c>
      <c r="AB72" s="75" t="n">
        <v>0</v>
      </c>
      <c r="AC72" s="75" t="n">
        <v>0</v>
      </c>
      <c r="AD72" s="75" t="n">
        <v>0</v>
      </c>
      <c r="AE72" s="75" t="n">
        <v>0</v>
      </c>
      <c r="AF72" s="75" t="n">
        <v>0</v>
      </c>
      <c r="AG72" s="75" t="n">
        <v>0</v>
      </c>
      <c r="AH72" s="75" t="n">
        <v>0</v>
      </c>
      <c r="AI72" s="75" t="n">
        <v>0</v>
      </c>
      <c r="AJ72" s="87" t="n">
        <v>0</v>
      </c>
      <c r="AK72" s="84"/>
      <c r="IV72" s="82"/>
    </row>
    <row r="73" customFormat="false" ht="12.75" hidden="false" customHeight="false" outlineLevel="0" collapsed="false">
      <c r="B73" s="85" t="s">
        <v>89</v>
      </c>
      <c r="C73" s="73"/>
      <c r="D73" s="73"/>
      <c r="E73" s="86" t="n">
        <v>0</v>
      </c>
      <c r="F73" s="25" t="n">
        <v>0</v>
      </c>
      <c r="G73" s="25" t="n">
        <v>0</v>
      </c>
      <c r="H73" s="25" t="n">
        <v>0</v>
      </c>
      <c r="I73" s="25" t="n">
        <v>0</v>
      </c>
      <c r="J73" s="25" t="n">
        <v>0</v>
      </c>
      <c r="K73" s="25" t="n">
        <v>0</v>
      </c>
      <c r="L73" s="25" t="n">
        <v>0</v>
      </c>
      <c r="M73" s="25" t="n">
        <v>0</v>
      </c>
      <c r="N73" s="25" t="n">
        <v>0</v>
      </c>
      <c r="O73" s="25" t="n">
        <v>0</v>
      </c>
      <c r="P73" s="25" t="n">
        <v>0</v>
      </c>
      <c r="Q73" s="25" t="n">
        <v>0</v>
      </c>
      <c r="R73" s="25" t="n">
        <v>0</v>
      </c>
      <c r="S73" s="25" t="n">
        <v>0</v>
      </c>
      <c r="T73" s="25" t="n">
        <v>0</v>
      </c>
      <c r="U73" s="25" t="n">
        <v>0</v>
      </c>
      <c r="V73" s="25" t="n">
        <v>0</v>
      </c>
      <c r="W73" s="25" t="n">
        <v>0</v>
      </c>
      <c r="X73" s="25" t="n">
        <v>0</v>
      </c>
      <c r="Y73" s="25" t="n">
        <v>0</v>
      </c>
      <c r="Z73" s="25" t="n">
        <v>0</v>
      </c>
      <c r="AA73" s="25" t="n">
        <v>0</v>
      </c>
      <c r="AB73" s="25" t="n">
        <v>0</v>
      </c>
      <c r="AC73" s="25" t="n">
        <v>0</v>
      </c>
      <c r="AD73" s="25" t="n">
        <v>0</v>
      </c>
      <c r="AE73" s="25" t="n">
        <v>0</v>
      </c>
      <c r="AF73" s="25" t="n">
        <v>0</v>
      </c>
      <c r="AG73" s="25" t="n">
        <v>0</v>
      </c>
      <c r="AH73" s="25" t="n">
        <v>0</v>
      </c>
      <c r="AI73" s="25" t="n">
        <v>0</v>
      </c>
      <c r="AJ73" s="87" t="n">
        <v>0</v>
      </c>
      <c r="AK73" s="84"/>
      <c r="IV73" s="86"/>
    </row>
    <row r="74" customFormat="false" ht="13.5" hidden="false" customHeight="false" outlineLevel="0" collapsed="false">
      <c r="B74" s="85"/>
      <c r="C74" s="62" t="s">
        <v>94</v>
      </c>
      <c r="D74" s="73"/>
      <c r="E74" s="89" t="n">
        <v>0</v>
      </c>
      <c r="F74" s="76" t="n">
        <v>0</v>
      </c>
      <c r="G74" s="76" t="n">
        <v>0</v>
      </c>
      <c r="H74" s="76" t="n">
        <v>0</v>
      </c>
      <c r="I74" s="76" t="n">
        <v>0</v>
      </c>
      <c r="J74" s="76" t="n">
        <v>0</v>
      </c>
      <c r="K74" s="76" t="n">
        <v>0</v>
      </c>
      <c r="L74" s="76" t="n">
        <v>0</v>
      </c>
      <c r="M74" s="76" t="n">
        <v>0</v>
      </c>
      <c r="N74" s="76" t="n">
        <v>0</v>
      </c>
      <c r="O74" s="76" t="n">
        <v>0</v>
      </c>
      <c r="P74" s="76" t="n">
        <v>0</v>
      </c>
      <c r="Q74" s="76" t="n">
        <v>0</v>
      </c>
      <c r="R74" s="76" t="n">
        <v>0</v>
      </c>
      <c r="S74" s="76" t="n">
        <v>0</v>
      </c>
      <c r="T74" s="76" t="n">
        <v>0</v>
      </c>
      <c r="U74" s="76" t="n">
        <v>0</v>
      </c>
      <c r="V74" s="76" t="n">
        <v>0</v>
      </c>
      <c r="W74" s="76" t="n">
        <v>0</v>
      </c>
      <c r="X74" s="76" t="n">
        <v>0</v>
      </c>
      <c r="Y74" s="76" t="n">
        <v>0</v>
      </c>
      <c r="Z74" s="76" t="n">
        <v>0</v>
      </c>
      <c r="AA74" s="76" t="n">
        <v>0</v>
      </c>
      <c r="AB74" s="76" t="n">
        <v>0</v>
      </c>
      <c r="AC74" s="76" t="n">
        <v>0</v>
      </c>
      <c r="AD74" s="76" t="n">
        <v>0</v>
      </c>
      <c r="AE74" s="76" t="n">
        <v>0</v>
      </c>
      <c r="AF74" s="76" t="n">
        <v>0</v>
      </c>
      <c r="AG74" s="76" t="n">
        <v>0</v>
      </c>
      <c r="AH74" s="76" t="n">
        <v>0</v>
      </c>
      <c r="AI74" s="76" t="n">
        <v>0</v>
      </c>
      <c r="AJ74" s="87" t="n">
        <v>0</v>
      </c>
      <c r="AK74" s="84"/>
    </row>
    <row r="75" customFormat="false" ht="12.75" hidden="false" customHeight="false" outlineLevel="0" collapsed="false">
      <c r="B75" s="80" t="s">
        <v>88</v>
      </c>
      <c r="C75" s="81"/>
      <c r="D75" s="92" t="s">
        <v>81</v>
      </c>
      <c r="E75" s="82" t="n">
        <v>2278</v>
      </c>
      <c r="F75" s="75" t="n">
        <v>2278</v>
      </c>
      <c r="G75" s="75" t="n">
        <v>2278</v>
      </c>
      <c r="H75" s="75" t="n">
        <v>3278</v>
      </c>
      <c r="I75" s="75" t="n">
        <v>3278</v>
      </c>
      <c r="J75" s="75" t="n">
        <v>3278</v>
      </c>
      <c r="K75" s="75" t="n">
        <v>3278</v>
      </c>
      <c r="L75" s="75" t="n">
        <v>3278</v>
      </c>
      <c r="M75" s="75" t="n">
        <v>3778</v>
      </c>
      <c r="N75" s="75" t="n">
        <v>3778</v>
      </c>
      <c r="O75" s="75" t="n">
        <v>3778</v>
      </c>
      <c r="P75" s="75" t="n">
        <v>3778</v>
      </c>
      <c r="Q75" s="75" t="n">
        <v>3778</v>
      </c>
      <c r="R75" s="75" t="n">
        <v>3778</v>
      </c>
      <c r="S75" s="75" t="n">
        <v>3778</v>
      </c>
      <c r="T75" s="75" t="n">
        <v>3778</v>
      </c>
      <c r="U75" s="75" t="n">
        <v>3778</v>
      </c>
      <c r="V75" s="75" t="n">
        <v>3778</v>
      </c>
      <c r="W75" s="75" t="n">
        <v>3778</v>
      </c>
      <c r="X75" s="75" t="n">
        <v>3778</v>
      </c>
      <c r="Y75" s="75" t="n">
        <v>3778</v>
      </c>
      <c r="Z75" s="75" t="n">
        <v>3778</v>
      </c>
      <c r="AA75" s="75" t="n">
        <v>3778</v>
      </c>
      <c r="AB75" s="75" t="n">
        <v>3778</v>
      </c>
      <c r="AC75" s="75" t="n">
        <v>4112</v>
      </c>
      <c r="AD75" s="75" t="n">
        <v>4112</v>
      </c>
      <c r="AE75" s="75" t="n">
        <v>4112</v>
      </c>
      <c r="AF75" s="75" t="n">
        <v>3500</v>
      </c>
      <c r="AG75" s="75" t="n">
        <v>3500</v>
      </c>
      <c r="AH75" s="75" t="n">
        <v>3500</v>
      </c>
      <c r="AI75" s="75" t="n">
        <v>3500</v>
      </c>
      <c r="AJ75" s="83" t="n">
        <v>110008</v>
      </c>
      <c r="AK75" s="84"/>
    </row>
    <row r="76" customFormat="false" ht="12.75" hidden="false" customHeight="false" outlineLevel="0" collapsed="false">
      <c r="A76" s="22"/>
      <c r="B76" s="93" t="s">
        <v>89</v>
      </c>
      <c r="C76" s="73"/>
      <c r="D76" s="73"/>
      <c r="E76" s="86" t="n">
        <v>2278</v>
      </c>
      <c r="F76" s="25" t="n">
        <v>2278</v>
      </c>
      <c r="G76" s="25" t="n">
        <v>2278</v>
      </c>
      <c r="H76" s="25" t="n">
        <v>3278</v>
      </c>
      <c r="I76" s="25" t="n">
        <v>3278</v>
      </c>
      <c r="J76" s="25" t="n">
        <v>3278</v>
      </c>
      <c r="K76" s="25" t="n">
        <v>3278</v>
      </c>
      <c r="L76" s="25" t="n">
        <v>3278</v>
      </c>
      <c r="M76" s="25" t="n">
        <v>3778</v>
      </c>
      <c r="N76" s="25" t="n">
        <v>3778</v>
      </c>
      <c r="O76" s="25" t="n">
        <v>3778</v>
      </c>
      <c r="P76" s="25" t="n">
        <v>3778</v>
      </c>
      <c r="Q76" s="25" t="n">
        <v>3778</v>
      </c>
      <c r="R76" s="25" t="n">
        <v>3778</v>
      </c>
      <c r="S76" s="25" t="n">
        <v>3778</v>
      </c>
      <c r="T76" s="25" t="n">
        <v>3778</v>
      </c>
      <c r="U76" s="25" t="n">
        <v>3778</v>
      </c>
      <c r="V76" s="25" t="n">
        <v>3778</v>
      </c>
      <c r="W76" s="25" t="n">
        <v>3778</v>
      </c>
      <c r="X76" s="25" t="n">
        <v>3778</v>
      </c>
      <c r="Y76" s="25" t="n">
        <v>3778</v>
      </c>
      <c r="Z76" s="25" t="n">
        <v>3778</v>
      </c>
      <c r="AA76" s="25" t="n">
        <v>3778</v>
      </c>
      <c r="AB76" s="25" t="n">
        <v>3778</v>
      </c>
      <c r="AC76" s="25" t="n">
        <v>4112</v>
      </c>
      <c r="AD76" s="25" t="n">
        <v>4112</v>
      </c>
      <c r="AE76" s="25" t="n">
        <v>4112</v>
      </c>
      <c r="AF76" s="25" t="n">
        <v>3500</v>
      </c>
      <c r="AG76" s="25" t="n">
        <v>3500</v>
      </c>
      <c r="AH76" s="25" t="n">
        <v>3500</v>
      </c>
      <c r="AI76" s="25" t="n">
        <v>3500</v>
      </c>
      <c r="AJ76" s="87" t="n">
        <v>110008</v>
      </c>
      <c r="AK76" s="84"/>
    </row>
    <row r="77" customFormat="false" ht="13.5" hidden="false" customHeight="false" outlineLevel="0" collapsed="false">
      <c r="B77" s="88"/>
      <c r="C77" s="62" t="s">
        <v>95</v>
      </c>
      <c r="D77" s="62"/>
      <c r="E77" s="94" t="n">
        <v>0</v>
      </c>
      <c r="F77" s="95" t="n">
        <v>0</v>
      </c>
      <c r="G77" s="95" t="n">
        <v>0</v>
      </c>
      <c r="H77" s="95" t="n">
        <v>0</v>
      </c>
      <c r="I77" s="95" t="n">
        <v>0</v>
      </c>
      <c r="J77" s="95" t="n">
        <v>0</v>
      </c>
      <c r="K77" s="95" t="n">
        <v>0</v>
      </c>
      <c r="L77" s="95" t="n">
        <v>0</v>
      </c>
      <c r="M77" s="95" t="n">
        <v>0</v>
      </c>
      <c r="N77" s="95" t="n">
        <v>0</v>
      </c>
      <c r="O77" s="95" t="n">
        <v>0</v>
      </c>
      <c r="P77" s="95" t="n">
        <v>0</v>
      </c>
      <c r="Q77" s="95" t="n">
        <v>0</v>
      </c>
      <c r="R77" s="95" t="n">
        <v>0</v>
      </c>
      <c r="S77" s="95" t="n">
        <v>0</v>
      </c>
      <c r="T77" s="95" t="n">
        <v>0</v>
      </c>
      <c r="U77" s="95" t="n">
        <v>0</v>
      </c>
      <c r="V77" s="95" t="n">
        <v>0</v>
      </c>
      <c r="W77" s="95" t="n">
        <v>0</v>
      </c>
      <c r="X77" s="95" t="n">
        <v>0</v>
      </c>
      <c r="Y77" s="95" t="n">
        <v>0</v>
      </c>
      <c r="Z77" s="95" t="n">
        <v>0</v>
      </c>
      <c r="AA77" s="95" t="n">
        <v>0</v>
      </c>
      <c r="AB77" s="95" t="n">
        <v>0</v>
      </c>
      <c r="AC77" s="95" t="n">
        <v>0</v>
      </c>
      <c r="AD77" s="95" t="n">
        <v>0</v>
      </c>
      <c r="AE77" s="95" t="n">
        <v>0</v>
      </c>
      <c r="AF77" s="95" t="n">
        <v>0</v>
      </c>
      <c r="AG77" s="95" t="n">
        <v>0</v>
      </c>
      <c r="AH77" s="95" t="n">
        <v>0</v>
      </c>
      <c r="AI77" s="95" t="n">
        <v>0</v>
      </c>
      <c r="AJ77" s="87" t="n">
        <v>0</v>
      </c>
      <c r="AK77" s="84"/>
    </row>
    <row r="78" customFormat="false" ht="12.75" hidden="false" customHeight="false" outlineLevel="0" collapsed="false">
      <c r="B78" s="80" t="s">
        <v>88</v>
      </c>
      <c r="C78" s="81"/>
      <c r="D78" s="92" t="s">
        <v>69</v>
      </c>
      <c r="E78" s="82" t="n">
        <v>0</v>
      </c>
      <c r="F78" s="75" t="n">
        <v>0</v>
      </c>
      <c r="G78" s="75" t="n">
        <v>0</v>
      </c>
      <c r="H78" s="75" t="n">
        <v>0</v>
      </c>
      <c r="I78" s="75" t="n">
        <v>0</v>
      </c>
      <c r="J78" s="75" t="n">
        <v>0</v>
      </c>
      <c r="K78" s="75" t="n">
        <v>0</v>
      </c>
      <c r="L78" s="75" t="n">
        <v>0</v>
      </c>
      <c r="M78" s="75" t="n">
        <v>0</v>
      </c>
      <c r="N78" s="75" t="n">
        <v>0</v>
      </c>
      <c r="O78" s="75" t="n">
        <v>0</v>
      </c>
      <c r="P78" s="75" t="n">
        <v>0</v>
      </c>
      <c r="Q78" s="75" t="n">
        <v>0</v>
      </c>
      <c r="R78" s="75" t="n">
        <v>0</v>
      </c>
      <c r="S78" s="75" t="n">
        <v>0</v>
      </c>
      <c r="T78" s="75" t="n">
        <v>0</v>
      </c>
      <c r="U78" s="75" t="n">
        <v>0</v>
      </c>
      <c r="V78" s="75" t="n">
        <v>0</v>
      </c>
      <c r="W78" s="75" t="n">
        <v>0</v>
      </c>
      <c r="X78" s="75" t="n">
        <v>0</v>
      </c>
      <c r="Y78" s="75" t="n">
        <v>0</v>
      </c>
      <c r="Z78" s="75" t="n">
        <v>0</v>
      </c>
      <c r="AA78" s="75" t="n">
        <v>0</v>
      </c>
      <c r="AB78" s="75" t="n">
        <v>0</v>
      </c>
      <c r="AC78" s="75" t="n">
        <v>0</v>
      </c>
      <c r="AD78" s="75" t="n">
        <v>0</v>
      </c>
      <c r="AE78" s="75" t="n">
        <v>0</v>
      </c>
      <c r="AF78" s="75" t="n">
        <v>0</v>
      </c>
      <c r="AG78" s="75" t="n">
        <v>0</v>
      </c>
      <c r="AH78" s="75" t="n">
        <v>0</v>
      </c>
      <c r="AI78" s="75" t="n">
        <v>0</v>
      </c>
      <c r="AJ78" s="83" t="n">
        <v>0</v>
      </c>
      <c r="AK78" s="43"/>
    </row>
    <row r="79" customFormat="false" ht="12.75" hidden="false" customHeight="false" outlineLevel="0" collapsed="false">
      <c r="A79" s="22"/>
      <c r="B79" s="93" t="s">
        <v>89</v>
      </c>
      <c r="C79" s="73"/>
      <c r="D79" s="73"/>
      <c r="E79" s="86" t="n">
        <v>0</v>
      </c>
      <c r="F79" s="25" t="n">
        <v>0</v>
      </c>
      <c r="G79" s="25" t="n">
        <v>0</v>
      </c>
      <c r="H79" s="25" t="n">
        <v>0</v>
      </c>
      <c r="I79" s="25" t="n">
        <v>0</v>
      </c>
      <c r="J79" s="25" t="n">
        <v>0</v>
      </c>
      <c r="K79" s="25" t="n">
        <v>0</v>
      </c>
      <c r="L79" s="25" t="n">
        <v>0</v>
      </c>
      <c r="M79" s="25" t="n">
        <v>0</v>
      </c>
      <c r="N79" s="25" t="n">
        <v>0</v>
      </c>
      <c r="O79" s="25" t="n">
        <v>0</v>
      </c>
      <c r="P79" s="25" t="n">
        <v>0</v>
      </c>
      <c r="Q79" s="25" t="n">
        <v>0</v>
      </c>
      <c r="R79" s="25" t="n">
        <v>0</v>
      </c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87" t="n">
        <v>0</v>
      </c>
      <c r="AK79" s="43"/>
    </row>
    <row r="80" customFormat="false" ht="13.5" hidden="false" customHeight="false" outlineLevel="0" collapsed="false">
      <c r="B80" s="88"/>
      <c r="C80" s="62" t="s">
        <v>96</v>
      </c>
      <c r="D80" s="62"/>
      <c r="E80" s="96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  <c r="AB80" s="97" t="n">
        <v>0</v>
      </c>
      <c r="AC80" s="97" t="n">
        <v>0</v>
      </c>
      <c r="AD80" s="97" t="n">
        <v>0</v>
      </c>
      <c r="AE80" s="97" t="n">
        <v>0</v>
      </c>
      <c r="AF80" s="97" t="n">
        <v>0</v>
      </c>
      <c r="AG80" s="97" t="n">
        <v>0</v>
      </c>
      <c r="AH80" s="97" t="n">
        <v>0</v>
      </c>
      <c r="AI80" s="97" t="n">
        <v>0</v>
      </c>
      <c r="AJ80" s="90" t="n">
        <v>0</v>
      </c>
      <c r="AK80" s="43"/>
    </row>
    <row r="81" customFormat="false" ht="12.75" hidden="false" customHeight="false" outlineLevel="0" collapsed="false">
      <c r="E81" s="25"/>
      <c r="AJ81" s="43"/>
      <c r="AK81" s="43"/>
    </row>
    <row r="82" customFormat="false" ht="12.75" hidden="false" customHeight="false" outlineLevel="0" collapsed="false">
      <c r="D82" s="98" t="s">
        <v>97</v>
      </c>
      <c r="E82" s="26" t="n">
        <v>76611</v>
      </c>
      <c r="F82" s="26" t="n">
        <v>75136</v>
      </c>
      <c r="G82" s="26" t="n">
        <v>74076</v>
      </c>
      <c r="H82" s="26" t="n">
        <v>74099</v>
      </c>
      <c r="I82" s="26" t="n">
        <v>74100</v>
      </c>
      <c r="J82" s="26" t="n">
        <v>74100</v>
      </c>
      <c r="K82" s="26" t="n">
        <v>82081</v>
      </c>
      <c r="L82" s="26" t="n">
        <v>81983</v>
      </c>
      <c r="M82" s="26" t="n">
        <v>79478</v>
      </c>
      <c r="N82" s="26" t="n">
        <v>75184</v>
      </c>
      <c r="O82" s="26" t="n">
        <v>74692</v>
      </c>
      <c r="P82" s="26" t="n">
        <v>74692</v>
      </c>
      <c r="Q82" s="26" t="n">
        <v>74692</v>
      </c>
      <c r="R82" s="26" t="n">
        <v>71564</v>
      </c>
      <c r="S82" s="26" t="n">
        <v>75199</v>
      </c>
      <c r="T82" s="26" t="n">
        <v>74055</v>
      </c>
      <c r="U82" s="26" t="n">
        <v>74055</v>
      </c>
      <c r="V82" s="26" t="n">
        <v>77237</v>
      </c>
      <c r="W82" s="26" t="n">
        <v>77237</v>
      </c>
      <c r="X82" s="26" t="n">
        <v>77237</v>
      </c>
      <c r="Y82" s="26" t="n">
        <v>77350</v>
      </c>
      <c r="Z82" s="26" t="n">
        <v>77236</v>
      </c>
      <c r="AA82" s="26" t="n">
        <v>78389</v>
      </c>
      <c r="AB82" s="26" t="n">
        <v>78374</v>
      </c>
      <c r="AC82" s="26" t="n">
        <v>81197</v>
      </c>
      <c r="AD82" s="26" t="n">
        <v>82197</v>
      </c>
      <c r="AE82" s="26" t="n">
        <v>82197</v>
      </c>
      <c r="AF82" s="26" t="n">
        <v>75407</v>
      </c>
      <c r="AG82" s="26" t="n">
        <v>72408</v>
      </c>
      <c r="AH82" s="26" t="n">
        <v>67408</v>
      </c>
      <c r="AI82" s="26" t="n">
        <v>75409</v>
      </c>
      <c r="AJ82" s="79" t="n">
        <v>2365080</v>
      </c>
      <c r="AK82" s="43"/>
    </row>
    <row r="83" customFormat="false" ht="12.75" hidden="false" customHeight="false" outlineLevel="0" collapsed="false">
      <c r="D83" s="98" t="s">
        <v>98</v>
      </c>
      <c r="E83" s="26" t="n">
        <v>76611</v>
      </c>
      <c r="F83" s="26" t="n">
        <v>75599</v>
      </c>
      <c r="G83" s="26" t="n">
        <v>74077</v>
      </c>
      <c r="H83" s="26" t="n">
        <v>75077</v>
      </c>
      <c r="I83" s="26" t="n">
        <v>75077</v>
      </c>
      <c r="J83" s="26" t="n">
        <v>75077</v>
      </c>
      <c r="K83" s="26" t="n">
        <v>82082</v>
      </c>
      <c r="L83" s="26" t="n">
        <v>81983</v>
      </c>
      <c r="M83" s="26" t="n">
        <v>79478</v>
      </c>
      <c r="N83" s="26" t="n">
        <v>75184</v>
      </c>
      <c r="O83" s="26" t="n">
        <v>74692</v>
      </c>
      <c r="P83" s="26" t="n">
        <v>74692</v>
      </c>
      <c r="Q83" s="26" t="n">
        <v>74692</v>
      </c>
      <c r="R83" s="26" t="n">
        <v>77402</v>
      </c>
      <c r="S83" s="26" t="n">
        <v>75199</v>
      </c>
      <c r="T83" s="26" t="n">
        <v>74055</v>
      </c>
      <c r="U83" s="26" t="n">
        <v>74055</v>
      </c>
      <c r="V83" s="26" t="n">
        <v>77237</v>
      </c>
      <c r="W83" s="26" t="n">
        <v>77237</v>
      </c>
      <c r="X83" s="26" t="n">
        <v>77237</v>
      </c>
      <c r="Y83" s="26" t="n">
        <v>77350</v>
      </c>
      <c r="Z83" s="26" t="n">
        <v>77236</v>
      </c>
      <c r="AA83" s="26" t="n">
        <v>78389</v>
      </c>
      <c r="AB83" s="26" t="n">
        <v>78374</v>
      </c>
      <c r="AC83" s="26" t="n">
        <v>81247</v>
      </c>
      <c r="AD83" s="26" t="n">
        <v>82247</v>
      </c>
      <c r="AE83" s="26" t="n">
        <v>82197</v>
      </c>
      <c r="AF83" s="26" t="n">
        <v>75407</v>
      </c>
      <c r="AG83" s="26" t="n">
        <v>72408</v>
      </c>
      <c r="AH83" s="26" t="n">
        <v>67408</v>
      </c>
      <c r="AI83" s="26" t="n">
        <v>67409</v>
      </c>
      <c r="AJ83" s="79" t="n">
        <v>2366415</v>
      </c>
      <c r="AK83" s="43"/>
    </row>
    <row r="84" customFormat="false" ht="12.75" hidden="false" customHeight="false" outlineLevel="0" collapsed="false">
      <c r="E84" s="38"/>
      <c r="M84" s="63"/>
      <c r="AJ84" s="63" t="n">
        <v>-1335</v>
      </c>
    </row>
    <row r="85" customFormat="false" ht="12.75" hidden="false" customHeight="false" outlineLevel="0" collapsed="false">
      <c r="A85" s="22" t="s">
        <v>99</v>
      </c>
      <c r="E85" s="38"/>
      <c r="M85" s="63"/>
      <c r="AJ85" s="63"/>
    </row>
    <row r="86" customFormat="false" ht="13.5" hidden="false" customHeight="false" outlineLevel="0" collapsed="false">
      <c r="E86" s="38"/>
      <c r="M86" s="63"/>
      <c r="AJ86" s="63"/>
    </row>
    <row r="87" customFormat="false" ht="12.75" hidden="false" customHeight="false" outlineLevel="0" collapsed="false">
      <c r="B87" s="80" t="s">
        <v>88</v>
      </c>
      <c r="C87" s="81"/>
      <c r="D87" s="92" t="s">
        <v>67</v>
      </c>
      <c r="E87" s="82" t="n">
        <v>1000</v>
      </c>
      <c r="F87" s="75" t="n">
        <v>1000</v>
      </c>
      <c r="G87" s="75" t="n">
        <v>1000</v>
      </c>
      <c r="H87" s="75" t="n">
        <v>1000</v>
      </c>
      <c r="I87" s="75" t="n">
        <v>1000</v>
      </c>
      <c r="J87" s="75" t="n">
        <v>1000</v>
      </c>
      <c r="K87" s="75" t="n">
        <v>1000</v>
      </c>
      <c r="L87" s="75" t="n">
        <v>1000</v>
      </c>
      <c r="M87" s="75" t="n">
        <v>1000</v>
      </c>
      <c r="N87" s="75" t="n">
        <v>1000</v>
      </c>
      <c r="O87" s="75" t="n">
        <v>1800</v>
      </c>
      <c r="P87" s="75" t="n">
        <v>1800</v>
      </c>
      <c r="Q87" s="75" t="n">
        <v>1800</v>
      </c>
      <c r="R87" s="75" t="n">
        <v>1800</v>
      </c>
      <c r="S87" s="75" t="n">
        <v>1800</v>
      </c>
      <c r="T87" s="75" t="n">
        <v>1800</v>
      </c>
      <c r="U87" s="75" t="n">
        <v>1800</v>
      </c>
      <c r="V87" s="75" t="n">
        <v>1800</v>
      </c>
      <c r="W87" s="75" t="n">
        <v>1800</v>
      </c>
      <c r="X87" s="75" t="n">
        <v>1800</v>
      </c>
      <c r="Y87" s="75" t="n">
        <v>1800</v>
      </c>
      <c r="Z87" s="75" t="n">
        <v>1800</v>
      </c>
      <c r="AA87" s="75" t="n">
        <v>1800</v>
      </c>
      <c r="AB87" s="75" t="n">
        <v>1800</v>
      </c>
      <c r="AC87" s="75" t="n">
        <v>1800</v>
      </c>
      <c r="AD87" s="75" t="n">
        <v>1800</v>
      </c>
      <c r="AE87" s="75" t="n">
        <v>1800</v>
      </c>
      <c r="AF87" s="75" t="n">
        <v>1800</v>
      </c>
      <c r="AG87" s="75" t="n">
        <v>1800</v>
      </c>
      <c r="AH87" s="75" t="n">
        <v>1800</v>
      </c>
      <c r="AI87" s="75" t="n">
        <v>1800</v>
      </c>
      <c r="AJ87" s="83" t="n">
        <v>47800</v>
      </c>
    </row>
    <row r="88" customFormat="false" ht="12.75" hidden="false" customHeight="false" outlineLevel="0" collapsed="false">
      <c r="B88" s="93" t="s">
        <v>89</v>
      </c>
      <c r="C88" s="73"/>
      <c r="D88" s="73"/>
      <c r="E88" s="86" t="n">
        <v>1000</v>
      </c>
      <c r="F88" s="25" t="n">
        <v>1000</v>
      </c>
      <c r="G88" s="25" t="n">
        <v>1000</v>
      </c>
      <c r="H88" s="25" t="n">
        <v>1000</v>
      </c>
      <c r="I88" s="25" t="n">
        <v>1000</v>
      </c>
      <c r="J88" s="25" t="n">
        <v>1000</v>
      </c>
      <c r="K88" s="25" t="n">
        <v>1000</v>
      </c>
      <c r="L88" s="25" t="n">
        <v>1000</v>
      </c>
      <c r="M88" s="25" t="n">
        <v>1000</v>
      </c>
      <c r="N88" s="25" t="n">
        <v>1000</v>
      </c>
      <c r="O88" s="25" t="n">
        <v>1800</v>
      </c>
      <c r="P88" s="25" t="n">
        <v>1800</v>
      </c>
      <c r="Q88" s="25" t="n">
        <v>1800</v>
      </c>
      <c r="R88" s="25" t="n">
        <v>1800</v>
      </c>
      <c r="S88" s="25" t="n">
        <v>1800</v>
      </c>
      <c r="T88" s="25" t="n">
        <v>1800</v>
      </c>
      <c r="U88" s="25" t="n">
        <v>1800</v>
      </c>
      <c r="V88" s="25" t="n">
        <v>1800</v>
      </c>
      <c r="W88" s="25" t="n">
        <v>1800</v>
      </c>
      <c r="X88" s="25" t="n">
        <v>1800</v>
      </c>
      <c r="Y88" s="25" t="n">
        <v>1800</v>
      </c>
      <c r="Z88" s="25" t="n">
        <v>1800</v>
      </c>
      <c r="AA88" s="25" t="n">
        <v>1800</v>
      </c>
      <c r="AB88" s="25" t="n">
        <v>1800</v>
      </c>
      <c r="AC88" s="25" t="n">
        <v>1800</v>
      </c>
      <c r="AD88" s="25" t="n">
        <v>1800</v>
      </c>
      <c r="AE88" s="25" t="n">
        <v>1800</v>
      </c>
      <c r="AF88" s="25" t="n">
        <v>1800</v>
      </c>
      <c r="AG88" s="25" t="n">
        <v>1800</v>
      </c>
      <c r="AH88" s="25" t="n">
        <v>1800</v>
      </c>
      <c r="AI88" s="25" t="n">
        <v>1800</v>
      </c>
      <c r="AJ88" s="87" t="n">
        <v>47800</v>
      </c>
    </row>
    <row r="89" customFormat="false" ht="13.5" hidden="false" customHeight="false" outlineLevel="0" collapsed="false">
      <c r="B89" s="88"/>
      <c r="C89" s="62" t="s">
        <v>100</v>
      </c>
      <c r="D89" s="62"/>
      <c r="E89" s="96" t="n">
        <v>0</v>
      </c>
      <c r="F89" s="97" t="n">
        <v>0</v>
      </c>
      <c r="G89" s="97" t="n">
        <v>0</v>
      </c>
      <c r="H89" s="97" t="n">
        <v>0</v>
      </c>
      <c r="I89" s="97" t="n">
        <v>0</v>
      </c>
      <c r="J89" s="97" t="n">
        <v>0</v>
      </c>
      <c r="K89" s="97" t="n">
        <v>0</v>
      </c>
      <c r="L89" s="97" t="n">
        <v>0</v>
      </c>
      <c r="M89" s="97" t="n">
        <v>0</v>
      </c>
      <c r="N89" s="97" t="n">
        <v>0</v>
      </c>
      <c r="O89" s="97" t="n">
        <v>0</v>
      </c>
      <c r="P89" s="97" t="n">
        <v>0</v>
      </c>
      <c r="Q89" s="97" t="n">
        <v>0</v>
      </c>
      <c r="R89" s="97" t="n">
        <v>0</v>
      </c>
      <c r="S89" s="97" t="n">
        <v>0</v>
      </c>
      <c r="T89" s="97" t="n">
        <v>0</v>
      </c>
      <c r="U89" s="97" t="n">
        <v>0</v>
      </c>
      <c r="V89" s="97" t="n">
        <v>0</v>
      </c>
      <c r="W89" s="97" t="n">
        <v>0</v>
      </c>
      <c r="X89" s="97" t="n">
        <v>0</v>
      </c>
      <c r="Y89" s="97" t="n">
        <v>0</v>
      </c>
      <c r="Z89" s="97" t="n">
        <v>0</v>
      </c>
      <c r="AA89" s="97" t="n">
        <v>0</v>
      </c>
      <c r="AB89" s="97" t="n">
        <v>0</v>
      </c>
      <c r="AC89" s="97" t="n">
        <v>0</v>
      </c>
      <c r="AD89" s="97" t="n">
        <v>0</v>
      </c>
      <c r="AE89" s="97" t="n">
        <v>0</v>
      </c>
      <c r="AF89" s="97" t="n">
        <v>0</v>
      </c>
      <c r="AG89" s="97" t="n">
        <v>0</v>
      </c>
      <c r="AH89" s="97" t="n">
        <v>0</v>
      </c>
      <c r="AI89" s="97" t="n">
        <v>0</v>
      </c>
      <c r="AJ89" s="90" t="n">
        <v>0</v>
      </c>
    </row>
    <row r="90" customFormat="false" ht="12.75" hidden="false" customHeight="false" outlineLevel="0" collapsed="false">
      <c r="A90" s="22"/>
      <c r="B90" s="22"/>
      <c r="E90" s="38"/>
    </row>
    <row r="91" customFormat="false" ht="12.75" hidden="false" customHeight="false" outlineLevel="0" collapsed="false">
      <c r="A91" s="99"/>
      <c r="B91" s="99"/>
      <c r="C91" s="100"/>
      <c r="D91" s="100" t="s">
        <v>101</v>
      </c>
      <c r="E91" s="70" t="n">
        <v>44052</v>
      </c>
      <c r="F91" s="101" t="n">
        <v>44052</v>
      </c>
      <c r="G91" s="99" t="n">
        <v>45030</v>
      </c>
      <c r="H91" s="99" t="n">
        <v>45030</v>
      </c>
      <c r="I91" s="99" t="n">
        <v>45030</v>
      </c>
      <c r="J91" s="99" t="n">
        <v>45030</v>
      </c>
      <c r="K91" s="99" t="n">
        <v>45030</v>
      </c>
      <c r="L91" s="99" t="n">
        <v>45030</v>
      </c>
      <c r="M91" s="99" t="n">
        <v>45030</v>
      </c>
      <c r="N91" s="99" t="n">
        <v>41730</v>
      </c>
      <c r="O91" s="99" t="n">
        <v>41401</v>
      </c>
      <c r="P91" s="99" t="n">
        <v>41401</v>
      </c>
      <c r="Q91" s="99" t="n">
        <v>41401</v>
      </c>
      <c r="R91" s="99" t="n">
        <v>45029</v>
      </c>
      <c r="S91" s="99" t="n">
        <v>44052</v>
      </c>
      <c r="T91" s="99" t="n">
        <v>44052</v>
      </c>
      <c r="U91" s="99" t="n">
        <v>44052</v>
      </c>
      <c r="V91" s="99" t="n">
        <v>44053</v>
      </c>
      <c r="W91" s="99" t="n">
        <v>44053</v>
      </c>
      <c r="X91" s="99" t="n">
        <v>44053</v>
      </c>
      <c r="Y91" s="99" t="n">
        <v>44053</v>
      </c>
      <c r="Z91" s="99" t="n">
        <v>44052</v>
      </c>
      <c r="AA91" s="99" t="n">
        <v>48211</v>
      </c>
      <c r="AB91" s="99" t="n">
        <v>48196</v>
      </c>
      <c r="AC91" s="99" t="n">
        <v>52235</v>
      </c>
      <c r="AD91" s="99" t="n">
        <v>53235</v>
      </c>
      <c r="AE91" s="99" t="n">
        <v>53235</v>
      </c>
      <c r="AF91" s="99" t="n">
        <v>44052</v>
      </c>
      <c r="AG91" s="99" t="n">
        <v>44052</v>
      </c>
      <c r="AH91" s="99" t="n">
        <v>44052</v>
      </c>
      <c r="AI91" s="99" t="n">
        <v>44053</v>
      </c>
      <c r="AJ91" s="99"/>
    </row>
    <row r="92" customFormat="false" ht="12.75" hidden="false" customHeight="false" outlineLevel="0" collapsed="false">
      <c r="A92" s="22" t="s">
        <v>102</v>
      </c>
      <c r="B92" s="22"/>
      <c r="C92" s="102"/>
      <c r="D92" s="102" t="s">
        <v>103</v>
      </c>
      <c r="E92" s="63" t="n">
        <v>44052</v>
      </c>
      <c r="F92" s="63" t="n">
        <v>44052</v>
      </c>
      <c r="G92" s="63" t="n">
        <v>45029</v>
      </c>
      <c r="H92" s="63" t="n">
        <v>44052</v>
      </c>
      <c r="I92" s="63" t="n">
        <v>44053</v>
      </c>
      <c r="J92" s="63" t="n">
        <v>44053</v>
      </c>
      <c r="K92" s="63" t="n">
        <v>45029</v>
      </c>
      <c r="L92" s="63" t="n">
        <v>45030</v>
      </c>
      <c r="M92" s="63" t="n">
        <v>45030</v>
      </c>
      <c r="N92" s="63" t="n">
        <v>41730</v>
      </c>
      <c r="O92" s="63" t="n">
        <v>41401</v>
      </c>
      <c r="P92" s="63" t="n">
        <v>41401</v>
      </c>
      <c r="Q92" s="63" t="n">
        <v>41401</v>
      </c>
      <c r="R92" s="63" t="n">
        <v>44179</v>
      </c>
      <c r="S92" s="63" t="n">
        <v>44052</v>
      </c>
      <c r="T92" s="63" t="n">
        <v>44052</v>
      </c>
      <c r="U92" s="63" t="n">
        <v>44052</v>
      </c>
      <c r="V92" s="63" t="n">
        <v>44053</v>
      </c>
      <c r="W92" s="63" t="n">
        <v>44053</v>
      </c>
      <c r="X92" s="63" t="n">
        <v>44053</v>
      </c>
      <c r="Y92" s="63" t="n">
        <v>44053</v>
      </c>
      <c r="Z92" s="63" t="n">
        <v>44052</v>
      </c>
      <c r="AA92" s="63" t="n">
        <v>44211</v>
      </c>
      <c r="AB92" s="63" t="n">
        <v>48196</v>
      </c>
      <c r="AC92" s="63" t="n">
        <v>46205</v>
      </c>
      <c r="AD92" s="63" t="n">
        <v>47205</v>
      </c>
      <c r="AE92" s="63" t="n">
        <v>47205</v>
      </c>
      <c r="AF92" s="63" t="n">
        <v>44052</v>
      </c>
      <c r="AG92" s="63" t="n">
        <v>44052</v>
      </c>
      <c r="AH92" s="63" t="n">
        <v>44052</v>
      </c>
      <c r="AI92" s="63" t="n">
        <v>44053</v>
      </c>
    </row>
    <row r="93" customFormat="false" ht="12.75" hidden="false" customHeight="false" outlineLevel="0" collapsed="false">
      <c r="D93" s="60" t="s">
        <v>104</v>
      </c>
      <c r="E93" s="38" t="n">
        <v>0</v>
      </c>
      <c r="F93" s="38" t="n">
        <v>0</v>
      </c>
      <c r="G93" s="38" t="n">
        <v>1</v>
      </c>
      <c r="H93" s="38" t="n">
        <v>978</v>
      </c>
      <c r="I93" s="38" t="n">
        <v>977</v>
      </c>
      <c r="J93" s="38" t="n">
        <v>977</v>
      </c>
      <c r="K93" s="38" t="n">
        <v>1</v>
      </c>
      <c r="L93" s="38" t="n">
        <v>0</v>
      </c>
      <c r="M93" s="38" t="n">
        <v>0</v>
      </c>
      <c r="N93" s="38" t="n">
        <v>0</v>
      </c>
      <c r="O93" s="38" t="n">
        <v>0</v>
      </c>
      <c r="P93" s="38" t="n">
        <v>0</v>
      </c>
      <c r="Q93" s="38" t="n">
        <v>0</v>
      </c>
      <c r="R93" s="38" t="n">
        <v>850</v>
      </c>
      <c r="S93" s="38" t="n">
        <v>0</v>
      </c>
      <c r="T93" s="38" t="n">
        <v>0</v>
      </c>
      <c r="U93" s="38" t="n">
        <v>0</v>
      </c>
      <c r="V93" s="38" t="n">
        <v>0</v>
      </c>
      <c r="W93" s="38" t="n">
        <v>0</v>
      </c>
      <c r="X93" s="38" t="n">
        <v>0</v>
      </c>
      <c r="Y93" s="38" t="n">
        <v>0</v>
      </c>
      <c r="Z93" s="38" t="n">
        <v>0</v>
      </c>
      <c r="AA93" s="38" t="n">
        <v>4000</v>
      </c>
      <c r="AB93" s="38" t="n">
        <v>0</v>
      </c>
      <c r="AC93" s="38" t="n">
        <v>6030</v>
      </c>
      <c r="AD93" s="38" t="n">
        <v>6030</v>
      </c>
      <c r="AE93" s="38" t="n">
        <v>6030</v>
      </c>
      <c r="AF93" s="38" t="n">
        <v>0</v>
      </c>
      <c r="AG93" s="38" t="n">
        <v>0</v>
      </c>
      <c r="AH93" s="38" t="n">
        <v>0</v>
      </c>
      <c r="AI93" s="63" t="n">
        <v>0</v>
      </c>
    </row>
    <row r="94" customFormat="false" ht="12.75" hidden="false" customHeight="false" outlineLevel="0" collapsed="false">
      <c r="D94" s="64"/>
      <c r="E94" s="38"/>
      <c r="AI94" s="63"/>
    </row>
    <row r="95" customFormat="false" ht="12.75" hidden="false" customHeight="false" outlineLevel="0" collapsed="false">
      <c r="E95" s="38"/>
    </row>
    <row r="96" customFormat="false" ht="12.75" hidden="false" customHeight="false" outlineLevel="0" collapsed="false">
      <c r="A96" s="22"/>
      <c r="B96" s="22"/>
      <c r="E96" s="38"/>
    </row>
    <row r="97" customFormat="false" ht="12.75" hidden="false" customHeight="false" outlineLevel="0" collapsed="false">
      <c r="E97" s="24"/>
    </row>
    <row r="98" customFormat="false" ht="12.75" hidden="false" customHeight="false" outlineLevel="0" collapsed="false">
      <c r="D98" s="64"/>
      <c r="E98" s="25"/>
    </row>
    <row r="99" customFormat="false" ht="12.75" hidden="false" customHeight="false" outlineLevel="0" collapsed="false">
      <c r="E99" s="25"/>
    </row>
    <row r="100" customFormat="false" ht="12.75" hidden="false" customHeight="false" outlineLevel="0" collapsed="false">
      <c r="E100" s="25"/>
    </row>
    <row r="101" customFormat="false" ht="12.75" hidden="false" customHeight="false" outlineLevel="0" collapsed="false">
      <c r="E101" s="25"/>
    </row>
    <row r="102" customFormat="false" ht="12.75" hidden="false" customHeight="false" outlineLevel="0" collapsed="false">
      <c r="E102" s="25"/>
    </row>
    <row r="103" customFormat="false" ht="12.75" hidden="false" customHeight="false" outlineLevel="0" collapsed="false">
      <c r="E103" s="25"/>
    </row>
    <row r="104" customFormat="false" ht="12.75" hidden="false" customHeight="false" outlineLevel="0" collapsed="false">
      <c r="E104" s="25"/>
    </row>
    <row r="105" customFormat="false" ht="12.75" hidden="false" customHeight="false" outlineLevel="0" collapsed="false">
      <c r="E105" s="38"/>
    </row>
    <row r="106" customFormat="false" ht="12.75" hidden="false" customHeight="false" outlineLevel="0" collapsed="false">
      <c r="E106" s="38"/>
    </row>
    <row r="107" customFormat="false" ht="12.75" hidden="false" customHeight="false" outlineLevel="0" collapsed="false">
      <c r="E107" s="38"/>
    </row>
    <row r="108" customFormat="false" ht="12.75" hidden="false" customHeight="false" outlineLevel="0" collapsed="false">
      <c r="A108" s="22"/>
      <c r="B108" s="22"/>
      <c r="E108" s="38"/>
    </row>
    <row r="109" customFormat="false" ht="12.75" hidden="false" customHeight="false" outlineLevel="0" collapsed="false">
      <c r="E109" s="25"/>
    </row>
    <row r="110" customFormat="false" ht="12.75" hidden="false" customHeight="false" outlineLevel="0" collapsed="false">
      <c r="E110" s="25"/>
    </row>
    <row r="111" customFormat="false" ht="12.75" hidden="false" customHeight="false" outlineLevel="0" collapsed="false">
      <c r="E111" s="38"/>
    </row>
    <row r="112" customFormat="false" ht="12.75" hidden="false" customHeight="false" outlineLevel="0" collapsed="false">
      <c r="E112" s="38"/>
    </row>
    <row r="113" customFormat="false" ht="12.75" hidden="false" customHeight="false" outlineLevel="0" collapsed="false">
      <c r="E113" s="38"/>
    </row>
    <row r="114" customFormat="false" ht="12.75" hidden="false" customHeight="false" outlineLevel="0" collapsed="false">
      <c r="E114" s="38"/>
    </row>
    <row r="115" customFormat="false" ht="12.75" hidden="false" customHeight="false" outlineLevel="0" collapsed="false">
      <c r="E115" s="38"/>
    </row>
    <row r="116" customFormat="false" ht="12.75" hidden="false" customHeight="false" outlineLevel="0" collapsed="false">
      <c r="E116" s="38"/>
    </row>
    <row r="117" customFormat="false" ht="12.75" hidden="false" customHeight="false" outlineLevel="0" collapsed="false">
      <c r="E117" s="38"/>
    </row>
    <row r="118" customFormat="false" ht="12.75" hidden="false" customHeight="false" outlineLevel="0" collapsed="false">
      <c r="E118" s="38"/>
    </row>
    <row r="119" customFormat="false" ht="12.75" hidden="false" customHeight="false" outlineLevel="0" collapsed="false">
      <c r="E119" s="38"/>
    </row>
    <row r="120" customFormat="false" ht="12.75" hidden="false" customHeight="false" outlineLevel="0" collapsed="false">
      <c r="E120" s="38"/>
    </row>
    <row r="121" customFormat="false" ht="12.75" hidden="false" customHeight="false" outlineLevel="0" collapsed="false">
      <c r="E121" s="38"/>
    </row>
    <row r="122" customFormat="false" ht="12.75" hidden="false" customHeight="false" outlineLevel="0" collapsed="false">
      <c r="E122" s="38"/>
    </row>
    <row r="123" customFormat="false" ht="12.75" hidden="false" customHeight="false" outlineLevel="0" collapsed="false">
      <c r="E123" s="38"/>
    </row>
    <row r="124" customFormat="false" ht="12.75" hidden="false" customHeight="false" outlineLevel="0" collapsed="false">
      <c r="E124" s="38"/>
    </row>
    <row r="125" customFormat="false" ht="12.75" hidden="false" customHeight="false" outlineLevel="0" collapsed="false">
      <c r="E125" s="38"/>
    </row>
    <row r="126" customFormat="false" ht="12.75" hidden="false" customHeight="false" outlineLevel="0" collapsed="false">
      <c r="E126" s="38"/>
    </row>
    <row r="127" customFormat="false" ht="12.75" hidden="false" customHeight="false" outlineLevel="0" collapsed="false">
      <c r="E127" s="38"/>
    </row>
    <row r="128" customFormat="false" ht="12.75" hidden="false" customHeight="false" outlineLevel="0" collapsed="false">
      <c r="E128" s="38"/>
    </row>
    <row r="129" customFormat="false" ht="12.75" hidden="false" customHeight="false" outlineLevel="0" collapsed="false">
      <c r="E129" s="38"/>
    </row>
    <row r="130" customFormat="false" ht="12.75" hidden="false" customHeight="false" outlineLevel="0" collapsed="false">
      <c r="E130" s="38"/>
    </row>
    <row r="131" customFormat="false" ht="12.75" hidden="false" customHeight="false" outlineLevel="0" collapsed="false">
      <c r="E131" s="38"/>
    </row>
    <row r="132" customFormat="false" ht="12.75" hidden="false" customHeight="false" outlineLevel="0" collapsed="false">
      <c r="E132" s="38"/>
    </row>
    <row r="133" customFormat="false" ht="12.75" hidden="false" customHeight="false" outlineLevel="0" collapsed="false">
      <c r="E133" s="38"/>
    </row>
    <row r="134" customFormat="false" ht="12.75" hidden="false" customHeight="false" outlineLevel="0" collapsed="false">
      <c r="E134" s="38"/>
    </row>
    <row r="135" customFormat="false" ht="12.75" hidden="false" customHeight="false" outlineLevel="0" collapsed="false">
      <c r="E135" s="38"/>
    </row>
    <row r="136" customFormat="false" ht="12.75" hidden="false" customHeight="false" outlineLevel="0" collapsed="false">
      <c r="E136" s="38"/>
    </row>
    <row r="137" customFormat="false" ht="12.75" hidden="false" customHeight="false" outlineLevel="0" collapsed="false">
      <c r="E137" s="38"/>
    </row>
    <row r="138" customFormat="false" ht="12.75" hidden="false" customHeight="false" outlineLevel="0" collapsed="false">
      <c r="E138" s="38"/>
    </row>
    <row r="139" customFormat="false" ht="12.75" hidden="false" customHeight="false" outlineLevel="0" collapsed="false">
      <c r="E139" s="38"/>
    </row>
    <row r="140" customFormat="false" ht="12.75" hidden="false" customHeight="false" outlineLevel="0" collapsed="false">
      <c r="E140" s="38"/>
    </row>
    <row r="141" customFormat="false" ht="12.75" hidden="false" customHeight="false" outlineLevel="0" collapsed="false">
      <c r="E141" s="38"/>
    </row>
    <row r="142" customFormat="false" ht="12.75" hidden="false" customHeight="false" outlineLevel="0" collapsed="false">
      <c r="E142" s="38"/>
    </row>
    <row r="143" customFormat="false" ht="12.75" hidden="false" customHeight="false" outlineLevel="0" collapsed="false">
      <c r="E143" s="38"/>
    </row>
    <row r="144" customFormat="false" ht="12.75" hidden="false" customHeight="false" outlineLevel="0" collapsed="false">
      <c r="E144" s="38"/>
    </row>
    <row r="145" customFormat="false" ht="12.75" hidden="false" customHeight="false" outlineLevel="0" collapsed="false">
      <c r="E145" s="38"/>
    </row>
    <row r="146" customFormat="false" ht="12.75" hidden="false" customHeight="false" outlineLevel="0" collapsed="false">
      <c r="E146" s="38"/>
    </row>
    <row r="147" customFormat="false" ht="12.75" hidden="false" customHeight="false" outlineLevel="0" collapsed="false">
      <c r="E147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4" activeCellId="0" sqref="B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103"/>
    </row>
    <row r="2" customFormat="false" ht="36" hidden="false" customHeight="true" outlineLevel="0" collapsed="false">
      <c r="A2" s="103"/>
    </row>
    <row r="3" customFormat="false" ht="17.25" hidden="false" customHeight="true" outlineLevel="0" collapsed="false">
      <c r="A3" s="103"/>
    </row>
    <row r="4" customFormat="false" ht="17.25" hidden="false" customHeight="true" outlineLevel="0" collapsed="false">
      <c r="A4" s="103"/>
    </row>
    <row r="5" customFormat="false" ht="18" hidden="false" customHeight="false" outlineLevel="0" collapsed="false">
      <c r="L5" s="103" t="s">
        <v>105</v>
      </c>
      <c r="M5" s="103"/>
      <c r="R5" s="103"/>
    </row>
    <row r="6" customFormat="false" ht="12.75" hidden="false" customHeight="false" outlineLevel="0" collapsed="false">
      <c r="L6" s="22"/>
      <c r="M6" s="22"/>
      <c r="P6" s="5" t="s">
        <v>106</v>
      </c>
    </row>
    <row r="7" customFormat="false" ht="12.75" hidden="false" customHeight="false" outlineLevel="0" collapsed="false">
      <c r="A7" s="104"/>
      <c r="O7" s="22"/>
      <c r="P7" s="5" t="s">
        <v>107</v>
      </c>
      <c r="R7" s="104"/>
    </row>
    <row r="8" customFormat="false" ht="12.75" hidden="false" customHeight="false" outlineLevel="0" collapsed="false">
      <c r="K8" s="105"/>
      <c r="P8" s="35" t="s">
        <v>108</v>
      </c>
    </row>
    <row r="9" customFormat="false" ht="12.75" hidden="false" customHeight="false" outlineLevel="0" collapsed="false">
      <c r="A9" s="22"/>
      <c r="O9" s="22"/>
    </row>
    <row r="10" customFormat="false" ht="12.75" hidden="false" customHeight="false" outlineLevel="0" collapsed="false">
      <c r="A10" s="22"/>
      <c r="B10" s="27"/>
      <c r="C10" s="27"/>
      <c r="D10" s="27"/>
      <c r="E10" s="27"/>
      <c r="F10" s="27"/>
      <c r="G10" s="27"/>
      <c r="H10" s="27"/>
      <c r="I10" s="27"/>
      <c r="J10" s="27"/>
      <c r="P10" s="22" t="s">
        <v>109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43"/>
      <c r="B12" s="106" t="s">
        <v>110</v>
      </c>
      <c r="C12" s="106" t="s">
        <v>93</v>
      </c>
      <c r="D12" s="106" t="s">
        <v>75</v>
      </c>
      <c r="E12" s="106" t="s">
        <v>111</v>
      </c>
      <c r="F12" s="106" t="s">
        <v>112</v>
      </c>
      <c r="G12" s="106" t="s">
        <v>113</v>
      </c>
      <c r="H12" s="106" t="s">
        <v>114</v>
      </c>
      <c r="I12" s="106" t="s">
        <v>83</v>
      </c>
      <c r="J12" s="106" t="s">
        <v>115</v>
      </c>
      <c r="K12" s="107" t="s">
        <v>116</v>
      </c>
      <c r="L12" s="107"/>
      <c r="M12" s="108" t="s">
        <v>117</v>
      </c>
      <c r="N12" s="108" t="s">
        <v>118</v>
      </c>
      <c r="O12" s="109" t="s">
        <v>119</v>
      </c>
    </row>
    <row r="13" customFormat="false" ht="12.75" hidden="false" customHeight="false" outlineLevel="0" collapsed="false">
      <c r="A13" s="43"/>
      <c r="B13" s="110" t="s">
        <v>120</v>
      </c>
      <c r="C13" s="110" t="s">
        <v>120</v>
      </c>
      <c r="D13" s="110" t="s">
        <v>120</v>
      </c>
      <c r="E13" s="110" t="s">
        <v>120</v>
      </c>
      <c r="F13" s="110" t="s">
        <v>120</v>
      </c>
      <c r="G13" s="110" t="s">
        <v>120</v>
      </c>
      <c r="H13" s="110" t="s">
        <v>120</v>
      </c>
      <c r="I13" s="110" t="s">
        <v>120</v>
      </c>
      <c r="J13" s="110" t="s">
        <v>121</v>
      </c>
      <c r="K13" s="111"/>
      <c r="L13" s="111" t="s">
        <v>122</v>
      </c>
      <c r="M13" s="112" t="s">
        <v>123</v>
      </c>
      <c r="N13" s="112" t="s">
        <v>124</v>
      </c>
      <c r="O13" s="113" t="s">
        <v>125</v>
      </c>
    </row>
    <row r="14" customFormat="false" ht="18" hidden="false" customHeight="false" outlineLevel="0" collapsed="false">
      <c r="A14" s="114" t="n">
        <v>37104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15"/>
      <c r="L14" s="115"/>
      <c r="M14" s="108"/>
      <c r="N14" s="108"/>
      <c r="O14" s="116" t="n">
        <v>-34835</v>
      </c>
      <c r="S14" s="103"/>
    </row>
    <row r="15" customFormat="false" ht="12.75" hidden="false" customHeight="false" outlineLevel="0" collapsed="false">
      <c r="A15" s="117" t="n">
        <v>37104</v>
      </c>
      <c r="B15" s="26" t="n">
        <v>32125.6755967621</v>
      </c>
      <c r="C15" s="26" t="n">
        <v>2434.43592</v>
      </c>
      <c r="D15" s="26" t="n">
        <v>10871.7</v>
      </c>
      <c r="E15" s="26" t="n">
        <v>987.123432198778</v>
      </c>
      <c r="F15" s="26" t="n">
        <v>445.412392671585</v>
      </c>
      <c r="G15" s="26" t="n">
        <v>13316.8404863887</v>
      </c>
      <c r="H15" s="26" t="n">
        <v>990.539502856917</v>
      </c>
      <c r="I15" s="26" t="n">
        <v>626.536416</v>
      </c>
      <c r="J15" s="26" t="n">
        <v>0</v>
      </c>
      <c r="K15" s="118" t="n">
        <v>61798.263746878</v>
      </c>
      <c r="L15" s="119" t="n">
        <v>67564</v>
      </c>
      <c r="M15" s="95" t="n">
        <v>0</v>
      </c>
      <c r="N15" s="79" t="n">
        <v>-5765.73625312196</v>
      </c>
      <c r="O15" s="120" t="n">
        <v>-40600.736253122</v>
      </c>
    </row>
    <row r="16" customFormat="false" ht="12.75" hidden="false" customHeight="false" outlineLevel="0" collapsed="false">
      <c r="A16" s="117" t="n">
        <v>37105</v>
      </c>
      <c r="B16" s="26" t="n">
        <v>37797.6531305553</v>
      </c>
      <c r="C16" s="26" t="n">
        <v>2411.10288</v>
      </c>
      <c r="D16" s="26" t="n">
        <v>10871.7</v>
      </c>
      <c r="E16" s="26" t="n">
        <v>998.813401113919</v>
      </c>
      <c r="F16" s="26" t="n">
        <v>494.358542070727</v>
      </c>
      <c r="G16" s="26" t="n">
        <v>13318.4338872992</v>
      </c>
      <c r="H16" s="26" t="n">
        <v>711.660824530476</v>
      </c>
      <c r="I16" s="26" t="n">
        <v>626.536416</v>
      </c>
      <c r="J16" s="26" t="n">
        <v>0</v>
      </c>
      <c r="K16" s="118" t="n">
        <v>67230.2590815696</v>
      </c>
      <c r="L16" s="119" t="n">
        <v>66089</v>
      </c>
      <c r="M16" s="95" t="n">
        <v>-174.47457924533</v>
      </c>
      <c r="N16" s="79" t="n">
        <v>966.784502324287</v>
      </c>
      <c r="O16" s="120" t="n">
        <v>-39633.9517507977</v>
      </c>
      <c r="S16" s="104"/>
    </row>
    <row r="17" customFormat="false" ht="12.75" hidden="false" customHeight="false" outlineLevel="0" collapsed="false">
      <c r="A17" s="117" t="n">
        <v>37106</v>
      </c>
      <c r="B17" s="26" t="n">
        <v>38513.2107891523</v>
      </c>
      <c r="C17" s="26" t="n">
        <v>2451.6804</v>
      </c>
      <c r="D17" s="26" t="n">
        <v>10871.7</v>
      </c>
      <c r="E17" s="26" t="n">
        <v>977.415999128636</v>
      </c>
      <c r="F17" s="26" t="n">
        <v>710.747134005042</v>
      </c>
      <c r="G17" s="26" t="n">
        <v>13162.2857409627</v>
      </c>
      <c r="H17" s="26" t="n">
        <v>921.114198271159</v>
      </c>
      <c r="I17" s="26" t="n">
        <v>626.536416</v>
      </c>
      <c r="J17" s="26" t="n">
        <v>0</v>
      </c>
      <c r="K17" s="118" t="n">
        <v>68234.6906775198</v>
      </c>
      <c r="L17" s="119" t="n">
        <v>65029</v>
      </c>
      <c r="M17" s="95" t="n">
        <v>-470.839218244742</v>
      </c>
      <c r="N17" s="79" t="n">
        <v>2734.85145927506</v>
      </c>
      <c r="O17" s="120" t="n">
        <v>-36899.1002915226</v>
      </c>
    </row>
    <row r="18" customFormat="false" ht="12.75" hidden="false" customHeight="false" outlineLevel="0" collapsed="false">
      <c r="A18" s="117" t="n">
        <v>37107</v>
      </c>
      <c r="B18" s="26" t="n">
        <v>38931.9265736883</v>
      </c>
      <c r="C18" s="26" t="n">
        <v>2433.56376</v>
      </c>
      <c r="D18" s="26" t="n">
        <v>10871.7</v>
      </c>
      <c r="E18" s="26" t="n">
        <v>933.042361293554</v>
      </c>
      <c r="F18" s="26" t="n">
        <v>862.698696591396</v>
      </c>
      <c r="G18" s="26" t="n">
        <v>13563.8098860387</v>
      </c>
      <c r="H18" s="26" t="n">
        <v>962.033501258476</v>
      </c>
      <c r="I18" s="26" t="n">
        <v>626.536416</v>
      </c>
      <c r="J18" s="26" t="n">
        <v>0</v>
      </c>
      <c r="K18" s="118" t="n">
        <v>69185.3111948705</v>
      </c>
      <c r="L18" s="119" t="n">
        <v>64052</v>
      </c>
      <c r="M18" s="95" t="n">
        <v>-778.224282240252</v>
      </c>
      <c r="N18" s="79" t="n">
        <v>4355.08691263021</v>
      </c>
      <c r="O18" s="120" t="n">
        <v>-32544.0133788924</v>
      </c>
    </row>
    <row r="19" customFormat="false" ht="12.75" hidden="false" customHeight="false" outlineLevel="0" collapsed="false">
      <c r="A19" s="117" t="n">
        <v>37108</v>
      </c>
      <c r="B19" s="26" t="n">
        <v>39050.9805959574</v>
      </c>
      <c r="C19" s="26" t="n">
        <v>2396.4252</v>
      </c>
      <c r="D19" s="26" t="n">
        <v>10871.7</v>
      </c>
      <c r="E19" s="26" t="n">
        <v>959.916670055068</v>
      </c>
      <c r="F19" s="26" t="n">
        <v>886.234504874601</v>
      </c>
      <c r="G19" s="26" t="n">
        <v>13464.6491204616</v>
      </c>
      <c r="H19" s="26" t="n">
        <v>952.010027084911</v>
      </c>
      <c r="I19" s="26" t="n">
        <v>626.536416</v>
      </c>
      <c r="J19" s="26" t="n">
        <v>0</v>
      </c>
      <c r="K19" s="118" t="n">
        <v>69208.4525344336</v>
      </c>
      <c r="L19" s="119" t="n">
        <v>64053</v>
      </c>
      <c r="M19" s="95" t="n">
        <v>-731.959396615373</v>
      </c>
      <c r="N19" s="79" t="n">
        <v>4423.49313781824</v>
      </c>
      <c r="O19" s="120" t="n">
        <v>-28120.5202410742</v>
      </c>
    </row>
    <row r="20" customFormat="false" ht="12.75" hidden="false" customHeight="false" outlineLevel="0" collapsed="false">
      <c r="A20" s="117" t="n">
        <v>37109</v>
      </c>
      <c r="B20" s="26" t="n">
        <v>38355.2895048637</v>
      </c>
      <c r="C20" s="26" t="n">
        <v>2328.39396</v>
      </c>
      <c r="D20" s="26" t="n">
        <v>10871.7</v>
      </c>
      <c r="E20" s="26" t="n">
        <v>765.826038943495</v>
      </c>
      <c r="F20" s="26" t="n">
        <v>560.238601449278</v>
      </c>
      <c r="G20" s="26" t="n">
        <v>13303.7390964083</v>
      </c>
      <c r="H20" s="26" t="n">
        <v>934.499561331423</v>
      </c>
      <c r="I20" s="26" t="n">
        <v>626.536416</v>
      </c>
      <c r="J20" s="26" t="n">
        <v>0</v>
      </c>
      <c r="K20" s="118" t="n">
        <v>67746.2231789962</v>
      </c>
      <c r="L20" s="119" t="n">
        <v>64053</v>
      </c>
      <c r="M20" s="95" t="n">
        <v>-566.191594433868</v>
      </c>
      <c r="N20" s="79" t="n">
        <v>3127.0315845623</v>
      </c>
      <c r="O20" s="120" t="n">
        <v>-24993.4886565119</v>
      </c>
    </row>
    <row r="21" customFormat="false" ht="12.75" hidden="false" customHeight="false" outlineLevel="0" collapsed="false">
      <c r="A21" s="117" t="n">
        <v>37110</v>
      </c>
      <c r="B21" s="26" t="n">
        <v>35456.985387064</v>
      </c>
      <c r="C21" s="26" t="n">
        <v>1749.13344</v>
      </c>
      <c r="D21" s="26" t="n">
        <v>10871.7</v>
      </c>
      <c r="E21" s="26" t="n">
        <v>776.166317773878</v>
      </c>
      <c r="F21" s="26" t="n">
        <v>417.54408519631</v>
      </c>
      <c r="G21" s="26" t="n">
        <v>13249.3392080416</v>
      </c>
      <c r="H21" s="26" t="n">
        <v>893.480837821803</v>
      </c>
      <c r="I21" s="26" t="n">
        <v>626.536416</v>
      </c>
      <c r="J21" s="26" t="n">
        <v>0</v>
      </c>
      <c r="K21" s="118" t="n">
        <v>64040.8856918975</v>
      </c>
      <c r="L21" s="119" t="n">
        <v>69029</v>
      </c>
      <c r="M21" s="95" t="n">
        <v>-692.85865770882</v>
      </c>
      <c r="N21" s="79" t="n">
        <v>-5680.97296581128</v>
      </c>
      <c r="O21" s="120" t="n">
        <v>-30674.4616223232</v>
      </c>
    </row>
    <row r="22" customFormat="false" ht="12.75" hidden="false" customHeight="false" outlineLevel="0" collapsed="false">
      <c r="A22" s="117" t="n">
        <v>37111</v>
      </c>
      <c r="B22" s="26" t="n">
        <v>36709.3735457083</v>
      </c>
      <c r="C22" s="26" t="n">
        <v>2193.4548</v>
      </c>
      <c r="D22" s="26" t="n">
        <v>10871.7</v>
      </c>
      <c r="E22" s="26" t="n">
        <v>865.437268496109</v>
      </c>
      <c r="F22" s="26" t="n">
        <v>954.794186675592</v>
      </c>
      <c r="G22" s="26" t="n">
        <v>13132.0282429221</v>
      </c>
      <c r="H22" s="26" t="n">
        <v>1007.29147585723</v>
      </c>
      <c r="I22" s="26" t="n">
        <v>626.536416</v>
      </c>
      <c r="J22" s="26" t="n">
        <v>0</v>
      </c>
      <c r="K22" s="118" t="n">
        <v>66360.6159356594</v>
      </c>
      <c r="L22" s="119" t="n">
        <v>69030</v>
      </c>
      <c r="M22" s="95" t="n">
        <v>-730.578216336556</v>
      </c>
      <c r="N22" s="79" t="n">
        <v>-3399.96228067714</v>
      </c>
      <c r="O22" s="120" t="n">
        <v>-34074.4239030003</v>
      </c>
    </row>
    <row r="23" customFormat="false" ht="12.75" hidden="false" customHeight="false" outlineLevel="0" collapsed="false">
      <c r="A23" s="117" t="n">
        <v>37112</v>
      </c>
      <c r="B23" s="26" t="n">
        <v>39330.8477859969</v>
      </c>
      <c r="C23" s="26" t="n">
        <v>2189.18508</v>
      </c>
      <c r="D23" s="26" t="n">
        <v>10871.7</v>
      </c>
      <c r="E23" s="26" t="n">
        <v>890.984082822605</v>
      </c>
      <c r="F23" s="26" t="n">
        <v>810.737461165843</v>
      </c>
      <c r="G23" s="26" t="n">
        <v>13003.5999160211</v>
      </c>
      <c r="H23" s="26" t="n">
        <v>991.161960885565</v>
      </c>
      <c r="I23" s="26" t="n">
        <v>601</v>
      </c>
      <c r="J23" s="26" t="n">
        <v>0</v>
      </c>
      <c r="K23" s="118" t="n">
        <v>68689.216286892</v>
      </c>
      <c r="L23" s="119" t="n">
        <v>69030</v>
      </c>
      <c r="M23" s="95" t="n">
        <v>-55.9183597208418</v>
      </c>
      <c r="N23" s="79" t="n">
        <v>-396.702072828829</v>
      </c>
      <c r="O23" s="120" t="n">
        <v>-34471.1259758291</v>
      </c>
    </row>
    <row r="24" customFormat="false" ht="12.75" hidden="false" customHeight="false" outlineLevel="0" collapsed="false">
      <c r="A24" s="117" t="n">
        <v>37113</v>
      </c>
      <c r="B24" s="26" t="n">
        <v>40097.8064743384</v>
      </c>
      <c r="C24" s="26" t="n">
        <v>2196.86892</v>
      </c>
      <c r="D24" s="26" t="n">
        <v>10871.7</v>
      </c>
      <c r="E24" s="26" t="n">
        <v>864.562482874132</v>
      </c>
      <c r="F24" s="26" t="n">
        <v>682.202391020982</v>
      </c>
      <c r="G24" s="26" t="n">
        <v>13030.6835812651</v>
      </c>
      <c r="H24" s="26" t="n">
        <v>955.470333700835</v>
      </c>
      <c r="I24" s="26" t="n">
        <v>601</v>
      </c>
      <c r="J24" s="26" t="n">
        <v>0</v>
      </c>
      <c r="K24" s="118" t="n">
        <v>69300.2941831994</v>
      </c>
      <c r="L24" s="119" t="n">
        <v>61730</v>
      </c>
      <c r="M24" s="95" t="n">
        <v>-731.260684069727</v>
      </c>
      <c r="N24" s="79" t="n">
        <v>6839.03349912967</v>
      </c>
      <c r="O24" s="120" t="n">
        <v>-27632.0924766995</v>
      </c>
    </row>
    <row r="25" customFormat="false" ht="12.75" hidden="false" customHeight="false" outlineLevel="0" collapsed="false">
      <c r="A25" s="117" t="n">
        <v>37114</v>
      </c>
      <c r="B25" s="26" t="n">
        <v>36380.8377931321</v>
      </c>
      <c r="C25" s="26" t="n">
        <v>1982.69016</v>
      </c>
      <c r="D25" s="26" t="n">
        <v>10871.7</v>
      </c>
      <c r="E25" s="26" t="n">
        <v>852.332590709286</v>
      </c>
      <c r="F25" s="26" t="n">
        <v>660.583500364012</v>
      </c>
      <c r="G25" s="26" t="n">
        <v>12956.1049190242</v>
      </c>
      <c r="H25" s="26" t="n">
        <v>947.484140827643</v>
      </c>
      <c r="I25" s="26" t="n">
        <v>601</v>
      </c>
      <c r="J25" s="26" t="n">
        <v>0</v>
      </c>
      <c r="K25" s="118" t="n">
        <v>65252.7331040573</v>
      </c>
      <c r="L25" s="119" t="n">
        <v>61401</v>
      </c>
      <c r="M25" s="95" t="n">
        <v>-764.306708846621</v>
      </c>
      <c r="N25" s="79" t="n">
        <v>3087.42639521063</v>
      </c>
      <c r="O25" s="120" t="n">
        <v>-24544.6660814888</v>
      </c>
    </row>
    <row r="26" customFormat="false" ht="12.75" hidden="false" customHeight="false" outlineLevel="0" collapsed="false">
      <c r="A26" s="117" t="n">
        <v>37115</v>
      </c>
      <c r="B26" s="26" t="n">
        <v>34571.3854502604</v>
      </c>
      <c r="C26" s="26" t="n">
        <v>1624.812</v>
      </c>
      <c r="D26" s="26" t="n">
        <v>10871.7</v>
      </c>
      <c r="E26" s="26" t="n">
        <v>803.860632557356</v>
      </c>
      <c r="F26" s="26" t="n">
        <v>820.733466715685</v>
      </c>
      <c r="G26" s="26" t="n">
        <v>11223.9724778678</v>
      </c>
      <c r="H26" s="26" t="n">
        <v>906.163025362587</v>
      </c>
      <c r="I26" s="26" t="n">
        <v>601</v>
      </c>
      <c r="J26" s="26" t="n">
        <v>0</v>
      </c>
      <c r="K26" s="118" t="n">
        <v>61423.6270527638</v>
      </c>
      <c r="L26" s="119" t="n">
        <v>61401</v>
      </c>
      <c r="M26" s="95" t="n">
        <v>-550.977053018524</v>
      </c>
      <c r="N26" s="79" t="n">
        <v>-528.35000025472</v>
      </c>
      <c r="O26" s="120" t="n">
        <v>-25073.0160817435</v>
      </c>
    </row>
    <row r="27" customFormat="false" ht="12.75" hidden="false" customHeight="false" outlineLevel="0" collapsed="false">
      <c r="A27" s="117" t="n">
        <v>37116</v>
      </c>
      <c r="B27" s="26" t="n">
        <v>39179.1492592119</v>
      </c>
      <c r="C27" s="26" t="n">
        <v>2543.202</v>
      </c>
      <c r="D27" s="26" t="n">
        <v>10871.7</v>
      </c>
      <c r="E27" s="26" t="n">
        <v>715.794953165405</v>
      </c>
      <c r="F27" s="26" t="n">
        <v>867.029594133599</v>
      </c>
      <c r="G27" s="26" t="n">
        <v>12803.2936728093</v>
      </c>
      <c r="H27" s="26" t="n">
        <v>957.27211493294</v>
      </c>
      <c r="I27" s="26" t="n">
        <v>599.794008</v>
      </c>
      <c r="J27" s="26" t="n">
        <v>0</v>
      </c>
      <c r="K27" s="118" t="n">
        <v>68537.2356022532</v>
      </c>
      <c r="L27" s="119" t="n">
        <v>61401</v>
      </c>
      <c r="M27" s="95" t="n">
        <v>-768.68661591465</v>
      </c>
      <c r="N27" s="79" t="n">
        <v>6367.5489863385</v>
      </c>
      <c r="O27" s="120" t="n">
        <v>-18705.467095405</v>
      </c>
    </row>
    <row r="28" customFormat="false" ht="12.75" hidden="false" customHeight="false" outlineLevel="0" collapsed="false">
      <c r="A28" s="117" t="n">
        <v>37117</v>
      </c>
      <c r="B28" s="26" t="n">
        <v>38447.9388460811</v>
      </c>
      <c r="C28" s="26" t="n">
        <v>2424.95808</v>
      </c>
      <c r="D28" s="26" t="n">
        <v>10871.7</v>
      </c>
      <c r="E28" s="26" t="n">
        <v>479.469788313772</v>
      </c>
      <c r="F28" s="26" t="n">
        <v>35.836449965425</v>
      </c>
      <c r="G28" s="26" t="n">
        <v>12724.6463125431</v>
      </c>
      <c r="H28" s="26" t="n">
        <v>938.157768706974</v>
      </c>
      <c r="I28" s="26" t="n">
        <v>599.794008</v>
      </c>
      <c r="J28" s="26" t="n">
        <v>0</v>
      </c>
      <c r="K28" s="118" t="n">
        <v>66522.5012536103</v>
      </c>
      <c r="L28" s="119" t="n">
        <v>60506</v>
      </c>
      <c r="M28" s="95" t="n">
        <v>0</v>
      </c>
      <c r="N28" s="79" t="n">
        <v>6016.50125361032</v>
      </c>
      <c r="O28" s="120" t="n">
        <v>-12688.9658417947</v>
      </c>
    </row>
    <row r="29" customFormat="false" ht="12.75" hidden="false" customHeight="false" outlineLevel="0" collapsed="false">
      <c r="A29" s="117" t="n">
        <v>37118</v>
      </c>
      <c r="B29" s="26" t="n">
        <v>33359.907011619</v>
      </c>
      <c r="C29" s="26" t="n">
        <v>2384.364</v>
      </c>
      <c r="D29" s="26" t="n">
        <v>10871.7</v>
      </c>
      <c r="E29" s="26" t="n">
        <v>835.001586068125</v>
      </c>
      <c r="F29" s="26" t="n">
        <v>730.240288402218</v>
      </c>
      <c r="G29" s="26" t="n">
        <v>12486.4534045733</v>
      </c>
      <c r="H29" s="26" t="n">
        <v>986.63837823119</v>
      </c>
      <c r="I29" s="26" t="n">
        <v>599.794008</v>
      </c>
      <c r="J29" s="26" t="n">
        <v>0</v>
      </c>
      <c r="K29" s="118" t="n">
        <v>62254.0986768938</v>
      </c>
      <c r="L29" s="119" t="n">
        <v>65196</v>
      </c>
      <c r="M29" s="95" t="n">
        <v>-9.32587834619807</v>
      </c>
      <c r="N29" s="79" t="n">
        <v>-2951.2272014524</v>
      </c>
      <c r="O29" s="120" t="n">
        <v>-15640.1930432471</v>
      </c>
    </row>
    <row r="30" customFormat="false" ht="12.75" hidden="false" customHeight="false" outlineLevel="0" collapsed="false">
      <c r="A30" s="117" t="n">
        <v>37119</v>
      </c>
      <c r="B30" s="26" t="n">
        <v>40091.0980327108</v>
      </c>
      <c r="C30" s="26" t="n">
        <v>2376.51456</v>
      </c>
      <c r="D30" s="26" t="n">
        <v>10871.7</v>
      </c>
      <c r="E30" s="26" t="n">
        <v>860.711688582299</v>
      </c>
      <c r="F30" s="26" t="n">
        <v>834.744138775414</v>
      </c>
      <c r="G30" s="26" t="n">
        <v>13090.5953446403</v>
      </c>
      <c r="H30" s="26" t="n">
        <v>960.781263545536</v>
      </c>
      <c r="I30" s="26" t="n">
        <v>599.794008</v>
      </c>
      <c r="J30" s="26" t="n">
        <v>0</v>
      </c>
      <c r="K30" s="118" t="n">
        <v>69685.9390362543</v>
      </c>
      <c r="L30" s="119" t="n">
        <v>64052</v>
      </c>
      <c r="M30" s="95" t="n">
        <v>0</v>
      </c>
      <c r="N30" s="79" t="n">
        <v>5633.93903625429</v>
      </c>
      <c r="O30" s="120" t="n">
        <v>-10006.2540069928</v>
      </c>
    </row>
    <row r="31" customFormat="false" ht="12.75" hidden="false" customHeight="false" outlineLevel="0" collapsed="false">
      <c r="A31" s="117" t="n">
        <v>37120</v>
      </c>
      <c r="B31" s="26" t="n">
        <v>38203.470988672</v>
      </c>
      <c r="C31" s="26" t="n">
        <v>2511.45372</v>
      </c>
      <c r="D31" s="26" t="n">
        <v>10871.7</v>
      </c>
      <c r="E31" s="26" t="n">
        <v>893.74552097018</v>
      </c>
      <c r="F31" s="26" t="n">
        <v>947.328093640336</v>
      </c>
      <c r="G31" s="26" t="n">
        <v>12868.0250582529</v>
      </c>
      <c r="H31" s="26" t="n">
        <v>936.564956080859</v>
      </c>
      <c r="I31" s="26" t="n">
        <v>599.794008</v>
      </c>
      <c r="J31" s="26" t="n">
        <v>0</v>
      </c>
      <c r="K31" s="118" t="n">
        <v>67832.0823456163</v>
      </c>
      <c r="L31" s="119" t="n">
        <v>64052</v>
      </c>
      <c r="M31" s="95" t="n">
        <v>-124.098310034518</v>
      </c>
      <c r="N31" s="79" t="n">
        <v>3655.98403558174</v>
      </c>
      <c r="O31" s="120" t="n">
        <v>-6350.26997141108</v>
      </c>
    </row>
    <row r="32" customFormat="false" ht="12.75" hidden="false" customHeight="false" outlineLevel="0" collapsed="false">
      <c r="A32" s="117" t="n">
        <v>37121</v>
      </c>
      <c r="B32" s="26" t="n">
        <v>40115.2731355201</v>
      </c>
      <c r="C32" s="26" t="n">
        <v>2374.04712</v>
      </c>
      <c r="D32" s="26" t="n">
        <v>10871.7</v>
      </c>
      <c r="E32" s="26" t="n">
        <v>580.806669381159</v>
      </c>
      <c r="F32" s="26" t="n">
        <v>701.901689737728</v>
      </c>
      <c r="G32" s="26" t="n">
        <v>12949.6575931291</v>
      </c>
      <c r="H32" s="26" t="n">
        <v>759.892144150549</v>
      </c>
      <c r="I32" s="26" t="n">
        <v>599.794008</v>
      </c>
      <c r="J32" s="26" t="n">
        <v>0</v>
      </c>
      <c r="K32" s="118" t="n">
        <v>68953.0723599187</v>
      </c>
      <c r="L32" s="119" t="n">
        <v>64053</v>
      </c>
      <c r="M32" s="95" t="n">
        <v>0</v>
      </c>
      <c r="N32" s="79" t="n">
        <v>4900.07235991865</v>
      </c>
      <c r="O32" s="120" t="n">
        <v>-1450.19761149244</v>
      </c>
    </row>
    <row r="33" customFormat="false" ht="12.75" hidden="false" customHeight="false" outlineLevel="0" collapsed="false">
      <c r="A33" s="117" t="n">
        <v>37122</v>
      </c>
      <c r="B33" s="26" t="n">
        <v>38131.5447032801</v>
      </c>
      <c r="C33" s="26" t="n">
        <v>2338.67772</v>
      </c>
      <c r="D33" s="26" t="n">
        <v>10871.7</v>
      </c>
      <c r="E33" s="26" t="n">
        <v>851.667828172984</v>
      </c>
      <c r="F33" s="26" t="n">
        <v>790.261389485902</v>
      </c>
      <c r="G33" s="26" t="n">
        <v>12636.511572652</v>
      </c>
      <c r="H33" s="26" t="n">
        <v>854.715390410378</v>
      </c>
      <c r="I33" s="26" t="n">
        <v>599.794008</v>
      </c>
      <c r="J33" s="26" t="n">
        <v>0</v>
      </c>
      <c r="K33" s="118" t="n">
        <v>67074.8726120014</v>
      </c>
      <c r="L33" s="119" t="n">
        <v>64053</v>
      </c>
      <c r="M33" s="95" t="n">
        <v>-814.553265926041</v>
      </c>
      <c r="N33" s="79" t="n">
        <v>2207.31934607535</v>
      </c>
      <c r="O33" s="120" t="n">
        <v>757.121734582912</v>
      </c>
    </row>
    <row r="34" customFormat="false" ht="12.75" hidden="false" customHeight="false" outlineLevel="0" collapsed="false">
      <c r="A34" s="117" t="n">
        <v>37123</v>
      </c>
      <c r="B34" s="26" t="n">
        <v>38993.8143336035</v>
      </c>
      <c r="C34" s="26" t="n">
        <v>2325.73608</v>
      </c>
      <c r="D34" s="26" t="n">
        <v>10871.7</v>
      </c>
      <c r="E34" s="26" t="n">
        <v>767.639997408244</v>
      </c>
      <c r="F34" s="26" t="n">
        <v>634.033102286493</v>
      </c>
      <c r="G34" s="26" t="n">
        <v>6367.880145</v>
      </c>
      <c r="H34" s="26" t="n">
        <v>919.652718182995</v>
      </c>
      <c r="I34" s="26" t="n">
        <v>599.794008</v>
      </c>
      <c r="J34" s="26" t="n">
        <v>0</v>
      </c>
      <c r="K34" s="118" t="n">
        <v>61480.2503844812</v>
      </c>
      <c r="L34" s="119" t="n">
        <v>64053</v>
      </c>
      <c r="M34" s="95" t="n">
        <v>-909.114366408978</v>
      </c>
      <c r="N34" s="79" t="n">
        <v>-3481.86398192779</v>
      </c>
      <c r="O34" s="120" t="n">
        <v>-2724.74224734488</v>
      </c>
    </row>
    <row r="35" customFormat="false" ht="12.75" hidden="false" customHeight="false" outlineLevel="0" collapsed="false">
      <c r="A35" s="117" t="n">
        <v>37124</v>
      </c>
      <c r="B35" s="26" t="n">
        <v>37682.563243167</v>
      </c>
      <c r="C35" s="26" t="n">
        <v>2307.64428</v>
      </c>
      <c r="D35" s="26" t="n">
        <v>10871.7</v>
      </c>
      <c r="E35" s="26" t="n">
        <v>911.346171769229</v>
      </c>
      <c r="F35" s="26" t="n">
        <v>795.401200832879</v>
      </c>
      <c r="G35" s="26" t="n">
        <v>12630.6243416637</v>
      </c>
      <c r="H35" s="26" t="n">
        <v>765.590360376005</v>
      </c>
      <c r="I35" s="26" t="n">
        <v>599.794008</v>
      </c>
      <c r="J35" s="26" t="n">
        <v>0</v>
      </c>
      <c r="K35" s="118" t="n">
        <v>66564.6636058088</v>
      </c>
      <c r="L35" s="119" t="n">
        <v>64053</v>
      </c>
      <c r="M35" s="95" t="n">
        <v>-770.407848493307</v>
      </c>
      <c r="N35" s="79" t="n">
        <v>1741.25575731553</v>
      </c>
      <c r="O35" s="120" t="n">
        <v>-983.486490029352</v>
      </c>
    </row>
    <row r="36" customFormat="false" ht="12.75" hidden="false" customHeight="false" outlineLevel="0" collapsed="false">
      <c r="A36" s="117" t="n">
        <v>37125</v>
      </c>
      <c r="B36" s="26" t="n">
        <v>29529.5716539724</v>
      </c>
      <c r="C36" s="26" t="n">
        <v>1958.1648</v>
      </c>
      <c r="D36" s="26" t="n">
        <v>10871.7</v>
      </c>
      <c r="E36" s="26" t="n">
        <v>861.27532863604</v>
      </c>
      <c r="F36" s="26" t="n">
        <v>846.070876825181</v>
      </c>
      <c r="G36" s="26" t="n">
        <v>13037.3620315893</v>
      </c>
      <c r="H36" s="26" t="n">
        <v>638.792699059085</v>
      </c>
      <c r="I36" s="26" t="n">
        <v>599.794008</v>
      </c>
      <c r="J36" s="26" t="n">
        <v>0</v>
      </c>
      <c r="K36" s="118" t="n">
        <v>58342.731398082</v>
      </c>
      <c r="L36" s="119" t="n">
        <v>64052</v>
      </c>
      <c r="M36" s="95" t="n">
        <v>-915.156390251224</v>
      </c>
      <c r="N36" s="79" t="n">
        <v>-6624.42499216925</v>
      </c>
      <c r="O36" s="120" t="n">
        <v>-7607.9114821986</v>
      </c>
    </row>
    <row r="37" customFormat="false" ht="12.75" hidden="false" customHeight="false" outlineLevel="0" collapsed="false">
      <c r="A37" s="117" t="n">
        <v>37126</v>
      </c>
      <c r="B37" s="26" t="n">
        <v>37768.4818338994</v>
      </c>
      <c r="C37" s="26" t="n">
        <v>2308.48332</v>
      </c>
      <c r="D37" s="26" t="n">
        <v>10871.7</v>
      </c>
      <c r="E37" s="26" t="n">
        <v>859.599939845858</v>
      </c>
      <c r="F37" s="26" t="n">
        <v>879.085731933057</v>
      </c>
      <c r="G37" s="26" t="n">
        <v>13036.5130915297</v>
      </c>
      <c r="H37" s="26" t="n">
        <v>795.618818781432</v>
      </c>
      <c r="I37" s="26" t="n">
        <v>599.794008</v>
      </c>
      <c r="J37" s="26" t="n">
        <v>4000</v>
      </c>
      <c r="K37" s="118" t="n">
        <v>71119.2767439895</v>
      </c>
      <c r="L37" s="119" t="n">
        <v>68211</v>
      </c>
      <c r="M37" s="95" t="n">
        <v>-546.179148561443</v>
      </c>
      <c r="N37" s="79" t="n">
        <v>2362.09759542808</v>
      </c>
      <c r="O37" s="120" t="n">
        <v>-5245.81388677052</v>
      </c>
    </row>
    <row r="38" customFormat="false" ht="12.75" hidden="false" customHeight="false" outlineLevel="0" collapsed="false">
      <c r="A38" s="117" t="n">
        <v>37127</v>
      </c>
      <c r="B38" s="26" t="n">
        <v>39353.1889863734</v>
      </c>
      <c r="C38" s="26" t="n">
        <v>2169.73812</v>
      </c>
      <c r="D38" s="26" t="n">
        <v>10871.7</v>
      </c>
      <c r="E38" s="26" t="n">
        <v>618.463567417302</v>
      </c>
      <c r="F38" s="26" t="n">
        <v>794.621834171606</v>
      </c>
      <c r="G38" s="26" t="n">
        <v>13243.3900992438</v>
      </c>
      <c r="H38" s="26" t="n">
        <v>775.078415546394</v>
      </c>
      <c r="I38" s="26" t="n">
        <v>599.794008</v>
      </c>
      <c r="J38" s="26" t="n">
        <v>0</v>
      </c>
      <c r="K38" s="118" t="n">
        <v>68425.9750307525</v>
      </c>
      <c r="L38" s="119" t="n">
        <v>68196</v>
      </c>
      <c r="M38" s="95" t="n">
        <v>-637.527501847621</v>
      </c>
      <c r="N38" s="79" t="n">
        <v>-407.552471095111</v>
      </c>
      <c r="O38" s="120" t="n">
        <v>-5653.36635786563</v>
      </c>
    </row>
    <row r="39" customFormat="false" ht="12.75" hidden="false" customHeight="false" outlineLevel="0" collapsed="false">
      <c r="A39" s="117" t="n">
        <v>37128</v>
      </c>
      <c r="B39" s="26" t="n">
        <v>40478.3423645269</v>
      </c>
      <c r="C39" s="26" t="n">
        <v>2241.89832</v>
      </c>
      <c r="D39" s="26" t="n">
        <v>10871.7</v>
      </c>
      <c r="E39" s="26" t="n">
        <v>853.257203933711</v>
      </c>
      <c r="F39" s="26" t="n">
        <v>504.538934679191</v>
      </c>
      <c r="G39" s="26" t="n">
        <v>13319.8260761975</v>
      </c>
      <c r="H39" s="26" t="n">
        <v>781.019688507335</v>
      </c>
      <c r="I39" s="26" t="n">
        <v>599.794008</v>
      </c>
      <c r="J39" s="26" t="n">
        <v>6030</v>
      </c>
      <c r="K39" s="118" t="n">
        <v>75680.3765958447</v>
      </c>
      <c r="L39" s="119" t="n">
        <v>72235</v>
      </c>
      <c r="M39" s="95" t="n">
        <v>0</v>
      </c>
      <c r="N39" s="79" t="n">
        <v>3445.37659584469</v>
      </c>
      <c r="O39" s="120" t="n">
        <v>-2207.98976202094</v>
      </c>
    </row>
    <row r="40" customFormat="false" ht="12.75" hidden="false" customHeight="false" outlineLevel="0" collapsed="false">
      <c r="A40" s="117" t="n">
        <v>37129</v>
      </c>
      <c r="B40" s="26" t="n">
        <v>40259.4855125044</v>
      </c>
      <c r="C40" s="26" t="n">
        <v>2075.244</v>
      </c>
      <c r="D40" s="26" t="n">
        <v>10871.7</v>
      </c>
      <c r="E40" s="26" t="n">
        <v>835.702590690597</v>
      </c>
      <c r="F40" s="26" t="n">
        <v>677.444795002974</v>
      </c>
      <c r="G40" s="26" t="n">
        <v>13302.0001088649</v>
      </c>
      <c r="H40" s="26" t="n">
        <v>735.73984805698</v>
      </c>
      <c r="I40" s="26" t="n">
        <v>599.794008</v>
      </c>
      <c r="J40" s="26" t="n">
        <v>6030</v>
      </c>
      <c r="K40" s="118" t="n">
        <v>75387.1108631199</v>
      </c>
      <c r="L40" s="119" t="n">
        <v>73235</v>
      </c>
      <c r="M40" s="95" t="n">
        <v>-923.394061430127</v>
      </c>
      <c r="N40" s="79" t="n">
        <v>1228.71680168975</v>
      </c>
      <c r="O40" s="120" t="n">
        <v>-979.272960331196</v>
      </c>
    </row>
    <row r="41" customFormat="false" ht="12.75" hidden="false" customHeight="false" outlineLevel="0" collapsed="false">
      <c r="A41" s="117" t="n">
        <v>37130</v>
      </c>
      <c r="B41" s="26" t="n">
        <v>39740.3878864027</v>
      </c>
      <c r="C41" s="26" t="n">
        <v>2076.04164</v>
      </c>
      <c r="D41" s="26" t="n">
        <v>10871.7</v>
      </c>
      <c r="E41" s="26" t="n">
        <v>889.456744467792</v>
      </c>
      <c r="F41" s="26" t="n">
        <v>465.944181423807</v>
      </c>
      <c r="G41" s="26" t="n">
        <v>11920.7548634986</v>
      </c>
      <c r="H41" s="26" t="n">
        <v>979.277790474115</v>
      </c>
      <c r="I41" s="26" t="n">
        <v>599.794008</v>
      </c>
      <c r="J41" s="26" t="n">
        <v>6030</v>
      </c>
      <c r="K41" s="118" t="n">
        <v>73573.357114267</v>
      </c>
      <c r="L41" s="119" t="n">
        <v>73235</v>
      </c>
      <c r="M41" s="95" t="n">
        <v>-600.472606789028</v>
      </c>
      <c r="N41" s="79" t="n">
        <v>-262.115492522002</v>
      </c>
      <c r="O41" s="120" t="n">
        <v>-1241.3884528532</v>
      </c>
    </row>
    <row r="42" customFormat="false" ht="12.75" hidden="false" customHeight="false" outlineLevel="0" collapsed="false">
      <c r="A42" s="117" t="n">
        <v>37131</v>
      </c>
      <c r="B42" s="26" t="n">
        <v>35278.6161856122</v>
      </c>
      <c r="C42" s="26" t="n">
        <v>2250.07896</v>
      </c>
      <c r="D42" s="26" t="n">
        <v>10871.7</v>
      </c>
      <c r="E42" s="26" t="n">
        <v>887.329221789678</v>
      </c>
      <c r="F42" s="26" t="n">
        <v>692.903802304752</v>
      </c>
      <c r="G42" s="26" t="n">
        <v>13117.7636094728</v>
      </c>
      <c r="H42" s="26" t="n">
        <v>966.496704983009</v>
      </c>
      <c r="I42" s="26" t="n">
        <v>599.794008</v>
      </c>
      <c r="J42" s="26" t="n">
        <v>0</v>
      </c>
      <c r="K42" s="118" t="n">
        <v>64664.6824921624</v>
      </c>
      <c r="L42" s="119" t="n">
        <v>67057</v>
      </c>
      <c r="M42" s="95" t="n">
        <v>-458.960068582063</v>
      </c>
      <c r="N42" s="79" t="n">
        <v>-2851.27757641963</v>
      </c>
      <c r="O42" s="120" t="n">
        <v>-4092.66602927283</v>
      </c>
    </row>
    <row r="43" customFormat="false" ht="12.75" hidden="false" customHeight="false" outlineLevel="0" collapsed="false">
      <c r="A43" s="117" t="n">
        <v>37132</v>
      </c>
      <c r="B43" s="26" t="n">
        <v>40465.0786638522</v>
      </c>
      <c r="C43" s="26" t="n">
        <v>2254.06716</v>
      </c>
      <c r="D43" s="26" t="n">
        <v>10871.7</v>
      </c>
      <c r="E43" s="26" t="n">
        <v>892.022797479126</v>
      </c>
      <c r="F43" s="26" t="n">
        <v>867.763710104973</v>
      </c>
      <c r="G43" s="26" t="n">
        <v>12976.9083533029</v>
      </c>
      <c r="H43" s="26" t="n">
        <v>983.184008309579</v>
      </c>
      <c r="I43" s="26" t="n">
        <v>599.794008</v>
      </c>
      <c r="J43" s="26" t="n">
        <v>0</v>
      </c>
      <c r="K43" s="118" t="n">
        <v>69910.5187010488</v>
      </c>
      <c r="L43" s="119" t="n">
        <v>64052</v>
      </c>
      <c r="M43" s="95" t="n">
        <v>0</v>
      </c>
      <c r="N43" s="79" t="n">
        <v>5858.51870104884</v>
      </c>
      <c r="O43" s="120" t="n">
        <v>1765.85267177601</v>
      </c>
    </row>
    <row r="44" customFormat="false" ht="12.75" hidden="false" customHeight="false" outlineLevel="0" collapsed="false">
      <c r="A44" s="117" t="n">
        <v>37133</v>
      </c>
      <c r="B44" s="26" t="n">
        <v>0</v>
      </c>
      <c r="C44" s="26" t="n">
        <v>0</v>
      </c>
      <c r="D44" s="26" t="n">
        <v>0</v>
      </c>
      <c r="E44" s="26" t="n">
        <v>0</v>
      </c>
      <c r="F44" s="26" t="n">
        <v>0</v>
      </c>
      <c r="G44" s="26" t="n">
        <v>0</v>
      </c>
      <c r="H44" s="26" t="n">
        <v>0</v>
      </c>
      <c r="I44" s="26" t="n">
        <v>599.794008</v>
      </c>
      <c r="J44" s="26" t="n">
        <v>0</v>
      </c>
      <c r="K44" s="118" t="n">
        <v>599.794008</v>
      </c>
      <c r="L44" s="119" t="n">
        <v>59052</v>
      </c>
      <c r="M44" s="95" t="n">
        <v>0</v>
      </c>
      <c r="N44" s="79" t="n">
        <v>-58452.205992</v>
      </c>
      <c r="O44" s="120" t="n">
        <v>-56686.353320224</v>
      </c>
    </row>
    <row r="45" customFormat="false" ht="12.75" hidden="false" customHeight="false" outlineLevel="0" collapsed="false">
      <c r="A45" s="117" t="n">
        <v>37134</v>
      </c>
      <c r="B45" s="26" t="n">
        <v>0</v>
      </c>
      <c r="C45" s="26" t="n">
        <v>0</v>
      </c>
      <c r="D45" s="26" t="n">
        <v>0</v>
      </c>
      <c r="E45" s="26" t="n">
        <v>0</v>
      </c>
      <c r="F45" s="26" t="n">
        <v>0</v>
      </c>
      <c r="G45" s="26" t="n">
        <v>0</v>
      </c>
      <c r="H45" s="26" t="n">
        <v>0</v>
      </c>
      <c r="I45" s="26" t="n">
        <v>599.794008</v>
      </c>
      <c r="J45" s="26" t="n">
        <v>0</v>
      </c>
      <c r="K45" s="118" t="n">
        <v>599.794008</v>
      </c>
      <c r="L45" s="119" t="n">
        <v>67053</v>
      </c>
      <c r="M45" s="95" t="n">
        <v>0</v>
      </c>
      <c r="N45" s="79" t="n">
        <v>-66453.205992</v>
      </c>
      <c r="O45" s="120" t="n">
        <v>-123139.559312224</v>
      </c>
    </row>
    <row r="46" customFormat="false" ht="12.75" hidden="false" customHeight="false" outlineLevel="0" collapsed="false">
      <c r="A46" s="43"/>
      <c r="B46" s="121"/>
      <c r="C46" s="121"/>
      <c r="D46" s="121"/>
      <c r="E46" s="121"/>
      <c r="F46" s="121"/>
      <c r="G46" s="121"/>
      <c r="H46" s="121"/>
      <c r="I46" s="121"/>
      <c r="J46" s="121"/>
      <c r="K46" s="122"/>
      <c r="L46" s="123"/>
      <c r="M46" s="124"/>
      <c r="N46" s="121"/>
      <c r="O46" s="125"/>
    </row>
    <row r="47" customFormat="false" ht="13.5" hidden="false" customHeight="false" outlineLevel="0" collapsed="false">
      <c r="A47" s="43" t="s">
        <v>126</v>
      </c>
      <c r="B47" s="63" t="n">
        <v>1094399.88526849</v>
      </c>
      <c r="C47" s="63" t="n">
        <v>65312.0604</v>
      </c>
      <c r="D47" s="63" t="n">
        <v>315279.3</v>
      </c>
      <c r="E47" s="63" t="n">
        <v>24268.7728760583</v>
      </c>
      <c r="F47" s="63" t="n">
        <v>20371.4347765066</v>
      </c>
      <c r="G47" s="63" t="n">
        <v>369237.692241664</v>
      </c>
      <c r="H47" s="63" t="n">
        <v>25907.3824581244</v>
      </c>
      <c r="I47" s="63"/>
      <c r="J47" s="63" t="n">
        <v>22090</v>
      </c>
      <c r="K47" s="126" t="n">
        <v>1955678.90550084</v>
      </c>
      <c r="L47" s="126" t="n">
        <v>2030258</v>
      </c>
      <c r="M47" s="79"/>
      <c r="N47" s="63" t="n">
        <v>-88304.559312224</v>
      </c>
    </row>
    <row r="49" customFormat="false" ht="12.75" hidden="false" customHeight="false" outlineLevel="0" collapsed="false">
      <c r="K49" s="63" t="n">
        <v>1914776.52802084</v>
      </c>
    </row>
    <row r="50" customFormat="false" ht="12.75" hidden="false" customHeight="false" outlineLevel="0" collapsed="false">
      <c r="A50" s="22" t="s">
        <v>127</v>
      </c>
    </row>
    <row r="51" customFormat="false" ht="12.75" hidden="false" customHeight="false" outlineLevel="0" collapsed="false">
      <c r="A51" s="22" t="s">
        <v>128</v>
      </c>
    </row>
    <row r="52" customFormat="false" ht="12.75" hidden="false" customHeight="false" outlineLevel="0" collapsed="false">
      <c r="A52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127" width="10.85"/>
    <col collapsed="false" customWidth="true" hidden="false" outlineLevel="0" max="5" min="5" style="127" width="13.56"/>
    <col collapsed="false" customWidth="true" hidden="false" outlineLevel="0" max="6" min="6" style="127" width="16.56"/>
    <col collapsed="false" customWidth="true" hidden="false" outlineLevel="0" max="10" min="7" style="127" width="10.85"/>
  </cols>
  <sheetData>
    <row r="1" customFormat="false" ht="18" hidden="false" customHeight="false" outlineLevel="0" collapsed="false">
      <c r="I1" s="128" t="s">
        <v>129</v>
      </c>
    </row>
    <row r="2" customFormat="false" ht="12.75" hidden="false" customHeight="false" outlineLevel="0" collapsed="false">
      <c r="I2" s="5" t="s">
        <v>130</v>
      </c>
    </row>
    <row r="3" customFormat="false" ht="18" hidden="false" customHeight="false" outlineLevel="0" collapsed="false">
      <c r="I3" s="128" t="s">
        <v>62</v>
      </c>
    </row>
    <row r="4" customFormat="false" ht="12.75" hidden="false" customHeight="false" outlineLevel="0" collapsed="false">
      <c r="I4" s="129" t="s">
        <v>131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80" t="s">
        <v>132</v>
      </c>
      <c r="C11" s="130" t="s">
        <v>133</v>
      </c>
      <c r="D11" s="131"/>
      <c r="E11" s="132" t="s">
        <v>134</v>
      </c>
      <c r="F11" s="133" t="s">
        <v>135</v>
      </c>
      <c r="G11" s="131"/>
      <c r="H11" s="134"/>
      <c r="I11" s="135" t="s">
        <v>136</v>
      </c>
      <c r="J11" s="136" t="s">
        <v>137</v>
      </c>
    </row>
    <row r="12" customFormat="false" ht="12.75" hidden="false" customHeight="false" outlineLevel="0" collapsed="false">
      <c r="A12" s="5" t="s">
        <v>138</v>
      </c>
      <c r="B12" s="137" t="s">
        <v>139</v>
      </c>
      <c r="C12" s="138" t="s">
        <v>140</v>
      </c>
      <c r="D12" s="139" t="s">
        <v>141</v>
      </c>
      <c r="E12" s="140" t="s">
        <v>142</v>
      </c>
      <c r="F12" s="141" t="s">
        <v>139</v>
      </c>
      <c r="G12" s="142" t="s">
        <v>143</v>
      </c>
      <c r="H12" s="143" t="s">
        <v>144</v>
      </c>
      <c r="I12" s="136" t="s">
        <v>145</v>
      </c>
      <c r="J12" s="136" t="s">
        <v>145</v>
      </c>
    </row>
    <row r="13" customFormat="false" ht="12.75" hidden="false" customHeight="false" outlineLevel="0" collapsed="false">
      <c r="A13" s="5" t="s">
        <v>146</v>
      </c>
      <c r="B13" s="85"/>
      <c r="C13" s="144"/>
      <c r="D13" s="145"/>
      <c r="E13" s="146"/>
      <c r="F13" s="144"/>
      <c r="G13" s="147" t="n">
        <v>0.02</v>
      </c>
      <c r="H13" s="148" t="s">
        <v>147</v>
      </c>
      <c r="I13" s="149"/>
      <c r="J13" s="150" t="n">
        <v>-126</v>
      </c>
    </row>
    <row r="14" customFormat="false" ht="12.75" hidden="false" customHeight="false" outlineLevel="0" collapsed="false">
      <c r="A14" s="151" t="n">
        <v>37104</v>
      </c>
      <c r="B14" s="152" t="n">
        <v>1975</v>
      </c>
      <c r="C14" s="153" t="n">
        <v>-1936</v>
      </c>
      <c r="D14" s="154" t="n">
        <v>0</v>
      </c>
      <c r="E14" s="155" t="n">
        <v>-1936</v>
      </c>
      <c r="F14" s="156" t="n">
        <v>1626.666</v>
      </c>
      <c r="G14" s="157" t="n">
        <v>-32.53332</v>
      </c>
      <c r="H14" s="158" t="n">
        <v>1594.13268</v>
      </c>
      <c r="I14" s="159" t="n">
        <v>-341.86732</v>
      </c>
      <c r="J14" s="38" t="n">
        <v>-467.86732</v>
      </c>
    </row>
    <row r="15" customFormat="false" ht="12.75" hidden="false" customHeight="false" outlineLevel="0" collapsed="false">
      <c r="A15" s="151" t="n">
        <v>37105</v>
      </c>
      <c r="B15" s="152" t="n">
        <v>1975</v>
      </c>
      <c r="C15" s="153" t="n">
        <v>-1936</v>
      </c>
      <c r="D15" s="154" t="n">
        <v>0</v>
      </c>
      <c r="E15" s="155" t="n">
        <v>-1936</v>
      </c>
      <c r="F15" s="156" t="n">
        <v>1855.179</v>
      </c>
      <c r="G15" s="157" t="n">
        <v>-37.10358</v>
      </c>
      <c r="H15" s="158" t="n">
        <v>1818.07542</v>
      </c>
      <c r="I15" s="159" t="n">
        <v>-117.92458</v>
      </c>
      <c r="J15" s="38" t="n">
        <v>-585.7919</v>
      </c>
    </row>
    <row r="16" customFormat="false" ht="12.75" hidden="false" customHeight="false" outlineLevel="0" collapsed="false">
      <c r="A16" s="151" t="n">
        <v>37106</v>
      </c>
      <c r="B16" s="152" t="n">
        <v>1975</v>
      </c>
      <c r="C16" s="153" t="n">
        <v>-1936</v>
      </c>
      <c r="D16" s="154" t="n">
        <v>0</v>
      </c>
      <c r="E16" s="155" t="n">
        <v>-1936</v>
      </c>
      <c r="F16" s="156" t="n">
        <v>1830.27</v>
      </c>
      <c r="G16" s="157" t="n">
        <v>-36.6054</v>
      </c>
      <c r="H16" s="158" t="n">
        <v>1793.6646</v>
      </c>
      <c r="I16" s="159" t="n">
        <v>-142.3354</v>
      </c>
      <c r="J16" s="38" t="n">
        <v>-728.1273</v>
      </c>
    </row>
    <row r="17" customFormat="false" ht="12.75" hidden="false" customHeight="false" outlineLevel="0" collapsed="false">
      <c r="A17" s="151" t="n">
        <v>37107</v>
      </c>
      <c r="B17" s="152" t="n">
        <v>1975</v>
      </c>
      <c r="C17" s="153" t="n">
        <v>-1936</v>
      </c>
      <c r="D17" s="154" t="n">
        <v>0</v>
      </c>
      <c r="E17" s="155" t="n">
        <v>-1936</v>
      </c>
      <c r="F17" s="156" t="n">
        <v>1833.519</v>
      </c>
      <c r="G17" s="157" t="n">
        <v>-36.67038</v>
      </c>
      <c r="H17" s="158" t="n">
        <v>1796.84862</v>
      </c>
      <c r="I17" s="159" t="n">
        <v>-139.15138</v>
      </c>
      <c r="J17" s="38" t="n">
        <v>-867.27868</v>
      </c>
    </row>
    <row r="18" customFormat="false" ht="12.75" hidden="false" customHeight="false" outlineLevel="0" collapsed="false">
      <c r="A18" s="151" t="n">
        <v>37108</v>
      </c>
      <c r="B18" s="152" t="n">
        <v>1975</v>
      </c>
      <c r="C18" s="153" t="n">
        <v>-1936</v>
      </c>
      <c r="D18" s="154" t="n">
        <v>0</v>
      </c>
      <c r="E18" s="155" t="n">
        <v>-1936</v>
      </c>
      <c r="F18" s="156" t="n">
        <v>1835.685</v>
      </c>
      <c r="G18" s="157" t="n">
        <v>-36.7137</v>
      </c>
      <c r="H18" s="158" t="n">
        <v>1798.9713</v>
      </c>
      <c r="I18" s="159" t="n">
        <v>-137.0287</v>
      </c>
      <c r="J18" s="38" t="n">
        <v>-1004.30738</v>
      </c>
    </row>
    <row r="19" customFormat="false" ht="12.75" hidden="false" customHeight="false" outlineLevel="0" collapsed="false">
      <c r="A19" s="151" t="n">
        <v>37109</v>
      </c>
      <c r="B19" s="152" t="n">
        <v>1975</v>
      </c>
      <c r="C19" s="153" t="n">
        <v>-1936</v>
      </c>
      <c r="D19" s="154" t="n">
        <v>0</v>
      </c>
      <c r="E19" s="155" t="n">
        <v>-1936</v>
      </c>
      <c r="F19" s="156" t="n">
        <v>1829.187</v>
      </c>
      <c r="G19" s="157" t="n">
        <v>-36.58374</v>
      </c>
      <c r="H19" s="158" t="n">
        <v>1792.60326</v>
      </c>
      <c r="I19" s="159" t="n">
        <v>-143.39674</v>
      </c>
      <c r="J19" s="38" t="n">
        <v>-1147.70412</v>
      </c>
    </row>
    <row r="20" customFormat="false" ht="12.75" hidden="false" customHeight="false" outlineLevel="0" collapsed="false">
      <c r="A20" s="151" t="n">
        <v>37110</v>
      </c>
      <c r="B20" s="152" t="n">
        <v>1975</v>
      </c>
      <c r="C20" s="153" t="n">
        <v>-1936</v>
      </c>
      <c r="D20" s="154" t="n">
        <v>0</v>
      </c>
      <c r="E20" s="155" t="n">
        <v>-1936</v>
      </c>
      <c r="F20" s="156" t="n">
        <v>1821.606</v>
      </c>
      <c r="G20" s="157" t="n">
        <v>-36.43212</v>
      </c>
      <c r="H20" s="158" t="n">
        <v>1785.17388</v>
      </c>
      <c r="I20" s="159" t="n">
        <v>-150.82612</v>
      </c>
      <c r="J20" s="38" t="n">
        <v>-1298.53024</v>
      </c>
    </row>
    <row r="21" customFormat="false" ht="12.75" hidden="false" customHeight="false" outlineLevel="0" collapsed="false">
      <c r="A21" s="151" t="n">
        <v>37111</v>
      </c>
      <c r="B21" s="152" t="n">
        <v>1975</v>
      </c>
      <c r="C21" s="153" t="n">
        <v>-1936</v>
      </c>
      <c r="D21" s="154" t="n">
        <v>0</v>
      </c>
      <c r="E21" s="155" t="n">
        <v>-1936</v>
      </c>
      <c r="F21" s="156" t="n">
        <v>1818.357</v>
      </c>
      <c r="G21" s="157" t="n">
        <v>-36.36714</v>
      </c>
      <c r="H21" s="158" t="n">
        <v>1781.98986</v>
      </c>
      <c r="I21" s="159" t="n">
        <v>-154.01014</v>
      </c>
      <c r="J21" s="38" t="n">
        <v>-1452.54038</v>
      </c>
    </row>
    <row r="22" customFormat="false" ht="12.75" hidden="false" customHeight="false" outlineLevel="0" collapsed="false">
      <c r="A22" s="151" t="n">
        <v>37112</v>
      </c>
      <c r="B22" s="152" t="n">
        <v>1975</v>
      </c>
      <c r="C22" s="153" t="n">
        <v>-1936</v>
      </c>
      <c r="D22" s="154" t="n">
        <v>0</v>
      </c>
      <c r="E22" s="155" t="n">
        <v>-1936</v>
      </c>
      <c r="F22" s="156" t="n">
        <v>1980.807</v>
      </c>
      <c r="G22" s="157" t="n">
        <v>-39.61614</v>
      </c>
      <c r="H22" s="158" t="n">
        <v>1941.19086</v>
      </c>
      <c r="I22" s="159" t="n">
        <v>5.19085999999993</v>
      </c>
      <c r="J22" s="38" t="n">
        <v>-1447.34952</v>
      </c>
    </row>
    <row r="23" customFormat="false" ht="12.75" hidden="false" customHeight="false" outlineLevel="0" collapsed="false">
      <c r="A23" s="151" t="n">
        <v>37113</v>
      </c>
      <c r="B23" s="152" t="n">
        <v>1975</v>
      </c>
      <c r="C23" s="153" t="n">
        <v>-1936</v>
      </c>
      <c r="D23" s="154" t="n">
        <v>0</v>
      </c>
      <c r="E23" s="155" t="n">
        <v>-1936</v>
      </c>
      <c r="F23" s="156" t="n">
        <v>1508.619</v>
      </c>
      <c r="G23" s="157" t="n">
        <v>-30.17238</v>
      </c>
      <c r="H23" s="158" t="n">
        <v>1478.44662</v>
      </c>
      <c r="I23" s="159" t="n">
        <v>-457.55338</v>
      </c>
      <c r="J23" s="38" t="n">
        <v>-1904.9029</v>
      </c>
    </row>
    <row r="24" customFormat="false" ht="12.75" hidden="false" customHeight="false" outlineLevel="0" collapsed="false">
      <c r="A24" s="151" t="n">
        <v>37114</v>
      </c>
      <c r="B24" s="152" t="n">
        <v>1975</v>
      </c>
      <c r="C24" s="153" t="n">
        <v>-1936</v>
      </c>
      <c r="D24" s="154" t="n">
        <v>0</v>
      </c>
      <c r="E24" s="155" t="n">
        <v>-1936</v>
      </c>
      <c r="F24" s="156" t="n">
        <v>2008.965</v>
      </c>
      <c r="G24" s="157" t="n">
        <v>-40.1793</v>
      </c>
      <c r="H24" s="158" t="n">
        <v>1968.7857</v>
      </c>
      <c r="I24" s="159" t="n">
        <v>32.7856999999999</v>
      </c>
      <c r="J24" s="38" t="n">
        <v>-1872.1172</v>
      </c>
    </row>
    <row r="25" customFormat="false" ht="12.75" hidden="false" customHeight="false" outlineLevel="0" collapsed="false">
      <c r="A25" s="151" t="n">
        <v>37115</v>
      </c>
      <c r="B25" s="152" t="n">
        <v>1975</v>
      </c>
      <c r="C25" s="153" t="n">
        <v>-1936</v>
      </c>
      <c r="D25" s="154" t="n">
        <v>0</v>
      </c>
      <c r="E25" s="155" t="n">
        <v>-1936</v>
      </c>
      <c r="F25" s="156" t="n">
        <v>2007.882</v>
      </c>
      <c r="G25" s="157" t="n">
        <v>-40.15764</v>
      </c>
      <c r="H25" s="158" t="n">
        <v>1967.72436</v>
      </c>
      <c r="I25" s="159" t="n">
        <v>31.7243599999999</v>
      </c>
      <c r="J25" s="38" t="n">
        <v>-1840.39284</v>
      </c>
    </row>
    <row r="26" customFormat="false" ht="12.75" hidden="false" customHeight="false" outlineLevel="0" collapsed="false">
      <c r="A26" s="151" t="n">
        <v>37116</v>
      </c>
      <c r="B26" s="152" t="n">
        <v>1975</v>
      </c>
      <c r="C26" s="153" t="n">
        <v>-1936</v>
      </c>
      <c r="D26" s="154" t="n">
        <v>0</v>
      </c>
      <c r="E26" s="155" t="n">
        <v>-1936</v>
      </c>
      <c r="F26" s="156" t="n">
        <v>1943.985</v>
      </c>
      <c r="G26" s="157" t="n">
        <v>-38.8797</v>
      </c>
      <c r="H26" s="158" t="n">
        <v>1905.1053</v>
      </c>
      <c r="I26" s="159" t="n">
        <v>-30.8947000000001</v>
      </c>
      <c r="J26" s="38" t="n">
        <v>-1871.28754</v>
      </c>
    </row>
    <row r="27" customFormat="false" ht="12.75" hidden="false" customHeight="false" outlineLevel="0" collapsed="false">
      <c r="A27" s="151" t="n">
        <v>37117</v>
      </c>
      <c r="B27" s="152" t="n">
        <v>1975</v>
      </c>
      <c r="C27" s="153" t="n">
        <v>0</v>
      </c>
      <c r="D27" s="154" t="n">
        <v>-1936</v>
      </c>
      <c r="E27" s="155" t="n">
        <v>-1936</v>
      </c>
      <c r="F27" s="156" t="n">
        <v>1973.226</v>
      </c>
      <c r="G27" s="157" t="n">
        <v>-39.46452</v>
      </c>
      <c r="H27" s="158" t="n">
        <v>1933.76148</v>
      </c>
      <c r="I27" s="159" t="n">
        <v>-2.23852000000011</v>
      </c>
      <c r="J27" s="38" t="n">
        <v>-1873.52606</v>
      </c>
    </row>
    <row r="28" customFormat="false" ht="12.75" hidden="false" customHeight="false" outlineLevel="0" collapsed="false">
      <c r="A28" s="151" t="n">
        <v>37118</v>
      </c>
      <c r="B28" s="152" t="n">
        <v>1975</v>
      </c>
      <c r="C28" s="153" t="n">
        <v>-1936</v>
      </c>
      <c r="D28" s="154" t="n">
        <v>0</v>
      </c>
      <c r="E28" s="155" t="n">
        <v>-1936</v>
      </c>
      <c r="F28" s="156" t="n">
        <v>1964.562</v>
      </c>
      <c r="G28" s="157" t="n">
        <v>-39.29124</v>
      </c>
      <c r="H28" s="158" t="n">
        <v>1925.27076</v>
      </c>
      <c r="I28" s="159" t="n">
        <v>-10.7292400000001</v>
      </c>
      <c r="J28" s="38" t="n">
        <v>-1884.2553</v>
      </c>
    </row>
    <row r="29" customFormat="false" ht="12.75" hidden="false" customHeight="false" outlineLevel="0" collapsed="false">
      <c r="A29" s="151" t="n">
        <v>37119</v>
      </c>
      <c r="B29" s="152" t="n">
        <v>1975</v>
      </c>
      <c r="C29" s="153" t="n">
        <v>-1936</v>
      </c>
      <c r="D29" s="154" t="n">
        <v>0</v>
      </c>
      <c r="E29" s="155" t="n">
        <v>-1936</v>
      </c>
      <c r="F29" s="156" t="n">
        <v>1964.562</v>
      </c>
      <c r="G29" s="157" t="n">
        <v>-39.29124</v>
      </c>
      <c r="H29" s="158" t="n">
        <v>1925.27076</v>
      </c>
      <c r="I29" s="159" t="n">
        <v>-10.7292400000001</v>
      </c>
      <c r="J29" s="38" t="n">
        <v>-1894.98454</v>
      </c>
    </row>
    <row r="30" customFormat="false" ht="12.75" hidden="false" customHeight="false" outlineLevel="0" collapsed="false">
      <c r="A30" s="151" t="n">
        <v>37120</v>
      </c>
      <c r="B30" s="152" t="n">
        <v>1975</v>
      </c>
      <c r="C30" s="153" t="n">
        <v>-1936</v>
      </c>
      <c r="D30" s="154" t="n">
        <v>0</v>
      </c>
      <c r="E30" s="155" t="n">
        <v>-1936</v>
      </c>
      <c r="F30" s="156" t="n">
        <v>1948.317</v>
      </c>
      <c r="G30" s="157" t="n">
        <v>-38.96634</v>
      </c>
      <c r="H30" s="158" t="n">
        <v>1909.35066</v>
      </c>
      <c r="I30" s="159" t="n">
        <v>-26.6493399999999</v>
      </c>
      <c r="J30" s="38" t="n">
        <v>-1921.63388</v>
      </c>
    </row>
    <row r="31" customFormat="false" ht="12.75" hidden="false" customHeight="false" outlineLevel="0" collapsed="false">
      <c r="A31" s="151" t="n">
        <v>37121</v>
      </c>
      <c r="B31" s="152" t="n">
        <v>1975</v>
      </c>
      <c r="C31" s="153" t="n">
        <v>-1936</v>
      </c>
      <c r="D31" s="154" t="n">
        <v>0</v>
      </c>
      <c r="E31" s="155" t="n">
        <v>-1936</v>
      </c>
      <c r="F31" s="156" t="n">
        <v>1846.515</v>
      </c>
      <c r="G31" s="157" t="n">
        <v>-36.9303</v>
      </c>
      <c r="H31" s="158" t="n">
        <v>1809.5847</v>
      </c>
      <c r="I31" s="159" t="n">
        <v>-126.4153</v>
      </c>
      <c r="J31" s="38" t="n">
        <v>-2048.04918</v>
      </c>
    </row>
    <row r="32" customFormat="false" ht="12.75" hidden="false" customHeight="false" outlineLevel="0" collapsed="false">
      <c r="A32" s="151" t="n">
        <v>37122</v>
      </c>
      <c r="B32" s="152" t="n">
        <v>1975</v>
      </c>
      <c r="C32" s="153" t="n">
        <v>-1936</v>
      </c>
      <c r="D32" s="154" t="n">
        <v>0</v>
      </c>
      <c r="E32" s="155" t="n">
        <v>-1936</v>
      </c>
      <c r="F32" s="156" t="n">
        <v>1979.724</v>
      </c>
      <c r="G32" s="157" t="n">
        <v>-39.59448</v>
      </c>
      <c r="H32" s="158" t="n">
        <v>1940.12952</v>
      </c>
      <c r="I32" s="159" t="n">
        <v>4.12951999999996</v>
      </c>
      <c r="J32" s="38" t="n">
        <v>-2043.91966</v>
      </c>
    </row>
    <row r="33" customFormat="false" ht="12.75" hidden="false" customHeight="false" outlineLevel="0" collapsed="false">
      <c r="A33" s="151" t="n">
        <v>37123</v>
      </c>
      <c r="B33" s="152" t="n">
        <v>1975</v>
      </c>
      <c r="C33" s="153" t="n">
        <v>-1936</v>
      </c>
      <c r="D33" s="154" t="n">
        <v>0</v>
      </c>
      <c r="E33" s="155" t="n">
        <v>-1936</v>
      </c>
      <c r="F33" s="156" t="n">
        <v>1849.764</v>
      </c>
      <c r="G33" s="157" t="n">
        <v>-36.99528</v>
      </c>
      <c r="H33" s="158" t="n">
        <v>1812.76872</v>
      </c>
      <c r="I33" s="159" t="n">
        <v>-123.23128</v>
      </c>
      <c r="J33" s="38" t="n">
        <v>-2167.15094</v>
      </c>
    </row>
    <row r="34" customFormat="false" ht="12.75" hidden="false" customHeight="false" outlineLevel="0" collapsed="false">
      <c r="A34" s="151" t="n">
        <v>37124</v>
      </c>
      <c r="B34" s="152" t="n">
        <v>1975</v>
      </c>
      <c r="C34" s="153" t="n">
        <v>-1936</v>
      </c>
      <c r="D34" s="154" t="n">
        <v>0</v>
      </c>
      <c r="E34" s="155" t="n">
        <v>-1936</v>
      </c>
      <c r="F34" s="156" t="n">
        <v>1760.958</v>
      </c>
      <c r="G34" s="157" t="n">
        <v>-35.21916</v>
      </c>
      <c r="H34" s="158" t="n">
        <v>1725.73884</v>
      </c>
      <c r="I34" s="159" t="n">
        <v>-210.26116</v>
      </c>
      <c r="J34" s="38" t="n">
        <v>-2377.4121</v>
      </c>
    </row>
    <row r="35" customFormat="false" ht="12.75" hidden="false" customHeight="false" outlineLevel="0" collapsed="false">
      <c r="A35" s="151" t="n">
        <v>37125</v>
      </c>
      <c r="B35" s="152" t="n">
        <v>1975</v>
      </c>
      <c r="C35" s="153" t="n">
        <v>-1936</v>
      </c>
      <c r="D35" s="154" t="n">
        <v>0</v>
      </c>
      <c r="E35" s="155" t="n">
        <v>-1936</v>
      </c>
      <c r="F35" s="156" t="n">
        <v>1760.958</v>
      </c>
      <c r="G35" s="157" t="n">
        <v>-35.21916</v>
      </c>
      <c r="H35" s="158" t="n">
        <v>1725.73884</v>
      </c>
      <c r="I35" s="159" t="n">
        <v>-210.26116</v>
      </c>
      <c r="J35" s="38" t="n">
        <v>-2587.67326</v>
      </c>
    </row>
    <row r="36" customFormat="false" ht="12.75" hidden="false" customHeight="false" outlineLevel="0" collapsed="false">
      <c r="A36" s="151" t="n">
        <v>37126</v>
      </c>
      <c r="B36" s="152" t="n">
        <v>1975</v>
      </c>
      <c r="C36" s="153" t="n">
        <v>-1936</v>
      </c>
      <c r="D36" s="154" t="n">
        <v>0</v>
      </c>
      <c r="E36" s="155" t="n">
        <v>-1936</v>
      </c>
      <c r="F36" s="156" t="n">
        <v>1398.153</v>
      </c>
      <c r="G36" s="157" t="n">
        <v>-27.96306</v>
      </c>
      <c r="H36" s="158" t="n">
        <v>1370.18994</v>
      </c>
      <c r="I36" s="159" t="n">
        <v>-565.81006</v>
      </c>
      <c r="J36" s="38" t="n">
        <v>-3153.48332</v>
      </c>
    </row>
    <row r="37" customFormat="false" ht="12.75" hidden="false" customHeight="false" outlineLevel="0" collapsed="false">
      <c r="A37" s="151" t="n">
        <v>37127</v>
      </c>
      <c r="B37" s="152" t="n">
        <v>1975</v>
      </c>
      <c r="C37" s="153" t="n">
        <v>-1936</v>
      </c>
      <c r="D37" s="154" t="n">
        <v>0</v>
      </c>
      <c r="E37" s="155" t="n">
        <v>-1936</v>
      </c>
      <c r="F37" s="156" t="n">
        <v>2012.214</v>
      </c>
      <c r="G37" s="157" t="n">
        <v>-40.24428</v>
      </c>
      <c r="H37" s="158" t="n">
        <v>1971.96972</v>
      </c>
      <c r="I37" s="159" t="n">
        <v>35.9697200000001</v>
      </c>
      <c r="J37" s="38" t="n">
        <v>-3117.5136</v>
      </c>
    </row>
    <row r="38" customFormat="false" ht="12.75" hidden="false" customHeight="false" outlineLevel="0" collapsed="false">
      <c r="A38" s="151" t="n">
        <v>37128</v>
      </c>
      <c r="B38" s="152" t="n">
        <v>1975</v>
      </c>
      <c r="C38" s="153" t="n">
        <v>-1936</v>
      </c>
      <c r="D38" s="154" t="n">
        <v>0</v>
      </c>
      <c r="E38" s="155" t="n">
        <v>-1936</v>
      </c>
      <c r="F38" s="156" t="n">
        <v>1965.645</v>
      </c>
      <c r="G38" s="157" t="n">
        <v>-39.3129</v>
      </c>
      <c r="H38" s="158" t="n">
        <v>1926.3321</v>
      </c>
      <c r="I38" s="159" t="n">
        <v>-9.66789999999992</v>
      </c>
      <c r="J38" s="38" t="n">
        <v>-3127.1815</v>
      </c>
    </row>
    <row r="39" customFormat="false" ht="12.75" hidden="false" customHeight="false" outlineLevel="0" collapsed="false">
      <c r="A39" s="151" t="n">
        <v>37129</v>
      </c>
      <c r="B39" s="152" t="n">
        <v>1975</v>
      </c>
      <c r="C39" s="153" t="n">
        <v>-1936</v>
      </c>
      <c r="D39" s="154" t="n">
        <v>0</v>
      </c>
      <c r="E39" s="155" t="n">
        <v>-1936</v>
      </c>
      <c r="F39" s="156" t="n">
        <v>1938.57</v>
      </c>
      <c r="G39" s="157" t="n">
        <v>-38.7714</v>
      </c>
      <c r="H39" s="158" t="n">
        <v>1899.7986</v>
      </c>
      <c r="I39" s="159" t="n">
        <v>-36.2014000000002</v>
      </c>
      <c r="J39" s="38" t="n">
        <v>-3163.3829</v>
      </c>
    </row>
    <row r="40" customFormat="false" ht="12.75" hidden="false" customHeight="false" outlineLevel="0" collapsed="false">
      <c r="A40" s="151" t="n">
        <v>37130</v>
      </c>
      <c r="B40" s="152" t="n">
        <v>1975</v>
      </c>
      <c r="C40" s="153" t="n">
        <v>-1936</v>
      </c>
      <c r="D40" s="154" t="n">
        <v>0</v>
      </c>
      <c r="E40" s="155" t="n">
        <v>-1936</v>
      </c>
      <c r="F40" s="156" t="n">
        <v>1882.254</v>
      </c>
      <c r="G40" s="157" t="n">
        <v>-37.64508</v>
      </c>
      <c r="H40" s="158" t="n">
        <v>1844.60892</v>
      </c>
      <c r="I40" s="159" t="n">
        <v>-91.3910800000001</v>
      </c>
      <c r="J40" s="38" t="n">
        <v>-3254.77398</v>
      </c>
    </row>
    <row r="41" customFormat="false" ht="12.75" hidden="false" customHeight="false" outlineLevel="0" collapsed="false">
      <c r="A41" s="151" t="n">
        <v>37131</v>
      </c>
      <c r="B41" s="152" t="n">
        <v>1975</v>
      </c>
      <c r="C41" s="153" t="n">
        <v>-1936</v>
      </c>
      <c r="D41" s="154" t="n">
        <v>0</v>
      </c>
      <c r="E41" s="155" t="n">
        <v>-1936</v>
      </c>
      <c r="F41" s="156" t="n">
        <v>1862.76</v>
      </c>
      <c r="G41" s="157" t="n">
        <v>-37.2552</v>
      </c>
      <c r="H41" s="158" t="n">
        <v>1825.5048</v>
      </c>
      <c r="I41" s="159" t="n">
        <v>-110.4952</v>
      </c>
      <c r="J41" s="38" t="n">
        <v>-3365.26918</v>
      </c>
    </row>
    <row r="42" customFormat="false" ht="12.75" hidden="false" customHeight="false" outlineLevel="0" collapsed="false">
      <c r="A42" s="151" t="n">
        <v>37132</v>
      </c>
      <c r="B42" s="152" t="n">
        <v>1975</v>
      </c>
      <c r="C42" s="153" t="n">
        <v>-1936</v>
      </c>
      <c r="D42" s="154" t="n">
        <v>0</v>
      </c>
      <c r="E42" s="155" t="n">
        <v>-1936</v>
      </c>
      <c r="F42" s="156" t="n">
        <v>1942.902</v>
      </c>
      <c r="G42" s="157" t="n">
        <v>-38.85804</v>
      </c>
      <c r="H42" s="158" t="n">
        <v>1904.04396</v>
      </c>
      <c r="I42" s="159" t="n">
        <v>-31.95604</v>
      </c>
      <c r="J42" s="38" t="n">
        <v>-3397.22522</v>
      </c>
    </row>
    <row r="43" customFormat="false" ht="12.75" hidden="false" customHeight="false" outlineLevel="0" collapsed="false">
      <c r="A43" s="151" t="n">
        <v>37133</v>
      </c>
      <c r="B43" s="152" t="n">
        <v>1975</v>
      </c>
      <c r="C43" s="153" t="n">
        <v>-1936</v>
      </c>
      <c r="D43" s="154" t="n">
        <v>0</v>
      </c>
      <c r="E43" s="155" t="n">
        <v>-1936</v>
      </c>
      <c r="F43" s="156" t="n">
        <v>1943.985</v>
      </c>
      <c r="G43" s="157" t="n">
        <v>-38.8797</v>
      </c>
      <c r="H43" s="158" t="n">
        <v>1905.1053</v>
      </c>
      <c r="I43" s="159" t="n">
        <v>-30.8947000000001</v>
      </c>
      <c r="J43" s="38" t="n">
        <v>-3428.11992</v>
      </c>
    </row>
    <row r="44" customFormat="false" ht="12.75" hidden="false" customHeight="false" outlineLevel="0" collapsed="false">
      <c r="A44" s="151" t="n">
        <v>37134</v>
      </c>
      <c r="B44" s="152" t="n">
        <v>1975</v>
      </c>
      <c r="C44" s="153" t="n">
        <v>-1936</v>
      </c>
      <c r="D44" s="154" t="n">
        <v>0</v>
      </c>
      <c r="E44" s="155" t="n">
        <v>-1936</v>
      </c>
      <c r="F44" s="156" t="n">
        <v>1943.985</v>
      </c>
      <c r="G44" s="157" t="n">
        <v>-38.8797</v>
      </c>
      <c r="H44" s="158" t="n">
        <v>1905.1053</v>
      </c>
      <c r="I44" s="159" t="n">
        <v>-30.8947000000001</v>
      </c>
      <c r="J44" s="38" t="n">
        <v>-3459.01462</v>
      </c>
    </row>
    <row r="45" customFormat="false" ht="12.75" hidden="false" customHeight="false" outlineLevel="0" collapsed="false">
      <c r="A45" s="151"/>
      <c r="B45" s="85"/>
      <c r="C45" s="144"/>
      <c r="D45" s="145"/>
      <c r="E45" s="146"/>
      <c r="F45" s="160"/>
      <c r="G45" s="161"/>
      <c r="H45" s="162"/>
      <c r="I45" s="159"/>
      <c r="J45" s="38"/>
    </row>
    <row r="46" customFormat="false" ht="13.5" hidden="false" customHeight="false" outlineLevel="0" collapsed="false">
      <c r="A46" s="151" t="s">
        <v>56</v>
      </c>
      <c r="B46" s="163" t="n">
        <v>61225</v>
      </c>
      <c r="C46" s="164" t="n">
        <v>-58080</v>
      </c>
      <c r="D46" s="165" t="n">
        <v>-1936</v>
      </c>
      <c r="E46" s="166" t="n">
        <v>-60016</v>
      </c>
      <c r="F46" s="167" t="n">
        <v>57839.781</v>
      </c>
      <c r="G46" s="168" t="n">
        <v>-1156.79562</v>
      </c>
      <c r="H46" s="169" t="n">
        <v>56682.98538</v>
      </c>
      <c r="I46" s="159"/>
      <c r="J46" s="26" t="n">
        <v>-3459.01462</v>
      </c>
    </row>
    <row r="47" customFormat="false" ht="12.75" hidden="false" customHeight="false" outlineLevel="0" collapsed="false">
      <c r="A47" s="170"/>
    </row>
    <row r="50" customFormat="false" ht="13.5" hidden="false" customHeight="false" outlineLevel="0" collapsed="false"/>
    <row r="51" customFormat="false" ht="12.75" hidden="false" customHeight="false" outlineLevel="0" collapsed="false">
      <c r="F51" s="130"/>
    </row>
    <row r="52" customFormat="false" ht="12.75" hidden="false" customHeight="false" outlineLevel="0" collapsed="false">
      <c r="F52" s="144"/>
    </row>
    <row r="53" customFormat="false" ht="13.5" hidden="false" customHeight="false" outlineLevel="0" collapsed="false">
      <c r="F53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3" min="3" style="0" width="13.41"/>
    <col collapsed="false" customWidth="true" hidden="false" outlineLevel="0" max="4" min="4" style="0" width="12.56"/>
    <col collapsed="false" customWidth="true" hidden="false" outlineLevel="0" max="5" min="5" style="0" width="14.56"/>
    <col collapsed="false" customWidth="true" hidden="false" outlineLevel="0" max="6" min="6" style="127" width="13.41"/>
    <col collapsed="false" customWidth="true" hidden="false" outlineLevel="0" max="7" min="7" style="127" width="10.85"/>
    <col collapsed="false" customWidth="true" hidden="false" outlineLevel="0" max="8" min="8" style="127" width="13.56"/>
    <col collapsed="false" customWidth="true" hidden="false" outlineLevel="0" max="9" min="9" style="127" width="16.7"/>
    <col collapsed="false" customWidth="true" hidden="false" outlineLevel="0" max="10" min="10" style="127" width="13.28"/>
    <col collapsed="false" customWidth="true" hidden="false" outlineLevel="0" max="11" min="11" style="127" width="12.7"/>
    <col collapsed="false" customWidth="true" hidden="false" outlineLevel="0" max="12" min="12" style="127" width="14.41"/>
    <col collapsed="false" customWidth="true" hidden="false" outlineLevel="0" max="14" min="13" style="127" width="10.28"/>
    <col collapsed="false" customWidth="true" hidden="false" outlineLevel="0" max="15" min="15" style="127" width="9.28"/>
    <col collapsed="false" customWidth="true" hidden="false" outlineLevel="0" max="16" min="16" style="127" width="11.56"/>
    <col collapsed="false" customWidth="true" hidden="false" outlineLevel="0" max="17" min="17" style="127" width="9.14"/>
  </cols>
  <sheetData>
    <row r="1" customFormat="false" ht="18" hidden="false" customHeight="false" outlineLevel="0" collapsed="false">
      <c r="O1" s="172" t="s">
        <v>129</v>
      </c>
    </row>
    <row r="2" customFormat="false" ht="12.75" hidden="false" customHeight="false" outlineLevel="0" collapsed="false">
      <c r="O2" s="5" t="s">
        <v>130</v>
      </c>
    </row>
    <row r="3" customFormat="false" ht="18" hidden="false" customHeight="false" outlineLevel="0" collapsed="false">
      <c r="O3" s="128" t="s">
        <v>148</v>
      </c>
    </row>
    <row r="4" customFormat="false" ht="12.75" hidden="false" customHeight="false" outlineLevel="0" collapsed="false">
      <c r="O4" s="173" t="s">
        <v>149</v>
      </c>
    </row>
    <row r="11" customFormat="false" ht="13.5" hidden="false" customHeight="false" outlineLevel="0" collapsed="false"/>
    <row r="12" customFormat="false" ht="12.75" hidden="false" customHeight="false" outlineLevel="0" collapsed="false">
      <c r="B12" s="80" t="s">
        <v>150</v>
      </c>
      <c r="C12" s="92"/>
      <c r="D12" s="92"/>
      <c r="E12" s="92"/>
      <c r="F12" s="130" t="s">
        <v>151</v>
      </c>
      <c r="G12" s="131"/>
      <c r="H12" s="132" t="s">
        <v>134</v>
      </c>
      <c r="I12" s="133" t="s">
        <v>135</v>
      </c>
      <c r="J12" s="174"/>
      <c r="K12" s="174"/>
      <c r="L12" s="131"/>
      <c r="M12" s="175"/>
      <c r="N12" s="176"/>
      <c r="O12" s="135" t="s">
        <v>136</v>
      </c>
      <c r="P12" s="136" t="s">
        <v>137</v>
      </c>
      <c r="Q12" s="177"/>
    </row>
    <row r="13" customFormat="false" ht="12.75" hidden="false" customHeight="false" outlineLevel="0" collapsed="false">
      <c r="A13" s="5" t="s">
        <v>138</v>
      </c>
      <c r="B13" s="137" t="str">
        <f aca="false">+'[1]Keith Baker'!K3</f>
        <v>Keith Baker</v>
      </c>
      <c r="C13" s="57" t="str">
        <f aca="false">+'[1]Madden West'!K3</f>
        <v>Madden West</v>
      </c>
      <c r="D13" s="57" t="str">
        <f aca="false">+'[1]Fred Novotny'!I3</f>
        <v>Fred Novotny</v>
      </c>
      <c r="E13" s="57" t="str">
        <f aca="false">+'[1]Sand Draw'!F3</f>
        <v>Sand Draw</v>
      </c>
      <c r="F13" s="138" t="s">
        <v>140</v>
      </c>
      <c r="G13" s="139" t="s">
        <v>141</v>
      </c>
      <c r="H13" s="146" t="s">
        <v>142</v>
      </c>
      <c r="I13" s="141" t="str">
        <f aca="false">+B13</f>
        <v>Keith Baker</v>
      </c>
      <c r="J13" s="176" t="str">
        <f aca="false">+C13</f>
        <v>Madden West</v>
      </c>
      <c r="K13" s="176" t="str">
        <f aca="false">+D13</f>
        <v>Fred Novotny</v>
      </c>
      <c r="L13" s="142" t="s">
        <v>152</v>
      </c>
      <c r="M13" s="162" t="s">
        <v>144</v>
      </c>
      <c r="N13" s="178" t="s">
        <v>153</v>
      </c>
      <c r="O13" s="136" t="s">
        <v>145</v>
      </c>
      <c r="P13" s="136" t="s">
        <v>145</v>
      </c>
      <c r="Q13" s="179"/>
    </row>
    <row r="14" customFormat="false" ht="12.75" hidden="false" customHeight="false" outlineLevel="0" collapsed="false">
      <c r="A14" s="5" t="s">
        <v>146</v>
      </c>
      <c r="B14" s="85"/>
      <c r="C14" s="43"/>
      <c r="D14" s="43"/>
      <c r="E14" s="43"/>
      <c r="F14" s="144"/>
      <c r="G14" s="145"/>
      <c r="H14" s="180"/>
      <c r="I14" s="144"/>
      <c r="J14" s="177"/>
      <c r="K14" s="177"/>
      <c r="L14" s="181" t="n">
        <v>0</v>
      </c>
      <c r="M14" s="162" t="s">
        <v>147</v>
      </c>
      <c r="N14" s="182" t="s">
        <v>154</v>
      </c>
      <c r="O14" s="149"/>
      <c r="P14" s="183" t="n">
        <v>1391</v>
      </c>
      <c r="Q14" s="177"/>
    </row>
    <row r="15" customFormat="false" ht="12.75" hidden="false" customHeight="false" outlineLevel="0" collapsed="false">
      <c r="A15" s="151" t="n">
        <f aca="false">+'[1]Flow Data'!A14</f>
        <v>37104</v>
      </c>
      <c r="B15" s="152" t="n">
        <v>0</v>
      </c>
      <c r="C15" s="25" t="n">
        <v>6386</v>
      </c>
      <c r="D15" s="25" t="n">
        <v>0</v>
      </c>
      <c r="E15" s="25" t="n">
        <v>0</v>
      </c>
      <c r="F15" s="153" t="n">
        <f aca="false">-[1]WIC!R12</f>
        <v>-6386</v>
      </c>
      <c r="G15" s="154" t="n">
        <f aca="false">-[1]CIG!S12</f>
        <v>-0</v>
      </c>
      <c r="H15" s="155" t="n">
        <f aca="false">SUM(F15:G15)</f>
        <v>-6386</v>
      </c>
      <c r="I15" s="156" t="n">
        <f aca="false">+'[1]Keith Baker'!I14</f>
        <v>0</v>
      </c>
      <c r="J15" s="184" t="n">
        <f aca="false">+'[1]Madden West'!I14</f>
        <v>6386</v>
      </c>
      <c r="K15" s="184" t="n">
        <f aca="false">+'[1]Fred Novotny'!H14</f>
        <v>0</v>
      </c>
      <c r="L15" s="157" t="n">
        <f aca="false">-SUM(I15:K15)*$L$14</f>
        <v>-0</v>
      </c>
      <c r="M15" s="158" t="n">
        <f aca="false">SUM(I15:L15)</f>
        <v>6386</v>
      </c>
      <c r="N15" s="159" t="n">
        <f aca="false">+'[1]UA4 ALLOCATION'!I12</f>
        <v>-0.019587752082443</v>
      </c>
      <c r="O15" s="159" t="n">
        <f aca="false">SUM(M15:N15)+H15</f>
        <v>-0.0195877520827708</v>
      </c>
      <c r="P15" s="38" t="n">
        <f aca="false">+O15+P14</f>
        <v>1390.98041224792</v>
      </c>
      <c r="Q15" s="177"/>
    </row>
    <row r="16" customFormat="false" ht="12.75" hidden="false" customHeight="false" outlineLevel="0" collapsed="false">
      <c r="A16" s="151" t="n">
        <f aca="false">+A15+1</f>
        <v>37105</v>
      </c>
      <c r="B16" s="152" t="n">
        <v>0</v>
      </c>
      <c r="C16" s="25" t="n">
        <v>6204</v>
      </c>
      <c r="D16" s="25" t="n">
        <v>0</v>
      </c>
      <c r="E16" s="25" t="n">
        <v>0</v>
      </c>
      <c r="F16" s="153" t="n">
        <f aca="false">-[1]WIC!R13</f>
        <v>-6204</v>
      </c>
      <c r="G16" s="154" t="n">
        <f aca="false">-[1]CIG!S13</f>
        <v>-0</v>
      </c>
      <c r="H16" s="155" t="n">
        <f aca="false">SUM(F16:G16)</f>
        <v>-6204</v>
      </c>
      <c r="I16" s="156" t="n">
        <f aca="false">+'[1]Keith Baker'!I15</f>
        <v>0</v>
      </c>
      <c r="J16" s="184" t="n">
        <f aca="false">+'[1]Madden West'!I15</f>
        <v>6204</v>
      </c>
      <c r="K16" s="184" t="n">
        <f aca="false">+'[1]Fred Novotny'!H15</f>
        <v>0</v>
      </c>
      <c r="L16" s="157" t="n">
        <f aca="false">-SUM(I16:K16)*$L$14</f>
        <v>-0</v>
      </c>
      <c r="M16" s="158" t="n">
        <f aca="false">SUM(I16:L16)</f>
        <v>6204</v>
      </c>
      <c r="N16" s="159" t="n">
        <f aca="false">+'[1]UA4 ALLOCATION'!I13</f>
        <v>-0.0190295042153894</v>
      </c>
      <c r="O16" s="159" t="n">
        <f aca="false">SUM(M16:N16)+H16</f>
        <v>-0.0190295042157231</v>
      </c>
      <c r="P16" s="38" t="n">
        <f aca="false">+O16+P15</f>
        <v>1390.9613827437</v>
      </c>
      <c r="Q16" s="177"/>
    </row>
    <row r="17" customFormat="false" ht="12.75" hidden="false" customHeight="false" outlineLevel="0" collapsed="false">
      <c r="A17" s="151" t="n">
        <f aca="false">+A16+1</f>
        <v>37106</v>
      </c>
      <c r="B17" s="152" t="n">
        <v>0</v>
      </c>
      <c r="C17" s="25" t="n">
        <v>6204</v>
      </c>
      <c r="D17" s="25" t="n">
        <v>0</v>
      </c>
      <c r="E17" s="25" t="n">
        <v>0</v>
      </c>
      <c r="F17" s="153" t="n">
        <f aca="false">-[1]WIC!R14</f>
        <v>-6204</v>
      </c>
      <c r="G17" s="154" t="n">
        <f aca="false">-[1]CIG!S14</f>
        <v>-0</v>
      </c>
      <c r="H17" s="155" t="n">
        <f aca="false">SUM(F17:G17)</f>
        <v>-6204</v>
      </c>
      <c r="I17" s="156" t="n">
        <f aca="false">+'[1]Keith Baker'!I16</f>
        <v>0</v>
      </c>
      <c r="J17" s="184" t="n">
        <f aca="false">+'[1]Madden West'!I16</f>
        <v>6204</v>
      </c>
      <c r="K17" s="184" t="n">
        <f aca="false">+'[1]Fred Novotny'!H16</f>
        <v>0</v>
      </c>
      <c r="L17" s="157" t="n">
        <f aca="false">-SUM(I17:K17)*$L$14</f>
        <v>-0</v>
      </c>
      <c r="M17" s="158" t="n">
        <f aca="false">SUM(I17:L17)</f>
        <v>6204</v>
      </c>
      <c r="N17" s="159" t="n">
        <f aca="false">+'[1]UA4 ALLOCATION'!I14</f>
        <v>-0.0190295042153894</v>
      </c>
      <c r="O17" s="159" t="n">
        <f aca="false">SUM(M17:N17)+H17</f>
        <v>-0.0190295042157231</v>
      </c>
      <c r="P17" s="38" t="n">
        <f aca="false">+O17+P16</f>
        <v>1390.94235323949</v>
      </c>
      <c r="Q17" s="177"/>
    </row>
    <row r="18" customFormat="false" ht="12.75" hidden="false" customHeight="false" outlineLevel="0" collapsed="false">
      <c r="A18" s="151" t="n">
        <f aca="false">+A17+1</f>
        <v>37107</v>
      </c>
      <c r="B18" s="152" t="n">
        <v>0</v>
      </c>
      <c r="C18" s="25" t="n">
        <v>6204</v>
      </c>
      <c r="D18" s="25" t="n">
        <v>0</v>
      </c>
      <c r="E18" s="25" t="n">
        <v>0</v>
      </c>
      <c r="F18" s="153" t="n">
        <f aca="false">-[1]WIC!R15</f>
        <v>-6204</v>
      </c>
      <c r="G18" s="154" t="n">
        <f aca="false">-[1]CIG!S15</f>
        <v>-0</v>
      </c>
      <c r="H18" s="155" t="n">
        <f aca="false">SUM(F18:G18)</f>
        <v>-6204</v>
      </c>
      <c r="I18" s="156" t="n">
        <f aca="false">+'[1]Keith Baker'!I17</f>
        <v>0</v>
      </c>
      <c r="J18" s="184" t="n">
        <f aca="false">+'[1]Madden West'!I17</f>
        <v>6204</v>
      </c>
      <c r="K18" s="184" t="n">
        <f aca="false">+'[1]Fred Novotny'!H17</f>
        <v>0</v>
      </c>
      <c r="L18" s="157" t="n">
        <f aca="false">-SUM(I18:K18)*$L$14</f>
        <v>-0</v>
      </c>
      <c r="M18" s="158" t="n">
        <f aca="false">SUM(I18:L18)</f>
        <v>6204</v>
      </c>
      <c r="N18" s="159" t="n">
        <f aca="false">+'[1]UA4 ALLOCATION'!I15</f>
        <v>-0.0190295042153894</v>
      </c>
      <c r="O18" s="159" t="n">
        <f aca="false">SUM(M18:N18)+H18</f>
        <v>-0.0190295042157231</v>
      </c>
      <c r="P18" s="38" t="n">
        <f aca="false">+O18+P17</f>
        <v>1390.92332373527</v>
      </c>
      <c r="Q18" s="177"/>
    </row>
    <row r="19" customFormat="false" ht="12.75" hidden="false" customHeight="false" outlineLevel="0" collapsed="false">
      <c r="A19" s="151" t="n">
        <f aca="false">+A18+1</f>
        <v>37108</v>
      </c>
      <c r="B19" s="152" t="n">
        <v>0</v>
      </c>
      <c r="C19" s="25" t="n">
        <v>6204</v>
      </c>
      <c r="D19" s="25" t="n">
        <v>0</v>
      </c>
      <c r="E19" s="25" t="n">
        <v>0</v>
      </c>
      <c r="F19" s="153" t="n">
        <f aca="false">-[1]WIC!R16</f>
        <v>-6204</v>
      </c>
      <c r="G19" s="154" t="n">
        <f aca="false">-[1]CIG!S16</f>
        <v>-0</v>
      </c>
      <c r="H19" s="155" t="n">
        <f aca="false">SUM(F19:G19)</f>
        <v>-6204</v>
      </c>
      <c r="I19" s="156" t="n">
        <f aca="false">+'[1]Keith Baker'!I18</f>
        <v>0</v>
      </c>
      <c r="J19" s="184" t="n">
        <f aca="false">+'[1]Madden West'!I18</f>
        <v>6204</v>
      </c>
      <c r="K19" s="184" t="n">
        <f aca="false">+'[1]Fred Novotny'!H18</f>
        <v>0</v>
      </c>
      <c r="L19" s="157" t="n">
        <f aca="false">-SUM(I19:K19)*$L$14</f>
        <v>-0</v>
      </c>
      <c r="M19" s="158" t="n">
        <f aca="false">SUM(I19:L19)</f>
        <v>6204</v>
      </c>
      <c r="N19" s="159" t="n">
        <f aca="false">+'[1]UA4 ALLOCATION'!I16</f>
        <v>-0.0190295042153894</v>
      </c>
      <c r="O19" s="159" t="n">
        <f aca="false">SUM(M19:N19)+H19</f>
        <v>-0.0190295042157231</v>
      </c>
      <c r="P19" s="38" t="n">
        <f aca="false">+O19+P18</f>
        <v>1390.90429423105</v>
      </c>
      <c r="Q19" s="177"/>
    </row>
    <row r="20" customFormat="false" ht="12.75" hidden="false" customHeight="false" outlineLevel="0" collapsed="false">
      <c r="A20" s="151" t="n">
        <f aca="false">+A19+1</f>
        <v>37109</v>
      </c>
      <c r="B20" s="152" t="n">
        <v>0</v>
      </c>
      <c r="C20" s="25" t="n">
        <v>6204</v>
      </c>
      <c r="D20" s="25" t="n">
        <v>0</v>
      </c>
      <c r="E20" s="25" t="n">
        <v>0</v>
      </c>
      <c r="F20" s="153" t="n">
        <f aca="false">-[1]WIC!R17</f>
        <v>-6204</v>
      </c>
      <c r="G20" s="154" t="n">
        <f aca="false">-[1]CIG!S17</f>
        <v>-0</v>
      </c>
      <c r="H20" s="155" t="n">
        <f aca="false">SUM(F20:G20)</f>
        <v>-6204</v>
      </c>
      <c r="I20" s="156" t="n">
        <f aca="false">+'[1]Keith Baker'!I19</f>
        <v>0</v>
      </c>
      <c r="J20" s="184" t="n">
        <f aca="false">+'[1]Madden West'!I19</f>
        <v>6204</v>
      </c>
      <c r="K20" s="184" t="n">
        <f aca="false">+'[1]Fred Novotny'!H19</f>
        <v>0</v>
      </c>
      <c r="L20" s="157" t="n">
        <f aca="false">-SUM(I20:K20)*$L$14</f>
        <v>-0</v>
      </c>
      <c r="M20" s="158" t="n">
        <f aca="false">SUM(I20:L20)</f>
        <v>6204</v>
      </c>
      <c r="N20" s="159" t="n">
        <f aca="false">+'[1]UA4 ALLOCATION'!I17</f>
        <v>-0.0190295042153894</v>
      </c>
      <c r="O20" s="159" t="n">
        <f aca="false">SUM(M20:N20)+H20</f>
        <v>-0.0190295042157231</v>
      </c>
      <c r="P20" s="38" t="n">
        <f aca="false">+O20+P19</f>
        <v>1390.88526472684</v>
      </c>
      <c r="Q20" s="177"/>
    </row>
    <row r="21" customFormat="false" ht="12.75" hidden="false" customHeight="false" outlineLevel="0" collapsed="false">
      <c r="A21" s="151" t="n">
        <f aca="false">+A20+1</f>
        <v>37110</v>
      </c>
      <c r="B21" s="152" t="n">
        <v>0</v>
      </c>
      <c r="C21" s="25" t="n">
        <v>5718</v>
      </c>
      <c r="D21" s="25" t="n">
        <v>0</v>
      </c>
      <c r="E21" s="25" t="n">
        <v>0</v>
      </c>
      <c r="F21" s="153" t="n">
        <f aca="false">-[1]WIC!R18</f>
        <v>-5718</v>
      </c>
      <c r="G21" s="154" t="n">
        <f aca="false">-[1]CIG!S18</f>
        <v>-0</v>
      </c>
      <c r="H21" s="155" t="n">
        <f aca="false">SUM(F21:G21)</f>
        <v>-5718</v>
      </c>
      <c r="I21" s="156" t="n">
        <f aca="false">+'[1]Keith Baker'!I20</f>
        <v>0</v>
      </c>
      <c r="J21" s="184" t="n">
        <f aca="false">+'[1]Madden West'!I20</f>
        <v>5718</v>
      </c>
      <c r="K21" s="184" t="n">
        <f aca="false">+'[1]Fred Novotny'!H20</f>
        <v>0</v>
      </c>
      <c r="L21" s="157" t="n">
        <f aca="false">-SUM(I21:K21)*$L$14</f>
        <v>-0</v>
      </c>
      <c r="M21" s="158" t="n">
        <f aca="false">SUM(I21:L21)</f>
        <v>5718</v>
      </c>
      <c r="N21" s="159" t="n">
        <f aca="false">+'[1]UA4 ALLOCATION'!I18</f>
        <v>-0.0175387983725978</v>
      </c>
      <c r="O21" s="159" t="n">
        <f aca="false">SUM(M21:N21)+H21</f>
        <v>-0.0175387983726978</v>
      </c>
      <c r="P21" s="38" t="n">
        <f aca="false">+O21+P20</f>
        <v>1390.86772592847</v>
      </c>
      <c r="Q21" s="177"/>
    </row>
    <row r="22" customFormat="false" ht="12.75" hidden="false" customHeight="false" outlineLevel="0" collapsed="false">
      <c r="A22" s="151" t="n">
        <f aca="false">+A21+1</f>
        <v>37111</v>
      </c>
      <c r="B22" s="152" t="n">
        <v>0</v>
      </c>
      <c r="C22" s="25" t="n">
        <v>5718</v>
      </c>
      <c r="D22" s="25" t="n">
        <v>0</v>
      </c>
      <c r="E22" s="25" t="n">
        <v>0</v>
      </c>
      <c r="F22" s="153" t="n">
        <f aca="false">-[1]WIC!R19</f>
        <v>-5718</v>
      </c>
      <c r="G22" s="154" t="n">
        <f aca="false">-[1]CIG!S19</f>
        <v>-0</v>
      </c>
      <c r="H22" s="155" t="n">
        <f aca="false">SUM(F22:G22)</f>
        <v>-5718</v>
      </c>
      <c r="I22" s="156" t="n">
        <f aca="false">+'[1]Keith Baker'!I21</f>
        <v>0</v>
      </c>
      <c r="J22" s="184" t="n">
        <f aca="false">+'[1]Madden West'!I21</f>
        <v>5718</v>
      </c>
      <c r="K22" s="184" t="n">
        <f aca="false">+'[1]Fred Novotny'!H21</f>
        <v>0</v>
      </c>
      <c r="L22" s="157" t="n">
        <f aca="false">-SUM(I22:K22)*$L$14</f>
        <v>-0</v>
      </c>
      <c r="M22" s="158" t="n">
        <f aca="false">SUM(I22:L22)</f>
        <v>5718</v>
      </c>
      <c r="N22" s="159" t="n">
        <f aca="false">+'[1]UA4 ALLOCATION'!I19</f>
        <v>-0.0175387983725978</v>
      </c>
      <c r="O22" s="159" t="n">
        <f aca="false">SUM(M22:N22)+H22</f>
        <v>-0.0175387983726978</v>
      </c>
      <c r="P22" s="38" t="n">
        <f aca="false">+O22+P21</f>
        <v>1390.85018713009</v>
      </c>
      <c r="Q22" s="177"/>
    </row>
    <row r="23" customFormat="false" ht="12.75" hidden="false" customHeight="false" outlineLevel="0" collapsed="false">
      <c r="A23" s="151" t="n">
        <f aca="false">+A22+1</f>
        <v>37112</v>
      </c>
      <c r="B23" s="152" t="n">
        <v>0</v>
      </c>
      <c r="C23" s="25" t="n">
        <v>5718</v>
      </c>
      <c r="D23" s="25" t="n">
        <v>0</v>
      </c>
      <c r="E23" s="25" t="n">
        <v>0</v>
      </c>
      <c r="F23" s="153" t="n">
        <f aca="false">-[1]WIC!R20</f>
        <v>-5718</v>
      </c>
      <c r="G23" s="154" t="n">
        <f aca="false">-[1]CIG!S20</f>
        <v>-0</v>
      </c>
      <c r="H23" s="155" t="n">
        <f aca="false">SUM(F23:G23)</f>
        <v>-5718</v>
      </c>
      <c r="I23" s="156" t="n">
        <f aca="false">+'[1]Keith Baker'!I22</f>
        <v>0</v>
      </c>
      <c r="J23" s="184" t="n">
        <f aca="false">+'[1]Madden West'!I22</f>
        <v>5718</v>
      </c>
      <c r="K23" s="184" t="n">
        <f aca="false">+'[1]Fred Novotny'!H22</f>
        <v>0</v>
      </c>
      <c r="L23" s="157" t="n">
        <f aca="false">-SUM(I23:K23)*$L$14</f>
        <v>-0</v>
      </c>
      <c r="M23" s="158" t="n">
        <f aca="false">SUM(I23:L23)</f>
        <v>5718</v>
      </c>
      <c r="N23" s="159" t="n">
        <f aca="false">+'[1]UA4 ALLOCATION'!I20</f>
        <v>-0.0175387983725977</v>
      </c>
      <c r="O23" s="159" t="n">
        <f aca="false">SUM(M23:N23)+H23</f>
        <v>-0.0175387983726978</v>
      </c>
      <c r="P23" s="38" t="n">
        <f aca="false">+O23+P22</f>
        <v>1390.83264833172</v>
      </c>
      <c r="Q23" s="177"/>
    </row>
    <row r="24" customFormat="false" ht="12.75" hidden="false" customHeight="false" outlineLevel="0" collapsed="false">
      <c r="A24" s="151" t="n">
        <f aca="false">+A23+1</f>
        <v>37113</v>
      </c>
      <c r="B24" s="152" t="n">
        <v>0</v>
      </c>
      <c r="C24" s="25" t="n">
        <v>5718</v>
      </c>
      <c r="D24" s="25" t="n">
        <v>0</v>
      </c>
      <c r="E24" s="25" t="n">
        <v>0</v>
      </c>
      <c r="F24" s="153" t="n">
        <f aca="false">-[1]WIC!R21</f>
        <v>-5718</v>
      </c>
      <c r="G24" s="154" t="n">
        <f aca="false">-[1]CIG!S21</f>
        <v>-0</v>
      </c>
      <c r="H24" s="155" t="n">
        <f aca="false">SUM(F24:G24)</f>
        <v>-5718</v>
      </c>
      <c r="I24" s="156" t="n">
        <f aca="false">+'[1]Keith Baker'!I23</f>
        <v>0</v>
      </c>
      <c r="J24" s="184" t="n">
        <f aca="false">+'[1]Madden West'!I23</f>
        <v>5718</v>
      </c>
      <c r="K24" s="184" t="n">
        <f aca="false">+'[1]Fred Novotny'!H23</f>
        <v>0</v>
      </c>
      <c r="L24" s="157" t="n">
        <f aca="false">-SUM(I24:K24)*$L$14</f>
        <v>-0</v>
      </c>
      <c r="M24" s="158" t="n">
        <f aca="false">SUM(I24:L24)</f>
        <v>5718</v>
      </c>
      <c r="N24" s="159" t="n">
        <f aca="false">+'[1]UA4 ALLOCATION'!I21</f>
        <v>-0.0175387983725978</v>
      </c>
      <c r="O24" s="159" t="n">
        <f aca="false">SUM(M24:N24)+H24</f>
        <v>-0.0175387983726978</v>
      </c>
      <c r="P24" s="38" t="n">
        <f aca="false">+O24+P23</f>
        <v>1390.81510953335</v>
      </c>
      <c r="Q24" s="177"/>
    </row>
    <row r="25" customFormat="false" ht="12.75" hidden="false" customHeight="false" outlineLevel="0" collapsed="false">
      <c r="A25" s="151" t="n">
        <f aca="false">+A24+1</f>
        <v>37114</v>
      </c>
      <c r="B25" s="152" t="n">
        <v>0</v>
      </c>
      <c r="C25" s="25" t="n">
        <v>5718</v>
      </c>
      <c r="D25" s="25" t="n">
        <v>0</v>
      </c>
      <c r="E25" s="25" t="n">
        <v>0</v>
      </c>
      <c r="F25" s="153" t="n">
        <f aca="false">-[1]WIC!R22</f>
        <v>-5718</v>
      </c>
      <c r="G25" s="154" t="n">
        <f aca="false">-[1]CIG!S22</f>
        <v>-0</v>
      </c>
      <c r="H25" s="155" t="n">
        <f aca="false">SUM(F25:G25)</f>
        <v>-5718</v>
      </c>
      <c r="I25" s="156" t="n">
        <f aca="false">+'[1]Keith Baker'!I24</f>
        <v>0</v>
      </c>
      <c r="J25" s="184" t="n">
        <f aca="false">+'[1]Madden West'!I24</f>
        <v>5718</v>
      </c>
      <c r="K25" s="184" t="n">
        <f aca="false">+'[1]Fred Novotny'!H24</f>
        <v>0</v>
      </c>
      <c r="L25" s="157" t="n">
        <f aca="false">-SUM(I25:K25)*$L$14</f>
        <v>-0</v>
      </c>
      <c r="M25" s="158" t="n">
        <f aca="false">SUM(I25:L25)</f>
        <v>5718</v>
      </c>
      <c r="N25" s="159" t="n">
        <f aca="false">+'[1]UA4 ALLOCATION'!I22</f>
        <v>-0.0175387983725978</v>
      </c>
      <c r="O25" s="159" t="n">
        <f aca="false">SUM(M25:N25)+H25</f>
        <v>-0.0175387983726978</v>
      </c>
      <c r="P25" s="38" t="n">
        <f aca="false">+O25+P24</f>
        <v>1390.79757073498</v>
      </c>
      <c r="Q25" s="177"/>
    </row>
    <row r="26" customFormat="false" ht="12.75" hidden="false" customHeight="false" outlineLevel="0" collapsed="false">
      <c r="A26" s="151" t="n">
        <f aca="false">+A25+1</f>
        <v>37115</v>
      </c>
      <c r="B26" s="152" t="n">
        <v>0</v>
      </c>
      <c r="C26" s="25" t="n">
        <v>5718</v>
      </c>
      <c r="D26" s="25" t="n">
        <v>0</v>
      </c>
      <c r="E26" s="25" t="n">
        <v>0</v>
      </c>
      <c r="F26" s="153" t="n">
        <f aca="false">-[1]WIC!R23</f>
        <v>-5718</v>
      </c>
      <c r="G26" s="154" t="n">
        <f aca="false">-[1]CIG!S23</f>
        <v>-0</v>
      </c>
      <c r="H26" s="155" t="n">
        <f aca="false">SUM(F26:G26)</f>
        <v>-5718</v>
      </c>
      <c r="I26" s="156" t="n">
        <f aca="false">+'[1]Keith Baker'!I25</f>
        <v>0</v>
      </c>
      <c r="J26" s="184" t="n">
        <f aca="false">+'[1]Madden West'!I25</f>
        <v>5718</v>
      </c>
      <c r="K26" s="184" t="n">
        <f aca="false">+'[1]Fred Novotny'!H25</f>
        <v>0</v>
      </c>
      <c r="L26" s="157" t="n">
        <f aca="false">-SUM(I26:K26)*$L$14</f>
        <v>-0</v>
      </c>
      <c r="M26" s="158" t="n">
        <f aca="false">SUM(I26:L26)</f>
        <v>5718</v>
      </c>
      <c r="N26" s="159" t="n">
        <f aca="false">+'[1]UA4 ALLOCATION'!I23</f>
        <v>-0.0175387983725977</v>
      </c>
      <c r="O26" s="159" t="n">
        <f aca="false">SUM(M26:N26)+H26</f>
        <v>-0.0175387983726978</v>
      </c>
      <c r="P26" s="38" t="n">
        <f aca="false">+O26+P25</f>
        <v>1390.7800319366</v>
      </c>
      <c r="Q26" s="177"/>
    </row>
    <row r="27" customFormat="false" ht="12.75" hidden="false" customHeight="false" outlineLevel="0" collapsed="false">
      <c r="A27" s="151" t="n">
        <f aca="false">+A26+1</f>
        <v>37116</v>
      </c>
      <c r="B27" s="152" t="n">
        <v>0</v>
      </c>
      <c r="C27" s="25" t="n">
        <v>5718</v>
      </c>
      <c r="D27" s="25" t="n">
        <v>0</v>
      </c>
      <c r="E27" s="25" t="n">
        <v>0</v>
      </c>
      <c r="F27" s="153" t="n">
        <f aca="false">-[1]WIC!R24</f>
        <v>-5718</v>
      </c>
      <c r="G27" s="154" t="n">
        <f aca="false">-[1]CIG!S24</f>
        <v>-0</v>
      </c>
      <c r="H27" s="155" t="n">
        <f aca="false">SUM(F27:G27)</f>
        <v>-5718</v>
      </c>
      <c r="I27" s="156" t="n">
        <f aca="false">+'[1]Keith Baker'!I26</f>
        <v>0</v>
      </c>
      <c r="J27" s="184" t="n">
        <f aca="false">+'[1]Madden West'!I26</f>
        <v>5718</v>
      </c>
      <c r="K27" s="184" t="n">
        <f aca="false">+'[1]Fred Novotny'!H26</f>
        <v>0</v>
      </c>
      <c r="L27" s="157" t="n">
        <f aca="false">-SUM(I27:K27)*$L$14</f>
        <v>-0</v>
      </c>
      <c r="M27" s="158" t="n">
        <f aca="false">SUM(I27:L27)</f>
        <v>5718</v>
      </c>
      <c r="N27" s="159" t="n">
        <f aca="false">+'[1]UA4 ALLOCATION'!I24</f>
        <v>-0.0175387983725977</v>
      </c>
      <c r="O27" s="159" t="n">
        <f aca="false">SUM(M27:N27)+H27</f>
        <v>-0.0175387983726978</v>
      </c>
      <c r="P27" s="38" t="n">
        <f aca="false">+O27+P26</f>
        <v>1390.76249313823</v>
      </c>
      <c r="Q27" s="177"/>
    </row>
    <row r="28" customFormat="false" ht="12.75" hidden="false" customHeight="false" outlineLevel="0" collapsed="false">
      <c r="A28" s="151" t="n">
        <f aca="false">+A27+1</f>
        <v>37117</v>
      </c>
      <c r="B28" s="152" t="n">
        <v>0</v>
      </c>
      <c r="C28" s="25" t="n">
        <v>5718</v>
      </c>
      <c r="D28" s="25" t="n">
        <v>0</v>
      </c>
      <c r="E28" s="25" t="n">
        <v>0</v>
      </c>
      <c r="F28" s="153" t="n">
        <f aca="false">-[1]WIC!R25</f>
        <v>-0</v>
      </c>
      <c r="G28" s="154" t="n">
        <f aca="false">-[1]CIG!S25</f>
        <v>-6203</v>
      </c>
      <c r="H28" s="155" t="n">
        <f aca="false">SUM(F28:G28)</f>
        <v>-6203</v>
      </c>
      <c r="I28" s="156" t="n">
        <f aca="false">+'[1]Keith Baker'!I27</f>
        <v>0</v>
      </c>
      <c r="J28" s="184" t="n">
        <f aca="false">+'[1]Madden West'!I27</f>
        <v>5718</v>
      </c>
      <c r="K28" s="184" t="n">
        <f aca="false">+'[1]Fred Novotny'!H27</f>
        <v>0</v>
      </c>
      <c r="L28" s="157" t="n">
        <f aca="false">-SUM(I28:K28)*$L$14</f>
        <v>-0</v>
      </c>
      <c r="M28" s="158" t="n">
        <f aca="false">SUM(I28:L28)</f>
        <v>5718</v>
      </c>
      <c r="N28" s="159" t="n">
        <f aca="false">+'[1]UA4 ALLOCATION'!I25</f>
        <v>-0.0175387983725977</v>
      </c>
      <c r="O28" s="159" t="n">
        <f aca="false">SUM(M28:N28)+H28</f>
        <v>-485.017538798373</v>
      </c>
      <c r="P28" s="38" t="n">
        <f aca="false">+O28+P27</f>
        <v>905.744954339857</v>
      </c>
      <c r="Q28" s="177"/>
    </row>
    <row r="29" customFormat="false" ht="12.75" hidden="false" customHeight="false" outlineLevel="0" collapsed="false">
      <c r="A29" s="151" t="n">
        <f aca="false">+A28+1</f>
        <v>37118</v>
      </c>
      <c r="B29" s="152" t="n">
        <v>0</v>
      </c>
      <c r="C29" s="25" t="n">
        <v>6204</v>
      </c>
      <c r="D29" s="25" t="n">
        <v>0</v>
      </c>
      <c r="E29" s="25" t="n">
        <v>0</v>
      </c>
      <c r="F29" s="153" t="n">
        <f aca="false">-[1]WIC!R26</f>
        <v>-6204</v>
      </c>
      <c r="G29" s="154" t="n">
        <f aca="false">-[1]CIG!S26</f>
        <v>-0</v>
      </c>
      <c r="H29" s="155" t="n">
        <f aca="false">SUM(F29:G29)</f>
        <v>-6204</v>
      </c>
      <c r="I29" s="156" t="n">
        <f aca="false">+'[1]Keith Baker'!I28</f>
        <v>0</v>
      </c>
      <c r="J29" s="184" t="n">
        <f aca="false">+'[1]Madden West'!I28</f>
        <v>6204</v>
      </c>
      <c r="K29" s="184" t="n">
        <f aca="false">+'[1]Fred Novotny'!H28</f>
        <v>0</v>
      </c>
      <c r="L29" s="157" t="n">
        <f aca="false">-SUM(I29:K29)*$L$14</f>
        <v>-0</v>
      </c>
      <c r="M29" s="158" t="n">
        <f aca="false">SUM(I29:L29)</f>
        <v>6204</v>
      </c>
      <c r="N29" s="159" t="n">
        <f aca="false">+'[1]UA4 ALLOCATION'!I26</f>
        <v>-0.0190295042153894</v>
      </c>
      <c r="O29" s="159" t="n">
        <f aca="false">SUM(M29:N29)+H29</f>
        <v>-0.0190295042157231</v>
      </c>
      <c r="P29" s="38" t="n">
        <f aca="false">+O29+P28</f>
        <v>905.725924835641</v>
      </c>
      <c r="Q29" s="177"/>
    </row>
    <row r="30" customFormat="false" ht="12.75" hidden="false" customHeight="false" outlineLevel="0" collapsed="false">
      <c r="A30" s="151" t="n">
        <f aca="false">+A29+1</f>
        <v>37119</v>
      </c>
      <c r="B30" s="152" t="n">
        <v>0</v>
      </c>
      <c r="C30" s="25" t="n">
        <v>6204</v>
      </c>
      <c r="D30" s="25" t="n">
        <v>0</v>
      </c>
      <c r="E30" s="25" t="n">
        <v>0</v>
      </c>
      <c r="F30" s="153" t="n">
        <f aca="false">-[1]WIC!R27</f>
        <v>-6204</v>
      </c>
      <c r="G30" s="154" t="n">
        <f aca="false">-[1]CIG!S27</f>
        <v>-0</v>
      </c>
      <c r="H30" s="155" t="n">
        <f aca="false">SUM(F30:G30)</f>
        <v>-6204</v>
      </c>
      <c r="I30" s="156" t="n">
        <f aca="false">+'[1]Keith Baker'!I29</f>
        <v>0</v>
      </c>
      <c r="J30" s="184" t="n">
        <f aca="false">+'[1]Madden West'!I29</f>
        <v>6204</v>
      </c>
      <c r="K30" s="184" t="n">
        <f aca="false">+'[1]Fred Novotny'!H29</f>
        <v>0</v>
      </c>
      <c r="L30" s="157" t="n">
        <f aca="false">-SUM(I30:K30)*$L$14</f>
        <v>-0</v>
      </c>
      <c r="M30" s="158" t="n">
        <f aca="false">SUM(I30:L30)</f>
        <v>6204</v>
      </c>
      <c r="N30" s="159" t="n">
        <f aca="false">+'[1]UA4 ALLOCATION'!I27</f>
        <v>-0.0190295042153894</v>
      </c>
      <c r="O30" s="159" t="n">
        <f aca="false">SUM(M30:N30)+H30</f>
        <v>-0.0190295042157231</v>
      </c>
      <c r="P30" s="38" t="n">
        <f aca="false">+O30+P29</f>
        <v>905.706895331426</v>
      </c>
      <c r="Q30" s="177"/>
    </row>
    <row r="31" customFormat="false" ht="12.75" hidden="false" customHeight="false" outlineLevel="0" collapsed="false">
      <c r="A31" s="151" t="n">
        <f aca="false">+A30+1</f>
        <v>37120</v>
      </c>
      <c r="B31" s="152" t="n">
        <v>0</v>
      </c>
      <c r="C31" s="25" t="n">
        <v>6022</v>
      </c>
      <c r="D31" s="25" t="n">
        <v>0</v>
      </c>
      <c r="E31" s="25" t="n">
        <v>0</v>
      </c>
      <c r="F31" s="153" t="n">
        <f aca="false">-[1]WIC!R28</f>
        <v>-6204</v>
      </c>
      <c r="G31" s="154" t="n">
        <f aca="false">-[1]CIG!S28</f>
        <v>-0</v>
      </c>
      <c r="H31" s="155" t="n">
        <f aca="false">SUM(F31:G31)</f>
        <v>-6204</v>
      </c>
      <c r="I31" s="156" t="n">
        <f aca="false">+'[1]Keith Baker'!I30</f>
        <v>0</v>
      </c>
      <c r="J31" s="184" t="n">
        <f aca="false">+'[1]Madden West'!I30</f>
        <v>6022</v>
      </c>
      <c r="K31" s="184" t="n">
        <f aca="false">+'[1]Fred Novotny'!H30</f>
        <v>0</v>
      </c>
      <c r="L31" s="157" t="n">
        <f aca="false">-SUM(I31:K31)*$L$14</f>
        <v>-0</v>
      </c>
      <c r="M31" s="158" t="n">
        <f aca="false">SUM(I31:L31)</f>
        <v>6022</v>
      </c>
      <c r="N31" s="159" t="n">
        <f aca="false">+'[1]UA4 ALLOCATION'!I28</f>
        <v>-0.0184712563483357</v>
      </c>
      <c r="O31" s="159" t="n">
        <f aca="false">SUM(M31:N31)+H31</f>
        <v>-182.018471256349</v>
      </c>
      <c r="P31" s="38" t="n">
        <f aca="false">+O31+P30</f>
        <v>723.688424075077</v>
      </c>
      <c r="Q31" s="177"/>
    </row>
    <row r="32" customFormat="false" ht="12.75" hidden="false" customHeight="false" outlineLevel="0" collapsed="false">
      <c r="A32" s="151" t="n">
        <f aca="false">+A31+1</f>
        <v>37121</v>
      </c>
      <c r="B32" s="152" t="n">
        <v>0</v>
      </c>
      <c r="C32" s="25" t="n">
        <v>6022</v>
      </c>
      <c r="D32" s="25" t="n">
        <v>0</v>
      </c>
      <c r="E32" s="25" t="n">
        <v>0</v>
      </c>
      <c r="F32" s="153" t="n">
        <f aca="false">-[1]WIC!R29</f>
        <v>-6204</v>
      </c>
      <c r="G32" s="154" t="n">
        <f aca="false">-[1]CIG!S29</f>
        <v>-0</v>
      </c>
      <c r="H32" s="155" t="n">
        <f aca="false">SUM(F32:G32)</f>
        <v>-6204</v>
      </c>
      <c r="I32" s="156" t="n">
        <f aca="false">+'[1]Keith Baker'!I31</f>
        <v>0</v>
      </c>
      <c r="J32" s="184" t="n">
        <f aca="false">+'[1]Madden West'!I31</f>
        <v>6022</v>
      </c>
      <c r="K32" s="184" t="n">
        <f aca="false">+'[1]Fred Novotny'!H31</f>
        <v>0</v>
      </c>
      <c r="L32" s="157" t="n">
        <f aca="false">-SUM(I32:K32)*$L$14</f>
        <v>-0</v>
      </c>
      <c r="M32" s="158" t="n">
        <f aca="false">SUM(I32:L32)</f>
        <v>6022</v>
      </c>
      <c r="N32" s="159" t="n">
        <f aca="false">+'[1]UA4 ALLOCATION'!I29</f>
        <v>-0.0184712563483357</v>
      </c>
      <c r="O32" s="159" t="n">
        <f aca="false">SUM(M32:N32)+H32</f>
        <v>-182.018471256349</v>
      </c>
      <c r="P32" s="38" t="n">
        <f aca="false">+O32+P31</f>
        <v>541.669952818728</v>
      </c>
      <c r="Q32" s="177"/>
    </row>
    <row r="33" customFormat="false" ht="12.75" hidden="false" customHeight="false" outlineLevel="0" collapsed="false">
      <c r="A33" s="151" t="n">
        <f aca="false">+A32+1</f>
        <v>37122</v>
      </c>
      <c r="B33" s="152" t="n">
        <v>0</v>
      </c>
      <c r="C33" s="25" t="n">
        <v>6022</v>
      </c>
      <c r="D33" s="25" t="n">
        <v>0</v>
      </c>
      <c r="E33" s="25" t="n">
        <v>0</v>
      </c>
      <c r="F33" s="153" t="n">
        <f aca="false">-[1]WIC!R30</f>
        <v>-6204</v>
      </c>
      <c r="G33" s="154" t="n">
        <f aca="false">-[1]CIG!S30</f>
        <v>-0</v>
      </c>
      <c r="H33" s="155" t="n">
        <f aca="false">SUM(F33:G33)</f>
        <v>-6204</v>
      </c>
      <c r="I33" s="156" t="n">
        <f aca="false">+'[1]Keith Baker'!I32</f>
        <v>0</v>
      </c>
      <c r="J33" s="184" t="n">
        <f aca="false">+'[1]Madden West'!I32</f>
        <v>6022</v>
      </c>
      <c r="K33" s="184" t="n">
        <f aca="false">+'[1]Fred Novotny'!H32</f>
        <v>0</v>
      </c>
      <c r="L33" s="157" t="n">
        <f aca="false">-SUM(I33:K33)*$L$14</f>
        <v>-0</v>
      </c>
      <c r="M33" s="158" t="n">
        <f aca="false">SUM(I33:L33)</f>
        <v>6022</v>
      </c>
      <c r="N33" s="159" t="n">
        <f aca="false">+'[1]UA4 ALLOCATION'!I30</f>
        <v>-0.0184712563483357</v>
      </c>
      <c r="O33" s="159" t="n">
        <f aca="false">SUM(M33:N33)+H33</f>
        <v>-182.018471256349</v>
      </c>
      <c r="P33" s="38" t="n">
        <f aca="false">+O33+P32</f>
        <v>359.65148156238</v>
      </c>
      <c r="Q33" s="177"/>
    </row>
    <row r="34" customFormat="false" ht="12.75" hidden="false" customHeight="false" outlineLevel="0" collapsed="false">
      <c r="A34" s="151" t="n">
        <f aca="false">+A33+1</f>
        <v>37123</v>
      </c>
      <c r="B34" s="152" t="n">
        <v>0</v>
      </c>
      <c r="C34" s="25" t="n">
        <v>6022</v>
      </c>
      <c r="D34" s="25" t="n">
        <v>0</v>
      </c>
      <c r="E34" s="25" t="n">
        <v>0</v>
      </c>
      <c r="F34" s="153" t="n">
        <f aca="false">-[1]WIC!R31</f>
        <v>-6204</v>
      </c>
      <c r="G34" s="154" t="n">
        <f aca="false">-[1]CIG!S31</f>
        <v>-0</v>
      </c>
      <c r="H34" s="155" t="n">
        <f aca="false">SUM(F34:G34)</f>
        <v>-6204</v>
      </c>
      <c r="I34" s="156" t="n">
        <f aca="false">+'[1]Keith Baker'!I33</f>
        <v>0</v>
      </c>
      <c r="J34" s="184" t="n">
        <f aca="false">+'[1]Madden West'!I33</f>
        <v>6022</v>
      </c>
      <c r="K34" s="184" t="n">
        <f aca="false">+'[1]Fred Novotny'!H33</f>
        <v>0</v>
      </c>
      <c r="L34" s="157" t="n">
        <f aca="false">-SUM(I34:K34)*$L$14</f>
        <v>-0</v>
      </c>
      <c r="M34" s="158" t="n">
        <f aca="false">SUM(I34:L34)</f>
        <v>6022</v>
      </c>
      <c r="N34" s="159" t="n">
        <f aca="false">+'[1]UA4 ALLOCATION'!I31</f>
        <v>-0.0184712563483357</v>
      </c>
      <c r="O34" s="159" t="n">
        <f aca="false">SUM(M34:N34)+H34</f>
        <v>-182.018471256349</v>
      </c>
      <c r="P34" s="38" t="n">
        <f aca="false">+O34+P33</f>
        <v>177.633010306031</v>
      </c>
      <c r="Q34" s="177"/>
    </row>
    <row r="35" customFormat="false" ht="12.75" hidden="false" customHeight="false" outlineLevel="0" collapsed="false">
      <c r="A35" s="151" t="n">
        <f aca="false">+A34+1</f>
        <v>37124</v>
      </c>
      <c r="B35" s="152" t="n">
        <v>0</v>
      </c>
      <c r="C35" s="25" t="n">
        <v>6022</v>
      </c>
      <c r="D35" s="25" t="n">
        <v>0</v>
      </c>
      <c r="E35" s="25" t="n">
        <v>0</v>
      </c>
      <c r="F35" s="153" t="n">
        <f aca="false">-[1]WIC!R32</f>
        <v>-6204</v>
      </c>
      <c r="G35" s="154" t="n">
        <f aca="false">-[1]CIG!S32</f>
        <v>-0</v>
      </c>
      <c r="H35" s="155" t="n">
        <f aca="false">SUM(F35:G35)</f>
        <v>-6204</v>
      </c>
      <c r="I35" s="156" t="n">
        <f aca="false">+'[1]Keith Baker'!I34</f>
        <v>0</v>
      </c>
      <c r="J35" s="184" t="n">
        <f aca="false">+'[1]Madden West'!I34</f>
        <v>6022</v>
      </c>
      <c r="K35" s="184" t="n">
        <f aca="false">+'[1]Fred Novotny'!H34</f>
        <v>0</v>
      </c>
      <c r="L35" s="157" t="n">
        <f aca="false">-SUM(I35:K35)*$L$14</f>
        <v>-0</v>
      </c>
      <c r="M35" s="158" t="n">
        <f aca="false">SUM(I35:L35)</f>
        <v>6022</v>
      </c>
      <c r="N35" s="159" t="n">
        <f aca="false">+'[1]UA4 ALLOCATION'!I32</f>
        <v>-0.0184712563483357</v>
      </c>
      <c r="O35" s="159" t="n">
        <f aca="false">SUM(M35:N35)+H35</f>
        <v>-182.018471256349</v>
      </c>
      <c r="P35" s="38" t="n">
        <f aca="false">+O35+P34</f>
        <v>-4.38546095031779</v>
      </c>
      <c r="Q35" s="177"/>
    </row>
    <row r="36" customFormat="false" ht="12.75" hidden="false" customHeight="false" outlineLevel="0" collapsed="false">
      <c r="A36" s="151" t="n">
        <f aca="false">+A35+1</f>
        <v>37125</v>
      </c>
      <c r="B36" s="152" t="n">
        <v>0</v>
      </c>
      <c r="C36" s="25" t="n">
        <v>6022</v>
      </c>
      <c r="D36" s="25" t="n">
        <v>0</v>
      </c>
      <c r="E36" s="25" t="n">
        <v>0</v>
      </c>
      <c r="F36" s="153" t="n">
        <f aca="false">-[1]WIC!R33</f>
        <v>-6204</v>
      </c>
      <c r="G36" s="154" t="n">
        <f aca="false">-[1]CIG!S33</f>
        <v>-0</v>
      </c>
      <c r="H36" s="155" t="n">
        <f aca="false">SUM(F36:G36)</f>
        <v>-6204</v>
      </c>
      <c r="I36" s="156" t="n">
        <f aca="false">+'[1]Keith Baker'!I35</f>
        <v>0</v>
      </c>
      <c r="J36" s="184" t="n">
        <f aca="false">+'[1]Madden West'!I35</f>
        <v>6022</v>
      </c>
      <c r="K36" s="184" t="n">
        <f aca="false">+'[1]Fred Novotny'!H35</f>
        <v>0</v>
      </c>
      <c r="L36" s="157" t="n">
        <f aca="false">-SUM(I36:K36)*$L$14</f>
        <v>-0</v>
      </c>
      <c r="M36" s="158" t="n">
        <f aca="false">SUM(I36:L36)</f>
        <v>6022</v>
      </c>
      <c r="N36" s="159" t="n">
        <f aca="false">+'[1]UA4 ALLOCATION'!I33</f>
        <v>-0.0184712563483357</v>
      </c>
      <c r="O36" s="159" t="n">
        <f aca="false">SUM(M36:N36)+H36</f>
        <v>-182.018471256349</v>
      </c>
      <c r="P36" s="38" t="n">
        <f aca="false">+O36+P35</f>
        <v>-186.403932206666</v>
      </c>
      <c r="Q36" s="177"/>
    </row>
    <row r="37" customFormat="false" ht="12.75" hidden="false" customHeight="false" outlineLevel="0" collapsed="false">
      <c r="A37" s="151" t="n">
        <f aca="false">+A36+1</f>
        <v>37126</v>
      </c>
      <c r="B37" s="152" t="n">
        <v>0</v>
      </c>
      <c r="C37" s="25" t="n">
        <v>5779</v>
      </c>
      <c r="D37" s="25" t="n">
        <v>0</v>
      </c>
      <c r="E37" s="25" t="n">
        <v>0</v>
      </c>
      <c r="F37" s="153" t="n">
        <f aca="false">-[1]WIC!R34</f>
        <v>-6204</v>
      </c>
      <c r="G37" s="154" t="n">
        <f aca="false">-[1]CIG!S34</f>
        <v>-0</v>
      </c>
      <c r="H37" s="155" t="n">
        <f aca="false">SUM(F37:G37)</f>
        <v>-6204</v>
      </c>
      <c r="I37" s="156" t="n">
        <f aca="false">+'[1]Keith Baker'!I36</f>
        <v>0</v>
      </c>
      <c r="J37" s="184" t="n">
        <f aca="false">+'[1]Madden West'!I36</f>
        <v>5779</v>
      </c>
      <c r="K37" s="184" t="n">
        <f aca="false">+'[1]Fred Novotny'!H36</f>
        <v>0</v>
      </c>
      <c r="L37" s="157" t="n">
        <f aca="false">-SUM(I37:K37)*$L$14</f>
        <v>-0</v>
      </c>
      <c r="M37" s="158" t="n">
        <f aca="false">SUM(I37:L37)</f>
        <v>5779</v>
      </c>
      <c r="N37" s="159" t="n">
        <f aca="false">+'[1]UA4 ALLOCATION'!I34</f>
        <v>-0.0177259034269399</v>
      </c>
      <c r="O37" s="159" t="n">
        <f aca="false">SUM(M37:N37)+H37</f>
        <v>-425.017725903427</v>
      </c>
      <c r="P37" s="38" t="n">
        <f aca="false">+O37+P36</f>
        <v>-611.421658110094</v>
      </c>
      <c r="Q37" s="177"/>
    </row>
    <row r="38" customFormat="false" ht="12.75" hidden="false" customHeight="false" outlineLevel="0" collapsed="false">
      <c r="A38" s="151" t="n">
        <f aca="false">+A37+1</f>
        <v>37127</v>
      </c>
      <c r="B38" s="152" t="n">
        <v>0</v>
      </c>
      <c r="C38" s="25" t="n">
        <v>5779</v>
      </c>
      <c r="D38" s="25" t="n">
        <v>0</v>
      </c>
      <c r="E38" s="25" t="n">
        <v>0</v>
      </c>
      <c r="F38" s="153" t="n">
        <f aca="false">-[1]WIC!R35</f>
        <v>-6204</v>
      </c>
      <c r="G38" s="154" t="n">
        <f aca="false">-[1]CIG!S35</f>
        <v>-0</v>
      </c>
      <c r="H38" s="155" t="n">
        <f aca="false">SUM(F38:G38)</f>
        <v>-6204</v>
      </c>
      <c r="I38" s="156" t="n">
        <f aca="false">+'[1]Keith Baker'!I37</f>
        <v>0</v>
      </c>
      <c r="J38" s="184" t="n">
        <f aca="false">+'[1]Madden West'!I37</f>
        <v>5779</v>
      </c>
      <c r="K38" s="184" t="n">
        <f aca="false">+'[1]Fred Novotny'!H37</f>
        <v>0</v>
      </c>
      <c r="L38" s="157" t="n">
        <f aca="false">-SUM(I38:K38)*$L$14</f>
        <v>-0</v>
      </c>
      <c r="M38" s="158" t="n">
        <f aca="false">SUM(I38:L38)</f>
        <v>5779</v>
      </c>
      <c r="N38" s="159" t="n">
        <f aca="false">+'[1]UA4 ALLOCATION'!I35</f>
        <v>-0.0177259034269399</v>
      </c>
      <c r="O38" s="159" t="n">
        <f aca="false">SUM(M38:N38)+H38</f>
        <v>-425.017725903427</v>
      </c>
      <c r="P38" s="38" t="n">
        <f aca="false">+O38+P37</f>
        <v>-1036.43938401352</v>
      </c>
      <c r="Q38" s="177"/>
    </row>
    <row r="39" customFormat="false" ht="12.75" hidden="false" customHeight="false" outlineLevel="0" collapsed="false">
      <c r="A39" s="151" t="n">
        <f aca="false">+A38+1</f>
        <v>37128</v>
      </c>
      <c r="B39" s="152" t="n">
        <v>0</v>
      </c>
      <c r="C39" s="25" t="n">
        <v>5657</v>
      </c>
      <c r="D39" s="25" t="n">
        <v>0</v>
      </c>
      <c r="E39" s="25" t="n">
        <v>0</v>
      </c>
      <c r="F39" s="153" t="n">
        <f aca="false">-[1]WIC!R36</f>
        <v>-6204</v>
      </c>
      <c r="G39" s="154" t="n">
        <f aca="false">-[1]CIG!S36</f>
        <v>-0</v>
      </c>
      <c r="H39" s="155" t="n">
        <f aca="false">SUM(F39:G39)</f>
        <v>-6204</v>
      </c>
      <c r="I39" s="156" t="n">
        <f aca="false">+'[1]Keith Baker'!I38</f>
        <v>0</v>
      </c>
      <c r="J39" s="184" t="n">
        <f aca="false">+'[1]Madden West'!I38</f>
        <v>5657</v>
      </c>
      <c r="K39" s="184" t="n">
        <f aca="false">+'[1]Fred Novotny'!H38</f>
        <v>0</v>
      </c>
      <c r="L39" s="157" t="n">
        <f aca="false">-SUM(I39:K39)*$L$14</f>
        <v>-0</v>
      </c>
      <c r="M39" s="158" t="n">
        <f aca="false">SUM(I39:L39)</f>
        <v>5657</v>
      </c>
      <c r="N39" s="159" t="n">
        <f aca="false">+'[1]UA4 ALLOCATION'!I36</f>
        <v>-0.0173516933182556</v>
      </c>
      <c r="O39" s="159" t="n">
        <f aca="false">SUM(M39:N39)+H39</f>
        <v>-547.017351693318</v>
      </c>
      <c r="P39" s="38" t="n">
        <f aca="false">+O39+P38</f>
        <v>-1583.45673570684</v>
      </c>
      <c r="Q39" s="177"/>
    </row>
    <row r="40" customFormat="false" ht="12.75" hidden="false" customHeight="false" outlineLevel="0" collapsed="false">
      <c r="A40" s="151" t="n">
        <f aca="false">+A39+1</f>
        <v>37129</v>
      </c>
      <c r="B40" s="152" t="n">
        <v>0</v>
      </c>
      <c r="C40" s="25" t="n">
        <v>5657</v>
      </c>
      <c r="D40" s="25" t="n">
        <v>0</v>
      </c>
      <c r="E40" s="25" t="n">
        <v>0</v>
      </c>
      <c r="F40" s="153" t="n">
        <f aca="false">-[1]WIC!R37</f>
        <v>-6204</v>
      </c>
      <c r="G40" s="154" t="n">
        <f aca="false">-[1]CIG!S37</f>
        <v>-0</v>
      </c>
      <c r="H40" s="155" t="n">
        <f aca="false">SUM(F40:G40)</f>
        <v>-6204</v>
      </c>
      <c r="I40" s="156" t="n">
        <f aca="false">+'[1]Keith Baker'!I39</f>
        <v>0</v>
      </c>
      <c r="J40" s="184" t="n">
        <f aca="false">+'[1]Madden West'!I39</f>
        <v>5657</v>
      </c>
      <c r="K40" s="184" t="n">
        <f aca="false">+'[1]Fred Novotny'!H39</f>
        <v>0</v>
      </c>
      <c r="L40" s="157" t="n">
        <f aca="false">-SUM(I40:K40)*$L$14</f>
        <v>-0</v>
      </c>
      <c r="M40" s="158" t="n">
        <f aca="false">SUM(I40:L40)</f>
        <v>5657</v>
      </c>
      <c r="N40" s="159" t="n">
        <f aca="false">+'[1]UA4 ALLOCATION'!I37</f>
        <v>-0.0173516933182556</v>
      </c>
      <c r="O40" s="159" t="n">
        <f aca="false">SUM(M40:N40)+H40</f>
        <v>-547.017351693318</v>
      </c>
      <c r="P40" s="38" t="n">
        <f aca="false">+O40+P39</f>
        <v>-2130.47408740016</v>
      </c>
      <c r="Q40" s="177"/>
    </row>
    <row r="41" customFormat="false" ht="12.75" hidden="false" customHeight="false" outlineLevel="0" collapsed="false">
      <c r="A41" s="151" t="n">
        <f aca="false">+A40+1</f>
        <v>37130</v>
      </c>
      <c r="B41" s="152" t="n">
        <v>0</v>
      </c>
      <c r="C41" s="25" t="n">
        <v>5657</v>
      </c>
      <c r="D41" s="25" t="n">
        <v>0</v>
      </c>
      <c r="E41" s="25" t="n">
        <v>0</v>
      </c>
      <c r="F41" s="153" t="n">
        <f aca="false">-[1]WIC!R38</f>
        <v>-6204</v>
      </c>
      <c r="G41" s="154" t="n">
        <f aca="false">-[1]CIG!S38</f>
        <v>-0</v>
      </c>
      <c r="H41" s="155" t="n">
        <f aca="false">SUM(F41:G41)</f>
        <v>-6204</v>
      </c>
      <c r="I41" s="156" t="n">
        <f aca="false">+'[1]Keith Baker'!I40</f>
        <v>0</v>
      </c>
      <c r="J41" s="184" t="n">
        <f aca="false">+'[1]Madden West'!I40</f>
        <v>5657</v>
      </c>
      <c r="K41" s="184" t="n">
        <f aca="false">+'[1]Fred Novotny'!H40</f>
        <v>0</v>
      </c>
      <c r="L41" s="157" t="n">
        <f aca="false">-SUM(I41:K41)*$L$14</f>
        <v>-0</v>
      </c>
      <c r="M41" s="158" t="n">
        <f aca="false">SUM(I41:L41)</f>
        <v>5657</v>
      </c>
      <c r="N41" s="159" t="n">
        <f aca="false">+'[1]UA4 ALLOCATION'!I38</f>
        <v>-0.0173516933182556</v>
      </c>
      <c r="O41" s="159" t="n">
        <f aca="false">SUM(M41:N41)+H41</f>
        <v>-547.017351693318</v>
      </c>
      <c r="P41" s="38" t="n">
        <f aca="false">+O41+P40</f>
        <v>-2677.49143909348</v>
      </c>
      <c r="Q41" s="177"/>
    </row>
    <row r="42" customFormat="false" ht="12.75" hidden="false" customHeight="false" outlineLevel="0" collapsed="false">
      <c r="A42" s="151" t="n">
        <f aca="false">+A41+1</f>
        <v>37131</v>
      </c>
      <c r="B42" s="152" t="n">
        <v>0</v>
      </c>
      <c r="C42" s="25" t="n">
        <v>5657</v>
      </c>
      <c r="D42" s="25" t="n">
        <v>0</v>
      </c>
      <c r="E42" s="25" t="n">
        <v>0</v>
      </c>
      <c r="F42" s="153" t="n">
        <f aca="false">-[1]WIC!R39</f>
        <v>-5657</v>
      </c>
      <c r="G42" s="154" t="n">
        <f aca="false">-[1]CIG!S39</f>
        <v>-0</v>
      </c>
      <c r="H42" s="155" t="n">
        <f aca="false">SUM(F42:G42)</f>
        <v>-5657</v>
      </c>
      <c r="I42" s="156" t="n">
        <f aca="false">+'[1]Keith Baker'!I41</f>
        <v>0</v>
      </c>
      <c r="J42" s="184" t="n">
        <f aca="false">+'[1]Madden West'!I41</f>
        <v>5657</v>
      </c>
      <c r="K42" s="184" t="n">
        <f aca="false">+'[1]Fred Novotny'!H41</f>
        <v>0</v>
      </c>
      <c r="L42" s="157" t="n">
        <f aca="false">-SUM(I42:K42)*$L$14</f>
        <v>-0</v>
      </c>
      <c r="M42" s="158" t="n">
        <f aca="false">SUM(I42:L42)</f>
        <v>5657</v>
      </c>
      <c r="N42" s="159" t="n">
        <f aca="false">+'[1]UA4 ALLOCATION'!I39</f>
        <v>-0.0173516933182556</v>
      </c>
      <c r="O42" s="159" t="n">
        <f aca="false">SUM(M42:N42)+H42</f>
        <v>-0.0173516933182327</v>
      </c>
      <c r="P42" s="38" t="n">
        <f aca="false">+O42+P41</f>
        <v>-2677.50879078679</v>
      </c>
      <c r="Q42" s="177"/>
    </row>
    <row r="43" customFormat="false" ht="12.75" hidden="false" customHeight="false" outlineLevel="0" collapsed="false">
      <c r="A43" s="151" t="n">
        <f aca="false">+A42+1</f>
        <v>37132</v>
      </c>
      <c r="B43" s="152" t="n">
        <v>0</v>
      </c>
      <c r="C43" s="25" t="n">
        <v>5657</v>
      </c>
      <c r="D43" s="25" t="n">
        <v>0</v>
      </c>
      <c r="E43" s="25" t="n">
        <v>0</v>
      </c>
      <c r="F43" s="153" t="n">
        <f aca="false">-[1]WIC!R40</f>
        <v>-5657</v>
      </c>
      <c r="G43" s="154" t="n">
        <f aca="false">-[1]CIG!S40</f>
        <v>-0</v>
      </c>
      <c r="H43" s="155" t="n">
        <f aca="false">SUM(F43:G43)</f>
        <v>-5657</v>
      </c>
      <c r="I43" s="156" t="n">
        <f aca="false">+'[1]Keith Baker'!I42</f>
        <v>0</v>
      </c>
      <c r="J43" s="184" t="n">
        <f aca="false">+'[1]Madden West'!I42</f>
        <v>5657</v>
      </c>
      <c r="K43" s="184" t="n">
        <f aca="false">+'[1]Fred Novotny'!H42</f>
        <v>0</v>
      </c>
      <c r="L43" s="157" t="n">
        <f aca="false">-SUM(I43:K43)*$L$14</f>
        <v>-0</v>
      </c>
      <c r="M43" s="158" t="n">
        <f aca="false">SUM(I43:L43)</f>
        <v>5657</v>
      </c>
      <c r="N43" s="159" t="n">
        <f aca="false">+'[1]UA4 ALLOCATION'!I40</f>
        <v>-0.0173516933182556</v>
      </c>
      <c r="O43" s="159" t="n">
        <f aca="false">SUM(M43:N43)+H43</f>
        <v>-0.0173516933182327</v>
      </c>
      <c r="P43" s="38" t="n">
        <f aca="false">+O43+P42</f>
        <v>-2677.52614248011</v>
      </c>
      <c r="Q43" s="177"/>
    </row>
    <row r="44" customFormat="false" ht="12.75" hidden="false" customHeight="false" outlineLevel="0" collapsed="false">
      <c r="A44" s="151" t="n">
        <f aca="false">+A43+1</f>
        <v>37133</v>
      </c>
      <c r="B44" s="152" t="n">
        <v>0</v>
      </c>
      <c r="C44" s="25" t="n">
        <v>5657</v>
      </c>
      <c r="D44" s="25" t="n">
        <v>0</v>
      </c>
      <c r="E44" s="25" t="n">
        <v>0</v>
      </c>
      <c r="F44" s="153" t="n">
        <f aca="false">-[1]WIC!R41</f>
        <v>-5657</v>
      </c>
      <c r="G44" s="154" t="n">
        <f aca="false">-[1]CIG!S41</f>
        <v>-0</v>
      </c>
      <c r="H44" s="155" t="n">
        <f aca="false">SUM(F44:G44)</f>
        <v>-5657</v>
      </c>
      <c r="I44" s="156" t="n">
        <f aca="false">+'[1]Keith Baker'!I43</f>
        <v>0</v>
      </c>
      <c r="J44" s="184" t="n">
        <f aca="false">+'[1]Madden West'!I43</f>
        <v>5657</v>
      </c>
      <c r="K44" s="184" t="n">
        <f aca="false">+'[1]Fred Novotny'!H43</f>
        <v>0</v>
      </c>
      <c r="L44" s="157" t="n">
        <f aca="false">-SUM(I44:K44)*$L$14</f>
        <v>-0</v>
      </c>
      <c r="M44" s="158" t="n">
        <f aca="false">SUM(I44:L44)</f>
        <v>5657</v>
      </c>
      <c r="N44" s="159" t="n">
        <f aca="false">+'[1]UA4 ALLOCATION'!I41</f>
        <v>-0.0173516933182556</v>
      </c>
      <c r="O44" s="159" t="n">
        <f aca="false">SUM(M44:N44)+H44</f>
        <v>-0.0173516933182327</v>
      </c>
      <c r="P44" s="38" t="n">
        <f aca="false">+O44+P43</f>
        <v>-2677.54349417343</v>
      </c>
      <c r="Q44" s="177"/>
    </row>
    <row r="45" customFormat="false" ht="12.75" hidden="false" customHeight="false" outlineLevel="0" collapsed="false">
      <c r="A45" s="151" t="n">
        <f aca="false">+A44+1</f>
        <v>37134</v>
      </c>
      <c r="B45" s="152" t="n">
        <v>0</v>
      </c>
      <c r="C45" s="25" t="n">
        <v>5657</v>
      </c>
      <c r="D45" s="25" t="n">
        <v>0</v>
      </c>
      <c r="E45" s="25" t="n">
        <v>0</v>
      </c>
      <c r="F45" s="153" t="n">
        <f aca="false">-[1]WIC!R42</f>
        <v>-5657</v>
      </c>
      <c r="G45" s="154" t="n">
        <f aca="false">-[1]CIG!S42</f>
        <v>-0</v>
      </c>
      <c r="H45" s="155" t="n">
        <f aca="false">SUM(F45:G45)</f>
        <v>-5657</v>
      </c>
      <c r="I45" s="156" t="n">
        <f aca="false">+'[1]Keith Baker'!I44</f>
        <v>0</v>
      </c>
      <c r="J45" s="184" t="n">
        <f aca="false">+'[1]Madden West'!I44</f>
        <v>5657</v>
      </c>
      <c r="K45" s="184" t="n">
        <f aca="false">+'[1]Fred Novotny'!H44</f>
        <v>0</v>
      </c>
      <c r="L45" s="157" t="n">
        <f aca="false">-SUM(I45:K45)*$L$14</f>
        <v>-0</v>
      </c>
      <c r="M45" s="158" t="n">
        <f aca="false">SUM(I45:L45)</f>
        <v>5657</v>
      </c>
      <c r="N45" s="159" t="n">
        <f aca="false">+'[1]UA4 ALLOCATION'!I42</f>
        <v>-0.0173516933182556</v>
      </c>
      <c r="O45" s="159" t="n">
        <f aca="false">SUM(M45:N45)+H45</f>
        <v>-0.0173516933182327</v>
      </c>
      <c r="P45" s="38" t="n">
        <f aca="false">+O45+P44</f>
        <v>-2677.56084586675</v>
      </c>
      <c r="Q45" s="177"/>
    </row>
    <row r="46" customFormat="false" ht="12.75" hidden="false" customHeight="false" outlineLevel="0" collapsed="false">
      <c r="A46" s="151"/>
      <c r="B46" s="185"/>
      <c r="C46" s="38"/>
      <c r="D46" s="38"/>
      <c r="E46" s="38"/>
      <c r="F46" s="153"/>
      <c r="G46" s="154"/>
      <c r="H46" s="155"/>
      <c r="I46" s="156"/>
      <c r="J46" s="184"/>
      <c r="K46" s="184"/>
      <c r="L46" s="157"/>
      <c r="M46" s="158"/>
      <c r="N46" s="159"/>
      <c r="O46" s="159"/>
      <c r="P46" s="38"/>
      <c r="Q46" s="177"/>
    </row>
    <row r="47" customFormat="false" ht="13.5" hidden="false" customHeight="false" outlineLevel="0" collapsed="false">
      <c r="A47" s="151" t="s">
        <v>56</v>
      </c>
      <c r="B47" s="186" t="n">
        <f aca="false">SUM(B15:B46)</f>
        <v>0</v>
      </c>
      <c r="C47" s="48" t="n">
        <f aca="false">SUM(C15:C46)</f>
        <v>182847</v>
      </c>
      <c r="D47" s="48" t="n">
        <f aca="false">SUM(D15:D46)</f>
        <v>0</v>
      </c>
      <c r="E47" s="48" t="n">
        <f aca="false">SUM(E15:E46)</f>
        <v>0</v>
      </c>
      <c r="F47" s="187" t="n">
        <f aca="false">SUM(F15:F45)</f>
        <v>-180712</v>
      </c>
      <c r="G47" s="188" t="n">
        <f aca="false">SUM(G15:G46)</f>
        <v>-6203</v>
      </c>
      <c r="H47" s="189" t="n">
        <f aca="false">SUM(H15:H46)</f>
        <v>-186915</v>
      </c>
      <c r="I47" s="190" t="n">
        <f aca="false">SUM(I15:I46)</f>
        <v>0</v>
      </c>
      <c r="J47" s="191" t="n">
        <f aca="false">SUM(J15:J46)</f>
        <v>182847</v>
      </c>
      <c r="K47" s="191" t="n">
        <f aca="false">SUM(K15:K46)</f>
        <v>0</v>
      </c>
      <c r="L47" s="192" t="n">
        <f aca="false">SUM(L15:L46)</f>
        <v>0</v>
      </c>
      <c r="M47" s="193" t="n">
        <f aca="false">SUM(M15:M46)</f>
        <v>182847</v>
      </c>
      <c r="N47" s="159" t="n">
        <f aca="false">SUM(N15:N46)</f>
        <v>-0.560845866742634</v>
      </c>
      <c r="O47" s="159"/>
      <c r="P47" s="26" t="n">
        <f aca="false">+P45</f>
        <v>-2677.56084586675</v>
      </c>
      <c r="Q47" s="177"/>
    </row>
    <row r="48" customFormat="false" ht="12.75" hidden="false" customHeight="false" outlineLevel="0" collapsed="false">
      <c r="A48" s="170"/>
    </row>
    <row r="51" customFormat="false" ht="12.75" hidden="false" customHeight="false" outlineLevel="0" collapsed="false">
      <c r="I51" s="177"/>
      <c r="J51" s="177"/>
      <c r="K51" s="177"/>
    </row>
    <row r="52" customFormat="false" ht="12.75" hidden="false" customHeight="false" outlineLevel="0" collapsed="false">
      <c r="I52" s="177"/>
      <c r="J52" s="177"/>
      <c r="K52" s="177"/>
    </row>
    <row r="53" customFormat="false" ht="12.75" hidden="false" customHeight="false" outlineLevel="0" collapsed="false">
      <c r="I53" s="179"/>
      <c r="J53" s="179"/>
      <c r="K53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127" width="10.85"/>
    <col collapsed="false" customWidth="true" hidden="false" outlineLevel="0" max="8" min="8" style="127" width="13.56"/>
    <col collapsed="false" customWidth="true" hidden="false" outlineLevel="0" max="9" min="9" style="127" width="16.56"/>
    <col collapsed="false" customWidth="true" hidden="false" outlineLevel="0" max="10" min="10" style="127" width="13.28"/>
    <col collapsed="false" customWidth="true" hidden="false" outlineLevel="0" max="11" min="11" style="127" width="12.56"/>
    <col collapsed="false" customWidth="true" hidden="false" outlineLevel="0" max="12" min="12" style="127" width="14.28"/>
    <col collapsed="false" customWidth="true" hidden="false" outlineLevel="0" max="16" min="13" style="127" width="10.85"/>
  </cols>
  <sheetData>
    <row r="1" customFormat="false" ht="18" hidden="false" customHeight="false" outlineLevel="0" collapsed="false">
      <c r="O1" s="128" t="s">
        <v>129</v>
      </c>
    </row>
    <row r="2" customFormat="false" ht="12.75" hidden="false" customHeight="false" outlineLevel="0" collapsed="false">
      <c r="O2" s="5" t="s">
        <v>130</v>
      </c>
    </row>
    <row r="3" customFormat="false" ht="18" hidden="false" customHeight="false" outlineLevel="0" collapsed="false">
      <c r="O3" s="128" t="s">
        <v>62</v>
      </c>
    </row>
    <row r="4" customFormat="false" ht="12.75" hidden="false" customHeight="false" outlineLevel="0" collapsed="false">
      <c r="O4" s="129" t="s">
        <v>155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80" t="s">
        <v>132</v>
      </c>
      <c r="C11" s="92"/>
      <c r="D11" s="92"/>
      <c r="E11" s="92"/>
      <c r="F11" s="130" t="s">
        <v>133</v>
      </c>
      <c r="G11" s="131"/>
      <c r="H11" s="132" t="s">
        <v>134</v>
      </c>
      <c r="I11" s="133" t="s">
        <v>135</v>
      </c>
      <c r="J11" s="174"/>
      <c r="K11" s="174"/>
      <c r="L11" s="174"/>
      <c r="M11" s="131"/>
      <c r="N11" s="134"/>
      <c r="O11" s="135" t="s">
        <v>136</v>
      </c>
      <c r="P11" s="136" t="s">
        <v>137</v>
      </c>
    </row>
    <row r="12" customFormat="false" ht="12.75" hidden="false" customHeight="false" outlineLevel="0" collapsed="false">
      <c r="A12" s="5" t="s">
        <v>138</v>
      </c>
      <c r="B12" s="137" t="s">
        <v>156</v>
      </c>
      <c r="C12" s="57" t="s">
        <v>157</v>
      </c>
      <c r="D12" s="57" t="s">
        <v>158</v>
      </c>
      <c r="E12" s="57" t="s">
        <v>139</v>
      </c>
      <c r="F12" s="138" t="s">
        <v>140</v>
      </c>
      <c r="G12" s="139" t="s">
        <v>141</v>
      </c>
      <c r="H12" s="140" t="s">
        <v>142</v>
      </c>
      <c r="I12" s="141" t="s">
        <v>156</v>
      </c>
      <c r="J12" s="176" t="s">
        <v>157</v>
      </c>
      <c r="K12" s="176" t="s">
        <v>158</v>
      </c>
      <c r="L12" s="176" t="s">
        <v>139</v>
      </c>
      <c r="M12" s="142" t="s">
        <v>143</v>
      </c>
      <c r="N12" s="143" t="s">
        <v>144</v>
      </c>
      <c r="O12" s="136" t="s">
        <v>145</v>
      </c>
      <c r="P12" s="136" t="s">
        <v>145</v>
      </c>
    </row>
    <row r="13" customFormat="false" ht="12.75" hidden="false" customHeight="false" outlineLevel="0" collapsed="false">
      <c r="A13" s="5" t="s">
        <v>146</v>
      </c>
      <c r="B13" s="85"/>
      <c r="C13" s="43"/>
      <c r="D13" s="43"/>
      <c r="E13" s="43"/>
      <c r="F13" s="144"/>
      <c r="G13" s="145"/>
      <c r="H13" s="146"/>
      <c r="I13" s="144"/>
      <c r="J13" s="177"/>
      <c r="K13" s="177"/>
      <c r="L13" s="177"/>
      <c r="M13" s="147" t="n">
        <v>0.01</v>
      </c>
      <c r="N13" s="148" t="s">
        <v>147</v>
      </c>
      <c r="O13" s="149"/>
      <c r="P13" s="150" t="n">
        <v>-32932</v>
      </c>
    </row>
    <row r="14" customFormat="false" ht="12.75" hidden="false" customHeight="false" outlineLevel="0" collapsed="false">
      <c r="A14" s="151" t="n">
        <v>37104</v>
      </c>
      <c r="B14" s="152" t="n">
        <v>9776</v>
      </c>
      <c r="C14" s="25" t="n">
        <v>14578</v>
      </c>
      <c r="D14" s="25" t="n">
        <v>0</v>
      </c>
      <c r="E14" s="25" t="n">
        <v>0</v>
      </c>
      <c r="F14" s="153" t="n">
        <v>-21863</v>
      </c>
      <c r="G14" s="154" t="n">
        <v>-2466</v>
      </c>
      <c r="H14" s="155" t="n">
        <v>-24329</v>
      </c>
      <c r="I14" s="156" t="n">
        <v>9776</v>
      </c>
      <c r="J14" s="184" t="n">
        <v>14578</v>
      </c>
      <c r="K14" s="184" t="n">
        <v>0</v>
      </c>
      <c r="L14" s="184" t="n">
        <v>0</v>
      </c>
      <c r="M14" s="157" t="n">
        <v>-243.54</v>
      </c>
      <c r="N14" s="158" t="n">
        <v>24110.46</v>
      </c>
      <c r="O14" s="159" t="n">
        <v>-218.540000000001</v>
      </c>
      <c r="P14" s="38" t="n">
        <v>-33150.54</v>
      </c>
    </row>
    <row r="15" customFormat="false" ht="12.75" hidden="false" customHeight="false" outlineLevel="0" collapsed="false">
      <c r="A15" s="151" t="n">
        <v>37105</v>
      </c>
      <c r="B15" s="152" t="n">
        <v>10271</v>
      </c>
      <c r="C15" s="25" t="n">
        <v>14174</v>
      </c>
      <c r="D15" s="25" t="n">
        <v>0</v>
      </c>
      <c r="E15" s="25" t="n">
        <v>0</v>
      </c>
      <c r="F15" s="153" t="n">
        <v>-23561</v>
      </c>
      <c r="G15" s="154" t="n">
        <v>-2515</v>
      </c>
      <c r="H15" s="155" t="n">
        <v>-26076</v>
      </c>
      <c r="I15" s="156" t="n">
        <v>10271</v>
      </c>
      <c r="J15" s="184" t="n">
        <v>14174</v>
      </c>
      <c r="K15" s="184" t="n">
        <v>0</v>
      </c>
      <c r="L15" s="184" t="n">
        <v>0</v>
      </c>
      <c r="M15" s="157" t="n">
        <v>-244.45</v>
      </c>
      <c r="N15" s="158" t="n">
        <v>24200.55</v>
      </c>
      <c r="O15" s="159" t="n">
        <v>-1875.45</v>
      </c>
      <c r="P15" s="38" t="n">
        <v>-35025.99</v>
      </c>
    </row>
    <row r="16" customFormat="false" ht="12.75" hidden="false" customHeight="false" outlineLevel="0" collapsed="false">
      <c r="A16" s="151" t="n">
        <v>37106</v>
      </c>
      <c r="B16" s="152" t="n">
        <v>10271</v>
      </c>
      <c r="C16" s="25" t="n">
        <v>14174</v>
      </c>
      <c r="D16" s="25" t="n">
        <v>0</v>
      </c>
      <c r="E16" s="25" t="n">
        <v>0</v>
      </c>
      <c r="F16" s="153" t="n">
        <v>-21711</v>
      </c>
      <c r="G16" s="154" t="n">
        <v>-2530</v>
      </c>
      <c r="H16" s="155" t="n">
        <v>-24241</v>
      </c>
      <c r="I16" s="156" t="n">
        <v>10271</v>
      </c>
      <c r="J16" s="184" t="n">
        <v>14174</v>
      </c>
      <c r="K16" s="184" t="n">
        <v>0</v>
      </c>
      <c r="L16" s="184" t="n">
        <v>0</v>
      </c>
      <c r="M16" s="157" t="n">
        <v>-244.45</v>
      </c>
      <c r="N16" s="158" t="n">
        <v>24200.55</v>
      </c>
      <c r="O16" s="159" t="n">
        <v>-40.4500000000007</v>
      </c>
      <c r="P16" s="38" t="n">
        <v>-35066.44</v>
      </c>
    </row>
    <row r="17" customFormat="false" ht="12.75" hidden="false" customHeight="false" outlineLevel="0" collapsed="false">
      <c r="A17" s="151" t="n">
        <v>37107</v>
      </c>
      <c r="B17" s="152" t="n">
        <v>10271</v>
      </c>
      <c r="C17" s="25" t="n">
        <v>14174</v>
      </c>
      <c r="D17" s="25" t="n">
        <v>0</v>
      </c>
      <c r="E17" s="25" t="n">
        <v>0</v>
      </c>
      <c r="F17" s="153" t="n">
        <v>-23995</v>
      </c>
      <c r="G17" s="154" t="n">
        <v>-3378</v>
      </c>
      <c r="H17" s="155" t="n">
        <v>-27373</v>
      </c>
      <c r="I17" s="156" t="n">
        <v>10271</v>
      </c>
      <c r="J17" s="184" t="n">
        <v>14174</v>
      </c>
      <c r="K17" s="184" t="n">
        <v>0</v>
      </c>
      <c r="L17" s="184" t="n">
        <v>0</v>
      </c>
      <c r="M17" s="157" t="n">
        <v>-244.45</v>
      </c>
      <c r="N17" s="158" t="n">
        <v>24200.55</v>
      </c>
      <c r="O17" s="159" t="n">
        <v>-3172.45</v>
      </c>
      <c r="P17" s="38" t="n">
        <v>-38238.89</v>
      </c>
    </row>
    <row r="18" customFormat="false" ht="12.75" hidden="false" customHeight="false" outlineLevel="0" collapsed="false">
      <c r="A18" s="151" t="n">
        <v>37108</v>
      </c>
      <c r="B18" s="152" t="n">
        <v>10271</v>
      </c>
      <c r="C18" s="25" t="n">
        <v>14174</v>
      </c>
      <c r="D18" s="25" t="n">
        <v>0</v>
      </c>
      <c r="E18" s="25" t="n">
        <v>0</v>
      </c>
      <c r="F18" s="153" t="n">
        <v>-23995</v>
      </c>
      <c r="G18" s="154" t="n">
        <v>-3378</v>
      </c>
      <c r="H18" s="155" t="n">
        <v>-27373</v>
      </c>
      <c r="I18" s="156" t="n">
        <v>10271</v>
      </c>
      <c r="J18" s="184" t="n">
        <v>14174</v>
      </c>
      <c r="K18" s="184" t="n">
        <v>0</v>
      </c>
      <c r="L18" s="184" t="n">
        <v>0</v>
      </c>
      <c r="M18" s="157" t="n">
        <v>-244.45</v>
      </c>
      <c r="N18" s="158" t="n">
        <v>24200.55</v>
      </c>
      <c r="O18" s="159" t="n">
        <v>-3172.45</v>
      </c>
      <c r="P18" s="38" t="n">
        <v>-41411.34</v>
      </c>
    </row>
    <row r="19" customFormat="false" ht="12.75" hidden="false" customHeight="false" outlineLevel="0" collapsed="false">
      <c r="A19" s="151" t="n">
        <v>37109</v>
      </c>
      <c r="B19" s="152" t="n">
        <v>10271</v>
      </c>
      <c r="C19" s="25" t="n">
        <v>14174</v>
      </c>
      <c r="D19" s="25" t="n">
        <v>0</v>
      </c>
      <c r="E19" s="25" t="n">
        <v>0</v>
      </c>
      <c r="F19" s="153" t="n">
        <v>-16215</v>
      </c>
      <c r="G19" s="154" t="n">
        <v>-4378</v>
      </c>
      <c r="H19" s="155" t="n">
        <v>-20593</v>
      </c>
      <c r="I19" s="156" t="n">
        <v>10271</v>
      </c>
      <c r="J19" s="184" t="n">
        <v>14174</v>
      </c>
      <c r="K19" s="184" t="n">
        <v>0</v>
      </c>
      <c r="L19" s="184" t="n">
        <v>0</v>
      </c>
      <c r="M19" s="157" t="n">
        <v>-244.45</v>
      </c>
      <c r="N19" s="158" t="n">
        <v>24200.55</v>
      </c>
      <c r="O19" s="159" t="n">
        <v>3607.55</v>
      </c>
      <c r="P19" s="38" t="n">
        <v>-37803.79</v>
      </c>
    </row>
    <row r="20" customFormat="false" ht="12.75" hidden="false" customHeight="false" outlineLevel="0" collapsed="false">
      <c r="A20" s="151" t="n">
        <v>37110</v>
      </c>
      <c r="B20" s="152" t="n">
        <v>10271</v>
      </c>
      <c r="C20" s="25" t="n">
        <v>13181</v>
      </c>
      <c r="D20" s="25" t="n">
        <v>0</v>
      </c>
      <c r="E20" s="25" t="n">
        <v>0</v>
      </c>
      <c r="F20" s="153" t="n">
        <v>-19866</v>
      </c>
      <c r="G20" s="154" t="n">
        <v>-3463</v>
      </c>
      <c r="H20" s="155" t="n">
        <v>-23329</v>
      </c>
      <c r="I20" s="156" t="n">
        <v>10271</v>
      </c>
      <c r="J20" s="184" t="n">
        <v>13181</v>
      </c>
      <c r="K20" s="184" t="n">
        <v>0</v>
      </c>
      <c r="L20" s="184" t="n">
        <v>0</v>
      </c>
      <c r="M20" s="157" t="n">
        <v>-234.52</v>
      </c>
      <c r="N20" s="158" t="n">
        <v>23217.48</v>
      </c>
      <c r="O20" s="159" t="n">
        <v>-111.52</v>
      </c>
      <c r="P20" s="38" t="n">
        <v>-37915.31</v>
      </c>
    </row>
    <row r="21" customFormat="false" ht="12.75" hidden="false" customHeight="false" outlineLevel="0" collapsed="false">
      <c r="A21" s="151" t="n">
        <v>37111</v>
      </c>
      <c r="B21" s="152" t="n">
        <v>10271</v>
      </c>
      <c r="C21" s="25" t="n">
        <v>13181</v>
      </c>
      <c r="D21" s="25" t="n">
        <v>0</v>
      </c>
      <c r="E21" s="25" t="n">
        <v>0</v>
      </c>
      <c r="F21" s="153" t="n">
        <v>-20808</v>
      </c>
      <c r="G21" s="154" t="n">
        <v>-3515</v>
      </c>
      <c r="H21" s="155" t="n">
        <v>-24323</v>
      </c>
      <c r="I21" s="156" t="n">
        <v>10271</v>
      </c>
      <c r="J21" s="184" t="n">
        <v>13181</v>
      </c>
      <c r="K21" s="184" t="n">
        <v>0</v>
      </c>
      <c r="L21" s="184" t="n">
        <v>0</v>
      </c>
      <c r="M21" s="157" t="n">
        <v>-234.52</v>
      </c>
      <c r="N21" s="158" t="n">
        <v>23217.48</v>
      </c>
      <c r="O21" s="159" t="n">
        <v>-1105.52</v>
      </c>
      <c r="P21" s="38" t="n">
        <v>-39020.83</v>
      </c>
    </row>
    <row r="22" customFormat="false" ht="12.75" hidden="false" customHeight="false" outlineLevel="0" collapsed="false">
      <c r="A22" s="151" t="n">
        <v>37112</v>
      </c>
      <c r="B22" s="152" t="n">
        <v>9776</v>
      </c>
      <c r="C22" s="25" t="n">
        <v>13181</v>
      </c>
      <c r="D22" s="25" t="n">
        <v>0</v>
      </c>
      <c r="E22" s="25" t="n">
        <v>0</v>
      </c>
      <c r="F22" s="153" t="n">
        <v>-20746</v>
      </c>
      <c r="G22" s="154" t="n">
        <v>0</v>
      </c>
      <c r="H22" s="155" t="n">
        <v>-20746</v>
      </c>
      <c r="I22" s="156" t="n">
        <v>9776</v>
      </c>
      <c r="J22" s="184" t="n">
        <v>13181</v>
      </c>
      <c r="K22" s="184" t="n">
        <v>0</v>
      </c>
      <c r="L22" s="184" t="n">
        <v>0</v>
      </c>
      <c r="M22" s="157" t="n">
        <v>-229.57</v>
      </c>
      <c r="N22" s="158" t="n">
        <v>22727.43</v>
      </c>
      <c r="O22" s="159" t="n">
        <v>1981.43</v>
      </c>
      <c r="P22" s="38" t="n">
        <v>-37039.4</v>
      </c>
    </row>
    <row r="23" customFormat="false" ht="12.75" hidden="false" customHeight="false" outlineLevel="0" collapsed="false">
      <c r="A23" s="151" t="n">
        <v>37113</v>
      </c>
      <c r="B23" s="152" t="n">
        <v>9776</v>
      </c>
      <c r="C23" s="25" t="n">
        <v>13181</v>
      </c>
      <c r="D23" s="25" t="n">
        <v>0</v>
      </c>
      <c r="E23" s="25" t="n">
        <v>0</v>
      </c>
      <c r="F23" s="153" t="n">
        <v>-25150</v>
      </c>
      <c r="G23" s="154" t="n">
        <v>0</v>
      </c>
      <c r="H23" s="155" t="n">
        <v>-25150</v>
      </c>
      <c r="I23" s="156" t="n">
        <v>9776</v>
      </c>
      <c r="J23" s="184" t="n">
        <v>13181</v>
      </c>
      <c r="K23" s="184" t="n">
        <v>0</v>
      </c>
      <c r="L23" s="184" t="n">
        <v>0</v>
      </c>
      <c r="M23" s="157" t="n">
        <v>-229.57</v>
      </c>
      <c r="N23" s="158" t="n">
        <v>22727.43</v>
      </c>
      <c r="O23" s="159" t="n">
        <v>-2422.57</v>
      </c>
      <c r="P23" s="38" t="n">
        <v>-39461.97</v>
      </c>
    </row>
    <row r="24" customFormat="false" ht="12.75" hidden="false" customHeight="false" outlineLevel="0" collapsed="false">
      <c r="A24" s="151" t="n">
        <v>37114</v>
      </c>
      <c r="B24" s="152" t="n">
        <v>9776</v>
      </c>
      <c r="C24" s="25" t="n">
        <v>13181</v>
      </c>
      <c r="D24" s="25" t="n">
        <v>0</v>
      </c>
      <c r="E24" s="25" t="n">
        <v>0</v>
      </c>
      <c r="F24" s="153" t="n">
        <v>-5484</v>
      </c>
      <c r="G24" s="154" t="n">
        <v>-3515</v>
      </c>
      <c r="H24" s="155" t="n">
        <v>-8999</v>
      </c>
      <c r="I24" s="156" t="n">
        <v>9776</v>
      </c>
      <c r="J24" s="184" t="n">
        <v>13181</v>
      </c>
      <c r="K24" s="184" t="n">
        <v>0</v>
      </c>
      <c r="L24" s="184" t="n">
        <v>0</v>
      </c>
      <c r="M24" s="157" t="n">
        <v>-229.57</v>
      </c>
      <c r="N24" s="158" t="n">
        <v>22727.43</v>
      </c>
      <c r="O24" s="159" t="n">
        <v>13728.43</v>
      </c>
      <c r="P24" s="38" t="n">
        <v>-25733.54</v>
      </c>
    </row>
    <row r="25" customFormat="false" ht="12.75" hidden="false" customHeight="false" outlineLevel="0" collapsed="false">
      <c r="A25" s="151" t="n">
        <v>37115</v>
      </c>
      <c r="B25" s="152" t="n">
        <v>9776</v>
      </c>
      <c r="C25" s="25" t="n">
        <v>13181</v>
      </c>
      <c r="D25" s="25" t="n">
        <v>0</v>
      </c>
      <c r="E25" s="25" t="n">
        <v>0</v>
      </c>
      <c r="F25" s="153" t="n">
        <v>-17921</v>
      </c>
      <c r="G25" s="154" t="n">
        <v>-3515</v>
      </c>
      <c r="H25" s="155" t="n">
        <v>-21436</v>
      </c>
      <c r="I25" s="156" t="n">
        <v>9776</v>
      </c>
      <c r="J25" s="184" t="n">
        <v>13181</v>
      </c>
      <c r="K25" s="184" t="n">
        <v>0</v>
      </c>
      <c r="L25" s="184" t="n">
        <v>0</v>
      </c>
      <c r="M25" s="157" t="n">
        <v>-229.57</v>
      </c>
      <c r="N25" s="158" t="n">
        <v>22727.43</v>
      </c>
      <c r="O25" s="159" t="n">
        <v>1291.43</v>
      </c>
      <c r="P25" s="38" t="n">
        <v>-24442.11</v>
      </c>
    </row>
    <row r="26" customFormat="false" ht="12.75" hidden="false" customHeight="false" outlineLevel="0" collapsed="false">
      <c r="A26" s="151" t="n">
        <v>37116</v>
      </c>
      <c r="B26" s="152" t="n">
        <v>9776</v>
      </c>
      <c r="C26" s="25" t="n">
        <v>13181</v>
      </c>
      <c r="D26" s="25" t="n">
        <v>0</v>
      </c>
      <c r="E26" s="25" t="n">
        <v>0</v>
      </c>
      <c r="F26" s="153" t="n">
        <v>-17921</v>
      </c>
      <c r="G26" s="154" t="n">
        <v>-3515</v>
      </c>
      <c r="H26" s="155" t="n">
        <v>-21436</v>
      </c>
      <c r="I26" s="156" t="n">
        <v>9776</v>
      </c>
      <c r="J26" s="184" t="n">
        <v>13181</v>
      </c>
      <c r="K26" s="184" t="n">
        <v>0</v>
      </c>
      <c r="L26" s="184" t="n">
        <v>0</v>
      </c>
      <c r="M26" s="157" t="n">
        <v>-229.57</v>
      </c>
      <c r="N26" s="158" t="n">
        <v>22727.43</v>
      </c>
      <c r="O26" s="159" t="n">
        <v>1291.43</v>
      </c>
      <c r="P26" s="38" t="n">
        <v>-23150.68</v>
      </c>
    </row>
    <row r="27" customFormat="false" ht="12.75" hidden="false" customHeight="false" outlineLevel="0" collapsed="false">
      <c r="A27" s="151" t="n">
        <v>37117</v>
      </c>
      <c r="B27" s="152" t="n">
        <v>10951</v>
      </c>
      <c r="C27" s="25" t="n">
        <v>14174</v>
      </c>
      <c r="D27" s="25" t="n">
        <v>0</v>
      </c>
      <c r="E27" s="25" t="n">
        <v>0</v>
      </c>
      <c r="F27" s="153" t="n">
        <v>0</v>
      </c>
      <c r="G27" s="154" t="n">
        <v>-25663</v>
      </c>
      <c r="H27" s="155" t="n">
        <v>-25663</v>
      </c>
      <c r="I27" s="156" t="n">
        <v>10951</v>
      </c>
      <c r="J27" s="184" t="n">
        <v>14174</v>
      </c>
      <c r="K27" s="184" t="n">
        <v>0</v>
      </c>
      <c r="L27" s="184" t="n">
        <v>0</v>
      </c>
      <c r="M27" s="157" t="n">
        <v>-251.25</v>
      </c>
      <c r="N27" s="158" t="n">
        <v>24873.75</v>
      </c>
      <c r="O27" s="159" t="n">
        <v>-789.25</v>
      </c>
      <c r="P27" s="38" t="n">
        <v>-23939.93</v>
      </c>
    </row>
    <row r="28" customFormat="false" ht="12.75" hidden="false" customHeight="false" outlineLevel="0" collapsed="false">
      <c r="A28" s="151" t="n">
        <v>37118</v>
      </c>
      <c r="B28" s="152" t="n">
        <v>10951</v>
      </c>
      <c r="C28" s="25" t="n">
        <v>14174</v>
      </c>
      <c r="D28" s="25" t="n">
        <v>0</v>
      </c>
      <c r="E28" s="25" t="n">
        <v>0</v>
      </c>
      <c r="F28" s="153" t="n">
        <v>-20759</v>
      </c>
      <c r="G28" s="154" t="n">
        <v>-3974</v>
      </c>
      <c r="H28" s="155" t="n">
        <v>-24733</v>
      </c>
      <c r="I28" s="156" t="n">
        <v>10951</v>
      </c>
      <c r="J28" s="184" t="n">
        <v>14174</v>
      </c>
      <c r="K28" s="184" t="n">
        <v>0</v>
      </c>
      <c r="L28" s="184" t="n">
        <v>0</v>
      </c>
      <c r="M28" s="157" t="n">
        <v>-251.25</v>
      </c>
      <c r="N28" s="158" t="n">
        <v>24873.75</v>
      </c>
      <c r="O28" s="159" t="n">
        <v>140.75</v>
      </c>
      <c r="P28" s="38" t="n">
        <v>-23799.18</v>
      </c>
    </row>
    <row r="29" customFormat="false" ht="12.75" hidden="false" customHeight="false" outlineLevel="0" collapsed="false">
      <c r="A29" s="151" t="n">
        <v>37119</v>
      </c>
      <c r="B29" s="152" t="n">
        <v>10951</v>
      </c>
      <c r="C29" s="25" t="n">
        <v>14174</v>
      </c>
      <c r="D29" s="25" t="n">
        <v>0</v>
      </c>
      <c r="E29" s="25" t="n">
        <v>0</v>
      </c>
      <c r="F29" s="153" t="n">
        <v>-20715</v>
      </c>
      <c r="G29" s="154" t="n">
        <v>-3515</v>
      </c>
      <c r="H29" s="155" t="n">
        <v>-24230</v>
      </c>
      <c r="I29" s="156" t="n">
        <v>10951</v>
      </c>
      <c r="J29" s="184" t="n">
        <v>14174</v>
      </c>
      <c r="K29" s="184" t="n">
        <v>0</v>
      </c>
      <c r="L29" s="184" t="n">
        <v>0</v>
      </c>
      <c r="M29" s="157" t="n">
        <v>-251.25</v>
      </c>
      <c r="N29" s="158" t="n">
        <v>24873.75</v>
      </c>
      <c r="O29" s="159" t="n">
        <v>643.75</v>
      </c>
      <c r="P29" s="38" t="n">
        <v>-23155.43</v>
      </c>
    </row>
    <row r="30" customFormat="false" ht="12.75" hidden="false" customHeight="false" outlineLevel="0" collapsed="false">
      <c r="A30" s="151" t="n">
        <v>37120</v>
      </c>
      <c r="B30" s="152" t="n">
        <v>10518</v>
      </c>
      <c r="C30" s="25" t="n">
        <v>13802</v>
      </c>
      <c r="D30" s="25" t="n">
        <v>0</v>
      </c>
      <c r="E30" s="25" t="n">
        <v>0</v>
      </c>
      <c r="F30" s="153" t="n">
        <v>-18230</v>
      </c>
      <c r="G30" s="154" t="n">
        <v>-3515</v>
      </c>
      <c r="H30" s="155" t="n">
        <v>-21745</v>
      </c>
      <c r="I30" s="156" t="n">
        <v>10518</v>
      </c>
      <c r="J30" s="184" t="n">
        <v>13802</v>
      </c>
      <c r="K30" s="184" t="n">
        <v>0</v>
      </c>
      <c r="L30" s="184" t="n">
        <v>0</v>
      </c>
      <c r="M30" s="157" t="n">
        <v>-243.2</v>
      </c>
      <c r="N30" s="158" t="n">
        <v>24076.8</v>
      </c>
      <c r="O30" s="159" t="n">
        <v>2331.8</v>
      </c>
      <c r="P30" s="38" t="n">
        <v>-20823.63</v>
      </c>
    </row>
    <row r="31" customFormat="false" ht="12.75" hidden="false" customHeight="false" outlineLevel="0" collapsed="false">
      <c r="A31" s="151" t="n">
        <v>37121</v>
      </c>
      <c r="B31" s="152" t="n">
        <v>10518</v>
      </c>
      <c r="C31" s="25" t="n">
        <v>13802</v>
      </c>
      <c r="D31" s="25" t="n">
        <v>0</v>
      </c>
      <c r="E31" s="25" t="n">
        <v>0</v>
      </c>
      <c r="F31" s="153" t="n">
        <v>-20815</v>
      </c>
      <c r="G31" s="154" t="n">
        <v>-3514</v>
      </c>
      <c r="H31" s="155" t="n">
        <v>-24329</v>
      </c>
      <c r="I31" s="156" t="n">
        <v>10518</v>
      </c>
      <c r="J31" s="184" t="n">
        <v>13802</v>
      </c>
      <c r="K31" s="184" t="n">
        <v>0</v>
      </c>
      <c r="L31" s="184" t="n">
        <v>0</v>
      </c>
      <c r="M31" s="157" t="n">
        <v>-243.2</v>
      </c>
      <c r="N31" s="158" t="n">
        <v>24076.8</v>
      </c>
      <c r="O31" s="159" t="n">
        <v>-252.200000000001</v>
      </c>
      <c r="P31" s="38" t="n">
        <v>-21075.83</v>
      </c>
    </row>
    <row r="32" customFormat="false" ht="12.75" hidden="false" customHeight="false" outlineLevel="0" collapsed="false">
      <c r="A32" s="151" t="n">
        <v>37122</v>
      </c>
      <c r="B32" s="152" t="n">
        <v>10518</v>
      </c>
      <c r="C32" s="25" t="n">
        <v>13802</v>
      </c>
      <c r="D32" s="25" t="n">
        <v>0</v>
      </c>
      <c r="E32" s="25" t="n">
        <v>0</v>
      </c>
      <c r="F32" s="153" t="n">
        <v>-20815</v>
      </c>
      <c r="G32" s="154" t="n">
        <v>-3514</v>
      </c>
      <c r="H32" s="155" t="n">
        <v>-24329</v>
      </c>
      <c r="I32" s="156" t="n">
        <v>10518</v>
      </c>
      <c r="J32" s="184" t="n">
        <v>13802</v>
      </c>
      <c r="K32" s="184" t="n">
        <v>0</v>
      </c>
      <c r="L32" s="184" t="n">
        <v>0</v>
      </c>
      <c r="M32" s="157" t="n">
        <v>-243.2</v>
      </c>
      <c r="N32" s="158" t="n">
        <v>24076.8</v>
      </c>
      <c r="O32" s="159" t="n">
        <v>-252.200000000001</v>
      </c>
      <c r="P32" s="38" t="n">
        <v>-21328.03</v>
      </c>
    </row>
    <row r="33" customFormat="false" ht="12.75" hidden="false" customHeight="false" outlineLevel="0" collapsed="false">
      <c r="A33" s="151" t="n">
        <v>37123</v>
      </c>
      <c r="B33" s="152" t="n">
        <v>10518</v>
      </c>
      <c r="C33" s="25" t="n">
        <v>13802</v>
      </c>
      <c r="D33" s="25" t="n">
        <v>0</v>
      </c>
      <c r="E33" s="25" t="n">
        <v>0</v>
      </c>
      <c r="F33" s="153" t="n">
        <v>-20815</v>
      </c>
      <c r="G33" s="154" t="n">
        <v>-3514</v>
      </c>
      <c r="H33" s="155" t="n">
        <v>-24329</v>
      </c>
      <c r="I33" s="156" t="n">
        <v>10518</v>
      </c>
      <c r="J33" s="184" t="n">
        <v>13802</v>
      </c>
      <c r="K33" s="184" t="n">
        <v>0</v>
      </c>
      <c r="L33" s="184" t="n">
        <v>0</v>
      </c>
      <c r="M33" s="157" t="n">
        <v>-243.2</v>
      </c>
      <c r="N33" s="158" t="n">
        <v>24076.8</v>
      </c>
      <c r="O33" s="159" t="n">
        <v>-252.200000000001</v>
      </c>
      <c r="P33" s="38" t="n">
        <v>-21580.23</v>
      </c>
    </row>
    <row r="34" customFormat="false" ht="12.75" hidden="false" customHeight="false" outlineLevel="0" collapsed="false">
      <c r="A34" s="151" t="n">
        <v>37124</v>
      </c>
      <c r="B34" s="152" t="n">
        <v>10518</v>
      </c>
      <c r="C34" s="25" t="n">
        <v>13802</v>
      </c>
      <c r="D34" s="25" t="n">
        <v>0</v>
      </c>
      <c r="E34" s="25" t="n">
        <v>0</v>
      </c>
      <c r="F34" s="153" t="n">
        <v>-20814</v>
      </c>
      <c r="G34" s="154" t="n">
        <v>-2157</v>
      </c>
      <c r="H34" s="155" t="n">
        <v>-22971</v>
      </c>
      <c r="I34" s="156" t="n">
        <v>10518</v>
      </c>
      <c r="J34" s="184" t="n">
        <v>13802</v>
      </c>
      <c r="K34" s="184" t="n">
        <v>0</v>
      </c>
      <c r="L34" s="184" t="n">
        <v>0</v>
      </c>
      <c r="M34" s="157" t="n">
        <v>-243.2</v>
      </c>
      <c r="N34" s="158" t="n">
        <v>24076.8</v>
      </c>
      <c r="O34" s="159" t="n">
        <v>1105.8</v>
      </c>
      <c r="P34" s="38" t="n">
        <v>-20474.43</v>
      </c>
    </row>
    <row r="35" customFormat="false" ht="12.75" hidden="false" customHeight="false" outlineLevel="0" collapsed="false">
      <c r="A35" s="151" t="n">
        <v>37125</v>
      </c>
      <c r="B35" s="152" t="n">
        <v>10518</v>
      </c>
      <c r="C35" s="25" t="n">
        <v>13802</v>
      </c>
      <c r="D35" s="25" t="n">
        <v>0</v>
      </c>
      <c r="E35" s="25" t="n">
        <v>0</v>
      </c>
      <c r="F35" s="153" t="n">
        <v>-20811</v>
      </c>
      <c r="G35" s="154" t="n">
        <v>-3389</v>
      </c>
      <c r="H35" s="155" t="n">
        <v>-24200</v>
      </c>
      <c r="I35" s="156" t="n">
        <v>10518</v>
      </c>
      <c r="J35" s="184" t="n">
        <v>13802</v>
      </c>
      <c r="K35" s="184" t="n">
        <v>0</v>
      </c>
      <c r="L35" s="184" t="n">
        <v>0</v>
      </c>
      <c r="M35" s="157" t="n">
        <v>-243.2</v>
      </c>
      <c r="N35" s="158" t="n">
        <v>24076.8</v>
      </c>
      <c r="O35" s="159" t="n">
        <v>-123.200000000001</v>
      </c>
      <c r="P35" s="38" t="n">
        <v>-20597.63</v>
      </c>
    </row>
    <row r="36" customFormat="false" ht="12.75" hidden="false" customHeight="false" outlineLevel="0" collapsed="false">
      <c r="A36" s="151" t="n">
        <v>37126</v>
      </c>
      <c r="B36" s="152" t="n">
        <v>10518</v>
      </c>
      <c r="C36" s="25" t="n">
        <v>13306</v>
      </c>
      <c r="D36" s="25" t="n">
        <v>0</v>
      </c>
      <c r="E36" s="25" t="n">
        <v>0</v>
      </c>
      <c r="F36" s="153" t="n">
        <v>-20702</v>
      </c>
      <c r="G36" s="154" t="n">
        <v>-3444</v>
      </c>
      <c r="H36" s="155" t="n">
        <v>-24146</v>
      </c>
      <c r="I36" s="156" t="n">
        <v>10518</v>
      </c>
      <c r="J36" s="184" t="n">
        <v>13306</v>
      </c>
      <c r="K36" s="184" t="n">
        <v>0</v>
      </c>
      <c r="L36" s="184" t="n">
        <v>0</v>
      </c>
      <c r="M36" s="157" t="n">
        <v>-238.24</v>
      </c>
      <c r="N36" s="158" t="n">
        <v>23585.76</v>
      </c>
      <c r="O36" s="159" t="n">
        <v>-560.240000000002</v>
      </c>
      <c r="P36" s="38" t="n">
        <v>-21157.87</v>
      </c>
    </row>
    <row r="37" customFormat="false" ht="12.75" hidden="false" customHeight="false" outlineLevel="0" collapsed="false">
      <c r="A37" s="151" t="n">
        <v>37127</v>
      </c>
      <c r="B37" s="152" t="n">
        <v>10518</v>
      </c>
      <c r="C37" s="25" t="n">
        <v>13306</v>
      </c>
      <c r="D37" s="25" t="n">
        <v>0</v>
      </c>
      <c r="E37" s="25" t="n">
        <v>0</v>
      </c>
      <c r="F37" s="153" t="n">
        <v>-20702</v>
      </c>
      <c r="G37" s="154" t="n">
        <v>-3431</v>
      </c>
      <c r="H37" s="155" t="n">
        <v>-24133</v>
      </c>
      <c r="I37" s="156" t="n">
        <v>10518</v>
      </c>
      <c r="J37" s="184" t="n">
        <v>13306</v>
      </c>
      <c r="K37" s="184" t="n">
        <v>0</v>
      </c>
      <c r="L37" s="184" t="n">
        <v>0</v>
      </c>
      <c r="M37" s="157" t="n">
        <v>-238.24</v>
      </c>
      <c r="N37" s="158" t="n">
        <v>23585.76</v>
      </c>
      <c r="O37" s="159" t="n">
        <v>-547.240000000002</v>
      </c>
      <c r="P37" s="38" t="n">
        <v>-21705.11</v>
      </c>
    </row>
    <row r="38" customFormat="false" ht="12.75" hidden="false" customHeight="false" outlineLevel="0" collapsed="false">
      <c r="A38" s="151" t="n">
        <v>37128</v>
      </c>
      <c r="B38" s="152" t="n">
        <v>10518</v>
      </c>
      <c r="C38" s="25" t="n">
        <v>13306</v>
      </c>
      <c r="D38" s="25" t="n">
        <v>0</v>
      </c>
      <c r="E38" s="25" t="n">
        <v>0</v>
      </c>
      <c r="F38" s="153" t="n">
        <v>-20740</v>
      </c>
      <c r="G38" s="154" t="n">
        <v>-3515</v>
      </c>
      <c r="H38" s="155" t="n">
        <v>-24255</v>
      </c>
      <c r="I38" s="156" t="n">
        <v>10518</v>
      </c>
      <c r="J38" s="184" t="n">
        <v>13306</v>
      </c>
      <c r="K38" s="184" t="n">
        <v>0</v>
      </c>
      <c r="L38" s="184" t="n">
        <v>0</v>
      </c>
      <c r="M38" s="157" t="n">
        <v>-238.24</v>
      </c>
      <c r="N38" s="158" t="n">
        <v>23585.76</v>
      </c>
      <c r="O38" s="159" t="n">
        <v>-669.240000000002</v>
      </c>
      <c r="P38" s="38" t="n">
        <v>-22374.35</v>
      </c>
    </row>
    <row r="39" customFormat="false" ht="12.75" hidden="false" customHeight="false" outlineLevel="0" collapsed="false">
      <c r="A39" s="151" t="n">
        <v>37129</v>
      </c>
      <c r="B39" s="152" t="n">
        <v>10518</v>
      </c>
      <c r="C39" s="25" t="n">
        <v>13306</v>
      </c>
      <c r="D39" s="25" t="n">
        <v>0</v>
      </c>
      <c r="E39" s="25" t="n">
        <v>0</v>
      </c>
      <c r="F39" s="153" t="n">
        <v>-20740</v>
      </c>
      <c r="G39" s="154" t="n">
        <v>-3515</v>
      </c>
      <c r="H39" s="155" t="n">
        <v>-24255</v>
      </c>
      <c r="I39" s="156" t="n">
        <v>10518</v>
      </c>
      <c r="J39" s="184" t="n">
        <v>13306</v>
      </c>
      <c r="K39" s="184" t="n">
        <v>0</v>
      </c>
      <c r="L39" s="184" t="n">
        <v>0</v>
      </c>
      <c r="M39" s="157" t="n">
        <v>-238.24</v>
      </c>
      <c r="N39" s="158" t="n">
        <v>23585.76</v>
      </c>
      <c r="O39" s="159" t="n">
        <v>-669.240000000002</v>
      </c>
      <c r="P39" s="38" t="n">
        <v>-23043.59</v>
      </c>
    </row>
    <row r="40" customFormat="false" ht="12.75" hidden="false" customHeight="false" outlineLevel="0" collapsed="false">
      <c r="A40" s="151" t="n">
        <v>37130</v>
      </c>
      <c r="B40" s="152" t="n">
        <v>10518</v>
      </c>
      <c r="C40" s="25" t="n">
        <v>13306</v>
      </c>
      <c r="D40" s="25" t="n">
        <v>0</v>
      </c>
      <c r="E40" s="25" t="n">
        <v>0</v>
      </c>
      <c r="F40" s="153" t="n">
        <v>-20740</v>
      </c>
      <c r="G40" s="154" t="n">
        <v>-3515</v>
      </c>
      <c r="H40" s="155" t="n">
        <v>-24255</v>
      </c>
      <c r="I40" s="156" t="n">
        <v>10518</v>
      </c>
      <c r="J40" s="184" t="n">
        <v>13306</v>
      </c>
      <c r="K40" s="184" t="n">
        <v>0</v>
      </c>
      <c r="L40" s="184" t="n">
        <v>0</v>
      </c>
      <c r="M40" s="157" t="n">
        <v>-238.24</v>
      </c>
      <c r="N40" s="158" t="n">
        <v>23585.76</v>
      </c>
      <c r="O40" s="159" t="n">
        <v>-669.240000000002</v>
      </c>
      <c r="P40" s="38" t="n">
        <v>-23712.83</v>
      </c>
    </row>
    <row r="41" customFormat="false" ht="12.75" hidden="false" customHeight="false" outlineLevel="0" collapsed="false">
      <c r="A41" s="151" t="n">
        <v>37131</v>
      </c>
      <c r="B41" s="152" t="n">
        <v>4950</v>
      </c>
      <c r="C41" s="25" t="n">
        <v>13306</v>
      </c>
      <c r="D41" s="25" t="n">
        <v>0</v>
      </c>
      <c r="E41" s="25" t="n">
        <v>0</v>
      </c>
      <c r="F41" s="153" t="n">
        <v>-21877</v>
      </c>
      <c r="G41" s="154" t="n">
        <v>-3428</v>
      </c>
      <c r="H41" s="155" t="n">
        <v>-25305</v>
      </c>
      <c r="I41" s="156" t="n">
        <v>4950</v>
      </c>
      <c r="J41" s="184" t="n">
        <v>13306</v>
      </c>
      <c r="K41" s="184" t="n">
        <v>0</v>
      </c>
      <c r="L41" s="184" t="n">
        <v>0</v>
      </c>
      <c r="M41" s="157" t="n">
        <v>-182.56</v>
      </c>
      <c r="N41" s="158" t="n">
        <v>18073.44</v>
      </c>
      <c r="O41" s="159" t="n">
        <v>-7231.56</v>
      </c>
      <c r="P41" s="38" t="n">
        <v>-30944.39</v>
      </c>
    </row>
    <row r="42" customFormat="false" ht="12.75" hidden="false" customHeight="false" outlineLevel="0" collapsed="false">
      <c r="A42" s="151" t="n">
        <v>37132</v>
      </c>
      <c r="B42" s="152" t="n">
        <v>4950</v>
      </c>
      <c r="C42" s="25" t="n">
        <v>13306</v>
      </c>
      <c r="D42" s="25" t="n">
        <v>0</v>
      </c>
      <c r="E42" s="25" t="n">
        <v>0</v>
      </c>
      <c r="F42" s="153" t="n">
        <v>0</v>
      </c>
      <c r="G42" s="154" t="n">
        <v>-3429</v>
      </c>
      <c r="H42" s="155" t="n">
        <v>-3429</v>
      </c>
      <c r="I42" s="156" t="n">
        <v>4950</v>
      </c>
      <c r="J42" s="184" t="n">
        <v>13306</v>
      </c>
      <c r="K42" s="184" t="n">
        <v>0</v>
      </c>
      <c r="L42" s="184" t="n">
        <v>0</v>
      </c>
      <c r="M42" s="157" t="n">
        <v>-182.56</v>
      </c>
      <c r="N42" s="158" t="n">
        <v>18073.44</v>
      </c>
      <c r="O42" s="159" t="n">
        <v>14644.44</v>
      </c>
      <c r="P42" s="38" t="n">
        <v>-16299.95</v>
      </c>
    </row>
    <row r="43" customFormat="false" ht="12.75" hidden="false" customHeight="false" outlineLevel="0" collapsed="false">
      <c r="A43" s="151" t="n">
        <v>37133</v>
      </c>
      <c r="B43" s="152" t="n">
        <v>4950</v>
      </c>
      <c r="C43" s="25" t="n">
        <v>13306</v>
      </c>
      <c r="D43" s="25" t="n">
        <v>0</v>
      </c>
      <c r="E43" s="25" t="n">
        <v>0</v>
      </c>
      <c r="F43" s="153" t="n">
        <v>0</v>
      </c>
      <c r="G43" s="154" t="n">
        <v>-1100</v>
      </c>
      <c r="H43" s="155" t="n">
        <v>-1100</v>
      </c>
      <c r="I43" s="156" t="n">
        <v>4950</v>
      </c>
      <c r="J43" s="184" t="n">
        <v>13306</v>
      </c>
      <c r="K43" s="184" t="n">
        <v>0</v>
      </c>
      <c r="L43" s="184" t="n">
        <v>0</v>
      </c>
      <c r="M43" s="157" t="n">
        <v>-182.56</v>
      </c>
      <c r="N43" s="158" t="n">
        <v>18073.44</v>
      </c>
      <c r="O43" s="159" t="n">
        <v>16973.44</v>
      </c>
      <c r="P43" s="38" t="n">
        <v>673.489999999983</v>
      </c>
    </row>
    <row r="44" customFormat="false" ht="12.75" hidden="false" customHeight="false" outlineLevel="0" collapsed="false">
      <c r="A44" s="151" t="n">
        <v>37134</v>
      </c>
      <c r="B44" s="152" t="n">
        <v>4950</v>
      </c>
      <c r="C44" s="25" t="n">
        <v>13306</v>
      </c>
      <c r="D44" s="25" t="n">
        <v>0</v>
      </c>
      <c r="E44" s="25" t="n">
        <v>0</v>
      </c>
      <c r="F44" s="153" t="n">
        <v>-14379</v>
      </c>
      <c r="G44" s="154" t="n">
        <v>0</v>
      </c>
      <c r="H44" s="155" t="n">
        <v>-14379</v>
      </c>
      <c r="I44" s="156" t="n">
        <v>4950</v>
      </c>
      <c r="J44" s="184" t="n">
        <v>13306</v>
      </c>
      <c r="K44" s="184" t="n">
        <v>0</v>
      </c>
      <c r="L44" s="184" t="n">
        <v>0</v>
      </c>
      <c r="M44" s="157" t="n">
        <v>-182.56</v>
      </c>
      <c r="N44" s="158" t="n">
        <v>18073.44</v>
      </c>
      <c r="O44" s="159" t="n">
        <v>3694.44</v>
      </c>
      <c r="P44" s="38" t="n">
        <v>4367.92999999998</v>
      </c>
    </row>
    <row r="45" customFormat="false" ht="12.75" hidden="false" customHeight="false" outlineLevel="0" collapsed="false">
      <c r="A45" s="151"/>
      <c r="B45" s="152"/>
      <c r="C45" s="25"/>
      <c r="D45" s="43"/>
      <c r="E45" s="43"/>
      <c r="F45" s="144"/>
      <c r="G45" s="145"/>
      <c r="H45" s="146"/>
      <c r="I45" s="160"/>
      <c r="J45" s="149"/>
      <c r="K45" s="149"/>
      <c r="L45" s="149"/>
      <c r="M45" s="161"/>
      <c r="N45" s="162"/>
      <c r="O45" s="159"/>
      <c r="P45" s="38"/>
    </row>
    <row r="46" customFormat="false" ht="13.5" hidden="false" customHeight="false" outlineLevel="0" collapsed="false">
      <c r="A46" s="151" t="s">
        <v>56</v>
      </c>
      <c r="B46" s="194" t="n">
        <v>298904</v>
      </c>
      <c r="C46" s="194" t="n">
        <v>422803</v>
      </c>
      <c r="D46" s="194" t="n">
        <v>0</v>
      </c>
      <c r="E46" s="194" t="n">
        <v>0</v>
      </c>
      <c r="F46" s="164" t="n">
        <v>-562890</v>
      </c>
      <c r="G46" s="165" t="n">
        <v>-114300</v>
      </c>
      <c r="H46" s="166" t="n">
        <v>-677190</v>
      </c>
      <c r="I46" s="167" t="n">
        <v>298904</v>
      </c>
      <c r="J46" s="195" t="n">
        <v>422803</v>
      </c>
      <c r="K46" s="195" t="n">
        <v>0</v>
      </c>
      <c r="L46" s="195" t="n">
        <v>0</v>
      </c>
      <c r="M46" s="168" t="n">
        <v>-7217.07</v>
      </c>
      <c r="N46" s="169" t="n">
        <v>714489.93</v>
      </c>
      <c r="O46" s="159"/>
      <c r="P46" s="26" t="n">
        <v>4367.92999999998</v>
      </c>
    </row>
    <row r="47" customFormat="false" ht="12.75" hidden="false" customHeight="false" outlineLevel="0" collapsed="false">
      <c r="A47" s="170"/>
    </row>
    <row r="50" customFormat="false" ht="13.5" hidden="false" customHeight="false" outlineLevel="0" collapsed="false"/>
    <row r="51" customFormat="false" ht="12.75" hidden="false" customHeight="false" outlineLevel="0" collapsed="false">
      <c r="I51" s="130"/>
      <c r="J51" s="174"/>
      <c r="K51" s="131"/>
    </row>
    <row r="52" customFormat="false" ht="12.75" hidden="false" customHeight="false" outlineLevel="0" collapsed="false">
      <c r="I52" s="144"/>
      <c r="J52" s="177"/>
      <c r="K52" s="145"/>
    </row>
    <row r="53" customFormat="false" ht="13.5" hidden="false" customHeight="false" outlineLevel="0" collapsed="false">
      <c r="I53" s="171"/>
      <c r="J53" s="196"/>
      <c r="K53" s="1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127" width="10.85"/>
    <col collapsed="false" customWidth="true" hidden="false" outlineLevel="0" max="5" min="5" style="127" width="13.56"/>
    <col collapsed="false" customWidth="true" hidden="false" outlineLevel="0" max="6" min="6" style="127" width="18.14"/>
    <col collapsed="false" customWidth="true" hidden="false" outlineLevel="0" max="10" min="7" style="127" width="10.85"/>
  </cols>
  <sheetData>
    <row r="1" customFormat="false" ht="18" hidden="false" customHeight="false" outlineLevel="0" collapsed="false">
      <c r="I1" s="128" t="s">
        <v>129</v>
      </c>
    </row>
    <row r="2" customFormat="false" ht="12.75" hidden="false" customHeight="false" outlineLevel="0" collapsed="false">
      <c r="I2" s="5" t="s">
        <v>130</v>
      </c>
    </row>
    <row r="3" customFormat="false" ht="18" hidden="false" customHeight="false" outlineLevel="0" collapsed="false">
      <c r="I3" s="128" t="s">
        <v>62</v>
      </c>
    </row>
    <row r="4" customFormat="false" ht="12.75" hidden="false" customHeight="false" outlineLevel="0" collapsed="false">
      <c r="I4" s="129" t="s">
        <v>159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80" t="s">
        <v>132</v>
      </c>
      <c r="C11" s="130" t="s">
        <v>133</v>
      </c>
      <c r="D11" s="131"/>
      <c r="E11" s="132" t="s">
        <v>134</v>
      </c>
      <c r="F11" s="133" t="s">
        <v>135</v>
      </c>
      <c r="G11" s="131"/>
      <c r="H11" s="134"/>
      <c r="I11" s="135" t="s">
        <v>136</v>
      </c>
      <c r="J11" s="136" t="s">
        <v>137</v>
      </c>
    </row>
    <row r="12" customFormat="false" ht="12.75" hidden="false" customHeight="false" outlineLevel="0" collapsed="false">
      <c r="A12" s="5" t="s">
        <v>138</v>
      </c>
      <c r="B12" s="137" t="s">
        <v>160</v>
      </c>
      <c r="C12" s="138" t="s">
        <v>140</v>
      </c>
      <c r="D12" s="139" t="s">
        <v>141</v>
      </c>
      <c r="E12" s="140" t="s">
        <v>142</v>
      </c>
      <c r="F12" s="141" t="s">
        <v>160</v>
      </c>
      <c r="G12" s="142" t="s">
        <v>143</v>
      </c>
      <c r="H12" s="143" t="s">
        <v>144</v>
      </c>
      <c r="I12" s="136" t="s">
        <v>145</v>
      </c>
      <c r="J12" s="136" t="s">
        <v>145</v>
      </c>
    </row>
    <row r="13" customFormat="false" ht="12.75" hidden="false" customHeight="false" outlineLevel="0" collapsed="false">
      <c r="A13" s="5" t="s">
        <v>146</v>
      </c>
      <c r="B13" s="85" t="n">
        <v>804004</v>
      </c>
      <c r="C13" s="144"/>
      <c r="D13" s="145"/>
      <c r="E13" s="146"/>
      <c r="F13" s="144"/>
      <c r="G13" s="147" t="n">
        <v>0</v>
      </c>
      <c r="H13" s="148" t="s">
        <v>147</v>
      </c>
      <c r="I13" s="149"/>
      <c r="J13" s="150" t="n">
        <v>0</v>
      </c>
    </row>
    <row r="14" customFormat="false" ht="12.75" hidden="false" customHeight="false" outlineLevel="0" collapsed="false">
      <c r="A14" s="151" t="n">
        <v>37104</v>
      </c>
      <c r="B14" s="152" t="n">
        <v>0</v>
      </c>
      <c r="C14" s="153" t="n">
        <v>0</v>
      </c>
      <c r="D14" s="154" t="n">
        <v>0</v>
      </c>
      <c r="E14" s="155" t="n">
        <v>0</v>
      </c>
      <c r="F14" s="156" t="n">
        <v>0</v>
      </c>
      <c r="G14" s="157" t="n">
        <v>0</v>
      </c>
      <c r="H14" s="158" t="n">
        <v>0</v>
      </c>
      <c r="I14" s="159" t="n">
        <v>0</v>
      </c>
      <c r="J14" s="38" t="n">
        <v>0</v>
      </c>
    </row>
    <row r="15" customFormat="false" ht="12.75" hidden="false" customHeight="false" outlineLevel="0" collapsed="false">
      <c r="A15" s="151" t="n">
        <v>37105</v>
      </c>
      <c r="B15" s="152" t="n">
        <v>0</v>
      </c>
      <c r="C15" s="153" t="n">
        <v>0</v>
      </c>
      <c r="D15" s="154" t="n">
        <v>0</v>
      </c>
      <c r="E15" s="155" t="n">
        <v>0</v>
      </c>
      <c r="F15" s="156" t="n">
        <v>0</v>
      </c>
      <c r="G15" s="157" t="n">
        <v>0</v>
      </c>
      <c r="H15" s="158" t="n">
        <v>0</v>
      </c>
      <c r="I15" s="159" t="n">
        <v>0</v>
      </c>
      <c r="J15" s="38" t="n">
        <v>0</v>
      </c>
    </row>
    <row r="16" customFormat="false" ht="12.75" hidden="false" customHeight="false" outlineLevel="0" collapsed="false">
      <c r="A16" s="151" t="n">
        <v>37106</v>
      </c>
      <c r="B16" s="152" t="n">
        <v>0</v>
      </c>
      <c r="C16" s="153" t="n">
        <v>0</v>
      </c>
      <c r="D16" s="154" t="n">
        <v>0</v>
      </c>
      <c r="E16" s="155" t="n">
        <v>0</v>
      </c>
      <c r="F16" s="156" t="n">
        <v>0</v>
      </c>
      <c r="G16" s="157" t="n">
        <v>0</v>
      </c>
      <c r="H16" s="158" t="n">
        <v>0</v>
      </c>
      <c r="I16" s="159" t="n">
        <v>0</v>
      </c>
      <c r="J16" s="38" t="n">
        <v>0</v>
      </c>
    </row>
    <row r="17" customFormat="false" ht="12.75" hidden="false" customHeight="false" outlineLevel="0" collapsed="false">
      <c r="A17" s="151" t="n">
        <v>37107</v>
      </c>
      <c r="B17" s="152" t="n">
        <v>0</v>
      </c>
      <c r="C17" s="153" t="n">
        <v>0</v>
      </c>
      <c r="D17" s="154" t="n">
        <v>0</v>
      </c>
      <c r="E17" s="155" t="n">
        <v>0</v>
      </c>
      <c r="F17" s="156" t="n">
        <v>0</v>
      </c>
      <c r="G17" s="157" t="n">
        <v>0</v>
      </c>
      <c r="H17" s="158" t="n">
        <v>0</v>
      </c>
      <c r="I17" s="159" t="n">
        <v>0</v>
      </c>
      <c r="J17" s="38" t="n">
        <v>0</v>
      </c>
    </row>
    <row r="18" customFormat="false" ht="12.75" hidden="false" customHeight="false" outlineLevel="0" collapsed="false">
      <c r="A18" s="151" t="n">
        <v>37108</v>
      </c>
      <c r="B18" s="152" t="n">
        <v>0</v>
      </c>
      <c r="C18" s="153" t="n">
        <v>0</v>
      </c>
      <c r="D18" s="154" t="n">
        <v>0</v>
      </c>
      <c r="E18" s="155" t="n">
        <v>0</v>
      </c>
      <c r="F18" s="156" t="n">
        <v>0</v>
      </c>
      <c r="G18" s="157" t="n">
        <v>0</v>
      </c>
      <c r="H18" s="158" t="n">
        <v>0</v>
      </c>
      <c r="I18" s="159" t="n">
        <v>0</v>
      </c>
      <c r="J18" s="38" t="n">
        <v>0</v>
      </c>
    </row>
    <row r="19" customFormat="false" ht="12.75" hidden="false" customHeight="false" outlineLevel="0" collapsed="false">
      <c r="A19" s="151" t="n">
        <v>37109</v>
      </c>
      <c r="B19" s="152" t="n">
        <v>0</v>
      </c>
      <c r="C19" s="153" t="n">
        <v>0</v>
      </c>
      <c r="D19" s="154" t="n">
        <v>0</v>
      </c>
      <c r="E19" s="155" t="n">
        <v>0</v>
      </c>
      <c r="F19" s="156" t="n">
        <v>0</v>
      </c>
      <c r="G19" s="157" t="n">
        <v>0</v>
      </c>
      <c r="H19" s="158" t="n">
        <v>0</v>
      </c>
      <c r="I19" s="159" t="n">
        <v>0</v>
      </c>
      <c r="J19" s="38" t="n">
        <v>0</v>
      </c>
    </row>
    <row r="20" customFormat="false" ht="12.75" hidden="false" customHeight="false" outlineLevel="0" collapsed="false">
      <c r="A20" s="151" t="n">
        <v>37110</v>
      </c>
      <c r="B20" s="152" t="n">
        <v>0</v>
      </c>
      <c r="C20" s="153" t="n">
        <v>0</v>
      </c>
      <c r="D20" s="154" t="n">
        <v>0</v>
      </c>
      <c r="E20" s="155" t="n">
        <v>0</v>
      </c>
      <c r="F20" s="156" t="n">
        <v>0</v>
      </c>
      <c r="G20" s="157" t="n">
        <v>0</v>
      </c>
      <c r="H20" s="158" t="n">
        <v>0</v>
      </c>
      <c r="I20" s="159" t="n">
        <v>0</v>
      </c>
      <c r="J20" s="38" t="n">
        <v>0</v>
      </c>
    </row>
    <row r="21" customFormat="false" ht="12.75" hidden="false" customHeight="false" outlineLevel="0" collapsed="false">
      <c r="A21" s="151" t="n">
        <v>37111</v>
      </c>
      <c r="B21" s="152" t="n">
        <v>0</v>
      </c>
      <c r="C21" s="153" t="n">
        <v>0</v>
      </c>
      <c r="D21" s="154" t="n">
        <v>0</v>
      </c>
      <c r="E21" s="155" t="n">
        <v>0</v>
      </c>
      <c r="F21" s="156" t="n">
        <v>0</v>
      </c>
      <c r="G21" s="157" t="n">
        <v>0</v>
      </c>
      <c r="H21" s="158" t="n">
        <v>0</v>
      </c>
      <c r="I21" s="159" t="n">
        <v>0</v>
      </c>
      <c r="J21" s="38" t="n">
        <v>0</v>
      </c>
    </row>
    <row r="22" customFormat="false" ht="12.75" hidden="false" customHeight="false" outlineLevel="0" collapsed="false">
      <c r="A22" s="151" t="n">
        <v>37112</v>
      </c>
      <c r="B22" s="152" t="n">
        <v>0</v>
      </c>
      <c r="C22" s="153" t="n">
        <v>0</v>
      </c>
      <c r="D22" s="154" t="n">
        <v>0</v>
      </c>
      <c r="E22" s="155" t="n">
        <v>0</v>
      </c>
      <c r="F22" s="156" t="n">
        <v>0</v>
      </c>
      <c r="G22" s="157" t="n">
        <v>0</v>
      </c>
      <c r="H22" s="158" t="n">
        <v>0</v>
      </c>
      <c r="I22" s="159" t="n">
        <v>0</v>
      </c>
      <c r="J22" s="38" t="n">
        <v>0</v>
      </c>
    </row>
    <row r="23" customFormat="false" ht="12.75" hidden="false" customHeight="false" outlineLevel="0" collapsed="false">
      <c r="A23" s="151" t="n">
        <v>37113</v>
      </c>
      <c r="B23" s="152" t="n">
        <v>0</v>
      </c>
      <c r="C23" s="153" t="n">
        <v>0</v>
      </c>
      <c r="D23" s="154" t="n">
        <v>0</v>
      </c>
      <c r="E23" s="155" t="n">
        <v>0</v>
      </c>
      <c r="F23" s="156" t="n">
        <v>0</v>
      </c>
      <c r="G23" s="157" t="n">
        <v>0</v>
      </c>
      <c r="H23" s="158" t="n">
        <v>0</v>
      </c>
      <c r="I23" s="159" t="n">
        <v>0</v>
      </c>
      <c r="J23" s="38" t="n">
        <v>0</v>
      </c>
    </row>
    <row r="24" customFormat="false" ht="12.75" hidden="false" customHeight="false" outlineLevel="0" collapsed="false">
      <c r="A24" s="151" t="n">
        <v>37114</v>
      </c>
      <c r="B24" s="152" t="n">
        <v>0</v>
      </c>
      <c r="C24" s="153" t="n">
        <v>0</v>
      </c>
      <c r="D24" s="154" t="n">
        <v>0</v>
      </c>
      <c r="E24" s="155" t="n">
        <v>0</v>
      </c>
      <c r="F24" s="156" t="n">
        <v>0</v>
      </c>
      <c r="G24" s="157" t="n">
        <v>0</v>
      </c>
      <c r="H24" s="158" t="n">
        <v>0</v>
      </c>
      <c r="I24" s="159" t="n">
        <v>0</v>
      </c>
      <c r="J24" s="38" t="n">
        <v>0</v>
      </c>
    </row>
    <row r="25" customFormat="false" ht="12.75" hidden="false" customHeight="false" outlineLevel="0" collapsed="false">
      <c r="A25" s="151" t="n">
        <v>37115</v>
      </c>
      <c r="B25" s="152" t="n">
        <v>0</v>
      </c>
      <c r="C25" s="153" t="n">
        <v>0</v>
      </c>
      <c r="D25" s="154" t="n">
        <v>0</v>
      </c>
      <c r="E25" s="155" t="n">
        <v>0</v>
      </c>
      <c r="F25" s="156" t="n">
        <v>0</v>
      </c>
      <c r="G25" s="157" t="n">
        <v>0</v>
      </c>
      <c r="H25" s="158" t="n">
        <v>0</v>
      </c>
      <c r="I25" s="159" t="n">
        <v>0</v>
      </c>
      <c r="J25" s="38" t="n">
        <v>0</v>
      </c>
    </row>
    <row r="26" customFormat="false" ht="12.75" hidden="false" customHeight="false" outlineLevel="0" collapsed="false">
      <c r="A26" s="151" t="n">
        <v>37116</v>
      </c>
      <c r="B26" s="152" t="n">
        <v>0</v>
      </c>
      <c r="C26" s="153" t="n">
        <v>0</v>
      </c>
      <c r="D26" s="154" t="n">
        <v>0</v>
      </c>
      <c r="E26" s="155" t="n">
        <v>0</v>
      </c>
      <c r="F26" s="156" t="n">
        <v>0</v>
      </c>
      <c r="G26" s="157" t="n">
        <v>0</v>
      </c>
      <c r="H26" s="158" t="n">
        <v>0</v>
      </c>
      <c r="I26" s="159" t="n">
        <v>0</v>
      </c>
      <c r="J26" s="38" t="n">
        <v>0</v>
      </c>
    </row>
    <row r="27" customFormat="false" ht="12.75" hidden="false" customHeight="false" outlineLevel="0" collapsed="false">
      <c r="A27" s="151" t="n">
        <v>37117</v>
      </c>
      <c r="B27" s="152" t="n">
        <v>0</v>
      </c>
      <c r="C27" s="153" t="n">
        <v>0</v>
      </c>
      <c r="D27" s="154" t="n">
        <v>0</v>
      </c>
      <c r="E27" s="155" t="n">
        <v>0</v>
      </c>
      <c r="F27" s="156" t="n">
        <v>0</v>
      </c>
      <c r="G27" s="157" t="n">
        <v>0</v>
      </c>
      <c r="H27" s="158" t="n">
        <v>0</v>
      </c>
      <c r="I27" s="159" t="n">
        <v>0</v>
      </c>
      <c r="J27" s="38" t="n">
        <v>0</v>
      </c>
    </row>
    <row r="28" customFormat="false" ht="12.75" hidden="false" customHeight="false" outlineLevel="0" collapsed="false">
      <c r="A28" s="151" t="n">
        <v>37118</v>
      </c>
      <c r="B28" s="152" t="n">
        <v>0</v>
      </c>
      <c r="C28" s="153" t="n">
        <v>0</v>
      </c>
      <c r="D28" s="154" t="n">
        <v>0</v>
      </c>
      <c r="E28" s="155" t="n">
        <v>0</v>
      </c>
      <c r="F28" s="156" t="n">
        <v>0</v>
      </c>
      <c r="G28" s="157" t="n">
        <v>0</v>
      </c>
      <c r="H28" s="158" t="n">
        <v>0</v>
      </c>
      <c r="I28" s="159" t="n">
        <v>0</v>
      </c>
      <c r="J28" s="38" t="n">
        <v>0</v>
      </c>
    </row>
    <row r="29" customFormat="false" ht="12.75" hidden="false" customHeight="false" outlineLevel="0" collapsed="false">
      <c r="A29" s="151" t="n">
        <v>37119</v>
      </c>
      <c r="B29" s="152" t="n">
        <v>0</v>
      </c>
      <c r="C29" s="153" t="n">
        <v>0</v>
      </c>
      <c r="D29" s="154" t="n">
        <v>0</v>
      </c>
      <c r="E29" s="155" t="n">
        <v>0</v>
      </c>
      <c r="F29" s="156" t="n">
        <v>0</v>
      </c>
      <c r="G29" s="157" t="n">
        <v>0</v>
      </c>
      <c r="H29" s="158" t="n">
        <v>0</v>
      </c>
      <c r="I29" s="159" t="n">
        <v>0</v>
      </c>
      <c r="J29" s="38" t="n">
        <v>0</v>
      </c>
    </row>
    <row r="30" customFormat="false" ht="12.75" hidden="false" customHeight="false" outlineLevel="0" collapsed="false">
      <c r="A30" s="151" t="n">
        <v>37120</v>
      </c>
      <c r="B30" s="152" t="n">
        <v>0</v>
      </c>
      <c r="C30" s="153" t="n">
        <v>0</v>
      </c>
      <c r="D30" s="154" t="n">
        <v>0</v>
      </c>
      <c r="E30" s="155" t="n">
        <v>0</v>
      </c>
      <c r="F30" s="156" t="n">
        <v>0</v>
      </c>
      <c r="G30" s="157" t="n">
        <v>0</v>
      </c>
      <c r="H30" s="158" t="n">
        <v>0</v>
      </c>
      <c r="I30" s="159" t="n">
        <v>0</v>
      </c>
      <c r="J30" s="38" t="n">
        <v>0</v>
      </c>
    </row>
    <row r="31" customFormat="false" ht="12.75" hidden="false" customHeight="false" outlineLevel="0" collapsed="false">
      <c r="A31" s="151" t="n">
        <v>37121</v>
      </c>
      <c r="B31" s="152" t="n">
        <v>0</v>
      </c>
      <c r="C31" s="153" t="n">
        <v>0</v>
      </c>
      <c r="D31" s="154" t="n">
        <v>0</v>
      </c>
      <c r="E31" s="155" t="n">
        <v>0</v>
      </c>
      <c r="F31" s="156" t="n">
        <v>0</v>
      </c>
      <c r="G31" s="157" t="n">
        <v>0</v>
      </c>
      <c r="H31" s="158" t="n">
        <v>0</v>
      </c>
      <c r="I31" s="159" t="n">
        <v>0</v>
      </c>
      <c r="J31" s="38" t="n">
        <v>0</v>
      </c>
    </row>
    <row r="32" customFormat="false" ht="12.75" hidden="false" customHeight="false" outlineLevel="0" collapsed="false">
      <c r="A32" s="151" t="n">
        <v>37122</v>
      </c>
      <c r="B32" s="152" t="n">
        <v>0</v>
      </c>
      <c r="C32" s="153" t="n">
        <v>0</v>
      </c>
      <c r="D32" s="154" t="n">
        <v>0</v>
      </c>
      <c r="E32" s="155" t="n">
        <v>0</v>
      </c>
      <c r="F32" s="156" t="n">
        <v>0</v>
      </c>
      <c r="G32" s="157" t="n">
        <v>0</v>
      </c>
      <c r="H32" s="158" t="n">
        <v>0</v>
      </c>
      <c r="I32" s="159" t="n">
        <v>0</v>
      </c>
      <c r="J32" s="38" t="n">
        <v>0</v>
      </c>
    </row>
    <row r="33" customFormat="false" ht="12.75" hidden="false" customHeight="false" outlineLevel="0" collapsed="false">
      <c r="A33" s="151" t="n">
        <v>37123</v>
      </c>
      <c r="B33" s="152" t="n">
        <v>0</v>
      </c>
      <c r="C33" s="153" t="n">
        <v>0</v>
      </c>
      <c r="D33" s="154" t="n">
        <v>0</v>
      </c>
      <c r="E33" s="155" t="n">
        <v>0</v>
      </c>
      <c r="F33" s="156" t="n">
        <v>0</v>
      </c>
      <c r="G33" s="157" t="n">
        <v>0</v>
      </c>
      <c r="H33" s="158" t="n">
        <v>0</v>
      </c>
      <c r="I33" s="159" t="n">
        <v>0</v>
      </c>
      <c r="J33" s="38" t="n">
        <v>0</v>
      </c>
    </row>
    <row r="34" customFormat="false" ht="12.75" hidden="false" customHeight="false" outlineLevel="0" collapsed="false">
      <c r="A34" s="151" t="n">
        <v>37124</v>
      </c>
      <c r="B34" s="152" t="n">
        <v>0</v>
      </c>
      <c r="C34" s="153" t="n">
        <v>0</v>
      </c>
      <c r="D34" s="154" t="n">
        <v>0</v>
      </c>
      <c r="E34" s="155" t="n">
        <v>0</v>
      </c>
      <c r="F34" s="156" t="n">
        <v>0</v>
      </c>
      <c r="G34" s="157" t="n">
        <v>0</v>
      </c>
      <c r="H34" s="158" t="n">
        <v>0</v>
      </c>
      <c r="I34" s="159" t="n">
        <v>0</v>
      </c>
      <c r="J34" s="38" t="n">
        <v>0</v>
      </c>
    </row>
    <row r="35" customFormat="false" ht="12.75" hidden="false" customHeight="false" outlineLevel="0" collapsed="false">
      <c r="A35" s="151" t="n">
        <v>37125</v>
      </c>
      <c r="B35" s="152" t="n">
        <v>0</v>
      </c>
      <c r="C35" s="153" t="n">
        <v>0</v>
      </c>
      <c r="D35" s="154" t="n">
        <v>0</v>
      </c>
      <c r="E35" s="155" t="n">
        <v>0</v>
      </c>
      <c r="F35" s="156" t="n">
        <v>0</v>
      </c>
      <c r="G35" s="157" t="n">
        <v>0</v>
      </c>
      <c r="H35" s="158" t="n">
        <v>0</v>
      </c>
      <c r="I35" s="159" t="n">
        <v>0</v>
      </c>
      <c r="J35" s="38" t="n">
        <v>0</v>
      </c>
    </row>
    <row r="36" customFormat="false" ht="12.75" hidden="false" customHeight="false" outlineLevel="0" collapsed="false">
      <c r="A36" s="151" t="n">
        <v>37126</v>
      </c>
      <c r="B36" s="152" t="n">
        <v>0</v>
      </c>
      <c r="C36" s="153" t="n">
        <v>0</v>
      </c>
      <c r="D36" s="154" t="n">
        <v>0</v>
      </c>
      <c r="E36" s="155" t="n">
        <v>0</v>
      </c>
      <c r="F36" s="156" t="n">
        <v>0</v>
      </c>
      <c r="G36" s="157" t="n">
        <v>0</v>
      </c>
      <c r="H36" s="158" t="n">
        <v>0</v>
      </c>
      <c r="I36" s="159" t="n">
        <v>0</v>
      </c>
      <c r="J36" s="38" t="n">
        <v>0</v>
      </c>
    </row>
    <row r="37" customFormat="false" ht="12.75" hidden="false" customHeight="false" outlineLevel="0" collapsed="false">
      <c r="A37" s="151" t="n">
        <v>37127</v>
      </c>
      <c r="B37" s="152" t="n">
        <v>0</v>
      </c>
      <c r="C37" s="153" t="n">
        <v>0</v>
      </c>
      <c r="D37" s="154" t="n">
        <v>0</v>
      </c>
      <c r="E37" s="155" t="n">
        <v>0</v>
      </c>
      <c r="F37" s="156" t="n">
        <v>0</v>
      </c>
      <c r="G37" s="157" t="n">
        <v>0</v>
      </c>
      <c r="H37" s="158" t="n">
        <v>0</v>
      </c>
      <c r="I37" s="159" t="n">
        <v>0</v>
      </c>
      <c r="J37" s="38" t="n">
        <v>0</v>
      </c>
    </row>
    <row r="38" customFormat="false" ht="12.75" hidden="false" customHeight="false" outlineLevel="0" collapsed="false">
      <c r="A38" s="151" t="n">
        <v>37128</v>
      </c>
      <c r="B38" s="152" t="n">
        <v>0</v>
      </c>
      <c r="C38" s="153" t="n">
        <v>0</v>
      </c>
      <c r="D38" s="154" t="n">
        <v>0</v>
      </c>
      <c r="E38" s="155" t="n">
        <v>0</v>
      </c>
      <c r="F38" s="156" t="n">
        <v>0</v>
      </c>
      <c r="G38" s="157" t="n">
        <v>0</v>
      </c>
      <c r="H38" s="158" t="n">
        <v>0</v>
      </c>
      <c r="I38" s="159" t="n">
        <v>0</v>
      </c>
      <c r="J38" s="38" t="n">
        <v>0</v>
      </c>
    </row>
    <row r="39" customFormat="false" ht="12.75" hidden="false" customHeight="false" outlineLevel="0" collapsed="false">
      <c r="A39" s="151" t="n">
        <v>37129</v>
      </c>
      <c r="B39" s="152" t="n">
        <v>0</v>
      </c>
      <c r="C39" s="153" t="n">
        <v>0</v>
      </c>
      <c r="D39" s="154" t="n">
        <v>0</v>
      </c>
      <c r="E39" s="155" t="n">
        <v>0</v>
      </c>
      <c r="F39" s="156" t="n">
        <v>0</v>
      </c>
      <c r="G39" s="157" t="n">
        <v>0</v>
      </c>
      <c r="H39" s="158" t="n">
        <v>0</v>
      </c>
      <c r="I39" s="159" t="n">
        <v>0</v>
      </c>
      <c r="J39" s="38" t="n">
        <v>0</v>
      </c>
    </row>
    <row r="40" customFormat="false" ht="12.75" hidden="false" customHeight="false" outlineLevel="0" collapsed="false">
      <c r="A40" s="151" t="n">
        <v>37130</v>
      </c>
      <c r="B40" s="152" t="n">
        <v>0</v>
      </c>
      <c r="C40" s="153" t="n">
        <v>0</v>
      </c>
      <c r="D40" s="154" t="n">
        <v>0</v>
      </c>
      <c r="E40" s="155" t="n">
        <v>0</v>
      </c>
      <c r="F40" s="156" t="n">
        <v>0</v>
      </c>
      <c r="G40" s="157" t="n">
        <v>0</v>
      </c>
      <c r="H40" s="158" t="n">
        <v>0</v>
      </c>
      <c r="I40" s="159" t="n">
        <v>0</v>
      </c>
      <c r="J40" s="38" t="n">
        <v>0</v>
      </c>
    </row>
    <row r="41" customFormat="false" ht="12.75" hidden="false" customHeight="false" outlineLevel="0" collapsed="false">
      <c r="A41" s="151" t="n">
        <v>37131</v>
      </c>
      <c r="B41" s="152" t="n">
        <v>0</v>
      </c>
      <c r="C41" s="153" t="n">
        <v>0</v>
      </c>
      <c r="D41" s="154" t="n">
        <v>0</v>
      </c>
      <c r="E41" s="155" t="n">
        <v>0</v>
      </c>
      <c r="F41" s="156" t="n">
        <v>0</v>
      </c>
      <c r="G41" s="157" t="n">
        <v>0</v>
      </c>
      <c r="H41" s="158" t="n">
        <v>0</v>
      </c>
      <c r="I41" s="159" t="n">
        <v>0</v>
      </c>
      <c r="J41" s="38" t="n">
        <v>0</v>
      </c>
    </row>
    <row r="42" customFormat="false" ht="12.75" hidden="false" customHeight="false" outlineLevel="0" collapsed="false">
      <c r="A42" s="151" t="n">
        <v>37132</v>
      </c>
      <c r="B42" s="152" t="n">
        <v>10000</v>
      </c>
      <c r="C42" s="153" t="n">
        <v>-14333</v>
      </c>
      <c r="D42" s="154" t="n">
        <v>0</v>
      </c>
      <c r="E42" s="155" t="n">
        <v>-14333</v>
      </c>
      <c r="F42" s="156" t="n">
        <v>117.648</v>
      </c>
      <c r="G42" s="157" t="n">
        <v>0</v>
      </c>
      <c r="H42" s="158" t="n">
        <v>117.648</v>
      </c>
      <c r="I42" s="159" t="n">
        <v>-14215.352</v>
      </c>
      <c r="J42" s="38" t="n">
        <v>-14215.352</v>
      </c>
    </row>
    <row r="43" customFormat="false" ht="12.75" hidden="false" customHeight="false" outlineLevel="0" collapsed="false">
      <c r="A43" s="151" t="n">
        <v>37133</v>
      </c>
      <c r="B43" s="152" t="n">
        <v>10000</v>
      </c>
      <c r="C43" s="153" t="n">
        <v>-14348</v>
      </c>
      <c r="D43" s="154" t="n">
        <v>0</v>
      </c>
      <c r="E43" s="155" t="n">
        <v>-14348</v>
      </c>
      <c r="F43" s="156" t="n">
        <v>10320</v>
      </c>
      <c r="G43" s="157" t="n">
        <v>0</v>
      </c>
      <c r="H43" s="158" t="n">
        <v>10320</v>
      </c>
      <c r="I43" s="159" t="n">
        <v>-4028</v>
      </c>
      <c r="J43" s="38" t="n">
        <v>-18243.352</v>
      </c>
    </row>
    <row r="44" customFormat="false" ht="12.75" hidden="false" customHeight="false" outlineLevel="0" collapsed="false">
      <c r="A44" s="151" t="n">
        <v>37134</v>
      </c>
      <c r="B44" s="152" t="n">
        <v>10000</v>
      </c>
      <c r="C44" s="153" t="n">
        <v>0</v>
      </c>
      <c r="D44" s="154" t="n">
        <v>0</v>
      </c>
      <c r="E44" s="155" t="n">
        <v>0</v>
      </c>
      <c r="F44" s="156" t="n">
        <v>10320</v>
      </c>
      <c r="G44" s="157" t="n">
        <v>0</v>
      </c>
      <c r="H44" s="158" t="n">
        <v>10320</v>
      </c>
      <c r="I44" s="159" t="n">
        <v>10320</v>
      </c>
      <c r="J44" s="38" t="n">
        <v>-7923.352</v>
      </c>
    </row>
    <row r="45" customFormat="false" ht="12.75" hidden="false" customHeight="false" outlineLevel="0" collapsed="false">
      <c r="A45" s="151"/>
      <c r="B45" s="85"/>
      <c r="C45" s="144"/>
      <c r="D45" s="145"/>
      <c r="E45" s="146"/>
      <c r="F45" s="160"/>
      <c r="G45" s="161"/>
      <c r="H45" s="162"/>
      <c r="I45" s="159"/>
      <c r="J45" s="38"/>
    </row>
    <row r="46" customFormat="false" ht="13.5" hidden="false" customHeight="false" outlineLevel="0" collapsed="false">
      <c r="A46" s="151" t="s">
        <v>56</v>
      </c>
      <c r="B46" s="163" t="n">
        <v>30000</v>
      </c>
      <c r="C46" s="164" t="n">
        <v>-28681</v>
      </c>
      <c r="D46" s="165" t="n">
        <v>0</v>
      </c>
      <c r="E46" s="166" t="n">
        <v>-28681</v>
      </c>
      <c r="F46" s="167" t="n">
        <v>20757.648</v>
      </c>
      <c r="G46" s="168" t="n">
        <v>0</v>
      </c>
      <c r="H46" s="169" t="n">
        <v>20757.648</v>
      </c>
      <c r="I46" s="159"/>
      <c r="J46" s="26" t="n">
        <v>-7923.352</v>
      </c>
    </row>
    <row r="47" customFormat="false" ht="12.75" hidden="false" customHeight="false" outlineLevel="0" collapsed="false">
      <c r="A47" s="170"/>
    </row>
    <row r="50" customFormat="false" ht="13.5" hidden="false" customHeight="false" outlineLevel="0" collapsed="false"/>
    <row r="51" customFormat="false" ht="12.75" hidden="false" customHeight="false" outlineLevel="0" collapsed="false">
      <c r="F51" s="130"/>
    </row>
    <row r="52" customFormat="false" ht="12.75" hidden="false" customHeight="false" outlineLevel="0" collapsed="false">
      <c r="F52" s="144"/>
    </row>
    <row r="53" customFormat="false" ht="13.5" hidden="false" customHeight="false" outlineLevel="0" collapsed="false">
      <c r="F53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rick fresquez</cp:lastModifiedBy>
  <dcterms:modified xsi:type="dcterms:W3CDTF">2001-08-31T18:00:52Z</dcterms:modified>
  <cp:revision>0</cp:revision>
  <dc:subject/>
  <dc:title/>
</cp:coreProperties>
</file>